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xr:revisionPtr revIDLastSave="0" documentId="13_ncr:1_{7504A64D-570E-457C-8467-3FDB1D11E8DF}" xr6:coauthVersionLast="43" xr6:coauthVersionMax="43" xr10:uidLastSave="{00000000-0000-0000-0000-000000000000}"/>
  <bookViews>
    <workbookView xWindow="28680" yWindow="-120" windowWidth="29040" windowHeight="16440" xr2:uid="{00000000-000D-0000-FFFF-FFFF00000000}"/>
  </bookViews>
  <sheets>
    <sheet name="Table 98" sheetId="3" r:id="rId1"/>
    <sheet name="Table 99" sheetId="5" r:id="rId2"/>
    <sheet name="Public 4-year" sheetId="6" r:id="rId3"/>
    <sheet name="Public 2-year" sheetId="7" r:id="rId4"/>
  </sheets>
  <externalReferences>
    <externalReference r:id="rId5"/>
  </externalReferences>
  <definedNames>
    <definedName name="joinquery">'[1]f0001-f1 extract'!$A$1:$AZ$2005</definedName>
    <definedName name="_xlnm.Print_Area" localSheetId="0">'Table 98'!$A$1:$L$70</definedName>
    <definedName name="_xlnm.Print_Area" localSheetId="1">'Table 99'!$A$1:$L$70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5" l="1"/>
  <c r="I28" i="5"/>
  <c r="J28" i="5"/>
  <c r="K28" i="5"/>
  <c r="L28" i="5"/>
  <c r="G28" i="5"/>
  <c r="F28" i="5"/>
  <c r="E28" i="5"/>
  <c r="D28" i="5"/>
  <c r="C28" i="5"/>
  <c r="R65" i="5"/>
  <c r="R64" i="5"/>
  <c r="R63" i="5"/>
  <c r="R62" i="5"/>
  <c r="R61" i="5"/>
  <c r="R60" i="5"/>
  <c r="R59" i="5"/>
  <c r="R58" i="5"/>
  <c r="R57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8" i="5"/>
  <c r="R7" i="5"/>
  <c r="Q65" i="5"/>
  <c r="Q64" i="5"/>
  <c r="Q63" i="5"/>
  <c r="Q62" i="5"/>
  <c r="Q61" i="5"/>
  <c r="Q60" i="5"/>
  <c r="Q59" i="5"/>
  <c r="Q58" i="5"/>
  <c r="Q57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8" i="5"/>
  <c r="Q7" i="5"/>
  <c r="P65" i="5"/>
  <c r="P64" i="5"/>
  <c r="P63" i="5"/>
  <c r="P62" i="5"/>
  <c r="P61" i="5"/>
  <c r="P60" i="5"/>
  <c r="P59" i="5"/>
  <c r="P58" i="5"/>
  <c r="P57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8" i="5"/>
  <c r="P7" i="5"/>
  <c r="O65" i="5"/>
  <c r="O64" i="5"/>
  <c r="O63" i="5"/>
  <c r="O62" i="5"/>
  <c r="O61" i="5"/>
  <c r="O60" i="5"/>
  <c r="O59" i="5"/>
  <c r="O58" i="5"/>
  <c r="O57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8" i="5"/>
  <c r="O7" i="5"/>
  <c r="N65" i="5"/>
  <c r="N64" i="5"/>
  <c r="N63" i="5"/>
  <c r="N62" i="5"/>
  <c r="N61" i="5"/>
  <c r="N60" i="5"/>
  <c r="N59" i="5"/>
  <c r="N58" i="5"/>
  <c r="N57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8" i="5"/>
  <c r="N7" i="5"/>
  <c r="G65" i="5"/>
  <c r="G64" i="5"/>
  <c r="G63" i="5"/>
  <c r="G62" i="5"/>
  <c r="G61" i="5"/>
  <c r="G60" i="5"/>
  <c r="G59" i="5"/>
  <c r="G58" i="5"/>
  <c r="G57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8" i="5"/>
  <c r="G7" i="5"/>
  <c r="F65" i="5"/>
  <c r="F64" i="5"/>
  <c r="F63" i="5"/>
  <c r="F62" i="5"/>
  <c r="F61" i="5"/>
  <c r="F60" i="5"/>
  <c r="F59" i="5"/>
  <c r="F58" i="5"/>
  <c r="F57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8" i="5"/>
  <c r="F7" i="5"/>
  <c r="E65" i="5"/>
  <c r="E64" i="5"/>
  <c r="E63" i="5"/>
  <c r="E62" i="5"/>
  <c r="E61" i="5"/>
  <c r="E60" i="5"/>
  <c r="E59" i="5"/>
  <c r="E58" i="5"/>
  <c r="E57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8" i="5"/>
  <c r="E7" i="5"/>
  <c r="D65" i="5"/>
  <c r="D64" i="5"/>
  <c r="D63" i="5"/>
  <c r="D62" i="5"/>
  <c r="D61" i="5"/>
  <c r="D60" i="5"/>
  <c r="D59" i="5"/>
  <c r="D58" i="5"/>
  <c r="D57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8" i="5"/>
  <c r="D7" i="5"/>
  <c r="C65" i="5"/>
  <c r="C64" i="5"/>
  <c r="C63" i="5"/>
  <c r="C62" i="5"/>
  <c r="C61" i="5"/>
  <c r="C60" i="5"/>
  <c r="C59" i="5"/>
  <c r="C58" i="5"/>
  <c r="C57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8" i="5"/>
  <c r="C7" i="5"/>
  <c r="R66" i="3"/>
  <c r="R65" i="3"/>
  <c r="R64" i="3"/>
  <c r="R63" i="3"/>
  <c r="R62" i="3"/>
  <c r="R61" i="3"/>
  <c r="R60" i="3"/>
  <c r="R59" i="3"/>
  <c r="R58" i="3"/>
  <c r="R57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8" i="3"/>
  <c r="R7" i="3"/>
  <c r="Q66" i="3"/>
  <c r="Q65" i="3"/>
  <c r="Q64" i="3"/>
  <c r="Q63" i="3"/>
  <c r="Q62" i="3"/>
  <c r="Q61" i="3"/>
  <c r="Q60" i="3"/>
  <c r="Q59" i="3"/>
  <c r="Q58" i="3"/>
  <c r="Q57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8" i="3"/>
  <c r="Q7" i="3"/>
  <c r="P66" i="3"/>
  <c r="P65" i="3"/>
  <c r="P64" i="3"/>
  <c r="P63" i="3"/>
  <c r="P62" i="3"/>
  <c r="P61" i="3"/>
  <c r="P60" i="3"/>
  <c r="P59" i="3"/>
  <c r="P58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8" i="3"/>
  <c r="P7" i="3"/>
  <c r="O66" i="3"/>
  <c r="O65" i="3"/>
  <c r="O64" i="3"/>
  <c r="O63" i="3"/>
  <c r="O62" i="3"/>
  <c r="O61" i="3"/>
  <c r="O60" i="3"/>
  <c r="O59" i="3"/>
  <c r="O58" i="3"/>
  <c r="O57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8" i="3"/>
  <c r="O7" i="3"/>
  <c r="N66" i="3"/>
  <c r="N65" i="3"/>
  <c r="N64" i="3"/>
  <c r="N63" i="3"/>
  <c r="N62" i="3"/>
  <c r="N61" i="3"/>
  <c r="N60" i="3"/>
  <c r="N59" i="3"/>
  <c r="N58" i="3"/>
  <c r="N57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8" i="3"/>
  <c r="N7" i="3"/>
  <c r="G66" i="3"/>
  <c r="G65" i="3"/>
  <c r="G64" i="3"/>
  <c r="G63" i="3"/>
  <c r="G62" i="3"/>
  <c r="G61" i="3"/>
  <c r="G60" i="3"/>
  <c r="G59" i="3"/>
  <c r="G58" i="3"/>
  <c r="G57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8" i="3"/>
  <c r="G7" i="3"/>
  <c r="F66" i="3"/>
  <c r="F65" i="3"/>
  <c r="F64" i="3"/>
  <c r="F63" i="3"/>
  <c r="F62" i="3"/>
  <c r="F61" i="3"/>
  <c r="F60" i="3"/>
  <c r="F59" i="3"/>
  <c r="F58" i="3"/>
  <c r="F57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8" i="3"/>
  <c r="F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8" i="3"/>
  <c r="E7" i="3"/>
  <c r="D66" i="3"/>
  <c r="D65" i="3"/>
  <c r="D64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8" i="3"/>
  <c r="D7" i="3"/>
  <c r="C66" i="3"/>
  <c r="C65" i="3"/>
  <c r="C64" i="3"/>
  <c r="C63" i="3"/>
  <c r="C62" i="3"/>
  <c r="C61" i="3"/>
  <c r="C60" i="3"/>
  <c r="C59" i="3"/>
  <c r="C58" i="3"/>
  <c r="C57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8" i="3"/>
  <c r="C7" i="3"/>
  <c r="DX19" i="7" l="1"/>
  <c r="DX20" i="7"/>
  <c r="EQ20" i="7" s="1"/>
  <c r="DX21" i="7"/>
  <c r="EQ21" i="7" s="1"/>
  <c r="DY20" i="7"/>
  <c r="DY21" i="7"/>
  <c r="DF5" i="7"/>
  <c r="CO23" i="7"/>
  <c r="CO38" i="7"/>
  <c r="CO52" i="7"/>
  <c r="CN52" i="7"/>
  <c r="CN38" i="7"/>
  <c r="CN23" i="7"/>
  <c r="BT23" i="7"/>
  <c r="BU23" i="7"/>
  <c r="BT38" i="7"/>
  <c r="BU38" i="7"/>
  <c r="BT52" i="7"/>
  <c r="BU52" i="7"/>
  <c r="BB23" i="7"/>
  <c r="BC23" i="7"/>
  <c r="BB38" i="7"/>
  <c r="BC38" i="7"/>
  <c r="BB52" i="7"/>
  <c r="BC52" i="7"/>
  <c r="AJ23" i="7"/>
  <c r="AK23" i="7"/>
  <c r="AJ38" i="7"/>
  <c r="AK38" i="7"/>
  <c r="AJ52" i="7"/>
  <c r="AK52" i="7"/>
  <c r="R23" i="7"/>
  <c r="S23" i="7"/>
  <c r="R38" i="7"/>
  <c r="S38" i="7"/>
  <c r="R52" i="7"/>
  <c r="S52" i="7"/>
  <c r="DF23" i="7"/>
  <c r="DG23" i="7"/>
  <c r="DF38" i="7"/>
  <c r="DG38" i="7"/>
  <c r="DF52" i="7"/>
  <c r="DG52" i="7"/>
  <c r="DG5" i="6" l="1"/>
  <c r="DG4" i="6" s="1"/>
  <c r="CO5" i="6"/>
  <c r="CO4" i="6" s="1"/>
  <c r="BU5" i="6"/>
  <c r="BU4" i="6" s="1"/>
  <c r="BC5" i="6"/>
  <c r="BC4" i="6" s="1"/>
  <c r="AK4" i="6"/>
  <c r="AK5" i="6"/>
  <c r="S5" i="6"/>
  <c r="S4" i="6" s="1"/>
  <c r="DF23" i="6"/>
  <c r="DG23" i="6"/>
  <c r="DF38" i="6"/>
  <c r="DG38" i="6"/>
  <c r="DF52" i="6"/>
  <c r="DG52" i="6"/>
  <c r="CN23" i="6"/>
  <c r="CO23" i="6"/>
  <c r="CN38" i="6"/>
  <c r="CO38" i="6"/>
  <c r="CN52" i="6"/>
  <c r="CO52" i="6"/>
  <c r="BT23" i="6"/>
  <c r="BU23" i="6"/>
  <c r="BT38" i="6"/>
  <c r="BU38" i="6"/>
  <c r="DY38" i="6" s="1"/>
  <c r="ER38" i="6" s="1"/>
  <c r="BT52" i="6"/>
  <c r="BU52" i="6"/>
  <c r="BB23" i="6"/>
  <c r="BC23" i="6"/>
  <c r="BB38" i="6"/>
  <c r="DX38" i="6" s="1"/>
  <c r="EQ38" i="6" s="1"/>
  <c r="BC38" i="6"/>
  <c r="BB52" i="6"/>
  <c r="BC52" i="6"/>
  <c r="AJ23" i="6"/>
  <c r="AK23" i="6"/>
  <c r="AJ38" i="6"/>
  <c r="AK38" i="6"/>
  <c r="AJ52" i="6"/>
  <c r="AK52" i="6"/>
  <c r="R23" i="6"/>
  <c r="S23" i="6"/>
  <c r="R38" i="6"/>
  <c r="S38" i="6"/>
  <c r="R52" i="6"/>
  <c r="DX52" i="6" s="1"/>
  <c r="EQ52" i="6" s="1"/>
  <c r="S52" i="6"/>
  <c r="EQ63" i="7"/>
  <c r="ER63" i="7"/>
  <c r="DX7" i="7"/>
  <c r="EQ7" i="7" s="1"/>
  <c r="DY7" i="7"/>
  <c r="ER7" i="7" s="1"/>
  <c r="DX8" i="7"/>
  <c r="EQ8" i="7" s="1"/>
  <c r="DY8" i="7"/>
  <c r="ER8" i="7" s="1"/>
  <c r="DX9" i="7"/>
  <c r="EQ9" i="7" s="1"/>
  <c r="DY9" i="7"/>
  <c r="ER9" i="7" s="1"/>
  <c r="DX10" i="7"/>
  <c r="EQ10" i="7" s="1"/>
  <c r="DY10" i="7"/>
  <c r="ER10" i="7" s="1"/>
  <c r="DX11" i="7"/>
  <c r="EQ11" i="7" s="1"/>
  <c r="DY11" i="7"/>
  <c r="ER11" i="7" s="1"/>
  <c r="DX12" i="7"/>
  <c r="EQ12" i="7" s="1"/>
  <c r="DY12" i="7"/>
  <c r="ER12" i="7" s="1"/>
  <c r="DX13" i="7"/>
  <c r="EQ13" i="7" s="1"/>
  <c r="DY13" i="7"/>
  <c r="ER13" i="7" s="1"/>
  <c r="DX14" i="7"/>
  <c r="EQ14" i="7" s="1"/>
  <c r="DY14" i="7"/>
  <c r="ER14" i="7" s="1"/>
  <c r="DX15" i="7"/>
  <c r="EQ15" i="7" s="1"/>
  <c r="DY15" i="7"/>
  <c r="ER15" i="7" s="1"/>
  <c r="DX16" i="7"/>
  <c r="EQ16" i="7" s="1"/>
  <c r="DY16" i="7"/>
  <c r="ER16" i="7" s="1"/>
  <c r="DX17" i="7"/>
  <c r="EQ17" i="7" s="1"/>
  <c r="DY17" i="7"/>
  <c r="ER17" i="7" s="1"/>
  <c r="DX18" i="7"/>
  <c r="EQ18" i="7" s="1"/>
  <c r="DY18" i="7"/>
  <c r="ER18" i="7" s="1"/>
  <c r="EQ19" i="7"/>
  <c r="DY19" i="7"/>
  <c r="ER19" i="7" s="1"/>
  <c r="ER20" i="7"/>
  <c r="ER21" i="7"/>
  <c r="DX22" i="7"/>
  <c r="EQ22" i="7" s="1"/>
  <c r="DY22" i="7"/>
  <c r="ER22" i="7" s="1"/>
  <c r="DX23" i="7"/>
  <c r="EQ23" i="7" s="1"/>
  <c r="DY23" i="7"/>
  <c r="ER23" i="7" s="1"/>
  <c r="DX25" i="7"/>
  <c r="EQ25" i="7" s="1"/>
  <c r="DY25" i="7"/>
  <c r="ER25" i="7" s="1"/>
  <c r="DX26" i="7"/>
  <c r="EQ26" i="7" s="1"/>
  <c r="DY26" i="7"/>
  <c r="ER26" i="7" s="1"/>
  <c r="DX27" i="7"/>
  <c r="EQ27" i="7" s="1"/>
  <c r="DY27" i="7"/>
  <c r="ER27" i="7" s="1"/>
  <c r="DX28" i="7"/>
  <c r="EQ28" i="7" s="1"/>
  <c r="DY28" i="7"/>
  <c r="ER28" i="7" s="1"/>
  <c r="DX29" i="7"/>
  <c r="EQ29" i="7" s="1"/>
  <c r="DY29" i="7"/>
  <c r="ER29" i="7" s="1"/>
  <c r="DX30" i="7"/>
  <c r="EQ30" i="7" s="1"/>
  <c r="DY30" i="7"/>
  <c r="ER30" i="7" s="1"/>
  <c r="DX31" i="7"/>
  <c r="EQ31" i="7" s="1"/>
  <c r="DY31" i="7"/>
  <c r="ER31" i="7" s="1"/>
  <c r="DX32" i="7"/>
  <c r="EQ32" i="7" s="1"/>
  <c r="DY32" i="7"/>
  <c r="ER32" i="7" s="1"/>
  <c r="DX33" i="7"/>
  <c r="EQ33" i="7" s="1"/>
  <c r="DY33" i="7"/>
  <c r="ER33" i="7" s="1"/>
  <c r="DX34" i="7"/>
  <c r="EQ34" i="7" s="1"/>
  <c r="DY34" i="7"/>
  <c r="ER34" i="7" s="1"/>
  <c r="DX35" i="7"/>
  <c r="EQ35" i="7" s="1"/>
  <c r="DY35" i="7"/>
  <c r="ER35" i="7" s="1"/>
  <c r="DX36" i="7"/>
  <c r="EQ36" i="7" s="1"/>
  <c r="DY36" i="7"/>
  <c r="ER36" i="7" s="1"/>
  <c r="DX37" i="7"/>
  <c r="EQ37" i="7" s="1"/>
  <c r="DY37" i="7"/>
  <c r="ER37" i="7" s="1"/>
  <c r="DX38" i="7"/>
  <c r="EQ38" i="7" s="1"/>
  <c r="DY38" i="7"/>
  <c r="ER38" i="7" s="1"/>
  <c r="DX40" i="7"/>
  <c r="EQ40" i="7" s="1"/>
  <c r="DY40" i="7"/>
  <c r="ER40" i="7" s="1"/>
  <c r="DX41" i="7"/>
  <c r="EQ41" i="7" s="1"/>
  <c r="DY41" i="7"/>
  <c r="ER41" i="7" s="1"/>
  <c r="DX42" i="7"/>
  <c r="EQ42" i="7" s="1"/>
  <c r="DY42" i="7"/>
  <c r="ER42" i="7" s="1"/>
  <c r="DX43" i="7"/>
  <c r="EQ43" i="7" s="1"/>
  <c r="DY43" i="7"/>
  <c r="ER43" i="7" s="1"/>
  <c r="DX44" i="7"/>
  <c r="EQ44" i="7" s="1"/>
  <c r="DY44" i="7"/>
  <c r="ER44" i="7" s="1"/>
  <c r="DX45" i="7"/>
  <c r="EQ45" i="7" s="1"/>
  <c r="DY45" i="7"/>
  <c r="ER45" i="7" s="1"/>
  <c r="DX46" i="7"/>
  <c r="EQ46" i="7" s="1"/>
  <c r="DY46" i="7"/>
  <c r="ER46" i="7" s="1"/>
  <c r="DX47" i="7"/>
  <c r="EQ47" i="7" s="1"/>
  <c r="DY47" i="7"/>
  <c r="ER47" i="7" s="1"/>
  <c r="DX48" i="7"/>
  <c r="EQ48" i="7" s="1"/>
  <c r="DY48" i="7"/>
  <c r="ER48" i="7" s="1"/>
  <c r="DX49" i="7"/>
  <c r="EQ49" i="7" s="1"/>
  <c r="DY49" i="7"/>
  <c r="ER49" i="7" s="1"/>
  <c r="DX50" i="7"/>
  <c r="EQ50" i="7" s="1"/>
  <c r="DY50" i="7"/>
  <c r="ER50" i="7" s="1"/>
  <c r="DX51" i="7"/>
  <c r="EQ51" i="7" s="1"/>
  <c r="DY51" i="7"/>
  <c r="ER51" i="7" s="1"/>
  <c r="DX52" i="7"/>
  <c r="EQ52" i="7" s="1"/>
  <c r="DY52" i="7"/>
  <c r="ER52" i="7" s="1"/>
  <c r="DX54" i="7"/>
  <c r="EQ54" i="7" s="1"/>
  <c r="DY54" i="7"/>
  <c r="ER54" i="7" s="1"/>
  <c r="DX55" i="7"/>
  <c r="EQ55" i="7" s="1"/>
  <c r="DY55" i="7"/>
  <c r="ER55" i="7" s="1"/>
  <c r="DX56" i="7"/>
  <c r="EQ56" i="7" s="1"/>
  <c r="DY56" i="7"/>
  <c r="ER56" i="7" s="1"/>
  <c r="DX57" i="7"/>
  <c r="EQ57" i="7" s="1"/>
  <c r="DY57" i="7"/>
  <c r="ER57" i="7" s="1"/>
  <c r="DX58" i="7"/>
  <c r="EQ58" i="7" s="1"/>
  <c r="DY58" i="7"/>
  <c r="ER58" i="7" s="1"/>
  <c r="DX59" i="7"/>
  <c r="EQ59" i="7" s="1"/>
  <c r="DY59" i="7"/>
  <c r="ER59" i="7" s="1"/>
  <c r="DX60" i="7"/>
  <c r="EQ60" i="7" s="1"/>
  <c r="DY60" i="7"/>
  <c r="ER60" i="7" s="1"/>
  <c r="DX61" i="7"/>
  <c r="EQ61" i="7" s="1"/>
  <c r="DY61" i="7"/>
  <c r="ER61" i="7" s="1"/>
  <c r="DX62" i="7"/>
  <c r="EQ62" i="7" s="1"/>
  <c r="DY62" i="7"/>
  <c r="ER62" i="7" s="1"/>
  <c r="DX63" i="7"/>
  <c r="DY63" i="7"/>
  <c r="DF4" i="7"/>
  <c r="DG5" i="7"/>
  <c r="DG4" i="7" s="1"/>
  <c r="CN5" i="7"/>
  <c r="CN4" i="7" s="1"/>
  <c r="CO5" i="7"/>
  <c r="CO4" i="7" s="1"/>
  <c r="BT5" i="7"/>
  <c r="BT4" i="7" s="1"/>
  <c r="BU5" i="7"/>
  <c r="BU4" i="7" s="1"/>
  <c r="BB5" i="7"/>
  <c r="BB4" i="7" s="1"/>
  <c r="BC5" i="7"/>
  <c r="BC4" i="7" s="1"/>
  <c r="AJ5" i="7"/>
  <c r="AJ4" i="7" s="1"/>
  <c r="AK5" i="7"/>
  <c r="AK4" i="7" s="1"/>
  <c r="R5" i="7"/>
  <c r="R4" i="7" s="1"/>
  <c r="S5" i="7"/>
  <c r="S4" i="7" s="1"/>
  <c r="ER29" i="6"/>
  <c r="DX7" i="6"/>
  <c r="EQ7" i="6" s="1"/>
  <c r="DY7" i="6"/>
  <c r="ER7" i="6" s="1"/>
  <c r="DX8" i="6"/>
  <c r="EQ8" i="6" s="1"/>
  <c r="DY8" i="6"/>
  <c r="ER8" i="6" s="1"/>
  <c r="DX9" i="6"/>
  <c r="EQ9" i="6" s="1"/>
  <c r="DY9" i="6"/>
  <c r="ER9" i="6" s="1"/>
  <c r="DX10" i="6"/>
  <c r="EQ10" i="6" s="1"/>
  <c r="DY10" i="6"/>
  <c r="ER10" i="6" s="1"/>
  <c r="DX11" i="6"/>
  <c r="EQ11" i="6" s="1"/>
  <c r="DY11" i="6"/>
  <c r="ER11" i="6" s="1"/>
  <c r="DX12" i="6"/>
  <c r="EQ12" i="6" s="1"/>
  <c r="DY12" i="6"/>
  <c r="ER12" i="6" s="1"/>
  <c r="DX13" i="6"/>
  <c r="EQ13" i="6" s="1"/>
  <c r="DY13" i="6"/>
  <c r="ER13" i="6" s="1"/>
  <c r="DX14" i="6"/>
  <c r="EQ14" i="6" s="1"/>
  <c r="DY14" i="6"/>
  <c r="ER14" i="6" s="1"/>
  <c r="DX15" i="6"/>
  <c r="EQ15" i="6" s="1"/>
  <c r="DY15" i="6"/>
  <c r="ER15" i="6" s="1"/>
  <c r="DX16" i="6"/>
  <c r="EQ16" i="6" s="1"/>
  <c r="DY16" i="6"/>
  <c r="ER16" i="6" s="1"/>
  <c r="DX17" i="6"/>
  <c r="EQ17" i="6" s="1"/>
  <c r="DY17" i="6"/>
  <c r="ER17" i="6" s="1"/>
  <c r="DX18" i="6"/>
  <c r="EQ18" i="6" s="1"/>
  <c r="DY18" i="6"/>
  <c r="ER18" i="6" s="1"/>
  <c r="DX19" i="6"/>
  <c r="EQ19" i="6" s="1"/>
  <c r="DY19" i="6"/>
  <c r="ER19" i="6" s="1"/>
  <c r="DX20" i="6"/>
  <c r="EQ20" i="6" s="1"/>
  <c r="DY20" i="6"/>
  <c r="ER20" i="6" s="1"/>
  <c r="DX21" i="6"/>
  <c r="EQ21" i="6" s="1"/>
  <c r="DY21" i="6"/>
  <c r="ER21" i="6" s="1"/>
  <c r="DX22" i="6"/>
  <c r="EQ22" i="6" s="1"/>
  <c r="DY22" i="6"/>
  <c r="ER22" i="6" s="1"/>
  <c r="DX23" i="6"/>
  <c r="EQ23" i="6" s="1"/>
  <c r="DY23" i="6"/>
  <c r="ER23" i="6" s="1"/>
  <c r="DX25" i="6"/>
  <c r="EQ25" i="6" s="1"/>
  <c r="DY25" i="6"/>
  <c r="ER25" i="6" s="1"/>
  <c r="DX26" i="6"/>
  <c r="EQ26" i="6" s="1"/>
  <c r="DY26" i="6"/>
  <c r="ER26" i="6" s="1"/>
  <c r="DX27" i="6"/>
  <c r="EQ27" i="6" s="1"/>
  <c r="DY27" i="6"/>
  <c r="ER27" i="6" s="1"/>
  <c r="DX28" i="6"/>
  <c r="EQ28" i="6" s="1"/>
  <c r="DY28" i="6"/>
  <c r="ER28" i="6" s="1"/>
  <c r="DX29" i="6"/>
  <c r="EQ29" i="6" s="1"/>
  <c r="DY29" i="6"/>
  <c r="DX30" i="6"/>
  <c r="EQ30" i="6" s="1"/>
  <c r="DY30" i="6"/>
  <c r="ER30" i="6" s="1"/>
  <c r="DX31" i="6"/>
  <c r="EQ31" i="6" s="1"/>
  <c r="DY31" i="6"/>
  <c r="ER31" i="6" s="1"/>
  <c r="DX32" i="6"/>
  <c r="EQ32" i="6" s="1"/>
  <c r="DY32" i="6"/>
  <c r="ER32" i="6" s="1"/>
  <c r="DX33" i="6"/>
  <c r="EQ33" i="6" s="1"/>
  <c r="DY33" i="6"/>
  <c r="ER33" i="6" s="1"/>
  <c r="DX34" i="6"/>
  <c r="EQ34" i="6" s="1"/>
  <c r="DY34" i="6"/>
  <c r="ER34" i="6" s="1"/>
  <c r="DX35" i="6"/>
  <c r="EQ35" i="6" s="1"/>
  <c r="DY35" i="6"/>
  <c r="ER35" i="6" s="1"/>
  <c r="DX36" i="6"/>
  <c r="EQ36" i="6" s="1"/>
  <c r="DY36" i="6"/>
  <c r="ER36" i="6" s="1"/>
  <c r="DX37" i="6"/>
  <c r="EQ37" i="6" s="1"/>
  <c r="DY37" i="6"/>
  <c r="ER37" i="6" s="1"/>
  <c r="DX40" i="6"/>
  <c r="EQ40" i="6" s="1"/>
  <c r="DY40" i="6"/>
  <c r="ER40" i="6" s="1"/>
  <c r="DX41" i="6"/>
  <c r="EQ41" i="6" s="1"/>
  <c r="DY41" i="6"/>
  <c r="ER41" i="6" s="1"/>
  <c r="DX42" i="6"/>
  <c r="EQ42" i="6" s="1"/>
  <c r="DY42" i="6"/>
  <c r="ER42" i="6" s="1"/>
  <c r="DX43" i="6"/>
  <c r="EQ43" i="6" s="1"/>
  <c r="DY43" i="6"/>
  <c r="ER43" i="6" s="1"/>
  <c r="DX44" i="6"/>
  <c r="EQ44" i="6" s="1"/>
  <c r="DY44" i="6"/>
  <c r="ER44" i="6" s="1"/>
  <c r="DX45" i="6"/>
  <c r="EQ45" i="6" s="1"/>
  <c r="DY45" i="6"/>
  <c r="ER45" i="6" s="1"/>
  <c r="DX46" i="6"/>
  <c r="EQ46" i="6" s="1"/>
  <c r="DY46" i="6"/>
  <c r="ER46" i="6" s="1"/>
  <c r="DX47" i="6"/>
  <c r="EQ47" i="6" s="1"/>
  <c r="DY47" i="6"/>
  <c r="ER47" i="6" s="1"/>
  <c r="DX48" i="6"/>
  <c r="EQ48" i="6" s="1"/>
  <c r="DY48" i="6"/>
  <c r="ER48" i="6" s="1"/>
  <c r="DX49" i="6"/>
  <c r="EQ49" i="6" s="1"/>
  <c r="DY49" i="6"/>
  <c r="ER49" i="6" s="1"/>
  <c r="DX50" i="6"/>
  <c r="EQ50" i="6" s="1"/>
  <c r="DY50" i="6"/>
  <c r="ER50" i="6" s="1"/>
  <c r="DX51" i="6"/>
  <c r="EQ51" i="6" s="1"/>
  <c r="DY51" i="6"/>
  <c r="ER51" i="6" s="1"/>
  <c r="DX54" i="6"/>
  <c r="EQ54" i="6" s="1"/>
  <c r="DY54" i="6"/>
  <c r="ER54" i="6" s="1"/>
  <c r="DX55" i="6"/>
  <c r="EQ55" i="6" s="1"/>
  <c r="DY55" i="6"/>
  <c r="ER55" i="6" s="1"/>
  <c r="DX56" i="6"/>
  <c r="EQ56" i="6" s="1"/>
  <c r="DY56" i="6"/>
  <c r="ER56" i="6" s="1"/>
  <c r="DX57" i="6"/>
  <c r="EQ57" i="6" s="1"/>
  <c r="DY57" i="6"/>
  <c r="ER57" i="6" s="1"/>
  <c r="DX58" i="6"/>
  <c r="EQ58" i="6" s="1"/>
  <c r="DY58" i="6"/>
  <c r="ER58" i="6" s="1"/>
  <c r="DX59" i="6"/>
  <c r="EQ59" i="6" s="1"/>
  <c r="DY59" i="6"/>
  <c r="ER59" i="6" s="1"/>
  <c r="DX60" i="6"/>
  <c r="EQ60" i="6" s="1"/>
  <c r="DY60" i="6"/>
  <c r="ER60" i="6" s="1"/>
  <c r="DX61" i="6"/>
  <c r="EQ61" i="6" s="1"/>
  <c r="DY61" i="6"/>
  <c r="ER61" i="6" s="1"/>
  <c r="DX62" i="6"/>
  <c r="EQ62" i="6" s="1"/>
  <c r="DY62" i="6"/>
  <c r="ER62" i="6" s="1"/>
  <c r="DX63" i="6"/>
  <c r="EQ63" i="6" s="1"/>
  <c r="DY63" i="6"/>
  <c r="ER63" i="6" s="1"/>
  <c r="DF5" i="6"/>
  <c r="DF4" i="6" s="1"/>
  <c r="CN5" i="6"/>
  <c r="CN4" i="6" s="1"/>
  <c r="BT5" i="6"/>
  <c r="BT4" i="6" s="1"/>
  <c r="BB5" i="6"/>
  <c r="AJ5" i="6"/>
  <c r="AJ4" i="6" s="1"/>
  <c r="DY4" i="7" l="1"/>
  <c r="ER4" i="7" s="1"/>
  <c r="DX4" i="7"/>
  <c r="EQ4" i="7" s="1"/>
  <c r="DY5" i="7"/>
  <c r="ER5" i="7" s="1"/>
  <c r="DX5" i="7"/>
  <c r="EQ5" i="7" s="1"/>
  <c r="DY4" i="6"/>
  <c r="DY52" i="6"/>
  <c r="ER52" i="6" s="1"/>
  <c r="BB4" i="6"/>
  <c r="R5" i="6"/>
  <c r="ER4" i="6" l="1"/>
  <c r="DY5" i="6"/>
  <c r="ER5" i="6" s="1"/>
  <c r="R4" i="6"/>
  <c r="DX4" i="6" s="1"/>
  <c r="EQ4" i="6" s="1"/>
  <c r="DX5" i="6"/>
  <c r="EQ5" i="6" s="1"/>
  <c r="DD52" i="7" l="1"/>
  <c r="DE52" i="7"/>
  <c r="DD38" i="7"/>
  <c r="DE38" i="7"/>
  <c r="DD23" i="7"/>
  <c r="DE23" i="7"/>
  <c r="DD5" i="7"/>
  <c r="DE5" i="7"/>
  <c r="CL52" i="7"/>
  <c r="CM52" i="7"/>
  <c r="CL38" i="7"/>
  <c r="CM38" i="7"/>
  <c r="CL23" i="7"/>
  <c r="CM23" i="7"/>
  <c r="CL5" i="7"/>
  <c r="CM5" i="7"/>
  <c r="BR52" i="7"/>
  <c r="BS52" i="7"/>
  <c r="BR38" i="7"/>
  <c r="BS38" i="7"/>
  <c r="BR23" i="7"/>
  <c r="BS23" i="7"/>
  <c r="BR5" i="7"/>
  <c r="BS5" i="7"/>
  <c r="AZ52" i="7"/>
  <c r="BA52" i="7"/>
  <c r="AZ38" i="7"/>
  <c r="BA38" i="7"/>
  <c r="AZ23" i="7"/>
  <c r="BA23" i="7"/>
  <c r="AZ5" i="7"/>
  <c r="BA5" i="7"/>
  <c r="AH52" i="7"/>
  <c r="AI52" i="7"/>
  <c r="AH38" i="7"/>
  <c r="AI38" i="7"/>
  <c r="AH23" i="7"/>
  <c r="AI23" i="7"/>
  <c r="AH5" i="7"/>
  <c r="AI5" i="7"/>
  <c r="P52" i="7"/>
  <c r="Q52" i="7"/>
  <c r="P38" i="7"/>
  <c r="Q38" i="7"/>
  <c r="P23" i="7"/>
  <c r="Q23" i="7"/>
  <c r="P5" i="7"/>
  <c r="Q5" i="7"/>
  <c r="DV7" i="7"/>
  <c r="DW7" i="7"/>
  <c r="EP7" i="7" s="1"/>
  <c r="DV8" i="7"/>
  <c r="EO8" i="7" s="1"/>
  <c r="DW8" i="7"/>
  <c r="EP8" i="7" s="1"/>
  <c r="DV9" i="7"/>
  <c r="EO9" i="7" s="1"/>
  <c r="DW9" i="7"/>
  <c r="EP9" i="7" s="1"/>
  <c r="DV10" i="7"/>
  <c r="EO10" i="7" s="1"/>
  <c r="DW10" i="7"/>
  <c r="EP10" i="7" s="1"/>
  <c r="DV11" i="7"/>
  <c r="DW11" i="7"/>
  <c r="EP11" i="7" s="1"/>
  <c r="DV12" i="7"/>
  <c r="EO12" i="7" s="1"/>
  <c r="DW12" i="7"/>
  <c r="EP12" i="7" s="1"/>
  <c r="DV13" i="7"/>
  <c r="EO13" i="7" s="1"/>
  <c r="DW13" i="7"/>
  <c r="EP13" i="7" s="1"/>
  <c r="DV14" i="7"/>
  <c r="EO14" i="7" s="1"/>
  <c r="DW14" i="7"/>
  <c r="EP14" i="7" s="1"/>
  <c r="DV15" i="7"/>
  <c r="DW15" i="7"/>
  <c r="EP15" i="7" s="1"/>
  <c r="DV16" i="7"/>
  <c r="EO16" i="7" s="1"/>
  <c r="DW16" i="7"/>
  <c r="EP16" i="7" s="1"/>
  <c r="DV17" i="7"/>
  <c r="EO17" i="7" s="1"/>
  <c r="DW17" i="7"/>
  <c r="EP17" i="7" s="1"/>
  <c r="DV18" i="7"/>
  <c r="EO18" i="7" s="1"/>
  <c r="DW18" i="7"/>
  <c r="EP18" i="7" s="1"/>
  <c r="DV19" i="7"/>
  <c r="DW19" i="7"/>
  <c r="EP19" i="7" s="1"/>
  <c r="DV20" i="7"/>
  <c r="EO20" i="7" s="1"/>
  <c r="DW20" i="7"/>
  <c r="EP20" i="7" s="1"/>
  <c r="DV21" i="7"/>
  <c r="EO21" i="7" s="1"/>
  <c r="DW21" i="7"/>
  <c r="EP21" i="7" s="1"/>
  <c r="DV22" i="7"/>
  <c r="EO22" i="7" s="1"/>
  <c r="DW22" i="7"/>
  <c r="EP22" i="7" s="1"/>
  <c r="DV25" i="7"/>
  <c r="DW25" i="7"/>
  <c r="DV26" i="7"/>
  <c r="EO26" i="7" s="1"/>
  <c r="DW26" i="7"/>
  <c r="DV27" i="7"/>
  <c r="EO27" i="7" s="1"/>
  <c r="DW27" i="7"/>
  <c r="EP27" i="7" s="1"/>
  <c r="DV28" i="7"/>
  <c r="EO28" i="7" s="1"/>
  <c r="DW28" i="7"/>
  <c r="EP28" i="7" s="1"/>
  <c r="DV29" i="7"/>
  <c r="EO29" i="7" s="1"/>
  <c r="DW29" i="7"/>
  <c r="EP29" i="7" s="1"/>
  <c r="DV30" i="7"/>
  <c r="EO30" i="7" s="1"/>
  <c r="DW30" i="7"/>
  <c r="EP30" i="7" s="1"/>
  <c r="DV31" i="7"/>
  <c r="EO31" i="7" s="1"/>
  <c r="DW31" i="7"/>
  <c r="EP31" i="7" s="1"/>
  <c r="DV32" i="7"/>
  <c r="EO32" i="7" s="1"/>
  <c r="DW32" i="7"/>
  <c r="EP32" i="7" s="1"/>
  <c r="DV33" i="7"/>
  <c r="EO33" i="7" s="1"/>
  <c r="DW33" i="7"/>
  <c r="EP33" i="7" s="1"/>
  <c r="DV34" i="7"/>
  <c r="EO34" i="7" s="1"/>
  <c r="DW34" i="7"/>
  <c r="DV35" i="7"/>
  <c r="EO35" i="7" s="1"/>
  <c r="DW35" i="7"/>
  <c r="EP35" i="7" s="1"/>
  <c r="DV36" i="7"/>
  <c r="EO36" i="7" s="1"/>
  <c r="DW36" i="7"/>
  <c r="EP36" i="7" s="1"/>
  <c r="DV37" i="7"/>
  <c r="EO37" i="7" s="1"/>
  <c r="DW37" i="7"/>
  <c r="EP37" i="7" s="1"/>
  <c r="DV40" i="7"/>
  <c r="EO40" i="7" s="1"/>
  <c r="DW40" i="7"/>
  <c r="EP40" i="7" s="1"/>
  <c r="DV41" i="7"/>
  <c r="EO41" i="7" s="1"/>
  <c r="DW41" i="7"/>
  <c r="EP41" i="7" s="1"/>
  <c r="DV42" i="7"/>
  <c r="EO42" i="7" s="1"/>
  <c r="DW42" i="7"/>
  <c r="EP42" i="7" s="1"/>
  <c r="DV43" i="7"/>
  <c r="DW43" i="7"/>
  <c r="EP43" i="7" s="1"/>
  <c r="DV44" i="7"/>
  <c r="EO44" i="7" s="1"/>
  <c r="DW44" i="7"/>
  <c r="EP44" i="7" s="1"/>
  <c r="DV45" i="7"/>
  <c r="DW45" i="7"/>
  <c r="EP45" i="7" s="1"/>
  <c r="DV46" i="7"/>
  <c r="EO46" i="7" s="1"/>
  <c r="DW46" i="7"/>
  <c r="EP46" i="7" s="1"/>
  <c r="DV47" i="7"/>
  <c r="EO47" i="7" s="1"/>
  <c r="DW47" i="7"/>
  <c r="EP47" i="7" s="1"/>
  <c r="DV48" i="7"/>
  <c r="EO48" i="7" s="1"/>
  <c r="DW48" i="7"/>
  <c r="EP48" i="7" s="1"/>
  <c r="DV49" i="7"/>
  <c r="EO49" i="7" s="1"/>
  <c r="DW49" i="7"/>
  <c r="EP49" i="7" s="1"/>
  <c r="DV50" i="7"/>
  <c r="EO50" i="7" s="1"/>
  <c r="DW50" i="7"/>
  <c r="EP50" i="7" s="1"/>
  <c r="DV51" i="7"/>
  <c r="DW51" i="7"/>
  <c r="DV54" i="7"/>
  <c r="EO54" i="7" s="1"/>
  <c r="DW54" i="7"/>
  <c r="EP54" i="7" s="1"/>
  <c r="DV55" i="7"/>
  <c r="EO55" i="7" s="1"/>
  <c r="DW55" i="7"/>
  <c r="EP55" i="7" s="1"/>
  <c r="DV56" i="7"/>
  <c r="EO56" i="7" s="1"/>
  <c r="DW56" i="7"/>
  <c r="EP56" i="7" s="1"/>
  <c r="DV57" i="7"/>
  <c r="EO57" i="7" s="1"/>
  <c r="DW57" i="7"/>
  <c r="EP57" i="7" s="1"/>
  <c r="DV58" i="7"/>
  <c r="EO58" i="7" s="1"/>
  <c r="DW58" i="7"/>
  <c r="EP58" i="7" s="1"/>
  <c r="DV59" i="7"/>
  <c r="EO59" i="7" s="1"/>
  <c r="DW59" i="7"/>
  <c r="EP59" i="7" s="1"/>
  <c r="DV60" i="7"/>
  <c r="EO60" i="7" s="1"/>
  <c r="DW60" i="7"/>
  <c r="EP60" i="7" s="1"/>
  <c r="DV61" i="7"/>
  <c r="EO61" i="7" s="1"/>
  <c r="DW61" i="7"/>
  <c r="EP61" i="7" s="1"/>
  <c r="DV62" i="7"/>
  <c r="EO62" i="7" s="1"/>
  <c r="DW62" i="7"/>
  <c r="EP62" i="7" s="1"/>
  <c r="DV63" i="7"/>
  <c r="EO63" i="7" s="1"/>
  <c r="DW63" i="7"/>
  <c r="EP63" i="7" s="1"/>
  <c r="EO7" i="7"/>
  <c r="EO11" i="7"/>
  <c r="EO15" i="7"/>
  <c r="EO19" i="7"/>
  <c r="EO25" i="7"/>
  <c r="EP25" i="7"/>
  <c r="EP26" i="7"/>
  <c r="EP34" i="7"/>
  <c r="EO43" i="7"/>
  <c r="EO45" i="7"/>
  <c r="EO51" i="7"/>
  <c r="EP51" i="7"/>
  <c r="EO9" i="6"/>
  <c r="EP9" i="6"/>
  <c r="EO10" i="6"/>
  <c r="EP10" i="6"/>
  <c r="EO13" i="6"/>
  <c r="EP13" i="6"/>
  <c r="EO14" i="6"/>
  <c r="EP14" i="6"/>
  <c r="EO17" i="6"/>
  <c r="EP17" i="6"/>
  <c r="EO18" i="6"/>
  <c r="EP18" i="6"/>
  <c r="EO21" i="6"/>
  <c r="EP21" i="6"/>
  <c r="EO22" i="6"/>
  <c r="EP22" i="6"/>
  <c r="EO26" i="6"/>
  <c r="EP26" i="6"/>
  <c r="EO27" i="6"/>
  <c r="EP27" i="6"/>
  <c r="EO30" i="6"/>
  <c r="EP30" i="6"/>
  <c r="EO31" i="6"/>
  <c r="EP31" i="6"/>
  <c r="EO34" i="6"/>
  <c r="EP34" i="6"/>
  <c r="EO35" i="6"/>
  <c r="EP35" i="6"/>
  <c r="EO40" i="6"/>
  <c r="EP40" i="6"/>
  <c r="EO44" i="6"/>
  <c r="EP44" i="6"/>
  <c r="EO48" i="6"/>
  <c r="EP48" i="6"/>
  <c r="EO57" i="6"/>
  <c r="EP57" i="6"/>
  <c r="EO61" i="6"/>
  <c r="EP61" i="6"/>
  <c r="DV7" i="6"/>
  <c r="EO7" i="6" s="1"/>
  <c r="DW7" i="6"/>
  <c r="EP7" i="6" s="1"/>
  <c r="DV8" i="6"/>
  <c r="EO8" i="6" s="1"/>
  <c r="DW8" i="6"/>
  <c r="EP8" i="6" s="1"/>
  <c r="DV9" i="6"/>
  <c r="DW9" i="6"/>
  <c r="DV10" i="6"/>
  <c r="DW10" i="6"/>
  <c r="DV11" i="6"/>
  <c r="EO11" i="6" s="1"/>
  <c r="DW11" i="6"/>
  <c r="EP11" i="6" s="1"/>
  <c r="DV12" i="6"/>
  <c r="EO12" i="6" s="1"/>
  <c r="DW12" i="6"/>
  <c r="EP12" i="6" s="1"/>
  <c r="DV13" i="6"/>
  <c r="DW13" i="6"/>
  <c r="DV14" i="6"/>
  <c r="DW14" i="6"/>
  <c r="DV15" i="6"/>
  <c r="EO15" i="6" s="1"/>
  <c r="DW15" i="6"/>
  <c r="EP15" i="6" s="1"/>
  <c r="DV16" i="6"/>
  <c r="EO16" i="6" s="1"/>
  <c r="DW16" i="6"/>
  <c r="EP16" i="6" s="1"/>
  <c r="DV17" i="6"/>
  <c r="DW17" i="6"/>
  <c r="DV18" i="6"/>
  <c r="DW18" i="6"/>
  <c r="DV19" i="6"/>
  <c r="EO19" i="6" s="1"/>
  <c r="DW19" i="6"/>
  <c r="EP19" i="6" s="1"/>
  <c r="DV20" i="6"/>
  <c r="EO20" i="6" s="1"/>
  <c r="DW20" i="6"/>
  <c r="EP20" i="6" s="1"/>
  <c r="DV21" i="6"/>
  <c r="DW21" i="6"/>
  <c r="DV22" i="6"/>
  <c r="DW22" i="6"/>
  <c r="DV25" i="6"/>
  <c r="EO25" i="6" s="1"/>
  <c r="DW25" i="6"/>
  <c r="EP25" i="6" s="1"/>
  <c r="DV26" i="6"/>
  <c r="DW26" i="6"/>
  <c r="DV27" i="6"/>
  <c r="DW27" i="6"/>
  <c r="DV28" i="6"/>
  <c r="EO28" i="6" s="1"/>
  <c r="DW28" i="6"/>
  <c r="EP28" i="6" s="1"/>
  <c r="DV29" i="6"/>
  <c r="EO29" i="6" s="1"/>
  <c r="DW29" i="6"/>
  <c r="EP29" i="6" s="1"/>
  <c r="DV30" i="6"/>
  <c r="DW30" i="6"/>
  <c r="DV31" i="6"/>
  <c r="DW31" i="6"/>
  <c r="DV32" i="6"/>
  <c r="EO32" i="6" s="1"/>
  <c r="DW32" i="6"/>
  <c r="EP32" i="6" s="1"/>
  <c r="DV33" i="6"/>
  <c r="EO33" i="6" s="1"/>
  <c r="DW33" i="6"/>
  <c r="EP33" i="6" s="1"/>
  <c r="DV34" i="6"/>
  <c r="DW34" i="6"/>
  <c r="DV35" i="6"/>
  <c r="DW35" i="6"/>
  <c r="DV36" i="6"/>
  <c r="EO36" i="6" s="1"/>
  <c r="DW36" i="6"/>
  <c r="EP36" i="6" s="1"/>
  <c r="DV37" i="6"/>
  <c r="EO37" i="6" s="1"/>
  <c r="DW37" i="6"/>
  <c r="EP37" i="6" s="1"/>
  <c r="DV40" i="6"/>
  <c r="DW40" i="6"/>
  <c r="DV41" i="6"/>
  <c r="EO41" i="6" s="1"/>
  <c r="DW41" i="6"/>
  <c r="EP41" i="6" s="1"/>
  <c r="DV42" i="6"/>
  <c r="EO42" i="6" s="1"/>
  <c r="DW42" i="6"/>
  <c r="EP42" i="6" s="1"/>
  <c r="DV43" i="6"/>
  <c r="EO43" i="6" s="1"/>
  <c r="DW43" i="6"/>
  <c r="EP43" i="6" s="1"/>
  <c r="DV44" i="6"/>
  <c r="DW44" i="6"/>
  <c r="DV45" i="6"/>
  <c r="EO45" i="6" s="1"/>
  <c r="DW45" i="6"/>
  <c r="EP45" i="6" s="1"/>
  <c r="DV46" i="6"/>
  <c r="EO46" i="6" s="1"/>
  <c r="DW46" i="6"/>
  <c r="EP46" i="6" s="1"/>
  <c r="DV47" i="6"/>
  <c r="EO47" i="6" s="1"/>
  <c r="DW47" i="6"/>
  <c r="EP47" i="6" s="1"/>
  <c r="DV48" i="6"/>
  <c r="DW48" i="6"/>
  <c r="DV49" i="6"/>
  <c r="EO49" i="6" s="1"/>
  <c r="DW49" i="6"/>
  <c r="EP49" i="6" s="1"/>
  <c r="DV50" i="6"/>
  <c r="EO50" i="6" s="1"/>
  <c r="DW50" i="6"/>
  <c r="EP50" i="6" s="1"/>
  <c r="DV51" i="6"/>
  <c r="EO51" i="6" s="1"/>
  <c r="DW51" i="6"/>
  <c r="EP51" i="6" s="1"/>
  <c r="DV54" i="6"/>
  <c r="EO54" i="6" s="1"/>
  <c r="DW54" i="6"/>
  <c r="EP54" i="6" s="1"/>
  <c r="DV55" i="6"/>
  <c r="EO55" i="6" s="1"/>
  <c r="DW55" i="6"/>
  <c r="EP55" i="6" s="1"/>
  <c r="DV56" i="6"/>
  <c r="EO56" i="6" s="1"/>
  <c r="DW56" i="6"/>
  <c r="EP56" i="6" s="1"/>
  <c r="DV57" i="6"/>
  <c r="DW57" i="6"/>
  <c r="DV58" i="6"/>
  <c r="EO58" i="6" s="1"/>
  <c r="DW58" i="6"/>
  <c r="EP58" i="6" s="1"/>
  <c r="DV59" i="6"/>
  <c r="EO59" i="6" s="1"/>
  <c r="DW59" i="6"/>
  <c r="EP59" i="6" s="1"/>
  <c r="DV60" i="6"/>
  <c r="EO60" i="6" s="1"/>
  <c r="DW60" i="6"/>
  <c r="EP60" i="6" s="1"/>
  <c r="DV61" i="6"/>
  <c r="DW61" i="6"/>
  <c r="DV62" i="6"/>
  <c r="EO62" i="6" s="1"/>
  <c r="DW62" i="6"/>
  <c r="EP62" i="6" s="1"/>
  <c r="DV63" i="6"/>
  <c r="EO63" i="6" s="1"/>
  <c r="DW63" i="6"/>
  <c r="EP63" i="6" s="1"/>
  <c r="CL52" i="6"/>
  <c r="CM52" i="6"/>
  <c r="CL38" i="6"/>
  <c r="CM38" i="6"/>
  <c r="CL23" i="6"/>
  <c r="CM23" i="6"/>
  <c r="CL5" i="6"/>
  <c r="CM5" i="6"/>
  <c r="BR52" i="6"/>
  <c r="BS52" i="6"/>
  <c r="BR38" i="6"/>
  <c r="BS38" i="6"/>
  <c r="BR23" i="6"/>
  <c r="BS23" i="6"/>
  <c r="BR5" i="6"/>
  <c r="BS5" i="6"/>
  <c r="BA5" i="6"/>
  <c r="AZ23" i="6"/>
  <c r="BA23" i="6"/>
  <c r="AZ38" i="6"/>
  <c r="BA38" i="6"/>
  <c r="BA52" i="6"/>
  <c r="AZ52" i="6"/>
  <c r="AZ5" i="6"/>
  <c r="AH52" i="6"/>
  <c r="AI52" i="6"/>
  <c r="AH38" i="6"/>
  <c r="AI38" i="6"/>
  <c r="AH23" i="6"/>
  <c r="AI23" i="6"/>
  <c r="AH5" i="6"/>
  <c r="AI5" i="6"/>
  <c r="P52" i="6"/>
  <c r="Q52" i="6"/>
  <c r="P38" i="6"/>
  <c r="Q38" i="6"/>
  <c r="P23" i="6"/>
  <c r="Q23" i="6"/>
  <c r="P5" i="6"/>
  <c r="Q5" i="6"/>
  <c r="DD52" i="6"/>
  <c r="DE52" i="6"/>
  <c r="DD38" i="6"/>
  <c r="DE38" i="6"/>
  <c r="DD23" i="6"/>
  <c r="DE23" i="6"/>
  <c r="DD5" i="6"/>
  <c r="DE5" i="6"/>
  <c r="AH4" i="7" l="1"/>
  <c r="BR4" i="7"/>
  <c r="DV5" i="6"/>
  <c r="EO5" i="6" s="1"/>
  <c r="DV52" i="6"/>
  <c r="EO52" i="6" s="1"/>
  <c r="BA4" i="7"/>
  <c r="DW23" i="6"/>
  <c r="EP23" i="6" s="1"/>
  <c r="DV23" i="6"/>
  <c r="EO23" i="6" s="1"/>
  <c r="DW38" i="6"/>
  <c r="EP38" i="6" s="1"/>
  <c r="DW52" i="6"/>
  <c r="EP52" i="6" s="1"/>
  <c r="DW52" i="7"/>
  <c r="EP52" i="7" s="1"/>
  <c r="DW5" i="6"/>
  <c r="EP5" i="6" s="1"/>
  <c r="DV38" i="6"/>
  <c r="EO38" i="6" s="1"/>
  <c r="DV52" i="7"/>
  <c r="EO52" i="7" s="1"/>
  <c r="DE4" i="7"/>
  <c r="DD4" i="7"/>
  <c r="CM4" i="7"/>
  <c r="DW5" i="7"/>
  <c r="EP5" i="7" s="1"/>
  <c r="DW38" i="7"/>
  <c r="EP38" i="7" s="1"/>
  <c r="CL4" i="7"/>
  <c r="DV38" i="7"/>
  <c r="EO38" i="7" s="1"/>
  <c r="DV23" i="7"/>
  <c r="EO23" i="7" s="1"/>
  <c r="BS4" i="7"/>
  <c r="AZ4" i="7"/>
  <c r="DV5" i="7"/>
  <c r="EO5" i="7" s="1"/>
  <c r="AI4" i="7"/>
  <c r="Q4" i="7"/>
  <c r="DW23" i="7"/>
  <c r="EP23" i="7" s="1"/>
  <c r="P4" i="7"/>
  <c r="CM4" i="6"/>
  <c r="CL4" i="6"/>
  <c r="BR4" i="6"/>
  <c r="BS4" i="6"/>
  <c r="BA4" i="6"/>
  <c r="AZ4" i="6"/>
  <c r="AH4" i="6"/>
  <c r="AI4" i="6"/>
  <c r="Q4" i="6"/>
  <c r="P4" i="6"/>
  <c r="DD4" i="6"/>
  <c r="DE4" i="6"/>
  <c r="K9" i="5"/>
  <c r="K27" i="5"/>
  <c r="K42" i="5"/>
  <c r="K56" i="5"/>
  <c r="K12" i="5"/>
  <c r="K14" i="5"/>
  <c r="K15" i="5"/>
  <c r="K16" i="5"/>
  <c r="K19" i="5"/>
  <c r="K20" i="5"/>
  <c r="K24" i="5"/>
  <c r="K32" i="5"/>
  <c r="K33" i="5"/>
  <c r="K38" i="5"/>
  <c r="K40" i="5"/>
  <c r="K44" i="5"/>
  <c r="K46" i="5"/>
  <c r="K49" i="5"/>
  <c r="K54" i="5"/>
  <c r="K57" i="5"/>
  <c r="K58" i="5"/>
  <c r="K60" i="5"/>
  <c r="K63" i="5"/>
  <c r="K64" i="5"/>
  <c r="K65" i="5"/>
  <c r="DT7" i="7"/>
  <c r="EM7" i="7" s="1"/>
  <c r="DU7" i="7"/>
  <c r="EN7" i="7" s="1"/>
  <c r="DT8" i="7"/>
  <c r="EM8" i="7" s="1"/>
  <c r="DU8" i="7"/>
  <c r="EN8" i="7" s="1"/>
  <c r="DT9" i="7"/>
  <c r="EM9" i="7" s="1"/>
  <c r="DU9" i="7"/>
  <c r="EN9" i="7" s="1"/>
  <c r="DT10" i="7"/>
  <c r="EM10" i="7" s="1"/>
  <c r="DU10" i="7"/>
  <c r="EN10" i="7" s="1"/>
  <c r="DT11" i="7"/>
  <c r="EM11" i="7" s="1"/>
  <c r="DU11" i="7"/>
  <c r="EN11" i="7" s="1"/>
  <c r="DT12" i="7"/>
  <c r="EM12" i="7" s="1"/>
  <c r="DU12" i="7"/>
  <c r="EN12" i="7" s="1"/>
  <c r="DT13" i="7"/>
  <c r="EM13" i="7" s="1"/>
  <c r="DU13" i="7"/>
  <c r="EN13" i="7" s="1"/>
  <c r="DT14" i="7"/>
  <c r="EM14" i="7" s="1"/>
  <c r="DU14" i="7"/>
  <c r="EN14" i="7" s="1"/>
  <c r="DT15" i="7"/>
  <c r="EM15" i="7" s="1"/>
  <c r="DU15" i="7"/>
  <c r="EN15" i="7" s="1"/>
  <c r="DT16" i="7"/>
  <c r="EM16" i="7" s="1"/>
  <c r="DU16" i="7"/>
  <c r="EN16" i="7" s="1"/>
  <c r="DT17" i="7"/>
  <c r="EM17" i="7" s="1"/>
  <c r="DU17" i="7"/>
  <c r="EN17" i="7" s="1"/>
  <c r="DT18" i="7"/>
  <c r="EM18" i="7" s="1"/>
  <c r="DU18" i="7"/>
  <c r="EN18" i="7" s="1"/>
  <c r="DT19" i="7"/>
  <c r="EM19" i="7" s="1"/>
  <c r="DU19" i="7"/>
  <c r="EN19" i="7" s="1"/>
  <c r="DT20" i="7"/>
  <c r="EM20" i="7" s="1"/>
  <c r="DU20" i="7"/>
  <c r="EN20" i="7" s="1"/>
  <c r="DT21" i="7"/>
  <c r="EM21" i="7" s="1"/>
  <c r="DU21" i="7"/>
  <c r="EN21" i="7" s="1"/>
  <c r="DT22" i="7"/>
  <c r="EM22" i="7" s="1"/>
  <c r="DU22" i="7"/>
  <c r="EN22" i="7" s="1"/>
  <c r="DT25" i="7"/>
  <c r="EM25" i="7" s="1"/>
  <c r="DU25" i="7"/>
  <c r="EN25" i="7" s="1"/>
  <c r="DT26" i="7"/>
  <c r="EM26" i="7" s="1"/>
  <c r="DU26" i="7"/>
  <c r="EN26" i="7" s="1"/>
  <c r="DT27" i="7"/>
  <c r="EM27" i="7" s="1"/>
  <c r="DU27" i="7"/>
  <c r="EN27" i="7" s="1"/>
  <c r="DT28" i="7"/>
  <c r="EM28" i="7" s="1"/>
  <c r="DU28" i="7"/>
  <c r="EN28" i="7" s="1"/>
  <c r="DT29" i="7"/>
  <c r="EM29" i="7" s="1"/>
  <c r="DU29" i="7"/>
  <c r="EN29" i="7" s="1"/>
  <c r="DT30" i="7"/>
  <c r="EM30" i="7" s="1"/>
  <c r="DU30" i="7"/>
  <c r="EN30" i="7" s="1"/>
  <c r="DT31" i="7"/>
  <c r="EM31" i="7" s="1"/>
  <c r="DU31" i="7"/>
  <c r="EN31" i="7" s="1"/>
  <c r="DT32" i="7"/>
  <c r="EM32" i="7" s="1"/>
  <c r="DU32" i="7"/>
  <c r="EN32" i="7" s="1"/>
  <c r="DT33" i="7"/>
  <c r="EM33" i="7" s="1"/>
  <c r="DU33" i="7"/>
  <c r="EN33" i="7" s="1"/>
  <c r="DT34" i="7"/>
  <c r="EM34" i="7" s="1"/>
  <c r="DU34" i="7"/>
  <c r="EN34" i="7" s="1"/>
  <c r="DT35" i="7"/>
  <c r="EM35" i="7" s="1"/>
  <c r="DU35" i="7"/>
  <c r="EN35" i="7" s="1"/>
  <c r="DT36" i="7"/>
  <c r="EM36" i="7" s="1"/>
  <c r="DU36" i="7"/>
  <c r="EN36" i="7" s="1"/>
  <c r="DT37" i="7"/>
  <c r="EM37" i="7" s="1"/>
  <c r="DU37" i="7"/>
  <c r="EN37" i="7" s="1"/>
  <c r="DT40" i="7"/>
  <c r="EM40" i="7" s="1"/>
  <c r="DU40" i="7"/>
  <c r="EN40" i="7" s="1"/>
  <c r="DT41" i="7"/>
  <c r="EM41" i="7" s="1"/>
  <c r="DU41" i="7"/>
  <c r="EN41" i="7" s="1"/>
  <c r="DT42" i="7"/>
  <c r="EM42" i="7" s="1"/>
  <c r="DU42" i="7"/>
  <c r="EN42" i="7" s="1"/>
  <c r="DT43" i="7"/>
  <c r="EM43" i="7" s="1"/>
  <c r="DU43" i="7"/>
  <c r="EN43" i="7" s="1"/>
  <c r="DT44" i="7"/>
  <c r="EM44" i="7" s="1"/>
  <c r="DU44" i="7"/>
  <c r="EN44" i="7" s="1"/>
  <c r="DT45" i="7"/>
  <c r="EM45" i="7" s="1"/>
  <c r="DU45" i="7"/>
  <c r="EN45" i="7" s="1"/>
  <c r="DT46" i="7"/>
  <c r="EM46" i="7" s="1"/>
  <c r="DU46" i="7"/>
  <c r="EN46" i="7" s="1"/>
  <c r="DT47" i="7"/>
  <c r="EM47" i="7" s="1"/>
  <c r="DU47" i="7"/>
  <c r="EN47" i="7" s="1"/>
  <c r="DT48" i="7"/>
  <c r="EM48" i="7" s="1"/>
  <c r="DU48" i="7"/>
  <c r="EN48" i="7" s="1"/>
  <c r="DT49" i="7"/>
  <c r="EM49" i="7" s="1"/>
  <c r="DU49" i="7"/>
  <c r="EN49" i="7" s="1"/>
  <c r="DT50" i="7"/>
  <c r="EM50" i="7" s="1"/>
  <c r="DU50" i="7"/>
  <c r="EN50" i="7" s="1"/>
  <c r="DT51" i="7"/>
  <c r="EM51" i="7" s="1"/>
  <c r="DU51" i="7"/>
  <c r="EN51" i="7" s="1"/>
  <c r="DT54" i="7"/>
  <c r="EM54" i="7" s="1"/>
  <c r="DU54" i="7"/>
  <c r="EN54" i="7" s="1"/>
  <c r="DT55" i="7"/>
  <c r="EM55" i="7" s="1"/>
  <c r="DU55" i="7"/>
  <c r="EN55" i="7" s="1"/>
  <c r="DT56" i="7"/>
  <c r="EM56" i="7" s="1"/>
  <c r="DU56" i="7"/>
  <c r="EN56" i="7" s="1"/>
  <c r="DT57" i="7"/>
  <c r="EM57" i="7" s="1"/>
  <c r="DU57" i="7"/>
  <c r="EN57" i="7" s="1"/>
  <c r="DT58" i="7"/>
  <c r="EM58" i="7" s="1"/>
  <c r="DU58" i="7"/>
  <c r="EN58" i="7" s="1"/>
  <c r="DT59" i="7"/>
  <c r="EM59" i="7" s="1"/>
  <c r="DU59" i="7"/>
  <c r="EN59" i="7" s="1"/>
  <c r="DT60" i="7"/>
  <c r="EM60" i="7" s="1"/>
  <c r="DU60" i="7"/>
  <c r="EN60" i="7" s="1"/>
  <c r="DT61" i="7"/>
  <c r="EM61" i="7" s="1"/>
  <c r="DU61" i="7"/>
  <c r="EN61" i="7" s="1"/>
  <c r="DT62" i="7"/>
  <c r="EM62" i="7" s="1"/>
  <c r="DU62" i="7"/>
  <c r="EN62" i="7" s="1"/>
  <c r="DT63" i="7"/>
  <c r="EM63" i="7" s="1"/>
  <c r="DU63" i="7"/>
  <c r="EN63" i="7" s="1"/>
  <c r="DB5" i="7"/>
  <c r="DC5" i="7"/>
  <c r="DB23" i="7"/>
  <c r="DC23" i="7"/>
  <c r="DB38" i="7"/>
  <c r="DC38" i="7"/>
  <c r="DB52" i="7"/>
  <c r="DC52" i="7"/>
  <c r="CJ5" i="7"/>
  <c r="CK5" i="7"/>
  <c r="CJ23" i="7"/>
  <c r="CK23" i="7"/>
  <c r="CJ38" i="7"/>
  <c r="CK38" i="7"/>
  <c r="CJ52" i="7"/>
  <c r="CK52" i="7"/>
  <c r="BP5" i="7"/>
  <c r="BQ5" i="7"/>
  <c r="BP23" i="7"/>
  <c r="BQ23" i="7"/>
  <c r="BP38" i="7"/>
  <c r="BQ38" i="7"/>
  <c r="BP52" i="7"/>
  <c r="BQ52" i="7"/>
  <c r="AX5" i="7"/>
  <c r="AY5" i="7"/>
  <c r="AX23" i="7"/>
  <c r="AY23" i="7"/>
  <c r="AX38" i="7"/>
  <c r="AY38" i="7"/>
  <c r="AX52" i="7"/>
  <c r="AY52" i="7"/>
  <c r="AF5" i="7"/>
  <c r="AG5" i="7"/>
  <c r="AF23" i="7"/>
  <c r="AG23" i="7"/>
  <c r="AF38" i="7"/>
  <c r="AG38" i="7"/>
  <c r="AF52" i="7"/>
  <c r="AG52" i="7"/>
  <c r="N5" i="7"/>
  <c r="O5" i="7"/>
  <c r="N23" i="7"/>
  <c r="O23" i="7"/>
  <c r="N38" i="7"/>
  <c r="O38" i="7"/>
  <c r="N52" i="7"/>
  <c r="O52" i="7"/>
  <c r="EM10" i="6"/>
  <c r="DT7" i="6"/>
  <c r="EM7" i="6" s="1"/>
  <c r="DU7" i="6"/>
  <c r="EN7" i="6" s="1"/>
  <c r="DT8" i="6"/>
  <c r="EM8" i="6" s="1"/>
  <c r="DU8" i="6"/>
  <c r="EN8" i="6" s="1"/>
  <c r="DT9" i="6"/>
  <c r="EM9" i="6" s="1"/>
  <c r="DU9" i="6"/>
  <c r="EN9" i="6" s="1"/>
  <c r="DT10" i="6"/>
  <c r="DU10" i="6"/>
  <c r="EN10" i="6" s="1"/>
  <c r="DT11" i="6"/>
  <c r="EM11" i="6" s="1"/>
  <c r="DU11" i="6"/>
  <c r="EN11" i="6" s="1"/>
  <c r="DT12" i="6"/>
  <c r="EM12" i="6" s="1"/>
  <c r="DU12" i="6"/>
  <c r="EN12" i="6" s="1"/>
  <c r="DT13" i="6"/>
  <c r="EM13" i="6" s="1"/>
  <c r="DU13" i="6"/>
  <c r="EN13" i="6" s="1"/>
  <c r="DT14" i="6"/>
  <c r="EM14" i="6" s="1"/>
  <c r="DU14" i="6"/>
  <c r="EN14" i="6" s="1"/>
  <c r="DT15" i="6"/>
  <c r="EM15" i="6" s="1"/>
  <c r="DU15" i="6"/>
  <c r="EN15" i="6" s="1"/>
  <c r="DT16" i="6"/>
  <c r="EM16" i="6" s="1"/>
  <c r="DU16" i="6"/>
  <c r="EN16" i="6" s="1"/>
  <c r="DT17" i="6"/>
  <c r="EM17" i="6" s="1"/>
  <c r="DU17" i="6"/>
  <c r="EN17" i="6" s="1"/>
  <c r="DT18" i="6"/>
  <c r="EM18" i="6" s="1"/>
  <c r="DU18" i="6"/>
  <c r="EN18" i="6" s="1"/>
  <c r="DT19" i="6"/>
  <c r="EM19" i="6" s="1"/>
  <c r="DU19" i="6"/>
  <c r="EN19" i="6" s="1"/>
  <c r="DT20" i="6"/>
  <c r="EM20" i="6" s="1"/>
  <c r="DU20" i="6"/>
  <c r="EN20" i="6" s="1"/>
  <c r="DT21" i="6"/>
  <c r="EM21" i="6" s="1"/>
  <c r="DU21" i="6"/>
  <c r="EN21" i="6" s="1"/>
  <c r="DT22" i="6"/>
  <c r="EM22" i="6" s="1"/>
  <c r="DU22" i="6"/>
  <c r="EN22" i="6" s="1"/>
  <c r="DT25" i="6"/>
  <c r="EM25" i="6" s="1"/>
  <c r="DU25" i="6"/>
  <c r="EN25" i="6" s="1"/>
  <c r="DT26" i="6"/>
  <c r="EM26" i="6" s="1"/>
  <c r="DU26" i="6"/>
  <c r="EN26" i="6" s="1"/>
  <c r="DT27" i="6"/>
  <c r="EM27" i="6" s="1"/>
  <c r="DU27" i="6"/>
  <c r="EN27" i="6" s="1"/>
  <c r="DT28" i="6"/>
  <c r="EM28" i="6" s="1"/>
  <c r="DU28" i="6"/>
  <c r="EN28" i="6" s="1"/>
  <c r="DT29" i="6"/>
  <c r="EM29" i="6" s="1"/>
  <c r="DU29" i="6"/>
  <c r="EN29" i="6" s="1"/>
  <c r="DT30" i="6"/>
  <c r="EM30" i="6" s="1"/>
  <c r="DU30" i="6"/>
  <c r="EN30" i="6" s="1"/>
  <c r="DT31" i="6"/>
  <c r="EM31" i="6" s="1"/>
  <c r="DU31" i="6"/>
  <c r="EN31" i="6" s="1"/>
  <c r="DT32" i="6"/>
  <c r="EM32" i="6" s="1"/>
  <c r="DU32" i="6"/>
  <c r="EN32" i="6" s="1"/>
  <c r="DT33" i="6"/>
  <c r="EM33" i="6" s="1"/>
  <c r="DU33" i="6"/>
  <c r="EN33" i="6" s="1"/>
  <c r="DT34" i="6"/>
  <c r="EM34" i="6" s="1"/>
  <c r="DU34" i="6"/>
  <c r="EN34" i="6" s="1"/>
  <c r="DT35" i="6"/>
  <c r="EM35" i="6" s="1"/>
  <c r="DU35" i="6"/>
  <c r="EN35" i="6" s="1"/>
  <c r="DT36" i="6"/>
  <c r="EM36" i="6" s="1"/>
  <c r="DU36" i="6"/>
  <c r="EN36" i="6" s="1"/>
  <c r="DT37" i="6"/>
  <c r="EM37" i="6" s="1"/>
  <c r="DU37" i="6"/>
  <c r="EN37" i="6" s="1"/>
  <c r="DT40" i="6"/>
  <c r="EM40" i="6" s="1"/>
  <c r="DU40" i="6"/>
  <c r="EN40" i="6" s="1"/>
  <c r="DT41" i="6"/>
  <c r="EM41" i="6" s="1"/>
  <c r="DU41" i="6"/>
  <c r="EN41" i="6" s="1"/>
  <c r="DT42" i="6"/>
  <c r="EM42" i="6" s="1"/>
  <c r="DU42" i="6"/>
  <c r="EN42" i="6" s="1"/>
  <c r="DT43" i="6"/>
  <c r="EM43" i="6" s="1"/>
  <c r="DU43" i="6"/>
  <c r="EN43" i="6" s="1"/>
  <c r="DT44" i="6"/>
  <c r="EM44" i="6" s="1"/>
  <c r="DU44" i="6"/>
  <c r="EN44" i="6" s="1"/>
  <c r="DT45" i="6"/>
  <c r="EM45" i="6" s="1"/>
  <c r="DU45" i="6"/>
  <c r="EN45" i="6" s="1"/>
  <c r="DT46" i="6"/>
  <c r="EM46" i="6" s="1"/>
  <c r="DU46" i="6"/>
  <c r="EN46" i="6" s="1"/>
  <c r="DT47" i="6"/>
  <c r="EM47" i="6" s="1"/>
  <c r="DU47" i="6"/>
  <c r="EN47" i="6" s="1"/>
  <c r="DT48" i="6"/>
  <c r="EM48" i="6" s="1"/>
  <c r="DU48" i="6"/>
  <c r="EN48" i="6" s="1"/>
  <c r="DT49" i="6"/>
  <c r="EM49" i="6" s="1"/>
  <c r="DU49" i="6"/>
  <c r="EN49" i="6" s="1"/>
  <c r="DT50" i="6"/>
  <c r="EM50" i="6" s="1"/>
  <c r="DU50" i="6"/>
  <c r="EN50" i="6" s="1"/>
  <c r="DT51" i="6"/>
  <c r="EM51" i="6" s="1"/>
  <c r="DU51" i="6"/>
  <c r="EN51" i="6" s="1"/>
  <c r="DT54" i="6"/>
  <c r="EM54" i="6" s="1"/>
  <c r="DU54" i="6"/>
  <c r="EN54" i="6" s="1"/>
  <c r="DT55" i="6"/>
  <c r="EM55" i="6" s="1"/>
  <c r="DU55" i="6"/>
  <c r="EN55" i="6" s="1"/>
  <c r="DT56" i="6"/>
  <c r="EM56" i="6" s="1"/>
  <c r="DU56" i="6"/>
  <c r="EN56" i="6" s="1"/>
  <c r="DT57" i="6"/>
  <c r="EM57" i="6" s="1"/>
  <c r="DU57" i="6"/>
  <c r="EN57" i="6" s="1"/>
  <c r="DT58" i="6"/>
  <c r="EM58" i="6" s="1"/>
  <c r="DU58" i="6"/>
  <c r="EN58" i="6" s="1"/>
  <c r="DT59" i="6"/>
  <c r="EM59" i="6" s="1"/>
  <c r="DU59" i="6"/>
  <c r="EN59" i="6" s="1"/>
  <c r="DT60" i="6"/>
  <c r="EM60" i="6" s="1"/>
  <c r="DU60" i="6"/>
  <c r="EN60" i="6" s="1"/>
  <c r="DT61" i="6"/>
  <c r="EM61" i="6" s="1"/>
  <c r="DU61" i="6"/>
  <c r="EN61" i="6" s="1"/>
  <c r="DT62" i="6"/>
  <c r="EM62" i="6" s="1"/>
  <c r="DU62" i="6"/>
  <c r="EN62" i="6" s="1"/>
  <c r="DT63" i="6"/>
  <c r="EM63" i="6" s="1"/>
  <c r="DU63" i="6"/>
  <c r="EN63" i="6" s="1"/>
  <c r="DB5" i="6"/>
  <c r="DC5" i="6"/>
  <c r="DB23" i="6"/>
  <c r="DC23" i="6"/>
  <c r="DB38" i="6"/>
  <c r="DC38" i="6"/>
  <c r="DB52" i="6"/>
  <c r="DC52" i="6"/>
  <c r="DV4" i="7" l="1"/>
  <c r="EO4" i="7" s="1"/>
  <c r="DW4" i="7"/>
  <c r="EP4" i="7" s="1"/>
  <c r="DT52" i="7"/>
  <c r="EM52" i="7" s="1"/>
  <c r="DT5" i="7"/>
  <c r="EM5" i="7" s="1"/>
  <c r="DV4" i="6"/>
  <c r="EO4" i="6" s="1"/>
  <c r="DW4" i="6"/>
  <c r="EP4" i="6" s="1"/>
  <c r="DU23" i="7"/>
  <c r="EN23" i="7" s="1"/>
  <c r="DU5" i="7"/>
  <c r="EN5" i="7" s="1"/>
  <c r="DT38" i="7"/>
  <c r="EM38" i="7" s="1"/>
  <c r="DU38" i="7"/>
  <c r="EN38" i="7" s="1"/>
  <c r="DT23" i="7"/>
  <c r="EM23" i="7" s="1"/>
  <c r="DU52" i="7"/>
  <c r="EN52" i="7" s="1"/>
  <c r="DC4" i="6"/>
  <c r="AG4" i="7"/>
  <c r="CK4" i="7"/>
  <c r="N4" i="7"/>
  <c r="AF4" i="7"/>
  <c r="AX4" i="7"/>
  <c r="BP4" i="7"/>
  <c r="CJ4" i="7"/>
  <c r="DB4" i="7"/>
  <c r="O4" i="7"/>
  <c r="BQ4" i="7"/>
  <c r="DB4" i="6"/>
  <c r="AY4" i="7"/>
  <c r="DC4" i="7"/>
  <c r="CJ5" i="6"/>
  <c r="CK5" i="6"/>
  <c r="CJ23" i="6"/>
  <c r="CK23" i="6"/>
  <c r="CJ38" i="6"/>
  <c r="CK38" i="6"/>
  <c r="CJ52" i="6"/>
  <c r="CK52" i="6"/>
  <c r="BP5" i="6"/>
  <c r="BQ5" i="6"/>
  <c r="BP23" i="6"/>
  <c r="BQ23" i="6"/>
  <c r="BP38" i="6"/>
  <c r="BQ38" i="6"/>
  <c r="BP52" i="6"/>
  <c r="BQ52" i="6"/>
  <c r="AX5" i="6"/>
  <c r="AY5" i="6"/>
  <c r="AX23" i="6"/>
  <c r="AY23" i="6"/>
  <c r="AX38" i="6"/>
  <c r="AY38" i="6"/>
  <c r="AX52" i="6"/>
  <c r="AY52" i="6"/>
  <c r="N5" i="6"/>
  <c r="O5" i="6"/>
  <c r="N23" i="6"/>
  <c r="O23" i="6"/>
  <c r="N38" i="6"/>
  <c r="O38" i="6"/>
  <c r="N52" i="6"/>
  <c r="O52" i="6"/>
  <c r="AF5" i="6"/>
  <c r="AG5" i="6"/>
  <c r="AF23" i="6"/>
  <c r="AG23" i="6"/>
  <c r="AF38" i="6"/>
  <c r="AG38" i="6"/>
  <c r="AF52" i="6"/>
  <c r="AG52" i="6"/>
  <c r="DT38" i="6" l="1"/>
  <c r="EM38" i="6" s="1"/>
  <c r="BP4" i="6"/>
  <c r="DU52" i="6"/>
  <c r="EN52" i="6" s="1"/>
  <c r="CJ4" i="6"/>
  <c r="DT5" i="6"/>
  <c r="EM5" i="6" s="1"/>
  <c r="DT52" i="6"/>
  <c r="EM52" i="6" s="1"/>
  <c r="DT4" i="7"/>
  <c r="EM4" i="7" s="1"/>
  <c r="DU38" i="6"/>
  <c r="EN38" i="6" s="1"/>
  <c r="O4" i="6"/>
  <c r="AY4" i="6"/>
  <c r="DU23" i="6"/>
  <c r="EN23" i="6" s="1"/>
  <c r="AF4" i="6"/>
  <c r="N4" i="6"/>
  <c r="AX4" i="6"/>
  <c r="DT23" i="6"/>
  <c r="EM23" i="6" s="1"/>
  <c r="AG4" i="6"/>
  <c r="BQ4" i="6"/>
  <c r="CK4" i="6"/>
  <c r="DU5" i="6"/>
  <c r="EN5" i="6" s="1"/>
  <c r="DU4" i="7"/>
  <c r="EN4" i="7" s="1"/>
  <c r="R66" i="5"/>
  <c r="Q66" i="5"/>
  <c r="P66" i="5"/>
  <c r="O66" i="5"/>
  <c r="N66" i="5"/>
  <c r="EL18" i="7"/>
  <c r="EL30" i="7"/>
  <c r="EL56" i="7"/>
  <c r="DS7" i="7"/>
  <c r="EL7" i="7" s="1"/>
  <c r="DS8" i="7"/>
  <c r="EL8" i="7" s="1"/>
  <c r="DS9" i="7"/>
  <c r="EL9" i="7" s="1"/>
  <c r="DS10" i="7"/>
  <c r="EL10" i="7" s="1"/>
  <c r="DS11" i="7"/>
  <c r="EL11" i="7" s="1"/>
  <c r="DS12" i="7"/>
  <c r="EL12" i="7" s="1"/>
  <c r="DS13" i="7"/>
  <c r="EL13" i="7" s="1"/>
  <c r="DS14" i="7"/>
  <c r="EL14" i="7" s="1"/>
  <c r="DS15" i="7"/>
  <c r="EL15" i="7" s="1"/>
  <c r="DS16" i="7"/>
  <c r="EL16" i="7" s="1"/>
  <c r="DS17" i="7"/>
  <c r="EL17" i="7" s="1"/>
  <c r="DS18" i="7"/>
  <c r="DS19" i="7"/>
  <c r="EL19" i="7" s="1"/>
  <c r="DS20" i="7"/>
  <c r="EL20" i="7" s="1"/>
  <c r="DS21" i="7"/>
  <c r="EL21" i="7" s="1"/>
  <c r="DS22" i="7"/>
  <c r="EL22" i="7" s="1"/>
  <c r="DS25" i="7"/>
  <c r="EL25" i="7" s="1"/>
  <c r="DS26" i="7"/>
  <c r="EL26" i="7" s="1"/>
  <c r="DS27" i="7"/>
  <c r="EL27" i="7" s="1"/>
  <c r="DS28" i="7"/>
  <c r="EL28" i="7" s="1"/>
  <c r="DS29" i="7"/>
  <c r="EL29" i="7" s="1"/>
  <c r="DS30" i="7"/>
  <c r="DS31" i="7"/>
  <c r="EL31" i="7" s="1"/>
  <c r="DS32" i="7"/>
  <c r="EL32" i="7" s="1"/>
  <c r="DS33" i="7"/>
  <c r="EL33" i="7" s="1"/>
  <c r="DS34" i="7"/>
  <c r="EL34" i="7" s="1"/>
  <c r="DS35" i="7"/>
  <c r="EL35" i="7" s="1"/>
  <c r="DS36" i="7"/>
  <c r="EL36" i="7" s="1"/>
  <c r="DS37" i="7"/>
  <c r="EL37" i="7" s="1"/>
  <c r="DS40" i="7"/>
  <c r="EL40" i="7" s="1"/>
  <c r="DS41" i="7"/>
  <c r="EL41" i="7" s="1"/>
  <c r="DS42" i="7"/>
  <c r="EL42" i="7" s="1"/>
  <c r="DS43" i="7"/>
  <c r="EL43" i="7" s="1"/>
  <c r="DS44" i="7"/>
  <c r="EL44" i="7" s="1"/>
  <c r="DS45" i="7"/>
  <c r="EL45" i="7" s="1"/>
  <c r="DS46" i="7"/>
  <c r="EL46" i="7" s="1"/>
  <c r="DS47" i="7"/>
  <c r="EL47" i="7" s="1"/>
  <c r="DS48" i="7"/>
  <c r="EL48" i="7" s="1"/>
  <c r="DS49" i="7"/>
  <c r="EL49" i="7" s="1"/>
  <c r="DS50" i="7"/>
  <c r="EL50" i="7" s="1"/>
  <c r="DS51" i="7"/>
  <c r="EL51" i="7" s="1"/>
  <c r="DS54" i="7"/>
  <c r="EL54" i="7" s="1"/>
  <c r="DS55" i="7"/>
  <c r="EL55" i="7" s="1"/>
  <c r="DS56" i="7"/>
  <c r="DS57" i="7"/>
  <c r="EL57" i="7" s="1"/>
  <c r="DS58" i="7"/>
  <c r="EL58" i="7" s="1"/>
  <c r="DS59" i="7"/>
  <c r="EL59" i="7" s="1"/>
  <c r="DS60" i="7"/>
  <c r="EL60" i="7" s="1"/>
  <c r="DS61" i="7"/>
  <c r="EL61" i="7" s="1"/>
  <c r="DS62" i="7"/>
  <c r="EL62" i="7" s="1"/>
  <c r="DS63" i="7"/>
  <c r="EL63" i="7" s="1"/>
  <c r="DA52" i="7"/>
  <c r="DA38" i="7"/>
  <c r="DA23" i="7"/>
  <c r="DA5" i="7"/>
  <c r="CI52" i="7"/>
  <c r="CI38" i="7"/>
  <c r="CI23" i="7"/>
  <c r="CI5" i="7"/>
  <c r="BO52" i="7"/>
  <c r="BO38" i="7"/>
  <c r="BO23" i="7"/>
  <c r="BO5" i="7"/>
  <c r="AW52" i="7"/>
  <c r="AW38" i="7"/>
  <c r="AW23" i="7"/>
  <c r="AW5" i="7"/>
  <c r="AE52" i="7"/>
  <c r="AE38" i="7"/>
  <c r="AE23" i="7"/>
  <c r="AE5" i="7"/>
  <c r="M52" i="7"/>
  <c r="M38" i="7"/>
  <c r="M23" i="7"/>
  <c r="M5" i="7"/>
  <c r="EL29" i="6"/>
  <c r="EL47" i="6"/>
  <c r="DS7" i="6"/>
  <c r="EL7" i="6" s="1"/>
  <c r="DS8" i="6"/>
  <c r="EL8" i="6" s="1"/>
  <c r="DS9" i="6"/>
  <c r="EL9" i="6" s="1"/>
  <c r="DS10" i="6"/>
  <c r="EL10" i="6" s="1"/>
  <c r="DS11" i="6"/>
  <c r="EL11" i="6" s="1"/>
  <c r="DS12" i="6"/>
  <c r="EL12" i="6" s="1"/>
  <c r="DS13" i="6"/>
  <c r="EL13" i="6" s="1"/>
  <c r="DS14" i="6"/>
  <c r="EL14" i="6" s="1"/>
  <c r="DS15" i="6"/>
  <c r="EL15" i="6" s="1"/>
  <c r="DS16" i="6"/>
  <c r="EL16" i="6" s="1"/>
  <c r="DS17" i="6"/>
  <c r="EL17" i="6" s="1"/>
  <c r="DS18" i="6"/>
  <c r="EL18" i="6" s="1"/>
  <c r="DS19" i="6"/>
  <c r="EL19" i="6" s="1"/>
  <c r="DS20" i="6"/>
  <c r="EL20" i="6" s="1"/>
  <c r="DS21" i="6"/>
  <c r="EL21" i="6" s="1"/>
  <c r="DS22" i="6"/>
  <c r="EL22" i="6" s="1"/>
  <c r="DS25" i="6"/>
  <c r="EL25" i="6" s="1"/>
  <c r="DS26" i="6"/>
  <c r="EL26" i="6" s="1"/>
  <c r="DS27" i="6"/>
  <c r="EL27" i="6" s="1"/>
  <c r="DS28" i="6"/>
  <c r="EL28" i="6" s="1"/>
  <c r="DS29" i="6"/>
  <c r="DS30" i="6"/>
  <c r="EL30" i="6" s="1"/>
  <c r="DS31" i="6"/>
  <c r="EL31" i="6" s="1"/>
  <c r="DS32" i="6"/>
  <c r="EL32" i="6" s="1"/>
  <c r="DS33" i="6"/>
  <c r="EL33" i="6" s="1"/>
  <c r="DS34" i="6"/>
  <c r="EL34" i="6" s="1"/>
  <c r="DS35" i="6"/>
  <c r="EL35" i="6" s="1"/>
  <c r="DS36" i="6"/>
  <c r="EL36" i="6" s="1"/>
  <c r="DS37" i="6"/>
  <c r="EL37" i="6" s="1"/>
  <c r="DS40" i="6"/>
  <c r="EL40" i="6" s="1"/>
  <c r="DS41" i="6"/>
  <c r="EL41" i="6" s="1"/>
  <c r="DS42" i="6"/>
  <c r="EL42" i="6" s="1"/>
  <c r="DS43" i="6"/>
  <c r="EL43" i="6" s="1"/>
  <c r="DS44" i="6"/>
  <c r="EL44" i="6" s="1"/>
  <c r="DS45" i="6"/>
  <c r="EL45" i="6" s="1"/>
  <c r="DS46" i="6"/>
  <c r="EL46" i="6" s="1"/>
  <c r="DS47" i="6"/>
  <c r="DS48" i="6"/>
  <c r="EL48" i="6" s="1"/>
  <c r="DS49" i="6"/>
  <c r="EL49" i="6" s="1"/>
  <c r="DS50" i="6"/>
  <c r="EL50" i="6" s="1"/>
  <c r="DS51" i="6"/>
  <c r="EL51" i="6" s="1"/>
  <c r="DS54" i="6"/>
  <c r="EL54" i="6" s="1"/>
  <c r="DS55" i="6"/>
  <c r="EL55" i="6" s="1"/>
  <c r="DS56" i="6"/>
  <c r="EL56" i="6" s="1"/>
  <c r="DS57" i="6"/>
  <c r="EL57" i="6" s="1"/>
  <c r="DS58" i="6"/>
  <c r="EL58" i="6" s="1"/>
  <c r="DS59" i="6"/>
  <c r="EL59" i="6" s="1"/>
  <c r="DS60" i="6"/>
  <c r="EL60" i="6" s="1"/>
  <c r="DS61" i="6"/>
  <c r="EL61" i="6" s="1"/>
  <c r="DS62" i="6"/>
  <c r="EL62" i="6" s="1"/>
  <c r="DS63" i="6"/>
  <c r="EL63" i="6" s="1"/>
  <c r="DA52" i="6"/>
  <c r="DA38" i="6"/>
  <c r="DA23" i="6"/>
  <c r="DA5" i="6"/>
  <c r="CI52" i="6"/>
  <c r="CI38" i="6"/>
  <c r="CI23" i="6"/>
  <c r="CI5" i="6"/>
  <c r="BO52" i="6"/>
  <c r="BO38" i="6"/>
  <c r="BO23" i="6"/>
  <c r="BO5" i="6"/>
  <c r="AW52" i="6"/>
  <c r="AW38" i="6"/>
  <c r="AW23" i="6"/>
  <c r="AW5" i="6"/>
  <c r="AE52" i="6"/>
  <c r="AE38" i="6"/>
  <c r="AE23" i="6"/>
  <c r="AE5" i="6"/>
  <c r="M52" i="6"/>
  <c r="M38" i="6"/>
  <c r="M23" i="6"/>
  <c r="M5" i="6"/>
  <c r="DR7" i="7"/>
  <c r="DR8" i="7"/>
  <c r="DR9" i="7"/>
  <c r="DR10" i="7"/>
  <c r="DR11" i="7"/>
  <c r="DR12" i="7"/>
  <c r="DR13" i="7"/>
  <c r="DR14" i="7"/>
  <c r="DR15" i="7"/>
  <c r="DR16" i="7"/>
  <c r="DR17" i="7"/>
  <c r="DR18" i="7"/>
  <c r="DR19" i="7"/>
  <c r="DR20" i="7"/>
  <c r="DR21" i="7"/>
  <c r="DR22" i="7"/>
  <c r="DR25" i="7"/>
  <c r="DR26" i="7"/>
  <c r="DR27" i="7"/>
  <c r="DR28" i="7"/>
  <c r="DR29" i="7"/>
  <c r="DR30" i="7"/>
  <c r="DR31" i="7"/>
  <c r="DR32" i="7"/>
  <c r="DR33" i="7"/>
  <c r="DR34" i="7"/>
  <c r="DR35" i="7"/>
  <c r="DR36" i="7"/>
  <c r="DR37" i="7"/>
  <c r="DR40" i="7"/>
  <c r="DR41" i="7"/>
  <c r="DR42" i="7"/>
  <c r="DR43" i="7"/>
  <c r="DR44" i="7"/>
  <c r="DR45" i="7"/>
  <c r="DR46" i="7"/>
  <c r="DR47" i="7"/>
  <c r="DR48" i="7"/>
  <c r="DR49" i="7"/>
  <c r="DR50" i="7"/>
  <c r="DR51" i="7"/>
  <c r="DR54" i="7"/>
  <c r="DR55" i="7"/>
  <c r="DR56" i="7"/>
  <c r="DR57" i="7"/>
  <c r="DR58" i="7"/>
  <c r="DR59" i="7"/>
  <c r="DR60" i="7"/>
  <c r="DR61" i="7"/>
  <c r="DR62" i="7"/>
  <c r="DR63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4" i="7"/>
  <c r="CZ55" i="7"/>
  <c r="CZ56" i="7"/>
  <c r="CZ57" i="7"/>
  <c r="CZ58" i="7"/>
  <c r="CZ59" i="7"/>
  <c r="CZ60" i="7"/>
  <c r="CZ61" i="7"/>
  <c r="CZ62" i="7"/>
  <c r="CZ63" i="7"/>
  <c r="CH52" i="7"/>
  <c r="CH38" i="7"/>
  <c r="CH23" i="7"/>
  <c r="CH5" i="7"/>
  <c r="BN52" i="7"/>
  <c r="BN38" i="7"/>
  <c r="BN23" i="7"/>
  <c r="BN5" i="7"/>
  <c r="AV52" i="7"/>
  <c r="AV38" i="7"/>
  <c r="AV23" i="7"/>
  <c r="AV5" i="7"/>
  <c r="AD52" i="7"/>
  <c r="AD38" i="7"/>
  <c r="AD23" i="7"/>
  <c r="AD5" i="7"/>
  <c r="DR7" i="6"/>
  <c r="DR8" i="6"/>
  <c r="DR9" i="6"/>
  <c r="DR10" i="6"/>
  <c r="DR11" i="6"/>
  <c r="DR12" i="6"/>
  <c r="DR13" i="6"/>
  <c r="DR14" i="6"/>
  <c r="DR15" i="6"/>
  <c r="DR16" i="6"/>
  <c r="DR17" i="6"/>
  <c r="DR18" i="6"/>
  <c r="EK18" i="6" s="1"/>
  <c r="DR19" i="6"/>
  <c r="DR20" i="6"/>
  <c r="DR21" i="6"/>
  <c r="DR22" i="6"/>
  <c r="DR25" i="6"/>
  <c r="DR26" i="6"/>
  <c r="DR27" i="6"/>
  <c r="DR28" i="6"/>
  <c r="DR29" i="6"/>
  <c r="DR30" i="6"/>
  <c r="DR31" i="6"/>
  <c r="DR32" i="6"/>
  <c r="DR33" i="6"/>
  <c r="DR34" i="6"/>
  <c r="DR35" i="6"/>
  <c r="DR36" i="6"/>
  <c r="DR37" i="6"/>
  <c r="DR40" i="6"/>
  <c r="DR41" i="6"/>
  <c r="DR42" i="6"/>
  <c r="DR43" i="6"/>
  <c r="DR44" i="6"/>
  <c r="DR45" i="6"/>
  <c r="DR46" i="6"/>
  <c r="DR47" i="6"/>
  <c r="DR48" i="6"/>
  <c r="DR49" i="6"/>
  <c r="DR50" i="6"/>
  <c r="DR51" i="6"/>
  <c r="DR54" i="6"/>
  <c r="DR55" i="6"/>
  <c r="DR56" i="6"/>
  <c r="DR57" i="6"/>
  <c r="DR58" i="6"/>
  <c r="DR59" i="6"/>
  <c r="DR60" i="6"/>
  <c r="DR61" i="6"/>
  <c r="DR62" i="6"/>
  <c r="DR63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4" i="6"/>
  <c r="CZ55" i="6"/>
  <c r="CZ56" i="6"/>
  <c r="CZ57" i="6"/>
  <c r="CZ58" i="6"/>
  <c r="CZ59" i="6"/>
  <c r="CZ60" i="6"/>
  <c r="CZ61" i="6"/>
  <c r="CZ62" i="6"/>
  <c r="CZ63" i="6"/>
  <c r="CH52" i="6"/>
  <c r="CH38" i="6"/>
  <c r="CH23" i="6"/>
  <c r="CH5" i="6"/>
  <c r="BN52" i="6"/>
  <c r="BN38" i="6"/>
  <c r="BN23" i="6"/>
  <c r="BN5" i="6"/>
  <c r="AV52" i="6"/>
  <c r="AV38" i="6"/>
  <c r="AV23" i="6"/>
  <c r="AV5" i="6"/>
  <c r="AD52" i="6"/>
  <c r="AD38" i="6"/>
  <c r="AD23" i="6"/>
  <c r="AD5" i="6"/>
  <c r="L52" i="6"/>
  <c r="L38" i="6"/>
  <c r="L23" i="6"/>
  <c r="L5" i="6"/>
  <c r="L52" i="7"/>
  <c r="L38" i="7"/>
  <c r="L23" i="7"/>
  <c r="L5" i="7"/>
  <c r="U66" i="5"/>
  <c r="K53" i="5" l="1"/>
  <c r="K25" i="5"/>
  <c r="K62" i="5"/>
  <c r="K52" i="5"/>
  <c r="K34" i="5"/>
  <c r="K61" i="5"/>
  <c r="K51" i="5"/>
  <c r="K43" i="5"/>
  <c r="K23" i="5"/>
  <c r="EK61" i="7"/>
  <c r="K31" i="5"/>
  <c r="EK59" i="7"/>
  <c r="EK31" i="7"/>
  <c r="K48" i="5"/>
  <c r="K30" i="5"/>
  <c r="K45" i="5"/>
  <c r="K17" i="5"/>
  <c r="EK50" i="7"/>
  <c r="K59" i="5"/>
  <c r="K21" i="5"/>
  <c r="EK49" i="7"/>
  <c r="EK21" i="7"/>
  <c r="EK63" i="6"/>
  <c r="EK27" i="6"/>
  <c r="EK44" i="7"/>
  <c r="K47" i="5"/>
  <c r="K37" i="5"/>
  <c r="K29" i="5"/>
  <c r="K11" i="5"/>
  <c r="EK57" i="7"/>
  <c r="EK47" i="7"/>
  <c r="EK37" i="7"/>
  <c r="EK29" i="7"/>
  <c r="EK19" i="7"/>
  <c r="EK11" i="7"/>
  <c r="K35" i="5"/>
  <c r="K50" i="5"/>
  <c r="K22" i="5"/>
  <c r="K39" i="5"/>
  <c r="K13" i="5"/>
  <c r="EK41" i="7"/>
  <c r="EK13" i="7"/>
  <c r="EK62" i="6"/>
  <c r="EK44" i="6"/>
  <c r="EK29" i="6"/>
  <c r="K36" i="5"/>
  <c r="K18" i="5"/>
  <c r="K10" i="5"/>
  <c r="EK28" i="6"/>
  <c r="DU4" i="6"/>
  <c r="EN4" i="6" s="1"/>
  <c r="EK10" i="6"/>
  <c r="EK58" i="7"/>
  <c r="EK48" i="7"/>
  <c r="EK40" i="7"/>
  <c r="EK30" i="7"/>
  <c r="EK20" i="7"/>
  <c r="EK12" i="7"/>
  <c r="EK16" i="7"/>
  <c r="DT4" i="6"/>
  <c r="EM4" i="6" s="1"/>
  <c r="EK22" i="7"/>
  <c r="EK14" i="7"/>
  <c r="DS5" i="7"/>
  <c r="EL5" i="7" s="1"/>
  <c r="DS38" i="7"/>
  <c r="EL38" i="7" s="1"/>
  <c r="DS23" i="7"/>
  <c r="EL23" i="7" s="1"/>
  <c r="DS52" i="7"/>
  <c r="EL52" i="7" s="1"/>
  <c r="DS5" i="6"/>
  <c r="EL5" i="6" s="1"/>
  <c r="DS38" i="6"/>
  <c r="EL38" i="6" s="1"/>
  <c r="DS52" i="6"/>
  <c r="EL52" i="6" s="1"/>
  <c r="DS23" i="6"/>
  <c r="EL23" i="6" s="1"/>
  <c r="DA4" i="7"/>
  <c r="CI4" i="7"/>
  <c r="BO4" i="7"/>
  <c r="AW4" i="7"/>
  <c r="AE4" i="7"/>
  <c r="DR5" i="7"/>
  <c r="DR23" i="7"/>
  <c r="M4" i="7"/>
  <c r="EK51" i="7"/>
  <c r="EK43" i="7"/>
  <c r="EK33" i="7"/>
  <c r="EK25" i="7"/>
  <c r="EK8" i="7"/>
  <c r="EK60" i="7"/>
  <c r="EK42" i="7"/>
  <c r="EK32" i="7"/>
  <c r="EK15" i="7"/>
  <c r="EK7" i="7"/>
  <c r="EK35" i="7"/>
  <c r="EK27" i="7"/>
  <c r="EK18" i="7"/>
  <c r="EK10" i="7"/>
  <c r="DR52" i="7"/>
  <c r="EK62" i="7"/>
  <c r="EK54" i="7"/>
  <c r="DA4" i="6"/>
  <c r="CI4" i="6"/>
  <c r="BO4" i="6"/>
  <c r="AW4" i="6"/>
  <c r="AE4" i="6"/>
  <c r="M4" i="6"/>
  <c r="DR23" i="6"/>
  <c r="EK42" i="6"/>
  <c r="EK32" i="6"/>
  <c r="EK59" i="6"/>
  <c r="EK41" i="6"/>
  <c r="EK21" i="6"/>
  <c r="EK13" i="6"/>
  <c r="EK16" i="6"/>
  <c r="EK8" i="6"/>
  <c r="DR52" i="6"/>
  <c r="EK7" i="6"/>
  <c r="EK56" i="6"/>
  <c r="EK36" i="6"/>
  <c r="EK19" i="6"/>
  <c r="EK50" i="6"/>
  <c r="EK55" i="6"/>
  <c r="EK45" i="6"/>
  <c r="EK35" i="6"/>
  <c r="EK54" i="6"/>
  <c r="EK34" i="6"/>
  <c r="EK26" i="6"/>
  <c r="EK58" i="6"/>
  <c r="EK30" i="6"/>
  <c r="EK57" i="6"/>
  <c r="EK47" i="6"/>
  <c r="EK37" i="6"/>
  <c r="EK20" i="6"/>
  <c r="EK12" i="6"/>
  <c r="EK46" i="6"/>
  <c r="EK11" i="6"/>
  <c r="DR38" i="6"/>
  <c r="EK15" i="6"/>
  <c r="EK61" i="6"/>
  <c r="EK33" i="6"/>
  <c r="EK25" i="6"/>
  <c r="EK49" i="6"/>
  <c r="CZ38" i="7"/>
  <c r="EK45" i="7"/>
  <c r="EK48" i="6"/>
  <c r="EK40" i="6"/>
  <c r="EK31" i="6"/>
  <c r="EK22" i="6"/>
  <c r="EK14" i="6"/>
  <c r="EK34" i="7"/>
  <c r="EK26" i="7"/>
  <c r="EK17" i="7"/>
  <c r="EK9" i="7"/>
  <c r="DR5" i="6"/>
  <c r="CZ52" i="7"/>
  <c r="CZ23" i="7"/>
  <c r="EK60" i="6"/>
  <c r="EK51" i="6"/>
  <c r="EK43" i="6"/>
  <c r="EK17" i="6"/>
  <c r="EK9" i="6"/>
  <c r="DR38" i="7"/>
  <c r="EK56" i="7"/>
  <c r="EK63" i="7"/>
  <c r="EK55" i="7"/>
  <c r="EK46" i="7"/>
  <c r="EK36" i="7"/>
  <c r="EK28" i="7"/>
  <c r="CZ5" i="7"/>
  <c r="U14" i="5"/>
  <c r="CH4" i="7"/>
  <c r="BN4" i="7"/>
  <c r="AV4" i="7"/>
  <c r="AD4" i="7"/>
  <c r="L4" i="7"/>
  <c r="CZ23" i="6"/>
  <c r="CZ5" i="6"/>
  <c r="CZ52" i="6"/>
  <c r="CZ38" i="6"/>
  <c r="CH4" i="6"/>
  <c r="BN4" i="6"/>
  <c r="AV4" i="6"/>
  <c r="AD4" i="6"/>
  <c r="L4" i="6"/>
  <c r="U17" i="5"/>
  <c r="U22" i="5"/>
  <c r="U32" i="5"/>
  <c r="U40" i="5"/>
  <c r="U60" i="5"/>
  <c r="DS4" i="7" l="1"/>
  <c r="EL4" i="7" s="1"/>
  <c r="EK52" i="6"/>
  <c r="DS4" i="6"/>
  <c r="EL4" i="6" s="1"/>
  <c r="U38" i="5"/>
  <c r="U16" i="5"/>
  <c r="U36" i="5"/>
  <c r="U35" i="5"/>
  <c r="U45" i="5"/>
  <c r="U53" i="5"/>
  <c r="U20" i="5"/>
  <c r="EK23" i="7"/>
  <c r="U23" i="5"/>
  <c r="U49" i="5"/>
  <c r="U43" i="5"/>
  <c r="U51" i="5"/>
  <c r="U25" i="5"/>
  <c r="U64" i="5"/>
  <c r="U39" i="5"/>
  <c r="U65" i="5"/>
  <c r="U37" i="5"/>
  <c r="U54" i="5"/>
  <c r="U28" i="5"/>
  <c r="CZ4" i="7"/>
  <c r="U34" i="5"/>
  <c r="U61" i="5"/>
  <c r="U57" i="5"/>
  <c r="U11" i="5"/>
  <c r="U15" i="5"/>
  <c r="U24" i="5"/>
  <c r="EK38" i="7"/>
  <c r="U29" i="5"/>
  <c r="U33" i="5"/>
  <c r="U48" i="5"/>
  <c r="EK23" i="6"/>
  <c r="CZ4" i="6"/>
  <c r="DR4" i="6"/>
  <c r="U58" i="5"/>
  <c r="U63" i="5"/>
  <c r="U59" i="5"/>
  <c r="U50" i="5"/>
  <c r="U46" i="5"/>
  <c r="U12" i="5"/>
  <c r="EK52" i="7"/>
  <c r="EK5" i="7"/>
  <c r="EK38" i="6"/>
  <c r="DR4" i="7"/>
  <c r="U62" i="5"/>
  <c r="U19" i="5"/>
  <c r="U52" i="5"/>
  <c r="U44" i="5"/>
  <c r="U31" i="5"/>
  <c r="U18" i="5"/>
  <c r="U10" i="5"/>
  <c r="EK5" i="6"/>
  <c r="U47" i="5"/>
  <c r="U30" i="5"/>
  <c r="U21" i="5"/>
  <c r="U13" i="5"/>
  <c r="K10" i="3"/>
  <c r="T10" i="3"/>
  <c r="EK4" i="7" l="1"/>
  <c r="EK4" i="6"/>
  <c r="U26" i="5"/>
  <c r="U41" i="5"/>
  <c r="U8" i="5"/>
  <c r="U55" i="5"/>
  <c r="CY63" i="7"/>
  <c r="CY62" i="7"/>
  <c r="CY61" i="7"/>
  <c r="CY60" i="7"/>
  <c r="CY59" i="7"/>
  <c r="CY58" i="7"/>
  <c r="CY57" i="7"/>
  <c r="CY56" i="7"/>
  <c r="CY55" i="7"/>
  <c r="CY54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G52" i="7"/>
  <c r="CG38" i="7"/>
  <c r="CG23" i="7"/>
  <c r="BM52" i="7"/>
  <c r="BM38" i="7"/>
  <c r="BM23" i="7"/>
  <c r="AU52" i="7"/>
  <c r="AU38" i="7"/>
  <c r="AU23" i="7"/>
  <c r="AC52" i="7"/>
  <c r="AC38" i="7"/>
  <c r="AC23" i="7"/>
  <c r="K52" i="7"/>
  <c r="K38" i="7"/>
  <c r="K23" i="7"/>
  <c r="DQ7" i="7"/>
  <c r="DQ8" i="7"/>
  <c r="DQ9" i="7"/>
  <c r="DQ10" i="7"/>
  <c r="DQ11" i="7"/>
  <c r="DQ12" i="7"/>
  <c r="DQ13" i="7"/>
  <c r="EJ13" i="7" s="1"/>
  <c r="DQ14" i="7"/>
  <c r="DQ15" i="7"/>
  <c r="DQ16" i="7"/>
  <c r="DQ17" i="7"/>
  <c r="DQ18" i="7"/>
  <c r="DQ19" i="7"/>
  <c r="DQ20" i="7"/>
  <c r="DQ21" i="7"/>
  <c r="EJ21" i="7" s="1"/>
  <c r="DQ22" i="7"/>
  <c r="DQ25" i="7"/>
  <c r="DQ26" i="7"/>
  <c r="DQ27" i="7"/>
  <c r="DQ28" i="7"/>
  <c r="DQ29" i="7"/>
  <c r="DQ30" i="7"/>
  <c r="DQ31" i="7"/>
  <c r="DQ32" i="7"/>
  <c r="DQ33" i="7"/>
  <c r="EJ33" i="7" s="1"/>
  <c r="DQ34" i="7"/>
  <c r="DQ35" i="7"/>
  <c r="DQ36" i="7"/>
  <c r="DQ37" i="7"/>
  <c r="DQ40" i="7"/>
  <c r="DQ41" i="7"/>
  <c r="EJ41" i="7" s="1"/>
  <c r="DQ42" i="7"/>
  <c r="DQ43" i="7"/>
  <c r="EJ43" i="7" s="1"/>
  <c r="DQ44" i="7"/>
  <c r="DQ45" i="7"/>
  <c r="DQ46" i="7"/>
  <c r="DQ47" i="7"/>
  <c r="DQ48" i="7"/>
  <c r="DQ49" i="7"/>
  <c r="EJ49" i="7" s="1"/>
  <c r="DQ50" i="7"/>
  <c r="DQ51" i="7"/>
  <c r="EJ51" i="7" s="1"/>
  <c r="DQ54" i="7"/>
  <c r="DQ55" i="7"/>
  <c r="DQ56" i="7"/>
  <c r="DQ57" i="7"/>
  <c r="DQ58" i="7"/>
  <c r="DQ59" i="7"/>
  <c r="EJ59" i="7" s="1"/>
  <c r="DQ60" i="7"/>
  <c r="DQ61" i="7"/>
  <c r="DQ62" i="7"/>
  <c r="DQ63" i="7"/>
  <c r="CV52" i="7"/>
  <c r="CW52" i="7"/>
  <c r="CX52" i="7"/>
  <c r="CV38" i="7"/>
  <c r="CG5" i="7"/>
  <c r="BM5" i="7"/>
  <c r="AU5" i="7"/>
  <c r="AC5" i="7"/>
  <c r="K5" i="7"/>
  <c r="EJ60" i="7" l="1"/>
  <c r="EJ50" i="7"/>
  <c r="EJ42" i="7"/>
  <c r="EJ32" i="7"/>
  <c r="EJ22" i="7"/>
  <c r="EJ14" i="7"/>
  <c r="EJ58" i="7"/>
  <c r="EJ30" i="7"/>
  <c r="CY5" i="7"/>
  <c r="DQ52" i="7"/>
  <c r="EJ56" i="7"/>
  <c r="EJ63" i="7"/>
  <c r="EJ18" i="7"/>
  <c r="EJ10" i="7"/>
  <c r="DQ38" i="7"/>
  <c r="DQ23" i="7"/>
  <c r="EJ62" i="7"/>
  <c r="EJ54" i="7"/>
  <c r="EJ45" i="7"/>
  <c r="EJ35" i="7"/>
  <c r="EJ27" i="7"/>
  <c r="EJ17" i="7"/>
  <c r="EJ9" i="7"/>
  <c r="EJ61" i="7"/>
  <c r="EJ44" i="7"/>
  <c r="EJ34" i="7"/>
  <c r="EJ26" i="7"/>
  <c r="EJ16" i="7"/>
  <c r="EJ8" i="7"/>
  <c r="CY52" i="7"/>
  <c r="CY23" i="7"/>
  <c r="EJ55" i="7"/>
  <c r="EJ46" i="7"/>
  <c r="EJ37" i="7"/>
  <c r="EJ29" i="7"/>
  <c r="EJ20" i="7"/>
  <c r="EJ12" i="7"/>
  <c r="CG4" i="7"/>
  <c r="EJ36" i="7"/>
  <c r="EJ28" i="7"/>
  <c r="EJ19" i="7"/>
  <c r="EJ11" i="7"/>
  <c r="EJ25" i="7"/>
  <c r="CY38" i="7"/>
  <c r="EJ15" i="7"/>
  <c r="EJ7" i="7"/>
  <c r="EJ57" i="7"/>
  <c r="EJ48" i="7"/>
  <c r="EJ40" i="7"/>
  <c r="EJ31" i="7"/>
  <c r="EJ47" i="7"/>
  <c r="DQ5" i="7"/>
  <c r="BM4" i="7"/>
  <c r="AU4" i="7"/>
  <c r="AC4" i="7"/>
  <c r="K4" i="7"/>
  <c r="CY63" i="6"/>
  <c r="CY62" i="6"/>
  <c r="CY61" i="6"/>
  <c r="CY60" i="6"/>
  <c r="CY59" i="6"/>
  <c r="CY58" i="6"/>
  <c r="CY57" i="6"/>
  <c r="CY56" i="6"/>
  <c r="CY55" i="6"/>
  <c r="CY54" i="6"/>
  <c r="CY51" i="6"/>
  <c r="CY50" i="6"/>
  <c r="CY49" i="6"/>
  <c r="CY48" i="6"/>
  <c r="CY47" i="6"/>
  <c r="CY46" i="6"/>
  <c r="CY45" i="6"/>
  <c r="CY44" i="6"/>
  <c r="CY43" i="6"/>
  <c r="CY42" i="6"/>
  <c r="CY41" i="6"/>
  <c r="CY40" i="6"/>
  <c r="CY3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CG52" i="6"/>
  <c r="CG38" i="6"/>
  <c r="CG23" i="6"/>
  <c r="CG5" i="6"/>
  <c r="BM52" i="6"/>
  <c r="BM38" i="6"/>
  <c r="BM23" i="6"/>
  <c r="AU52" i="6"/>
  <c r="AU38" i="6"/>
  <c r="AU23" i="6"/>
  <c r="AC52" i="6"/>
  <c r="AC38" i="6"/>
  <c r="AC23" i="6"/>
  <c r="K52" i="6"/>
  <c r="K38" i="6"/>
  <c r="K23" i="6"/>
  <c r="DQ7" i="6"/>
  <c r="DQ8" i="6"/>
  <c r="DQ9" i="6"/>
  <c r="DQ10" i="6"/>
  <c r="DQ11" i="6"/>
  <c r="DQ12" i="6"/>
  <c r="DQ13" i="6"/>
  <c r="DQ14" i="6"/>
  <c r="DQ15" i="6"/>
  <c r="DQ16" i="6"/>
  <c r="DQ17" i="6"/>
  <c r="DQ18" i="6"/>
  <c r="DQ19" i="6"/>
  <c r="DQ20" i="6"/>
  <c r="DQ21" i="6"/>
  <c r="DQ22" i="6"/>
  <c r="DQ25" i="6"/>
  <c r="DQ26" i="6"/>
  <c r="DQ27" i="6"/>
  <c r="DQ28" i="6"/>
  <c r="DQ29" i="6"/>
  <c r="DQ30" i="6"/>
  <c r="DQ31" i="6"/>
  <c r="DQ32" i="6"/>
  <c r="DQ33" i="6"/>
  <c r="DQ34" i="6"/>
  <c r="DQ35" i="6"/>
  <c r="DQ36" i="6"/>
  <c r="DQ37" i="6"/>
  <c r="DQ40" i="6"/>
  <c r="DQ41" i="6"/>
  <c r="DQ42" i="6"/>
  <c r="DQ43" i="6"/>
  <c r="DQ44" i="6"/>
  <c r="DQ45" i="6"/>
  <c r="DQ46" i="6"/>
  <c r="DQ47" i="6"/>
  <c r="DQ48" i="6"/>
  <c r="DQ49" i="6"/>
  <c r="DQ50" i="6"/>
  <c r="DQ51" i="6"/>
  <c r="DQ54" i="6"/>
  <c r="DQ55" i="6"/>
  <c r="DQ56" i="6"/>
  <c r="DQ57" i="6"/>
  <c r="DQ58" i="6"/>
  <c r="DQ59" i="6"/>
  <c r="DQ60" i="6"/>
  <c r="DQ61" i="6"/>
  <c r="DQ62" i="6"/>
  <c r="DQ63" i="6"/>
  <c r="BM5" i="6"/>
  <c r="AU5" i="6"/>
  <c r="AC5" i="6"/>
  <c r="K5" i="6"/>
  <c r="CX5" i="7"/>
  <c r="CW5" i="7"/>
  <c r="CV5" i="7"/>
  <c r="CT5" i="7"/>
  <c r="CS5" i="7"/>
  <c r="CR5" i="7"/>
  <c r="CQ5" i="7"/>
  <c r="CP5" i="7"/>
  <c r="CF5" i="7"/>
  <c r="CE5" i="7"/>
  <c r="CD5" i="7"/>
  <c r="CC5" i="7"/>
  <c r="CB5" i="7"/>
  <c r="CA5" i="7"/>
  <c r="BZ5" i="7"/>
  <c r="BY5" i="7"/>
  <c r="BX5" i="7"/>
  <c r="BW5" i="7"/>
  <c r="BV5" i="7"/>
  <c r="BL5" i="7"/>
  <c r="BK5" i="7"/>
  <c r="BJ5" i="7"/>
  <c r="BI5" i="7"/>
  <c r="BH5" i="7"/>
  <c r="BG5" i="7"/>
  <c r="BF5" i="7"/>
  <c r="BE5" i="7"/>
  <c r="BD5" i="7"/>
  <c r="AT5" i="7"/>
  <c r="AS5" i="7"/>
  <c r="AR5" i="7"/>
  <c r="AQ5" i="7"/>
  <c r="AP5" i="7"/>
  <c r="AO5" i="7"/>
  <c r="AN5" i="7"/>
  <c r="AM5" i="7"/>
  <c r="AL5" i="7"/>
  <c r="AB5" i="7"/>
  <c r="AA5" i="7"/>
  <c r="Z5" i="7"/>
  <c r="Y5" i="7"/>
  <c r="X5" i="7"/>
  <c r="W5" i="7"/>
  <c r="V5" i="7"/>
  <c r="U5" i="7"/>
  <c r="T5" i="7"/>
  <c r="J5" i="7"/>
  <c r="I5" i="7"/>
  <c r="H5" i="7"/>
  <c r="G5" i="7"/>
  <c r="F5" i="7"/>
  <c r="E5" i="7"/>
  <c r="D5" i="7"/>
  <c r="C5" i="7"/>
  <c r="B5" i="7"/>
  <c r="CX23" i="7"/>
  <c r="CW23" i="7"/>
  <c r="CV23" i="7"/>
  <c r="CT23" i="7"/>
  <c r="CS23" i="7"/>
  <c r="CR23" i="7"/>
  <c r="CQ23" i="7"/>
  <c r="CP23" i="7"/>
  <c r="CF23" i="7"/>
  <c r="CE23" i="7"/>
  <c r="CD23" i="7"/>
  <c r="CC23" i="7"/>
  <c r="CB23" i="7"/>
  <c r="CA23" i="7"/>
  <c r="BZ23" i="7"/>
  <c r="BY23" i="7"/>
  <c r="BX23" i="7"/>
  <c r="BW23" i="7"/>
  <c r="BV23" i="7"/>
  <c r="BL23" i="7"/>
  <c r="BK23" i="7"/>
  <c r="BJ23" i="7"/>
  <c r="BI23" i="7"/>
  <c r="BH23" i="7"/>
  <c r="BG23" i="7"/>
  <c r="BF23" i="7"/>
  <c r="BE23" i="7"/>
  <c r="BD23" i="7"/>
  <c r="AT23" i="7"/>
  <c r="AS23" i="7"/>
  <c r="AR23" i="7"/>
  <c r="AQ23" i="7"/>
  <c r="AP23" i="7"/>
  <c r="AO23" i="7"/>
  <c r="AN23" i="7"/>
  <c r="AM23" i="7"/>
  <c r="AL23" i="7"/>
  <c r="AB23" i="7"/>
  <c r="AA23" i="7"/>
  <c r="Z23" i="7"/>
  <c r="Y23" i="7"/>
  <c r="X23" i="7"/>
  <c r="W23" i="7"/>
  <c r="V23" i="7"/>
  <c r="U23" i="7"/>
  <c r="T23" i="7"/>
  <c r="J23" i="7"/>
  <c r="I23" i="7"/>
  <c r="H23" i="7"/>
  <c r="G23" i="7"/>
  <c r="F23" i="7"/>
  <c r="E23" i="7"/>
  <c r="D23" i="7"/>
  <c r="C23" i="7"/>
  <c r="B23" i="7"/>
  <c r="CX38" i="7"/>
  <c r="CW38" i="7"/>
  <c r="CT38" i="7"/>
  <c r="CS38" i="7"/>
  <c r="CR38" i="7"/>
  <c r="CQ38" i="7"/>
  <c r="CP38" i="7"/>
  <c r="CF38" i="7"/>
  <c r="CE38" i="7"/>
  <c r="CD38" i="7"/>
  <c r="CC38" i="7"/>
  <c r="CB38" i="7"/>
  <c r="CA38" i="7"/>
  <c r="BZ38" i="7"/>
  <c r="BY38" i="7"/>
  <c r="BX38" i="7"/>
  <c r="BW38" i="7"/>
  <c r="BV38" i="7"/>
  <c r="BL38" i="7"/>
  <c r="K41" i="5" s="1"/>
  <c r="BK38" i="7"/>
  <c r="BJ38" i="7"/>
  <c r="BI38" i="7"/>
  <c r="BH38" i="7"/>
  <c r="BG38" i="7"/>
  <c r="BF38" i="7"/>
  <c r="BE38" i="7"/>
  <c r="BD38" i="7"/>
  <c r="AT38" i="7"/>
  <c r="AS38" i="7"/>
  <c r="AR38" i="7"/>
  <c r="AQ38" i="7"/>
  <c r="AP38" i="7"/>
  <c r="AO38" i="7"/>
  <c r="AN38" i="7"/>
  <c r="AM38" i="7"/>
  <c r="AL38" i="7"/>
  <c r="AB38" i="7"/>
  <c r="AA38" i="7"/>
  <c r="Z38" i="7"/>
  <c r="Y38" i="7"/>
  <c r="X38" i="7"/>
  <c r="W38" i="7"/>
  <c r="V38" i="7"/>
  <c r="U38" i="7"/>
  <c r="T38" i="7"/>
  <c r="J38" i="7"/>
  <c r="I38" i="7"/>
  <c r="H38" i="7"/>
  <c r="G38" i="7"/>
  <c r="F38" i="7"/>
  <c r="E38" i="7"/>
  <c r="D38" i="7"/>
  <c r="C38" i="7"/>
  <c r="B38" i="7"/>
  <c r="CT52" i="7"/>
  <c r="CS52" i="7"/>
  <c r="CR52" i="7"/>
  <c r="CQ52" i="7"/>
  <c r="CP52" i="7"/>
  <c r="CF52" i="7"/>
  <c r="CE52" i="7"/>
  <c r="CD52" i="7"/>
  <c r="CC52" i="7"/>
  <c r="CB52" i="7"/>
  <c r="CA52" i="7"/>
  <c r="BZ52" i="7"/>
  <c r="BY52" i="7"/>
  <c r="BX52" i="7"/>
  <c r="BW52" i="7"/>
  <c r="BV52" i="7"/>
  <c r="BL52" i="7"/>
  <c r="K55" i="5" s="1"/>
  <c r="BK52" i="7"/>
  <c r="BJ52" i="7"/>
  <c r="BI52" i="7"/>
  <c r="BH52" i="7"/>
  <c r="BG52" i="7"/>
  <c r="BF52" i="7"/>
  <c r="BE52" i="7"/>
  <c r="BD52" i="7"/>
  <c r="AT52" i="7"/>
  <c r="AS52" i="7"/>
  <c r="AR52" i="7"/>
  <c r="AQ52" i="7"/>
  <c r="AP52" i="7"/>
  <c r="AO52" i="7"/>
  <c r="AN52" i="7"/>
  <c r="AM52" i="7"/>
  <c r="AL52" i="7"/>
  <c r="AB52" i="7"/>
  <c r="AA52" i="7"/>
  <c r="Z52" i="7"/>
  <c r="Y52" i="7"/>
  <c r="X52" i="7"/>
  <c r="W52" i="7"/>
  <c r="V52" i="7"/>
  <c r="U52" i="7"/>
  <c r="T52" i="7"/>
  <c r="J52" i="7"/>
  <c r="I52" i="7"/>
  <c r="H52" i="7"/>
  <c r="G52" i="7"/>
  <c r="F52" i="7"/>
  <c r="E52" i="7"/>
  <c r="D52" i="7"/>
  <c r="C52" i="7"/>
  <c r="B52" i="7"/>
  <c r="CX52" i="6"/>
  <c r="CW52" i="6"/>
  <c r="CV52" i="6"/>
  <c r="CT52" i="6"/>
  <c r="CS52" i="6"/>
  <c r="CR52" i="6"/>
  <c r="CQ52" i="6"/>
  <c r="CP52" i="6"/>
  <c r="CF52" i="6"/>
  <c r="CE52" i="6"/>
  <c r="CD52" i="6"/>
  <c r="CC52" i="6"/>
  <c r="CB52" i="6"/>
  <c r="CA52" i="6"/>
  <c r="BZ52" i="6"/>
  <c r="BY52" i="6"/>
  <c r="BX52" i="6"/>
  <c r="BW52" i="6"/>
  <c r="BV52" i="6"/>
  <c r="BL52" i="6"/>
  <c r="BK52" i="6"/>
  <c r="BJ52" i="6"/>
  <c r="BI52" i="6"/>
  <c r="BH52" i="6"/>
  <c r="BG52" i="6"/>
  <c r="BF52" i="6"/>
  <c r="BE52" i="6"/>
  <c r="BD52" i="6"/>
  <c r="AT52" i="6"/>
  <c r="AS52" i="6"/>
  <c r="AR52" i="6"/>
  <c r="AQ52" i="6"/>
  <c r="AP52" i="6"/>
  <c r="AO52" i="6"/>
  <c r="AN52" i="6"/>
  <c r="AM52" i="6"/>
  <c r="AL52" i="6"/>
  <c r="AB52" i="6"/>
  <c r="AA52" i="6"/>
  <c r="Z52" i="6"/>
  <c r="Y52" i="6"/>
  <c r="X52" i="6"/>
  <c r="W52" i="6"/>
  <c r="V52" i="6"/>
  <c r="U52" i="6"/>
  <c r="T52" i="6"/>
  <c r="J52" i="6"/>
  <c r="I52" i="6"/>
  <c r="H52" i="6"/>
  <c r="G52" i="6"/>
  <c r="F52" i="6"/>
  <c r="E52" i="6"/>
  <c r="D52" i="6"/>
  <c r="C52" i="6"/>
  <c r="B52" i="6"/>
  <c r="CX38" i="6"/>
  <c r="CW38" i="6"/>
  <c r="CV38" i="6"/>
  <c r="CT38" i="6"/>
  <c r="CS38" i="6"/>
  <c r="CR38" i="6"/>
  <c r="CQ38" i="6"/>
  <c r="CP38" i="6"/>
  <c r="CF38" i="6"/>
  <c r="CE38" i="6"/>
  <c r="CD38" i="6"/>
  <c r="CC38" i="6"/>
  <c r="CB38" i="6"/>
  <c r="CA38" i="6"/>
  <c r="BZ38" i="6"/>
  <c r="BY38" i="6"/>
  <c r="BX38" i="6"/>
  <c r="BW38" i="6"/>
  <c r="BV38" i="6"/>
  <c r="BL38" i="6"/>
  <c r="BK38" i="6"/>
  <c r="BJ38" i="6"/>
  <c r="BI38" i="6"/>
  <c r="BH38" i="6"/>
  <c r="BG38" i="6"/>
  <c r="BF38" i="6"/>
  <c r="BE38" i="6"/>
  <c r="BD38" i="6"/>
  <c r="AT38" i="6"/>
  <c r="AS38" i="6"/>
  <c r="AR38" i="6"/>
  <c r="AQ38" i="6"/>
  <c r="AP38" i="6"/>
  <c r="AO38" i="6"/>
  <c r="AN38" i="6"/>
  <c r="AM38" i="6"/>
  <c r="AL38" i="6"/>
  <c r="AB38" i="6"/>
  <c r="AA38" i="6"/>
  <c r="Z38" i="6"/>
  <c r="Y38" i="6"/>
  <c r="X38" i="6"/>
  <c r="W38" i="6"/>
  <c r="V38" i="6"/>
  <c r="U38" i="6"/>
  <c r="T38" i="6"/>
  <c r="J38" i="6"/>
  <c r="I38" i="6"/>
  <c r="H38" i="6"/>
  <c r="G38" i="6"/>
  <c r="F38" i="6"/>
  <c r="E38" i="6"/>
  <c r="D38" i="6"/>
  <c r="C38" i="6"/>
  <c r="B38" i="6"/>
  <c r="CX23" i="6"/>
  <c r="CW23" i="6"/>
  <c r="CV23" i="6"/>
  <c r="CT23" i="6"/>
  <c r="CS23" i="6"/>
  <c r="CR23" i="6"/>
  <c r="CQ23" i="6"/>
  <c r="CP23" i="6"/>
  <c r="CF23" i="6"/>
  <c r="CE23" i="6"/>
  <c r="CD23" i="6"/>
  <c r="CC23" i="6"/>
  <c r="CB23" i="6"/>
  <c r="CA23" i="6"/>
  <c r="BZ23" i="6"/>
  <c r="BY23" i="6"/>
  <c r="BX23" i="6"/>
  <c r="BW23" i="6"/>
  <c r="BV23" i="6"/>
  <c r="BL23" i="6"/>
  <c r="BK23" i="6"/>
  <c r="BJ23" i="6"/>
  <c r="BI23" i="6"/>
  <c r="BH23" i="6"/>
  <c r="BG23" i="6"/>
  <c r="BF23" i="6"/>
  <c r="BE23" i="6"/>
  <c r="BD23" i="6"/>
  <c r="AT23" i="6"/>
  <c r="AS23" i="6"/>
  <c r="AR23" i="6"/>
  <c r="AQ23" i="6"/>
  <c r="AP23" i="6"/>
  <c r="AO23" i="6"/>
  <c r="AN23" i="6"/>
  <c r="AM23" i="6"/>
  <c r="AL23" i="6"/>
  <c r="AB23" i="6"/>
  <c r="AA23" i="6"/>
  <c r="Z23" i="6"/>
  <c r="Y23" i="6"/>
  <c r="X23" i="6"/>
  <c r="W23" i="6"/>
  <c r="V23" i="6"/>
  <c r="U23" i="6"/>
  <c r="T23" i="6"/>
  <c r="J23" i="6"/>
  <c r="I23" i="6"/>
  <c r="H23" i="6"/>
  <c r="G23" i="6"/>
  <c r="F23" i="6"/>
  <c r="E23" i="6"/>
  <c r="D23" i="6"/>
  <c r="C23" i="6"/>
  <c r="B23" i="6"/>
  <c r="CX5" i="6"/>
  <c r="CW5" i="6"/>
  <c r="CV5" i="6"/>
  <c r="CT5" i="6"/>
  <c r="CS5" i="6"/>
  <c r="CR5" i="6"/>
  <c r="CQ5" i="6"/>
  <c r="CP5" i="6"/>
  <c r="CF5" i="6"/>
  <c r="CE5" i="6"/>
  <c r="CD5" i="6"/>
  <c r="CC5" i="6"/>
  <c r="CB5" i="6"/>
  <c r="CA5" i="6"/>
  <c r="BZ5" i="6"/>
  <c r="BY5" i="6"/>
  <c r="BX5" i="6"/>
  <c r="BW5" i="6"/>
  <c r="BV5" i="6"/>
  <c r="BL5" i="6"/>
  <c r="BK5" i="6"/>
  <c r="BJ5" i="6"/>
  <c r="BI5" i="6"/>
  <c r="BH5" i="6"/>
  <c r="BG5" i="6"/>
  <c r="BF5" i="6"/>
  <c r="BE5" i="6"/>
  <c r="BD5" i="6"/>
  <c r="AT5" i="6"/>
  <c r="AS5" i="6"/>
  <c r="AR5" i="6"/>
  <c r="AQ5" i="6"/>
  <c r="AP5" i="6"/>
  <c r="AO5" i="6"/>
  <c r="AN5" i="6"/>
  <c r="AM5" i="6"/>
  <c r="AL5" i="6"/>
  <c r="AB5" i="6"/>
  <c r="AA5" i="6"/>
  <c r="Z5" i="6"/>
  <c r="Y5" i="6"/>
  <c r="X5" i="6"/>
  <c r="W5" i="6"/>
  <c r="V5" i="6"/>
  <c r="U5" i="6"/>
  <c r="T5" i="6"/>
  <c r="J5" i="6"/>
  <c r="I5" i="6"/>
  <c r="H5" i="6"/>
  <c r="G5" i="6"/>
  <c r="F5" i="6"/>
  <c r="E5" i="6"/>
  <c r="D5" i="6"/>
  <c r="C5" i="6"/>
  <c r="B5" i="6"/>
  <c r="DK7" i="7"/>
  <c r="ED7" i="7" s="1"/>
  <c r="DL7" i="7"/>
  <c r="EE7" i="7" s="1"/>
  <c r="DM7" i="7"/>
  <c r="DN7" i="7"/>
  <c r="EG7" i="7" s="1"/>
  <c r="DO7" i="7"/>
  <c r="EH7" i="7" s="1"/>
  <c r="DK8" i="7"/>
  <c r="ED8" i="7" s="1"/>
  <c r="DL8" i="7"/>
  <c r="EE8" i="7" s="1"/>
  <c r="DM8" i="7"/>
  <c r="DN8" i="7"/>
  <c r="EG8" i="7" s="1"/>
  <c r="DO8" i="7"/>
  <c r="EH8" i="7" s="1"/>
  <c r="DK9" i="7"/>
  <c r="DL9" i="7"/>
  <c r="EE9" i="7" s="1"/>
  <c r="DM9" i="7"/>
  <c r="DN9" i="7"/>
  <c r="DO9" i="7"/>
  <c r="DK10" i="7"/>
  <c r="ED10" i="7" s="1"/>
  <c r="DL10" i="7"/>
  <c r="EE10" i="7" s="1"/>
  <c r="DM10" i="7"/>
  <c r="DN10" i="7"/>
  <c r="DO10" i="7"/>
  <c r="EH10" i="7" s="1"/>
  <c r="DK11" i="7"/>
  <c r="ED11" i="7" s="1"/>
  <c r="DL11" i="7"/>
  <c r="EE11" i="7" s="1"/>
  <c r="DM11" i="7"/>
  <c r="DN11" i="7"/>
  <c r="EG11" i="7" s="1"/>
  <c r="DO11" i="7"/>
  <c r="EH11" i="7" s="1"/>
  <c r="DK12" i="7"/>
  <c r="ED12" i="7" s="1"/>
  <c r="DL12" i="7"/>
  <c r="DM12" i="7"/>
  <c r="DN12" i="7"/>
  <c r="EG12" i="7" s="1"/>
  <c r="DO12" i="7"/>
  <c r="EH12" i="7" s="1"/>
  <c r="DK13" i="7"/>
  <c r="ED13" i="7" s="1"/>
  <c r="DL13" i="7"/>
  <c r="EE13" i="7" s="1"/>
  <c r="DM13" i="7"/>
  <c r="DN13" i="7"/>
  <c r="EG13" i="7" s="1"/>
  <c r="DO13" i="7"/>
  <c r="DK14" i="7"/>
  <c r="ED14" i="7" s="1"/>
  <c r="DL14" i="7"/>
  <c r="EE14" i="7" s="1"/>
  <c r="DM14" i="7"/>
  <c r="DN14" i="7"/>
  <c r="EG14" i="7" s="1"/>
  <c r="DO14" i="7"/>
  <c r="EH14" i="7" s="1"/>
  <c r="DK15" i="7"/>
  <c r="ED15" i="7" s="1"/>
  <c r="DL15" i="7"/>
  <c r="EE15" i="7" s="1"/>
  <c r="DM15" i="7"/>
  <c r="DN15" i="7"/>
  <c r="EG15" i="7" s="1"/>
  <c r="DO15" i="7"/>
  <c r="EH15" i="7" s="1"/>
  <c r="DK16" i="7"/>
  <c r="DL16" i="7"/>
  <c r="EE16" i="7" s="1"/>
  <c r="DM16" i="7"/>
  <c r="DN16" i="7"/>
  <c r="EG16" i="7" s="1"/>
  <c r="DO16" i="7"/>
  <c r="EH16" i="7" s="1"/>
  <c r="DK17" i="7"/>
  <c r="DL17" i="7"/>
  <c r="EE17" i="7" s="1"/>
  <c r="DM17" i="7"/>
  <c r="DN17" i="7"/>
  <c r="EG17" i="7" s="1"/>
  <c r="DO17" i="7"/>
  <c r="EH17" i="7" s="1"/>
  <c r="DK18" i="7"/>
  <c r="ED18" i="7" s="1"/>
  <c r="DL18" i="7"/>
  <c r="EE18" i="7" s="1"/>
  <c r="DM18" i="7"/>
  <c r="DN18" i="7"/>
  <c r="DO18" i="7"/>
  <c r="EH18" i="7" s="1"/>
  <c r="DK19" i="7"/>
  <c r="ED19" i="7" s="1"/>
  <c r="DL19" i="7"/>
  <c r="EE19" i="7" s="1"/>
  <c r="DM19" i="7"/>
  <c r="DN19" i="7"/>
  <c r="EG19" i="7" s="1"/>
  <c r="DO19" i="7"/>
  <c r="EH19" i="7" s="1"/>
  <c r="DK20" i="7"/>
  <c r="ED20" i="7" s="1"/>
  <c r="DL20" i="7"/>
  <c r="DM20" i="7"/>
  <c r="DN20" i="7"/>
  <c r="DO20" i="7"/>
  <c r="EH20" i="7" s="1"/>
  <c r="DK21" i="7"/>
  <c r="ED21" i="7" s="1"/>
  <c r="DL21" i="7"/>
  <c r="EE21" i="7" s="1"/>
  <c r="DM21" i="7"/>
  <c r="DN21" i="7"/>
  <c r="EG21" i="7" s="1"/>
  <c r="DO21" i="7"/>
  <c r="DK22" i="7"/>
  <c r="ED22" i="7" s="1"/>
  <c r="DL22" i="7"/>
  <c r="EE22" i="7" s="1"/>
  <c r="DM22" i="7"/>
  <c r="DN22" i="7"/>
  <c r="DO22" i="7"/>
  <c r="EH22" i="7" s="1"/>
  <c r="DK25" i="7"/>
  <c r="ED25" i="7" s="1"/>
  <c r="DL25" i="7"/>
  <c r="EE25" i="7" s="1"/>
  <c r="DM25" i="7"/>
  <c r="DN25" i="7"/>
  <c r="EG25" i="7" s="1"/>
  <c r="DO25" i="7"/>
  <c r="EH25" i="7" s="1"/>
  <c r="DK26" i="7"/>
  <c r="ED26" i="7" s="1"/>
  <c r="DL26" i="7"/>
  <c r="EE26" i="7" s="1"/>
  <c r="DM26" i="7"/>
  <c r="DN26" i="7"/>
  <c r="EG26" i="7" s="1"/>
  <c r="DO26" i="7"/>
  <c r="EH26" i="7" s="1"/>
  <c r="DK27" i="7"/>
  <c r="DL27" i="7"/>
  <c r="EE27" i="7" s="1"/>
  <c r="DM27" i="7"/>
  <c r="DN27" i="7"/>
  <c r="EG27" i="7" s="1"/>
  <c r="DO27" i="7"/>
  <c r="EH27" i="7" s="1"/>
  <c r="DK28" i="7"/>
  <c r="ED28" i="7" s="1"/>
  <c r="DL28" i="7"/>
  <c r="EE28" i="7" s="1"/>
  <c r="DM28" i="7"/>
  <c r="DN28" i="7"/>
  <c r="DO28" i="7"/>
  <c r="EH28" i="7" s="1"/>
  <c r="DK54" i="7"/>
  <c r="ED54" i="7" s="1"/>
  <c r="DL54" i="7"/>
  <c r="EE54" i="7" s="1"/>
  <c r="DM54" i="7"/>
  <c r="DN54" i="7"/>
  <c r="EG54" i="7" s="1"/>
  <c r="DO54" i="7"/>
  <c r="EH54" i="7" s="1"/>
  <c r="DK29" i="7"/>
  <c r="ED29" i="7" s="1"/>
  <c r="DL29" i="7"/>
  <c r="DM29" i="7"/>
  <c r="DN29" i="7"/>
  <c r="EG29" i="7" s="1"/>
  <c r="DO29" i="7"/>
  <c r="DK30" i="7"/>
  <c r="ED30" i="7" s="1"/>
  <c r="DL30" i="7"/>
  <c r="EE30" i="7" s="1"/>
  <c r="DM30" i="7"/>
  <c r="DN30" i="7"/>
  <c r="EG30" i="7" s="1"/>
  <c r="DO30" i="7"/>
  <c r="DK40" i="7"/>
  <c r="ED40" i="7" s="1"/>
  <c r="DL40" i="7"/>
  <c r="EE40" i="7" s="1"/>
  <c r="DM40" i="7"/>
  <c r="DN40" i="7"/>
  <c r="EG40" i="7" s="1"/>
  <c r="DO40" i="7"/>
  <c r="EH40" i="7" s="1"/>
  <c r="DK41" i="7"/>
  <c r="ED41" i="7" s="1"/>
  <c r="DL41" i="7"/>
  <c r="DM41" i="7"/>
  <c r="DN41" i="7"/>
  <c r="EG41" i="7" s="1"/>
  <c r="DO41" i="7"/>
  <c r="EH41" i="7" s="1"/>
  <c r="DK42" i="7"/>
  <c r="ED42" i="7" s="1"/>
  <c r="DL42" i="7"/>
  <c r="EE42" i="7" s="1"/>
  <c r="DM42" i="7"/>
  <c r="DN42" i="7"/>
  <c r="EG42" i="7" s="1"/>
  <c r="DO42" i="7"/>
  <c r="EH42" i="7" s="1"/>
  <c r="DK43" i="7"/>
  <c r="DL43" i="7"/>
  <c r="EE43" i="7" s="1"/>
  <c r="DM43" i="7"/>
  <c r="DN43" i="7"/>
  <c r="EG43" i="7" s="1"/>
  <c r="DO43" i="7"/>
  <c r="EH43" i="7" s="1"/>
  <c r="DK55" i="7"/>
  <c r="ED55" i="7" s="1"/>
  <c r="DL55" i="7"/>
  <c r="EE55" i="7" s="1"/>
  <c r="DM55" i="7"/>
  <c r="DN55" i="7"/>
  <c r="DO55" i="7"/>
  <c r="EH55" i="7" s="1"/>
  <c r="DK56" i="7"/>
  <c r="ED56" i="7" s="1"/>
  <c r="DL56" i="7"/>
  <c r="DM56" i="7"/>
  <c r="DN56" i="7"/>
  <c r="EG56" i="7" s="1"/>
  <c r="DO56" i="7"/>
  <c r="EH56" i="7" s="1"/>
  <c r="DK44" i="7"/>
  <c r="ED44" i="7" s="1"/>
  <c r="DL44" i="7"/>
  <c r="DM44" i="7"/>
  <c r="DN44" i="7"/>
  <c r="EG44" i="7" s="1"/>
  <c r="DO44" i="7"/>
  <c r="EH44" i="7" s="1"/>
  <c r="DK45" i="7"/>
  <c r="ED45" i="7" s="1"/>
  <c r="DL45" i="7"/>
  <c r="EE45" i="7" s="1"/>
  <c r="DM45" i="7"/>
  <c r="DN45" i="7"/>
  <c r="EG45" i="7" s="1"/>
  <c r="DO45" i="7"/>
  <c r="DK46" i="7"/>
  <c r="ED46" i="7" s="1"/>
  <c r="DL46" i="7"/>
  <c r="DM46" i="7"/>
  <c r="DN46" i="7"/>
  <c r="DO46" i="7"/>
  <c r="EH46" i="7" s="1"/>
  <c r="DK31" i="7"/>
  <c r="ED31" i="7" s="1"/>
  <c r="DL31" i="7"/>
  <c r="EE31" i="7" s="1"/>
  <c r="DM31" i="7"/>
  <c r="DN31" i="7"/>
  <c r="EG31" i="7" s="1"/>
  <c r="DO31" i="7"/>
  <c r="EH31" i="7" s="1"/>
  <c r="DK47" i="7"/>
  <c r="ED47" i="7" s="1"/>
  <c r="DL47" i="7"/>
  <c r="EE47" i="7" s="1"/>
  <c r="DM47" i="7"/>
  <c r="DN47" i="7"/>
  <c r="EG47" i="7" s="1"/>
  <c r="DO47" i="7"/>
  <c r="EH47" i="7" s="1"/>
  <c r="DK32" i="7"/>
  <c r="DL32" i="7"/>
  <c r="DM32" i="7"/>
  <c r="DN32" i="7"/>
  <c r="EG32" i="7" s="1"/>
  <c r="DO32" i="7"/>
  <c r="EH32" i="7" s="1"/>
  <c r="DK57" i="7"/>
  <c r="ED57" i="7" s="1"/>
  <c r="DL57" i="7"/>
  <c r="EE57" i="7" s="1"/>
  <c r="DM57" i="7"/>
  <c r="DN57" i="7"/>
  <c r="DO57" i="7"/>
  <c r="EH57" i="7" s="1"/>
  <c r="DK58" i="7"/>
  <c r="ED58" i="7" s="1"/>
  <c r="DL58" i="7"/>
  <c r="DM58" i="7"/>
  <c r="DN58" i="7"/>
  <c r="EG58" i="7" s="1"/>
  <c r="DO58" i="7"/>
  <c r="EH58" i="7" s="1"/>
  <c r="DK33" i="7"/>
  <c r="ED33" i="7" s="1"/>
  <c r="DL33" i="7"/>
  <c r="DM33" i="7"/>
  <c r="DN33" i="7"/>
  <c r="EG33" i="7" s="1"/>
  <c r="DO33" i="7"/>
  <c r="EH33" i="7" s="1"/>
  <c r="DK59" i="7"/>
  <c r="ED59" i="7" s="1"/>
  <c r="DL59" i="7"/>
  <c r="EE59" i="7" s="1"/>
  <c r="DM59" i="7"/>
  <c r="DN59" i="7"/>
  <c r="EG59" i="7" s="1"/>
  <c r="DO59" i="7"/>
  <c r="DK48" i="7"/>
  <c r="ED48" i="7" s="1"/>
  <c r="DL48" i="7"/>
  <c r="EE48" i="7" s="1"/>
  <c r="DM48" i="7"/>
  <c r="DN48" i="7"/>
  <c r="EG48" i="7" s="1"/>
  <c r="DO48" i="7"/>
  <c r="EH48" i="7" s="1"/>
  <c r="DK49" i="7"/>
  <c r="ED49" i="7" s="1"/>
  <c r="DL49" i="7"/>
  <c r="EE49" i="7" s="1"/>
  <c r="DM49" i="7"/>
  <c r="DN49" i="7"/>
  <c r="EG49" i="7" s="1"/>
  <c r="DO49" i="7"/>
  <c r="EH49" i="7" s="1"/>
  <c r="DK34" i="7"/>
  <c r="ED34" i="7" s="1"/>
  <c r="DL34" i="7"/>
  <c r="EE34" i="7" s="1"/>
  <c r="DM34" i="7"/>
  <c r="DN34" i="7"/>
  <c r="EG34" i="7" s="1"/>
  <c r="DO34" i="7"/>
  <c r="EH34" i="7" s="1"/>
  <c r="DK60" i="7"/>
  <c r="DL60" i="7"/>
  <c r="EE60" i="7" s="1"/>
  <c r="DM60" i="7"/>
  <c r="DN60" i="7"/>
  <c r="DO60" i="7"/>
  <c r="EH60" i="7" s="1"/>
  <c r="DK61" i="7"/>
  <c r="ED61" i="7" s="1"/>
  <c r="DL61" i="7"/>
  <c r="EE61" i="7" s="1"/>
  <c r="DM61" i="7"/>
  <c r="DN61" i="7"/>
  <c r="DO61" i="7"/>
  <c r="EH61" i="7" s="1"/>
  <c r="DK50" i="7"/>
  <c r="ED50" i="7" s="1"/>
  <c r="DL50" i="7"/>
  <c r="EE50" i="7" s="1"/>
  <c r="DM50" i="7"/>
  <c r="DN50" i="7"/>
  <c r="EG50" i="7" s="1"/>
  <c r="DO50" i="7"/>
  <c r="EH50" i="7" s="1"/>
  <c r="DK35" i="7"/>
  <c r="ED35" i="7" s="1"/>
  <c r="DL35" i="7"/>
  <c r="DM35" i="7"/>
  <c r="DN35" i="7"/>
  <c r="EG35" i="7" s="1"/>
  <c r="DO35" i="7"/>
  <c r="EH35" i="7" s="1"/>
  <c r="DK62" i="7"/>
  <c r="ED62" i="7" s="1"/>
  <c r="DL62" i="7"/>
  <c r="EE62" i="7" s="1"/>
  <c r="DM62" i="7"/>
  <c r="DN62" i="7"/>
  <c r="EG62" i="7" s="1"/>
  <c r="DO62" i="7"/>
  <c r="DK36" i="7"/>
  <c r="ED36" i="7" s="1"/>
  <c r="DL36" i="7"/>
  <c r="EE36" i="7" s="1"/>
  <c r="DM36" i="7"/>
  <c r="DN36" i="7"/>
  <c r="EG36" i="7" s="1"/>
  <c r="DO36" i="7"/>
  <c r="EH36" i="7" s="1"/>
  <c r="DK51" i="7"/>
  <c r="ED51" i="7" s="1"/>
  <c r="DL51" i="7"/>
  <c r="EE51" i="7" s="1"/>
  <c r="DM51" i="7"/>
  <c r="DN51" i="7"/>
  <c r="EG51" i="7" s="1"/>
  <c r="DO51" i="7"/>
  <c r="DK37" i="7"/>
  <c r="ED37" i="7" s="1"/>
  <c r="DL37" i="7"/>
  <c r="EE37" i="7" s="1"/>
  <c r="DM37" i="7"/>
  <c r="DN37" i="7"/>
  <c r="EG37" i="7" s="1"/>
  <c r="DO37" i="7"/>
  <c r="EH37" i="7" s="1"/>
  <c r="DK63" i="7"/>
  <c r="DL63" i="7"/>
  <c r="EE63" i="7" s="1"/>
  <c r="DM63" i="7"/>
  <c r="DN63" i="7"/>
  <c r="EG63" i="7" s="1"/>
  <c r="DO63" i="7"/>
  <c r="EH63" i="7" s="1"/>
  <c r="DK7" i="6"/>
  <c r="ED7" i="6" s="1"/>
  <c r="DL7" i="6"/>
  <c r="EE7" i="6" s="1"/>
  <c r="DM7" i="6"/>
  <c r="DN7" i="6"/>
  <c r="DO7" i="6"/>
  <c r="EH7" i="6" s="1"/>
  <c r="DK8" i="6"/>
  <c r="ED8" i="6" s="1"/>
  <c r="DL8" i="6"/>
  <c r="EE8" i="6" s="1"/>
  <c r="DM8" i="6"/>
  <c r="DN8" i="6"/>
  <c r="EG8" i="6" s="1"/>
  <c r="DO8" i="6"/>
  <c r="EH8" i="6" s="1"/>
  <c r="DK9" i="6"/>
  <c r="ED9" i="6" s="1"/>
  <c r="DL9" i="6"/>
  <c r="DM9" i="6"/>
  <c r="DN9" i="6"/>
  <c r="EG9" i="6" s="1"/>
  <c r="DO9" i="6"/>
  <c r="EH9" i="6" s="1"/>
  <c r="DK10" i="6"/>
  <c r="ED10" i="6" s="1"/>
  <c r="DL10" i="6"/>
  <c r="EE10" i="6" s="1"/>
  <c r="DM10" i="6"/>
  <c r="DN10" i="6"/>
  <c r="EG10" i="6" s="1"/>
  <c r="DO10" i="6"/>
  <c r="DK11" i="6"/>
  <c r="ED11" i="6" s="1"/>
  <c r="DL11" i="6"/>
  <c r="EE11" i="6" s="1"/>
  <c r="DM11" i="6"/>
  <c r="DN11" i="6"/>
  <c r="EG11" i="6" s="1"/>
  <c r="DO11" i="6"/>
  <c r="EH11" i="6" s="1"/>
  <c r="DK12" i="6"/>
  <c r="ED12" i="6" s="1"/>
  <c r="DL12" i="6"/>
  <c r="EE12" i="6" s="1"/>
  <c r="DM12" i="6"/>
  <c r="DN12" i="6"/>
  <c r="EG12" i="6" s="1"/>
  <c r="DO12" i="6"/>
  <c r="EH12" i="6" s="1"/>
  <c r="DK13" i="6"/>
  <c r="ED13" i="6" s="1"/>
  <c r="DL13" i="6"/>
  <c r="EE13" i="6" s="1"/>
  <c r="DM13" i="6"/>
  <c r="DN13" i="6"/>
  <c r="EG13" i="6" s="1"/>
  <c r="DO13" i="6"/>
  <c r="EH13" i="6" s="1"/>
  <c r="DK14" i="6"/>
  <c r="DL14" i="6"/>
  <c r="EE14" i="6" s="1"/>
  <c r="DM14" i="6"/>
  <c r="DN14" i="6"/>
  <c r="EG14" i="6" s="1"/>
  <c r="DO14" i="6"/>
  <c r="EH14" i="6" s="1"/>
  <c r="DK15" i="6"/>
  <c r="ED15" i="6" s="1"/>
  <c r="DL15" i="6"/>
  <c r="EE15" i="6" s="1"/>
  <c r="DM15" i="6"/>
  <c r="DN15" i="6"/>
  <c r="DO15" i="6"/>
  <c r="EH15" i="6" s="1"/>
  <c r="DK16" i="6"/>
  <c r="ED16" i="6" s="1"/>
  <c r="DL16" i="6"/>
  <c r="EE16" i="6" s="1"/>
  <c r="DM16" i="6"/>
  <c r="DN16" i="6"/>
  <c r="EG16" i="6" s="1"/>
  <c r="DO16" i="6"/>
  <c r="EH16" i="6" s="1"/>
  <c r="DK17" i="6"/>
  <c r="ED17" i="6" s="1"/>
  <c r="DL17" i="6"/>
  <c r="DM17" i="6"/>
  <c r="DN17" i="6"/>
  <c r="EG17" i="6" s="1"/>
  <c r="DO17" i="6"/>
  <c r="EH17" i="6" s="1"/>
  <c r="DK18" i="6"/>
  <c r="ED18" i="6" s="1"/>
  <c r="DL18" i="6"/>
  <c r="EE18" i="6" s="1"/>
  <c r="DM18" i="6"/>
  <c r="DN18" i="6"/>
  <c r="EG18" i="6" s="1"/>
  <c r="DO18" i="6"/>
  <c r="DK19" i="6"/>
  <c r="ED19" i="6" s="1"/>
  <c r="DL19" i="6"/>
  <c r="EE19" i="6" s="1"/>
  <c r="DM19" i="6"/>
  <c r="DN19" i="6"/>
  <c r="EG19" i="6" s="1"/>
  <c r="DO19" i="6"/>
  <c r="EH19" i="6" s="1"/>
  <c r="DK20" i="6"/>
  <c r="ED20" i="6" s="1"/>
  <c r="DL20" i="6"/>
  <c r="EE20" i="6" s="1"/>
  <c r="DM20" i="6"/>
  <c r="DN20" i="6"/>
  <c r="EG20" i="6" s="1"/>
  <c r="DO20" i="6"/>
  <c r="EH20" i="6" s="1"/>
  <c r="DK21" i="6"/>
  <c r="ED21" i="6" s="1"/>
  <c r="DL21" i="6"/>
  <c r="EE21" i="6" s="1"/>
  <c r="DM21" i="6"/>
  <c r="DN21" i="6"/>
  <c r="EG21" i="6" s="1"/>
  <c r="DO21" i="6"/>
  <c r="EH21" i="6" s="1"/>
  <c r="DK22" i="6"/>
  <c r="DL22" i="6"/>
  <c r="DM22" i="6"/>
  <c r="DN22" i="6"/>
  <c r="EG22" i="6" s="1"/>
  <c r="DO22" i="6"/>
  <c r="EH22" i="6" s="1"/>
  <c r="DK25" i="6"/>
  <c r="ED25" i="6" s="1"/>
  <c r="DL25" i="6"/>
  <c r="EE25" i="6" s="1"/>
  <c r="DM25" i="6"/>
  <c r="DN25" i="6"/>
  <c r="DO25" i="6"/>
  <c r="EH25" i="6" s="1"/>
  <c r="DK26" i="6"/>
  <c r="ED26" i="6" s="1"/>
  <c r="DL26" i="6"/>
  <c r="EE26" i="6" s="1"/>
  <c r="DM26" i="6"/>
  <c r="DN26" i="6"/>
  <c r="EG26" i="6" s="1"/>
  <c r="DO26" i="6"/>
  <c r="EH26" i="6" s="1"/>
  <c r="DK27" i="6"/>
  <c r="ED27" i="6" s="1"/>
  <c r="DL27" i="6"/>
  <c r="DM27" i="6"/>
  <c r="DN27" i="6"/>
  <c r="EG27" i="6" s="1"/>
  <c r="DO27" i="6"/>
  <c r="EH27" i="6" s="1"/>
  <c r="DK28" i="6"/>
  <c r="ED28" i="6" s="1"/>
  <c r="DL28" i="6"/>
  <c r="EE28" i="6" s="1"/>
  <c r="DM28" i="6"/>
  <c r="DN28" i="6"/>
  <c r="EG28" i="6" s="1"/>
  <c r="DO28" i="6"/>
  <c r="DK54" i="6"/>
  <c r="ED54" i="6" s="1"/>
  <c r="DL54" i="6"/>
  <c r="EE54" i="6" s="1"/>
  <c r="DM54" i="6"/>
  <c r="DN54" i="6"/>
  <c r="EG54" i="6" s="1"/>
  <c r="DO54" i="6"/>
  <c r="EH54" i="6" s="1"/>
  <c r="DK29" i="6"/>
  <c r="ED29" i="6" s="1"/>
  <c r="DL29" i="6"/>
  <c r="EE29" i="6" s="1"/>
  <c r="DM29" i="6"/>
  <c r="DN29" i="6"/>
  <c r="EG29" i="6" s="1"/>
  <c r="DO29" i="6"/>
  <c r="EH29" i="6" s="1"/>
  <c r="DK30" i="6"/>
  <c r="ED30" i="6" s="1"/>
  <c r="DL30" i="6"/>
  <c r="EE30" i="6" s="1"/>
  <c r="DM30" i="6"/>
  <c r="DN30" i="6"/>
  <c r="EG30" i="6" s="1"/>
  <c r="DO30" i="6"/>
  <c r="EH30" i="6" s="1"/>
  <c r="DK40" i="6"/>
  <c r="DL40" i="6"/>
  <c r="EE40" i="6" s="1"/>
  <c r="DM40" i="6"/>
  <c r="DN40" i="6"/>
  <c r="EG40" i="6" s="1"/>
  <c r="DO40" i="6"/>
  <c r="EH40" i="6" s="1"/>
  <c r="DK41" i="6"/>
  <c r="ED41" i="6" s="1"/>
  <c r="DL41" i="6"/>
  <c r="EE41" i="6" s="1"/>
  <c r="DM41" i="6"/>
  <c r="DN41" i="6"/>
  <c r="DO41" i="6"/>
  <c r="DK42" i="6"/>
  <c r="ED42" i="6" s="1"/>
  <c r="DL42" i="6"/>
  <c r="EE42" i="6" s="1"/>
  <c r="DM42" i="6"/>
  <c r="DN42" i="6"/>
  <c r="EG42" i="6" s="1"/>
  <c r="DO42" i="6"/>
  <c r="EH42" i="6" s="1"/>
  <c r="DK43" i="6"/>
  <c r="ED43" i="6" s="1"/>
  <c r="DL43" i="6"/>
  <c r="DM43" i="6"/>
  <c r="DN43" i="6"/>
  <c r="EG43" i="6" s="1"/>
  <c r="DO43" i="6"/>
  <c r="EH43" i="6" s="1"/>
  <c r="DK55" i="6"/>
  <c r="ED55" i="6" s="1"/>
  <c r="DL55" i="6"/>
  <c r="EE55" i="6" s="1"/>
  <c r="DM55" i="6"/>
  <c r="DN55" i="6"/>
  <c r="EG55" i="6" s="1"/>
  <c r="DO55" i="6"/>
  <c r="DK56" i="6"/>
  <c r="ED56" i="6" s="1"/>
  <c r="DL56" i="6"/>
  <c r="EE56" i="6" s="1"/>
  <c r="DM56" i="6"/>
  <c r="DN56" i="6"/>
  <c r="EG56" i="6" s="1"/>
  <c r="DO56" i="6"/>
  <c r="EH56" i="6" s="1"/>
  <c r="DK44" i="6"/>
  <c r="ED44" i="6" s="1"/>
  <c r="DL44" i="6"/>
  <c r="EE44" i="6" s="1"/>
  <c r="DM44" i="6"/>
  <c r="DN44" i="6"/>
  <c r="DO44" i="6"/>
  <c r="EH44" i="6" s="1"/>
  <c r="DK45" i="6"/>
  <c r="ED45" i="6" s="1"/>
  <c r="DL45" i="6"/>
  <c r="EE45" i="6" s="1"/>
  <c r="DM45" i="6"/>
  <c r="DN45" i="6"/>
  <c r="EG45" i="6" s="1"/>
  <c r="DO45" i="6"/>
  <c r="EH45" i="6" s="1"/>
  <c r="DK46" i="6"/>
  <c r="DL46" i="6"/>
  <c r="EE46" i="6" s="1"/>
  <c r="DM46" i="6"/>
  <c r="DN46" i="6"/>
  <c r="DO46" i="6"/>
  <c r="EH46" i="6" s="1"/>
  <c r="DK31" i="6"/>
  <c r="ED31" i="6" s="1"/>
  <c r="DL31" i="6"/>
  <c r="EE31" i="6" s="1"/>
  <c r="DM31" i="6"/>
  <c r="DN31" i="6"/>
  <c r="DO31" i="6"/>
  <c r="EH31" i="6" s="1"/>
  <c r="DK47" i="6"/>
  <c r="ED47" i="6" s="1"/>
  <c r="DL47" i="6"/>
  <c r="EE47" i="6" s="1"/>
  <c r="DM47" i="6"/>
  <c r="DN47" i="6"/>
  <c r="EG47" i="6" s="1"/>
  <c r="DO47" i="6"/>
  <c r="EH47" i="6" s="1"/>
  <c r="DK32" i="6"/>
  <c r="ED32" i="6" s="1"/>
  <c r="DL32" i="6"/>
  <c r="DM32" i="6"/>
  <c r="DN32" i="6"/>
  <c r="EG32" i="6" s="1"/>
  <c r="DO32" i="6"/>
  <c r="EH32" i="6" s="1"/>
  <c r="DK57" i="6"/>
  <c r="ED57" i="6" s="1"/>
  <c r="DL57" i="6"/>
  <c r="EE57" i="6" s="1"/>
  <c r="DM57" i="6"/>
  <c r="DN57" i="6"/>
  <c r="EG57" i="6" s="1"/>
  <c r="DO57" i="6"/>
  <c r="DK58" i="6"/>
  <c r="ED58" i="6" s="1"/>
  <c r="DL58" i="6"/>
  <c r="EE58" i="6" s="1"/>
  <c r="DM58" i="6"/>
  <c r="DN58" i="6"/>
  <c r="EG58" i="6" s="1"/>
  <c r="DO58" i="6"/>
  <c r="EH58" i="6" s="1"/>
  <c r="DK33" i="6"/>
  <c r="ED33" i="6" s="1"/>
  <c r="DL33" i="6"/>
  <c r="EE33" i="6" s="1"/>
  <c r="DM33" i="6"/>
  <c r="DN33" i="6"/>
  <c r="DO33" i="6"/>
  <c r="DK59" i="6"/>
  <c r="ED59" i="6" s="1"/>
  <c r="DL59" i="6"/>
  <c r="EE59" i="6" s="1"/>
  <c r="DM59" i="6"/>
  <c r="DN59" i="6"/>
  <c r="EG59" i="6" s="1"/>
  <c r="DO59" i="6"/>
  <c r="EH59" i="6" s="1"/>
  <c r="DK48" i="6"/>
  <c r="DL48" i="6"/>
  <c r="EE48" i="6" s="1"/>
  <c r="DM48" i="6"/>
  <c r="DN48" i="6"/>
  <c r="EG48" i="6" s="1"/>
  <c r="DO48" i="6"/>
  <c r="EH48" i="6" s="1"/>
  <c r="DK49" i="6"/>
  <c r="ED49" i="6" s="1"/>
  <c r="DL49" i="6"/>
  <c r="EE49" i="6" s="1"/>
  <c r="DM49" i="6"/>
  <c r="DN49" i="6"/>
  <c r="DO49" i="6"/>
  <c r="EH49" i="6" s="1"/>
  <c r="DK34" i="6"/>
  <c r="ED34" i="6" s="1"/>
  <c r="DL34" i="6"/>
  <c r="EE34" i="6" s="1"/>
  <c r="DM34" i="6"/>
  <c r="DN34" i="6"/>
  <c r="EG34" i="6" s="1"/>
  <c r="DO34" i="6"/>
  <c r="EH34" i="6" s="1"/>
  <c r="DK60" i="6"/>
  <c r="ED60" i="6" s="1"/>
  <c r="DL60" i="6"/>
  <c r="DM60" i="6"/>
  <c r="DN60" i="6"/>
  <c r="DO60" i="6"/>
  <c r="DK61" i="6"/>
  <c r="ED61" i="6" s="1"/>
  <c r="DL61" i="6"/>
  <c r="EE61" i="6" s="1"/>
  <c r="DM61" i="6"/>
  <c r="DN61" i="6"/>
  <c r="EG61" i="6" s="1"/>
  <c r="DO61" i="6"/>
  <c r="DK50" i="6"/>
  <c r="ED50" i="6" s="1"/>
  <c r="DL50" i="6"/>
  <c r="EE50" i="6" s="1"/>
  <c r="DM50" i="6"/>
  <c r="DN50" i="6"/>
  <c r="EG50" i="6" s="1"/>
  <c r="DO50" i="6"/>
  <c r="EH50" i="6" s="1"/>
  <c r="DK35" i="6"/>
  <c r="ED35" i="6" s="1"/>
  <c r="DL35" i="6"/>
  <c r="EE35" i="6" s="1"/>
  <c r="DM35" i="6"/>
  <c r="DN35" i="6"/>
  <c r="EG35" i="6" s="1"/>
  <c r="DO35" i="6"/>
  <c r="EH35" i="6" s="1"/>
  <c r="DK62" i="6"/>
  <c r="ED62" i="6" s="1"/>
  <c r="DL62" i="6"/>
  <c r="EE62" i="6" s="1"/>
  <c r="DM62" i="6"/>
  <c r="DN62" i="6"/>
  <c r="EG62" i="6" s="1"/>
  <c r="DO62" i="6"/>
  <c r="EH62" i="6" s="1"/>
  <c r="DK36" i="6"/>
  <c r="DL36" i="6"/>
  <c r="EE36" i="6" s="1"/>
  <c r="DM36" i="6"/>
  <c r="DN36" i="6"/>
  <c r="EG36" i="6" s="1"/>
  <c r="DO36" i="6"/>
  <c r="EH36" i="6" s="1"/>
  <c r="DK51" i="6"/>
  <c r="ED51" i="6" s="1"/>
  <c r="DL51" i="6"/>
  <c r="EE51" i="6" s="1"/>
  <c r="DM51" i="6"/>
  <c r="DN51" i="6"/>
  <c r="DO51" i="6"/>
  <c r="EH51" i="6" s="1"/>
  <c r="DK37" i="6"/>
  <c r="ED37" i="6" s="1"/>
  <c r="DL37" i="6"/>
  <c r="EE37" i="6" s="1"/>
  <c r="DM37" i="6"/>
  <c r="DN37" i="6"/>
  <c r="EG37" i="6" s="1"/>
  <c r="DO37" i="6"/>
  <c r="EH37" i="6" s="1"/>
  <c r="DK63" i="6"/>
  <c r="ED63" i="6" s="1"/>
  <c r="DL63" i="6"/>
  <c r="DM63" i="6"/>
  <c r="DN63" i="6"/>
  <c r="EG63" i="6" s="1"/>
  <c r="DO63" i="6"/>
  <c r="EH63" i="6" s="1"/>
  <c r="ED9" i="7"/>
  <c r="EG9" i="7"/>
  <c r="EH9" i="7"/>
  <c r="EG10" i="7"/>
  <c r="EE12" i="7"/>
  <c r="EH13" i="7"/>
  <c r="ED16" i="7"/>
  <c r="ED17" i="7"/>
  <c r="EG18" i="7"/>
  <c r="EE20" i="7"/>
  <c r="EG20" i="7"/>
  <c r="EH21" i="7"/>
  <c r="EG22" i="7"/>
  <c r="ED27" i="7"/>
  <c r="EG28" i="7"/>
  <c r="EE29" i="7"/>
  <c r="EH29" i="7"/>
  <c r="EH30" i="7"/>
  <c r="EE41" i="7"/>
  <c r="ED43" i="7"/>
  <c r="EG55" i="7"/>
  <c r="EE56" i="7"/>
  <c r="EE44" i="7"/>
  <c r="EH45" i="7"/>
  <c r="EE46" i="7"/>
  <c r="EG46" i="7"/>
  <c r="ED32" i="7"/>
  <c r="EE32" i="7"/>
  <c r="EG57" i="7"/>
  <c r="EE58" i="7"/>
  <c r="EE33" i="7"/>
  <c r="EH59" i="7"/>
  <c r="ED60" i="7"/>
  <c r="EG60" i="7"/>
  <c r="EG61" i="7"/>
  <c r="EE35" i="7"/>
  <c r="EH62" i="7"/>
  <c r="EH51" i="7"/>
  <c r="ED63" i="7"/>
  <c r="EG7" i="6"/>
  <c r="EE9" i="6"/>
  <c r="EH10" i="6"/>
  <c r="ED14" i="6"/>
  <c r="EG15" i="6"/>
  <c r="EE17" i="6"/>
  <c r="EH18" i="6"/>
  <c r="ED22" i="6"/>
  <c r="EE22" i="6"/>
  <c r="EG25" i="6"/>
  <c r="EE27" i="6"/>
  <c r="EH28" i="6"/>
  <c r="ED40" i="6"/>
  <c r="EG41" i="6"/>
  <c r="EH41" i="6"/>
  <c r="EE43" i="6"/>
  <c r="EH55" i="6"/>
  <c r="EG44" i="6"/>
  <c r="ED46" i="6"/>
  <c r="EG46" i="6"/>
  <c r="EG31" i="6"/>
  <c r="EE32" i="6"/>
  <c r="EH57" i="6"/>
  <c r="EG33" i="6"/>
  <c r="EH33" i="6"/>
  <c r="ED48" i="6"/>
  <c r="EG49" i="6"/>
  <c r="EE60" i="6"/>
  <c r="EG60" i="6"/>
  <c r="EH60" i="6"/>
  <c r="EH61" i="6"/>
  <c r="ED36" i="6"/>
  <c r="EG51" i="6"/>
  <c r="EE63" i="6"/>
  <c r="DP7" i="6"/>
  <c r="EI7" i="6" s="1"/>
  <c r="DP8" i="6"/>
  <c r="EI8" i="6" s="1"/>
  <c r="DP9" i="6"/>
  <c r="EI9" i="6" s="1"/>
  <c r="DP10" i="6"/>
  <c r="EI10" i="6" s="1"/>
  <c r="DP11" i="6"/>
  <c r="EI11" i="6" s="1"/>
  <c r="DP12" i="6"/>
  <c r="EI12" i="6" s="1"/>
  <c r="DP13" i="6"/>
  <c r="EI13" i="6" s="1"/>
  <c r="DP14" i="6"/>
  <c r="EI14" i="6" s="1"/>
  <c r="DP15" i="6"/>
  <c r="EI15" i="6" s="1"/>
  <c r="DP16" i="6"/>
  <c r="EI16" i="6" s="1"/>
  <c r="DP17" i="6"/>
  <c r="EI17" i="6" s="1"/>
  <c r="DP18" i="6"/>
  <c r="EI18" i="6" s="1"/>
  <c r="DP19" i="6"/>
  <c r="EI19" i="6" s="1"/>
  <c r="DP20" i="6"/>
  <c r="EI20" i="6" s="1"/>
  <c r="DP21" i="6"/>
  <c r="EI21" i="6" s="1"/>
  <c r="DP22" i="6"/>
  <c r="EI22" i="6" s="1"/>
  <c r="DP25" i="6"/>
  <c r="EI25" i="6" s="1"/>
  <c r="DP26" i="6"/>
  <c r="EI26" i="6" s="1"/>
  <c r="DP27" i="6"/>
  <c r="EI27" i="6" s="1"/>
  <c r="DP28" i="6"/>
  <c r="EI28" i="6" s="1"/>
  <c r="DP54" i="6"/>
  <c r="EI54" i="6" s="1"/>
  <c r="DP29" i="6"/>
  <c r="EI29" i="6" s="1"/>
  <c r="DP30" i="6"/>
  <c r="EI30" i="6" s="1"/>
  <c r="DP40" i="6"/>
  <c r="EI40" i="6" s="1"/>
  <c r="DP41" i="6"/>
  <c r="EI41" i="6" s="1"/>
  <c r="DP42" i="6"/>
  <c r="EI42" i="6" s="1"/>
  <c r="DP43" i="6"/>
  <c r="EI43" i="6" s="1"/>
  <c r="DP55" i="6"/>
  <c r="EI55" i="6" s="1"/>
  <c r="DP56" i="6"/>
  <c r="EI56" i="6" s="1"/>
  <c r="DP44" i="6"/>
  <c r="EI44" i="6" s="1"/>
  <c r="DP45" i="6"/>
  <c r="EI45" i="6" s="1"/>
  <c r="DP46" i="6"/>
  <c r="EI46" i="6" s="1"/>
  <c r="DP31" i="6"/>
  <c r="EI31" i="6" s="1"/>
  <c r="DP47" i="6"/>
  <c r="EI47" i="6" s="1"/>
  <c r="DP32" i="6"/>
  <c r="EI32" i="6" s="1"/>
  <c r="DP57" i="6"/>
  <c r="EI57" i="6" s="1"/>
  <c r="DP58" i="6"/>
  <c r="EI58" i="6" s="1"/>
  <c r="DP33" i="6"/>
  <c r="EI33" i="6" s="1"/>
  <c r="DP59" i="6"/>
  <c r="EI59" i="6" s="1"/>
  <c r="DP48" i="6"/>
  <c r="EI48" i="6" s="1"/>
  <c r="DP49" i="6"/>
  <c r="EI49" i="6" s="1"/>
  <c r="DP34" i="6"/>
  <c r="EI34" i="6" s="1"/>
  <c r="DP60" i="6"/>
  <c r="EI60" i="6" s="1"/>
  <c r="DP61" i="6"/>
  <c r="EI61" i="6" s="1"/>
  <c r="DP50" i="6"/>
  <c r="EI50" i="6" s="1"/>
  <c r="DP35" i="6"/>
  <c r="EI35" i="6" s="1"/>
  <c r="DP62" i="6"/>
  <c r="EI62" i="6" s="1"/>
  <c r="DP36" i="6"/>
  <c r="EI36" i="6" s="1"/>
  <c r="DP51" i="6"/>
  <c r="EI51" i="6" s="1"/>
  <c r="DP37" i="6"/>
  <c r="EI37" i="6" s="1"/>
  <c r="DP63" i="6"/>
  <c r="EI63" i="6" s="1"/>
  <c r="DP7" i="7"/>
  <c r="EI7" i="7" s="1"/>
  <c r="DP8" i="7"/>
  <c r="EI8" i="7" s="1"/>
  <c r="DP9" i="7"/>
  <c r="EI9" i="7" s="1"/>
  <c r="DP10" i="7"/>
  <c r="EI10" i="7" s="1"/>
  <c r="DP11" i="7"/>
  <c r="EI11" i="7" s="1"/>
  <c r="DP12" i="7"/>
  <c r="EI12" i="7" s="1"/>
  <c r="DP13" i="7"/>
  <c r="EI13" i="7" s="1"/>
  <c r="DP14" i="7"/>
  <c r="EI14" i="7" s="1"/>
  <c r="DP15" i="7"/>
  <c r="EI15" i="7" s="1"/>
  <c r="DP16" i="7"/>
  <c r="EI16" i="7" s="1"/>
  <c r="DP17" i="7"/>
  <c r="EI17" i="7" s="1"/>
  <c r="DP18" i="7"/>
  <c r="EI18" i="7" s="1"/>
  <c r="DP19" i="7"/>
  <c r="EI19" i="7" s="1"/>
  <c r="DP20" i="7"/>
  <c r="EI20" i="7" s="1"/>
  <c r="DP21" i="7"/>
  <c r="EI21" i="7" s="1"/>
  <c r="DP22" i="7"/>
  <c r="EI22" i="7" s="1"/>
  <c r="DP25" i="7"/>
  <c r="EI25" i="7" s="1"/>
  <c r="DP26" i="7"/>
  <c r="EI26" i="7" s="1"/>
  <c r="DP27" i="7"/>
  <c r="EI27" i="7" s="1"/>
  <c r="DP28" i="7"/>
  <c r="EI28" i="7" s="1"/>
  <c r="DP54" i="7"/>
  <c r="EI54" i="7" s="1"/>
  <c r="DP29" i="7"/>
  <c r="EI29" i="7" s="1"/>
  <c r="DP30" i="7"/>
  <c r="EI30" i="7" s="1"/>
  <c r="DP40" i="7"/>
  <c r="EI40" i="7" s="1"/>
  <c r="DP41" i="7"/>
  <c r="EI41" i="7" s="1"/>
  <c r="DP42" i="7"/>
  <c r="EI42" i="7" s="1"/>
  <c r="DP43" i="7"/>
  <c r="EI43" i="7" s="1"/>
  <c r="DP55" i="7"/>
  <c r="EI55" i="7" s="1"/>
  <c r="DP56" i="7"/>
  <c r="EI56" i="7" s="1"/>
  <c r="DP44" i="7"/>
  <c r="EI44" i="7" s="1"/>
  <c r="DP45" i="7"/>
  <c r="EI45" i="7" s="1"/>
  <c r="DP46" i="7"/>
  <c r="EI46" i="7" s="1"/>
  <c r="DP31" i="7"/>
  <c r="EI31" i="7" s="1"/>
  <c r="DP47" i="7"/>
  <c r="EI47" i="7" s="1"/>
  <c r="DP32" i="7"/>
  <c r="EI32" i="7" s="1"/>
  <c r="DP57" i="7"/>
  <c r="EI57" i="7" s="1"/>
  <c r="DP58" i="7"/>
  <c r="EI58" i="7" s="1"/>
  <c r="DP33" i="7"/>
  <c r="EI33" i="7" s="1"/>
  <c r="DP59" i="7"/>
  <c r="EI59" i="7" s="1"/>
  <c r="DP48" i="7"/>
  <c r="EI48" i="7" s="1"/>
  <c r="DP49" i="7"/>
  <c r="EI49" i="7" s="1"/>
  <c r="DP34" i="7"/>
  <c r="EI34" i="7" s="1"/>
  <c r="DP60" i="7"/>
  <c r="EI60" i="7" s="1"/>
  <c r="DP61" i="7"/>
  <c r="EI61" i="7" s="1"/>
  <c r="DP50" i="7"/>
  <c r="EI50" i="7" s="1"/>
  <c r="DP35" i="7"/>
  <c r="EI35" i="7" s="1"/>
  <c r="DP62" i="7"/>
  <c r="EI62" i="7" s="1"/>
  <c r="DP36" i="7"/>
  <c r="EI36" i="7" s="1"/>
  <c r="DP51" i="7"/>
  <c r="EI51" i="7" s="1"/>
  <c r="DP37" i="7"/>
  <c r="EI37" i="7" s="1"/>
  <c r="DP63" i="7"/>
  <c r="EI63" i="7" s="1"/>
  <c r="T6" i="3"/>
  <c r="S6" i="3"/>
  <c r="DJ7" i="7"/>
  <c r="EC7" i="7" s="1"/>
  <c r="DJ8" i="7"/>
  <c r="EC8" i="7" s="1"/>
  <c r="DJ9" i="7"/>
  <c r="EC9" i="7" s="1"/>
  <c r="DJ10" i="7"/>
  <c r="EC10" i="7" s="1"/>
  <c r="DJ11" i="7"/>
  <c r="EC11" i="7" s="1"/>
  <c r="DJ12" i="7"/>
  <c r="EC12" i="7" s="1"/>
  <c r="DJ13" i="7"/>
  <c r="EC13" i="7" s="1"/>
  <c r="DJ14" i="7"/>
  <c r="EC14" i="7" s="1"/>
  <c r="DJ15" i="7"/>
  <c r="EC15" i="7" s="1"/>
  <c r="DJ16" i="7"/>
  <c r="EC16" i="7" s="1"/>
  <c r="DJ17" i="7"/>
  <c r="EC17" i="7" s="1"/>
  <c r="DJ18" i="7"/>
  <c r="EC18" i="7" s="1"/>
  <c r="DJ19" i="7"/>
  <c r="EC19" i="7" s="1"/>
  <c r="DJ20" i="7"/>
  <c r="EC20" i="7" s="1"/>
  <c r="DJ21" i="7"/>
  <c r="EC21" i="7" s="1"/>
  <c r="DJ22" i="7"/>
  <c r="EC22" i="7" s="1"/>
  <c r="DJ25" i="7"/>
  <c r="EC25" i="7" s="1"/>
  <c r="DJ26" i="7"/>
  <c r="EC26" i="7" s="1"/>
  <c r="DJ27" i="7"/>
  <c r="EC27" i="7" s="1"/>
  <c r="DJ28" i="7"/>
  <c r="EC28" i="7" s="1"/>
  <c r="DJ54" i="7"/>
  <c r="EC54" i="7" s="1"/>
  <c r="DJ29" i="7"/>
  <c r="EC29" i="7" s="1"/>
  <c r="DJ30" i="7"/>
  <c r="EC30" i="7" s="1"/>
  <c r="DJ40" i="7"/>
  <c r="EC40" i="7" s="1"/>
  <c r="DJ41" i="7"/>
  <c r="EC41" i="7" s="1"/>
  <c r="DJ42" i="7"/>
  <c r="EC42" i="7" s="1"/>
  <c r="DJ43" i="7"/>
  <c r="EC43" i="7" s="1"/>
  <c r="DJ55" i="7"/>
  <c r="EC55" i="7" s="1"/>
  <c r="DJ56" i="7"/>
  <c r="EC56" i="7" s="1"/>
  <c r="DJ44" i="7"/>
  <c r="EC44" i="7" s="1"/>
  <c r="DJ45" i="7"/>
  <c r="EC45" i="7" s="1"/>
  <c r="DJ46" i="7"/>
  <c r="EC46" i="7" s="1"/>
  <c r="DJ31" i="7"/>
  <c r="EC31" i="7" s="1"/>
  <c r="DJ47" i="7"/>
  <c r="EC47" i="7" s="1"/>
  <c r="DJ32" i="7"/>
  <c r="EC32" i="7" s="1"/>
  <c r="DJ57" i="7"/>
  <c r="EC57" i="7" s="1"/>
  <c r="DJ58" i="7"/>
  <c r="EC58" i="7" s="1"/>
  <c r="DJ33" i="7"/>
  <c r="EC33" i="7" s="1"/>
  <c r="DJ59" i="7"/>
  <c r="EC59" i="7" s="1"/>
  <c r="DJ48" i="7"/>
  <c r="EC48" i="7" s="1"/>
  <c r="DJ49" i="7"/>
  <c r="EC49" i="7" s="1"/>
  <c r="DJ34" i="7"/>
  <c r="EC34" i="7" s="1"/>
  <c r="DJ60" i="7"/>
  <c r="EC60" i="7" s="1"/>
  <c r="DJ61" i="7"/>
  <c r="EC61" i="7" s="1"/>
  <c r="DJ50" i="7"/>
  <c r="EC50" i="7" s="1"/>
  <c r="DJ35" i="7"/>
  <c r="EC35" i="7" s="1"/>
  <c r="DJ62" i="7"/>
  <c r="EC62" i="7" s="1"/>
  <c r="DJ36" i="7"/>
  <c r="EC36" i="7" s="1"/>
  <c r="DJ51" i="7"/>
  <c r="EC51" i="7" s="1"/>
  <c r="DJ37" i="7"/>
  <c r="EC37" i="7" s="1"/>
  <c r="DJ63" i="7"/>
  <c r="EC63" i="7" s="1"/>
  <c r="DJ7" i="6"/>
  <c r="EC7" i="6" s="1"/>
  <c r="DJ8" i="6"/>
  <c r="EC8" i="6" s="1"/>
  <c r="DJ9" i="6"/>
  <c r="EC9" i="6" s="1"/>
  <c r="DJ10" i="6"/>
  <c r="EC10" i="6" s="1"/>
  <c r="DJ11" i="6"/>
  <c r="EC11" i="6" s="1"/>
  <c r="DJ12" i="6"/>
  <c r="EC12" i="6" s="1"/>
  <c r="DJ13" i="6"/>
  <c r="EC13" i="6" s="1"/>
  <c r="DJ14" i="6"/>
  <c r="EC14" i="6" s="1"/>
  <c r="DJ15" i="6"/>
  <c r="EC15" i="6" s="1"/>
  <c r="DJ16" i="6"/>
  <c r="EC16" i="6" s="1"/>
  <c r="DJ17" i="6"/>
  <c r="EC17" i="6" s="1"/>
  <c r="DJ18" i="6"/>
  <c r="EC18" i="6" s="1"/>
  <c r="DJ19" i="6"/>
  <c r="EC19" i="6" s="1"/>
  <c r="DJ20" i="6"/>
  <c r="EC20" i="6" s="1"/>
  <c r="DJ21" i="6"/>
  <c r="EC21" i="6" s="1"/>
  <c r="DJ22" i="6"/>
  <c r="EC22" i="6" s="1"/>
  <c r="DJ25" i="6"/>
  <c r="EC25" i="6" s="1"/>
  <c r="DJ26" i="6"/>
  <c r="EC26" i="6" s="1"/>
  <c r="DJ27" i="6"/>
  <c r="EC27" i="6" s="1"/>
  <c r="DJ28" i="6"/>
  <c r="EC28" i="6" s="1"/>
  <c r="DJ54" i="6"/>
  <c r="EC54" i="6" s="1"/>
  <c r="DJ29" i="6"/>
  <c r="EC29" i="6" s="1"/>
  <c r="DJ30" i="6"/>
  <c r="EC30" i="6" s="1"/>
  <c r="DJ40" i="6"/>
  <c r="EC40" i="6" s="1"/>
  <c r="DJ41" i="6"/>
  <c r="EC41" i="6" s="1"/>
  <c r="DJ42" i="6"/>
  <c r="EC42" i="6" s="1"/>
  <c r="DJ43" i="6"/>
  <c r="EC43" i="6" s="1"/>
  <c r="DJ55" i="6"/>
  <c r="EC55" i="6" s="1"/>
  <c r="DJ56" i="6"/>
  <c r="EC56" i="6" s="1"/>
  <c r="DJ44" i="6"/>
  <c r="EC44" i="6" s="1"/>
  <c r="DJ45" i="6"/>
  <c r="EC45" i="6" s="1"/>
  <c r="DJ46" i="6"/>
  <c r="EC46" i="6" s="1"/>
  <c r="DJ31" i="6"/>
  <c r="EC31" i="6" s="1"/>
  <c r="DJ47" i="6"/>
  <c r="EC47" i="6" s="1"/>
  <c r="DJ32" i="6"/>
  <c r="EC32" i="6" s="1"/>
  <c r="DJ57" i="6"/>
  <c r="EC57" i="6" s="1"/>
  <c r="DJ58" i="6"/>
  <c r="EC58" i="6" s="1"/>
  <c r="DJ33" i="6"/>
  <c r="EC33" i="6" s="1"/>
  <c r="DJ59" i="6"/>
  <c r="EC59" i="6" s="1"/>
  <c r="DJ48" i="6"/>
  <c r="EC48" i="6" s="1"/>
  <c r="DJ49" i="6"/>
  <c r="EC49" i="6" s="1"/>
  <c r="DJ34" i="6"/>
  <c r="EC34" i="6" s="1"/>
  <c r="DJ60" i="6"/>
  <c r="EC60" i="6" s="1"/>
  <c r="DJ61" i="6"/>
  <c r="EC61" i="6" s="1"/>
  <c r="DJ50" i="6"/>
  <c r="EC50" i="6" s="1"/>
  <c r="DJ35" i="6"/>
  <c r="EC35" i="6" s="1"/>
  <c r="DJ62" i="6"/>
  <c r="EC62" i="6" s="1"/>
  <c r="DJ36" i="6"/>
  <c r="EC36" i="6" s="1"/>
  <c r="DJ51" i="6"/>
  <c r="EC51" i="6" s="1"/>
  <c r="DJ37" i="6"/>
  <c r="EC37" i="6" s="1"/>
  <c r="DJ63" i="6"/>
  <c r="EC63" i="6" s="1"/>
  <c r="CU7" i="7"/>
  <c r="CU8" i="7"/>
  <c r="CU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5" i="7"/>
  <c r="CU26" i="7"/>
  <c r="CU27" i="7"/>
  <c r="CU28" i="7"/>
  <c r="CU54" i="7"/>
  <c r="CU29" i="7"/>
  <c r="CU30" i="7"/>
  <c r="CU40" i="7"/>
  <c r="CU41" i="7"/>
  <c r="CU42" i="7"/>
  <c r="CU43" i="7"/>
  <c r="CU55" i="7"/>
  <c r="CU56" i="7"/>
  <c r="CU44" i="7"/>
  <c r="CU45" i="7"/>
  <c r="CU46" i="7"/>
  <c r="CU31" i="7"/>
  <c r="CU47" i="7"/>
  <c r="CU32" i="7"/>
  <c r="CU57" i="7"/>
  <c r="CU58" i="7"/>
  <c r="CU33" i="7"/>
  <c r="CU59" i="7"/>
  <c r="CU48" i="7"/>
  <c r="CU49" i="7"/>
  <c r="CU34" i="7"/>
  <c r="CU60" i="7"/>
  <c r="CU61" i="7"/>
  <c r="CU50" i="7"/>
  <c r="CU35" i="7"/>
  <c r="CU62" i="7"/>
  <c r="CU36" i="7"/>
  <c r="CU51" i="7"/>
  <c r="CU37" i="7"/>
  <c r="CU63" i="7"/>
  <c r="CU9" i="6"/>
  <c r="CU8" i="6"/>
  <c r="CU7" i="6"/>
  <c r="CU10" i="6"/>
  <c r="CU11" i="6"/>
  <c r="CU12" i="6"/>
  <c r="CU13" i="6"/>
  <c r="CU14" i="6"/>
  <c r="CU15" i="6"/>
  <c r="CU16" i="6"/>
  <c r="CU17" i="6"/>
  <c r="CU18" i="6"/>
  <c r="CU19" i="6"/>
  <c r="CU20" i="6"/>
  <c r="CU21" i="6"/>
  <c r="CU22" i="6"/>
  <c r="DH7" i="6"/>
  <c r="DH8" i="6"/>
  <c r="DH9" i="6"/>
  <c r="EA9" i="6" s="1"/>
  <c r="DH10" i="6"/>
  <c r="EA10" i="6" s="1"/>
  <c r="DH11" i="6"/>
  <c r="EA11" i="6" s="1"/>
  <c r="DH12" i="6"/>
  <c r="EA12" i="6" s="1"/>
  <c r="DH13" i="6"/>
  <c r="EA13" i="6" s="1"/>
  <c r="DH14" i="6"/>
  <c r="EA14" i="6" s="1"/>
  <c r="DH15" i="6"/>
  <c r="EA15" i="6" s="1"/>
  <c r="DH16" i="6"/>
  <c r="EA16" i="6" s="1"/>
  <c r="DH17" i="6"/>
  <c r="EA17" i="6" s="1"/>
  <c r="DH18" i="6"/>
  <c r="EA18" i="6" s="1"/>
  <c r="DH19" i="6"/>
  <c r="EA19" i="6" s="1"/>
  <c r="DH20" i="6"/>
  <c r="EA20" i="6" s="1"/>
  <c r="DH21" i="6"/>
  <c r="EA21" i="6" s="1"/>
  <c r="DH22" i="6"/>
  <c r="EA22" i="6" s="1"/>
  <c r="DH25" i="6"/>
  <c r="EA25" i="6" s="1"/>
  <c r="DH26" i="6"/>
  <c r="EA26" i="6" s="1"/>
  <c r="DH27" i="6"/>
  <c r="EA27" i="6" s="1"/>
  <c r="DH28" i="6"/>
  <c r="EA28" i="6" s="1"/>
  <c r="DH54" i="6"/>
  <c r="EA54" i="6" s="1"/>
  <c r="DH29" i="6"/>
  <c r="EA29" i="6" s="1"/>
  <c r="DH30" i="6"/>
  <c r="EA30" i="6" s="1"/>
  <c r="DH40" i="6"/>
  <c r="EA40" i="6" s="1"/>
  <c r="DH41" i="6"/>
  <c r="EA41" i="6" s="1"/>
  <c r="DH42" i="6"/>
  <c r="EA42" i="6" s="1"/>
  <c r="DH43" i="6"/>
  <c r="EA43" i="6" s="1"/>
  <c r="DH55" i="6"/>
  <c r="EA55" i="6" s="1"/>
  <c r="DH56" i="6"/>
  <c r="EA56" i="6" s="1"/>
  <c r="DH44" i="6"/>
  <c r="EA44" i="6" s="1"/>
  <c r="DH45" i="6"/>
  <c r="EA45" i="6" s="1"/>
  <c r="DH46" i="6"/>
  <c r="EA46" i="6" s="1"/>
  <c r="DH31" i="6"/>
  <c r="EA31" i="6" s="1"/>
  <c r="DH47" i="6"/>
  <c r="EA47" i="6" s="1"/>
  <c r="DH32" i="6"/>
  <c r="EA32" i="6" s="1"/>
  <c r="DH57" i="6"/>
  <c r="EA57" i="6" s="1"/>
  <c r="DH58" i="6"/>
  <c r="EA58" i="6" s="1"/>
  <c r="DH33" i="6"/>
  <c r="EA33" i="6" s="1"/>
  <c r="DH59" i="6"/>
  <c r="EA59" i="6" s="1"/>
  <c r="DH48" i="6"/>
  <c r="EA48" i="6" s="1"/>
  <c r="DH49" i="6"/>
  <c r="EA49" i="6" s="1"/>
  <c r="DH34" i="6"/>
  <c r="EA34" i="6" s="1"/>
  <c r="DH60" i="6"/>
  <c r="EA60" i="6" s="1"/>
  <c r="DH61" i="6"/>
  <c r="EA61" i="6" s="1"/>
  <c r="DH50" i="6"/>
  <c r="EA50" i="6" s="1"/>
  <c r="DH35" i="6"/>
  <c r="EA35" i="6" s="1"/>
  <c r="DH62" i="6"/>
  <c r="EA62" i="6" s="1"/>
  <c r="DH36" i="6"/>
  <c r="EA36" i="6" s="1"/>
  <c r="DH51" i="6"/>
  <c r="EA51" i="6" s="1"/>
  <c r="DH37" i="6"/>
  <c r="EA37" i="6" s="1"/>
  <c r="DH63" i="6"/>
  <c r="EA63" i="6" s="1"/>
  <c r="CU63" i="6"/>
  <c r="DI63" i="6"/>
  <c r="EB63" i="6" s="1"/>
  <c r="CU37" i="6"/>
  <c r="DI37" i="6"/>
  <c r="EB37" i="6" s="1"/>
  <c r="CU51" i="6"/>
  <c r="DI51" i="6"/>
  <c r="EB51" i="6" s="1"/>
  <c r="CU36" i="6"/>
  <c r="DI36" i="6"/>
  <c r="EB36" i="6" s="1"/>
  <c r="CU62" i="6"/>
  <c r="DI62" i="6"/>
  <c r="EB62" i="6" s="1"/>
  <c r="CU35" i="6"/>
  <c r="DI35" i="6"/>
  <c r="EB35" i="6" s="1"/>
  <c r="CU50" i="6"/>
  <c r="DI50" i="6"/>
  <c r="EB50" i="6" s="1"/>
  <c r="CU61" i="6"/>
  <c r="DI61" i="6"/>
  <c r="EB61" i="6" s="1"/>
  <c r="CU60" i="6"/>
  <c r="DI60" i="6"/>
  <c r="EB60" i="6" s="1"/>
  <c r="CU34" i="6"/>
  <c r="DI34" i="6"/>
  <c r="EB34" i="6" s="1"/>
  <c r="CU49" i="6"/>
  <c r="DI49" i="6"/>
  <c r="EB49" i="6" s="1"/>
  <c r="CU48" i="6"/>
  <c r="DI48" i="6"/>
  <c r="EB48" i="6" s="1"/>
  <c r="CU59" i="6"/>
  <c r="DI59" i="6"/>
  <c r="EB59" i="6" s="1"/>
  <c r="CU33" i="6"/>
  <c r="DI33" i="6"/>
  <c r="EB33" i="6" s="1"/>
  <c r="CU58" i="6"/>
  <c r="DI58" i="6"/>
  <c r="EB58" i="6" s="1"/>
  <c r="CU57" i="6"/>
  <c r="DI57" i="6"/>
  <c r="EB57" i="6" s="1"/>
  <c r="CU32" i="6"/>
  <c r="DI32" i="6"/>
  <c r="EB32" i="6" s="1"/>
  <c r="CU47" i="6"/>
  <c r="DI47" i="6"/>
  <c r="EB47" i="6" s="1"/>
  <c r="CU31" i="6"/>
  <c r="DI31" i="6"/>
  <c r="EB31" i="6" s="1"/>
  <c r="CU46" i="6"/>
  <c r="DI46" i="6"/>
  <c r="EB46" i="6" s="1"/>
  <c r="CU45" i="6"/>
  <c r="DI45" i="6"/>
  <c r="EB45" i="6" s="1"/>
  <c r="CU44" i="6"/>
  <c r="DI44" i="6"/>
  <c r="EB44" i="6" s="1"/>
  <c r="CU56" i="6"/>
  <c r="DI56" i="6"/>
  <c r="EB56" i="6" s="1"/>
  <c r="CU55" i="6"/>
  <c r="DI55" i="6"/>
  <c r="EB55" i="6" s="1"/>
  <c r="CU43" i="6"/>
  <c r="DI43" i="6"/>
  <c r="EB43" i="6" s="1"/>
  <c r="CU42" i="6"/>
  <c r="DI42" i="6"/>
  <c r="EB42" i="6" s="1"/>
  <c r="CU41" i="6"/>
  <c r="DI41" i="6"/>
  <c r="EB41" i="6" s="1"/>
  <c r="CU40" i="6"/>
  <c r="DI40" i="6"/>
  <c r="EB40" i="6" s="1"/>
  <c r="CU30" i="6"/>
  <c r="DI30" i="6"/>
  <c r="EB30" i="6" s="1"/>
  <c r="CU29" i="6"/>
  <c r="DI29" i="6"/>
  <c r="EB29" i="6" s="1"/>
  <c r="CU54" i="6"/>
  <c r="DI54" i="6"/>
  <c r="EB54" i="6" s="1"/>
  <c r="CU28" i="6"/>
  <c r="DI28" i="6"/>
  <c r="EB28" i="6" s="1"/>
  <c r="CU27" i="6"/>
  <c r="DI27" i="6"/>
  <c r="EB27" i="6" s="1"/>
  <c r="CU26" i="6"/>
  <c r="DI26" i="6"/>
  <c r="EB26" i="6" s="1"/>
  <c r="CU25" i="6"/>
  <c r="DI25" i="6"/>
  <c r="EB25" i="6" s="1"/>
  <c r="DI22" i="6"/>
  <c r="EB22" i="6" s="1"/>
  <c r="DI21" i="6"/>
  <c r="EB21" i="6" s="1"/>
  <c r="DI20" i="6"/>
  <c r="EB20" i="6" s="1"/>
  <c r="DI19" i="6"/>
  <c r="EB19" i="6" s="1"/>
  <c r="DI18" i="6"/>
  <c r="EB18" i="6" s="1"/>
  <c r="DI17" i="6"/>
  <c r="EB17" i="6" s="1"/>
  <c r="DI16" i="6"/>
  <c r="EB16" i="6" s="1"/>
  <c r="DI15" i="6"/>
  <c r="EB15" i="6" s="1"/>
  <c r="DI14" i="6"/>
  <c r="EB14" i="6" s="1"/>
  <c r="DI13" i="6"/>
  <c r="EB13" i="6" s="1"/>
  <c r="DI12" i="6"/>
  <c r="EB12" i="6" s="1"/>
  <c r="DI11" i="6"/>
  <c r="EB11" i="6" s="1"/>
  <c r="DI10" i="6"/>
  <c r="EB10" i="6" s="1"/>
  <c r="DI9" i="6"/>
  <c r="EB9" i="6" s="1"/>
  <c r="DI8" i="6"/>
  <c r="EB8" i="6" s="1"/>
  <c r="EA8" i="6"/>
  <c r="DI7" i="6"/>
  <c r="EB7" i="6" s="1"/>
  <c r="EA7" i="6"/>
  <c r="DH7" i="7"/>
  <c r="DI7" i="7"/>
  <c r="EB7" i="7" s="1"/>
  <c r="DH8" i="7"/>
  <c r="EA8" i="7" s="1"/>
  <c r="DI8" i="7"/>
  <c r="DH9" i="7"/>
  <c r="EA9" i="7" s="1"/>
  <c r="DI9" i="7"/>
  <c r="EB9" i="7" s="1"/>
  <c r="DH10" i="7"/>
  <c r="DI10" i="7"/>
  <c r="EB10" i="7" s="1"/>
  <c r="DH11" i="7"/>
  <c r="DI11" i="7"/>
  <c r="EB11" i="7" s="1"/>
  <c r="DH12" i="7"/>
  <c r="EA12" i="7" s="1"/>
  <c r="DI12" i="7"/>
  <c r="EB12" i="7" s="1"/>
  <c r="DH13" i="7"/>
  <c r="EA13" i="7" s="1"/>
  <c r="DI13" i="7"/>
  <c r="EB13" i="7" s="1"/>
  <c r="DH14" i="7"/>
  <c r="EA14" i="7" s="1"/>
  <c r="DI14" i="7"/>
  <c r="EB14" i="7" s="1"/>
  <c r="DH15" i="7"/>
  <c r="DI15" i="7"/>
  <c r="DH16" i="7"/>
  <c r="EA16" i="7" s="1"/>
  <c r="DI16" i="7"/>
  <c r="DH17" i="7"/>
  <c r="EA17" i="7" s="1"/>
  <c r="DI17" i="7"/>
  <c r="EB17" i="7" s="1"/>
  <c r="DH18" i="7"/>
  <c r="EA18" i="7" s="1"/>
  <c r="DI18" i="7"/>
  <c r="EB18" i="7" s="1"/>
  <c r="DH19" i="7"/>
  <c r="DI19" i="7"/>
  <c r="EB19" i="7" s="1"/>
  <c r="DH20" i="7"/>
  <c r="EA20" i="7" s="1"/>
  <c r="DI20" i="7"/>
  <c r="EB20" i="7" s="1"/>
  <c r="DH21" i="7"/>
  <c r="EA21" i="7" s="1"/>
  <c r="DI21" i="7"/>
  <c r="EB21" i="7" s="1"/>
  <c r="DH22" i="7"/>
  <c r="DI22" i="7"/>
  <c r="EB22" i="7" s="1"/>
  <c r="DH25" i="7"/>
  <c r="DI25" i="7"/>
  <c r="EB25" i="7" s="1"/>
  <c r="DH26" i="7"/>
  <c r="EA26" i="7" s="1"/>
  <c r="DI26" i="7"/>
  <c r="DH27" i="7"/>
  <c r="EA27" i="7" s="1"/>
  <c r="DI27" i="7"/>
  <c r="EB27" i="7" s="1"/>
  <c r="DH28" i="7"/>
  <c r="EA28" i="7" s="1"/>
  <c r="DI28" i="7"/>
  <c r="EB28" i="7" s="1"/>
  <c r="DH54" i="7"/>
  <c r="DI54" i="7"/>
  <c r="EB54" i="7" s="1"/>
  <c r="DH29" i="7"/>
  <c r="EA29" i="7" s="1"/>
  <c r="DI29" i="7"/>
  <c r="EB29" i="7" s="1"/>
  <c r="DH30" i="7"/>
  <c r="EA30" i="7" s="1"/>
  <c r="DI30" i="7"/>
  <c r="EB30" i="7" s="1"/>
  <c r="DH40" i="7"/>
  <c r="EA40" i="7" s="1"/>
  <c r="DI40" i="7"/>
  <c r="EB40" i="7" s="1"/>
  <c r="DH41" i="7"/>
  <c r="DI41" i="7"/>
  <c r="EB41" i="7" s="1"/>
  <c r="DH42" i="7"/>
  <c r="EA42" i="7" s="1"/>
  <c r="DI42" i="7"/>
  <c r="EB42" i="7" s="1"/>
  <c r="DH43" i="7"/>
  <c r="EA43" i="7" s="1"/>
  <c r="DI43" i="7"/>
  <c r="EB43" i="7" s="1"/>
  <c r="DH55" i="7"/>
  <c r="EA55" i="7" s="1"/>
  <c r="DI55" i="7"/>
  <c r="EB55" i="7" s="1"/>
  <c r="DH56" i="7"/>
  <c r="DI56" i="7"/>
  <c r="EB56" i="7" s="1"/>
  <c r="DH44" i="7"/>
  <c r="EA44" i="7" s="1"/>
  <c r="DI44" i="7"/>
  <c r="EB44" i="7" s="1"/>
  <c r="DH45" i="7"/>
  <c r="EA45" i="7" s="1"/>
  <c r="DI45" i="7"/>
  <c r="EB45" i="7" s="1"/>
  <c r="DH46" i="7"/>
  <c r="EA46" i="7" s="1"/>
  <c r="DI46" i="7"/>
  <c r="EB46" i="7" s="1"/>
  <c r="DH31" i="7"/>
  <c r="DI31" i="7"/>
  <c r="EB31" i="7" s="1"/>
  <c r="DH47" i="7"/>
  <c r="EA47" i="7" s="1"/>
  <c r="DI47" i="7"/>
  <c r="EB47" i="7" s="1"/>
  <c r="DH32" i="7"/>
  <c r="EA32" i="7" s="1"/>
  <c r="DI32" i="7"/>
  <c r="EB32" i="7" s="1"/>
  <c r="DH57" i="7"/>
  <c r="EA57" i="7" s="1"/>
  <c r="DI57" i="7"/>
  <c r="EB57" i="7" s="1"/>
  <c r="DH58" i="7"/>
  <c r="DI58" i="7"/>
  <c r="EB58" i="7" s="1"/>
  <c r="DH33" i="7"/>
  <c r="EA33" i="7" s="1"/>
  <c r="DI33" i="7"/>
  <c r="EB33" i="7" s="1"/>
  <c r="DH59" i="7"/>
  <c r="EA59" i="7" s="1"/>
  <c r="DI59" i="7"/>
  <c r="EB59" i="7" s="1"/>
  <c r="DH48" i="7"/>
  <c r="EA48" i="7" s="1"/>
  <c r="DI48" i="7"/>
  <c r="EB48" i="7" s="1"/>
  <c r="DH49" i="7"/>
  <c r="EA49" i="7" s="1"/>
  <c r="DI49" i="7"/>
  <c r="EB49" i="7" s="1"/>
  <c r="DH34" i="7"/>
  <c r="EA34" i="7" s="1"/>
  <c r="DI34" i="7"/>
  <c r="EB34" i="7" s="1"/>
  <c r="DH60" i="7"/>
  <c r="EA60" i="7" s="1"/>
  <c r="DI60" i="7"/>
  <c r="EB60" i="7" s="1"/>
  <c r="DH61" i="7"/>
  <c r="EA61" i="7" s="1"/>
  <c r="DI61" i="7"/>
  <c r="EB61" i="7" s="1"/>
  <c r="DH50" i="7"/>
  <c r="DI50" i="7"/>
  <c r="EB50" i="7" s="1"/>
  <c r="DH35" i="7"/>
  <c r="EA35" i="7" s="1"/>
  <c r="DI35" i="7"/>
  <c r="EB35" i="7" s="1"/>
  <c r="DH62" i="7"/>
  <c r="EA62" i="7" s="1"/>
  <c r="DI62" i="7"/>
  <c r="EB62" i="7" s="1"/>
  <c r="DH36" i="7"/>
  <c r="EA36" i="7" s="1"/>
  <c r="DI36" i="7"/>
  <c r="EB36" i="7" s="1"/>
  <c r="DH51" i="7"/>
  <c r="EA51" i="7" s="1"/>
  <c r="DI51" i="7"/>
  <c r="DH37" i="7"/>
  <c r="EA37" i="7" s="1"/>
  <c r="DI37" i="7"/>
  <c r="EB37" i="7" s="1"/>
  <c r="DH63" i="7"/>
  <c r="EA63" i="7" s="1"/>
  <c r="DI63" i="7"/>
  <c r="EB63" i="7" s="1"/>
  <c r="EB8" i="7"/>
  <c r="EB15" i="7"/>
  <c r="EB16" i="7"/>
  <c r="EB26" i="7"/>
  <c r="EB51" i="7"/>
  <c r="EA7" i="7"/>
  <c r="EA10" i="7"/>
  <c r="EA11" i="7"/>
  <c r="EA15" i="7"/>
  <c r="EA19" i="7"/>
  <c r="EA22" i="7"/>
  <c r="EA25" i="7"/>
  <c r="EA54" i="7"/>
  <c r="EA41" i="7"/>
  <c r="EA56" i="7"/>
  <c r="EA31" i="7"/>
  <c r="EA58" i="7"/>
  <c r="EA50" i="7"/>
  <c r="EJ5" i="7" l="1"/>
  <c r="EJ38" i="7"/>
  <c r="J26" i="5"/>
  <c r="K26" i="5"/>
  <c r="EJ62" i="6"/>
  <c r="EJ54" i="6"/>
  <c r="EJ44" i="6"/>
  <c r="EJ34" i="6"/>
  <c r="EJ26" i="6"/>
  <c r="K8" i="5"/>
  <c r="EJ7" i="6"/>
  <c r="I26" i="5"/>
  <c r="J8" i="5"/>
  <c r="CY4" i="7"/>
  <c r="I8" i="5"/>
  <c r="EJ19" i="6"/>
  <c r="EJ11" i="6"/>
  <c r="EJ60" i="6"/>
  <c r="EJ50" i="6"/>
  <c r="EJ42" i="6"/>
  <c r="EJ32" i="6"/>
  <c r="EJ22" i="6"/>
  <c r="EJ14" i="6"/>
  <c r="CU23" i="7"/>
  <c r="CU5" i="7"/>
  <c r="B4" i="7"/>
  <c r="EJ30" i="6"/>
  <c r="DH5" i="6"/>
  <c r="EA5" i="6" s="1"/>
  <c r="DP5" i="6"/>
  <c r="EI5" i="6" s="1"/>
  <c r="DI23" i="6"/>
  <c r="EB23" i="6" s="1"/>
  <c r="DJ38" i="6"/>
  <c r="EC38" i="6" s="1"/>
  <c r="DK52" i="6"/>
  <c r="ED52" i="6" s="1"/>
  <c r="AU4" i="6"/>
  <c r="EJ23" i="7"/>
  <c r="EJ52" i="7"/>
  <c r="CV4" i="7"/>
  <c r="D4" i="7"/>
  <c r="U4" i="7"/>
  <c r="AL4" i="7"/>
  <c r="AT4" i="7"/>
  <c r="BK4" i="7"/>
  <c r="CS4" i="7"/>
  <c r="DN23" i="7"/>
  <c r="EG23" i="7" s="1"/>
  <c r="DO23" i="7"/>
  <c r="EH23" i="7" s="1"/>
  <c r="DH5" i="7"/>
  <c r="EA5" i="7" s="1"/>
  <c r="DP5" i="7"/>
  <c r="EI5" i="7" s="1"/>
  <c r="DJ52" i="7"/>
  <c r="EC52" i="7" s="1"/>
  <c r="F4" i="7"/>
  <c r="W4" i="7"/>
  <c r="AN4" i="7"/>
  <c r="BE4" i="7"/>
  <c r="BV4" i="7"/>
  <c r="DN38" i="7"/>
  <c r="EG38" i="7" s="1"/>
  <c r="CW4" i="7"/>
  <c r="DK23" i="7"/>
  <c r="ED23" i="7" s="1"/>
  <c r="DH23" i="7"/>
  <c r="EA23" i="7" s="1"/>
  <c r="DP23" i="7"/>
  <c r="EI23" i="7" s="1"/>
  <c r="DI5" i="7"/>
  <c r="EB5" i="7" s="1"/>
  <c r="DK52" i="7"/>
  <c r="ED52" i="7" s="1"/>
  <c r="X4" i="7"/>
  <c r="AO4" i="7"/>
  <c r="BF4" i="7"/>
  <c r="BW4" i="7"/>
  <c r="CE4" i="7"/>
  <c r="CX4" i="7"/>
  <c r="DL23" i="7"/>
  <c r="EE23" i="7" s="1"/>
  <c r="DI23" i="7"/>
  <c r="EB23" i="7" s="1"/>
  <c r="DM23" i="7"/>
  <c r="DJ23" i="7"/>
  <c r="EC23" i="7" s="1"/>
  <c r="DO5" i="6"/>
  <c r="EH5" i="6" s="1"/>
  <c r="DL52" i="6"/>
  <c r="EE52" i="6" s="1"/>
  <c r="DK38" i="6"/>
  <c r="ED38" i="6" s="1"/>
  <c r="CG4" i="6"/>
  <c r="F4" i="6"/>
  <c r="W4" i="6"/>
  <c r="AN4" i="6"/>
  <c r="BE4" i="6"/>
  <c r="BV4" i="6"/>
  <c r="CD4" i="6"/>
  <c r="CV4" i="6"/>
  <c r="DL38" i="6"/>
  <c r="EE38" i="6" s="1"/>
  <c r="DM5" i="6"/>
  <c r="DQ52" i="6"/>
  <c r="DJ23" i="6"/>
  <c r="EC23" i="6" s="1"/>
  <c r="DO23" i="6"/>
  <c r="EH23" i="6" s="1"/>
  <c r="DH38" i="6"/>
  <c r="EA38" i="6" s="1"/>
  <c r="DP38" i="6"/>
  <c r="EI38" i="6" s="1"/>
  <c r="DO52" i="6"/>
  <c r="EH52" i="6" s="1"/>
  <c r="DI52" i="6"/>
  <c r="EB52" i="6" s="1"/>
  <c r="DK23" i="6"/>
  <c r="ED23" i="6" s="1"/>
  <c r="DH23" i="6"/>
  <c r="EA23" i="6" s="1"/>
  <c r="DP23" i="6"/>
  <c r="EI23" i="6" s="1"/>
  <c r="DI38" i="6"/>
  <c r="EB38" i="6" s="1"/>
  <c r="DH52" i="6"/>
  <c r="EA52" i="6" s="1"/>
  <c r="DP52" i="6"/>
  <c r="EI52" i="6" s="1"/>
  <c r="DM52" i="6"/>
  <c r="DJ52" i="6"/>
  <c r="EC52" i="6" s="1"/>
  <c r="K4" i="6"/>
  <c r="EJ59" i="6"/>
  <c r="EJ49" i="6"/>
  <c r="EJ41" i="6"/>
  <c r="EJ31" i="6"/>
  <c r="EJ21" i="6"/>
  <c r="EJ13" i="6"/>
  <c r="DL23" i="6"/>
  <c r="EE23" i="6" s="1"/>
  <c r="DN52" i="6"/>
  <c r="EG52" i="6" s="1"/>
  <c r="EJ63" i="6"/>
  <c r="EJ55" i="6"/>
  <c r="EJ45" i="6"/>
  <c r="EJ35" i="6"/>
  <c r="EJ27" i="6"/>
  <c r="EJ17" i="6"/>
  <c r="EJ9" i="6"/>
  <c r="DQ23" i="6"/>
  <c r="EJ28" i="6"/>
  <c r="DQ38" i="6"/>
  <c r="D4" i="6"/>
  <c r="U4" i="6"/>
  <c r="AL4" i="6"/>
  <c r="AT4" i="6"/>
  <c r="BK4" i="6"/>
  <c r="CB4" i="6"/>
  <c r="CS4" i="6"/>
  <c r="DN38" i="6"/>
  <c r="EG38" i="6" s="1"/>
  <c r="EJ36" i="6"/>
  <c r="DN23" i="6"/>
  <c r="EG23" i="6" s="1"/>
  <c r="DO38" i="6"/>
  <c r="EH38" i="6" s="1"/>
  <c r="EJ61" i="6"/>
  <c r="EJ51" i="6"/>
  <c r="EJ43" i="6"/>
  <c r="EJ33" i="6"/>
  <c r="EJ25" i="6"/>
  <c r="EJ15" i="6"/>
  <c r="EF28" i="6"/>
  <c r="L31" i="3"/>
  <c r="J31" i="3"/>
  <c r="I31" i="3"/>
  <c r="EF43" i="6"/>
  <c r="L46" i="3"/>
  <c r="J46" i="3"/>
  <c r="K46" i="3"/>
  <c r="I46" i="3"/>
  <c r="EF34" i="6"/>
  <c r="K37" i="3"/>
  <c r="I37" i="3"/>
  <c r="J37" i="3"/>
  <c r="L37" i="3"/>
  <c r="EF21" i="6"/>
  <c r="L24" i="3"/>
  <c r="J24" i="3"/>
  <c r="K24" i="3"/>
  <c r="EF42" i="7"/>
  <c r="L45" i="5"/>
  <c r="J45" i="5"/>
  <c r="I45" i="5"/>
  <c r="EF45" i="6"/>
  <c r="L48" i="3"/>
  <c r="J48" i="3"/>
  <c r="I48" i="3"/>
  <c r="EF37" i="6"/>
  <c r="L40" i="3"/>
  <c r="K40" i="3"/>
  <c r="J40" i="3"/>
  <c r="I40" i="3"/>
  <c r="EF12" i="6"/>
  <c r="L15" i="3"/>
  <c r="K15" i="3"/>
  <c r="J15" i="3"/>
  <c r="I15" i="3"/>
  <c r="EF41" i="7"/>
  <c r="J44" i="5"/>
  <c r="L44" i="5"/>
  <c r="I44" i="5"/>
  <c r="EF27" i="6"/>
  <c r="L30" i="3"/>
  <c r="J30" i="3"/>
  <c r="I30" i="3"/>
  <c r="EF42" i="6"/>
  <c r="J45" i="3"/>
  <c r="K45" i="3"/>
  <c r="I45" i="3"/>
  <c r="EF58" i="6"/>
  <c r="L61" i="3"/>
  <c r="J61" i="3"/>
  <c r="K61" i="3"/>
  <c r="I61" i="3"/>
  <c r="EF49" i="6"/>
  <c r="K52" i="3"/>
  <c r="I52" i="3"/>
  <c r="L52" i="3"/>
  <c r="J52" i="3"/>
  <c r="EF50" i="6"/>
  <c r="K53" i="3"/>
  <c r="I53" i="3"/>
  <c r="L53" i="3"/>
  <c r="J53" i="3"/>
  <c r="EF15" i="6"/>
  <c r="I18" i="3"/>
  <c r="L18" i="3"/>
  <c r="J18" i="3"/>
  <c r="EF9" i="6"/>
  <c r="L12" i="3"/>
  <c r="J12" i="3"/>
  <c r="K12" i="3"/>
  <c r="I12" i="3"/>
  <c r="EF61" i="7"/>
  <c r="L64" i="5"/>
  <c r="I64" i="5"/>
  <c r="J64" i="5"/>
  <c r="EF57" i="7"/>
  <c r="I60" i="5"/>
  <c r="J60" i="5"/>
  <c r="L60" i="5"/>
  <c r="EF55" i="7"/>
  <c r="J58" i="5"/>
  <c r="L58" i="5"/>
  <c r="I58" i="5"/>
  <c r="EF28" i="7"/>
  <c r="J31" i="5"/>
  <c r="I31" i="5"/>
  <c r="L31" i="5"/>
  <c r="EF18" i="7"/>
  <c r="L21" i="5"/>
  <c r="J21" i="5"/>
  <c r="I21" i="5"/>
  <c r="EF10" i="7"/>
  <c r="J13" i="5"/>
  <c r="I13" i="5"/>
  <c r="L13" i="5"/>
  <c r="DH52" i="7"/>
  <c r="EA52" i="7" s="1"/>
  <c r="DP52" i="7"/>
  <c r="EI52" i="7" s="1"/>
  <c r="DL38" i="7"/>
  <c r="EE38" i="7" s="1"/>
  <c r="DN5" i="7"/>
  <c r="EG5" i="7" s="1"/>
  <c r="EJ56" i="6"/>
  <c r="EJ47" i="6"/>
  <c r="EF30" i="6"/>
  <c r="I33" i="3"/>
  <c r="J33" i="3"/>
  <c r="L33" i="3"/>
  <c r="EF44" i="6"/>
  <c r="L47" i="3"/>
  <c r="J47" i="3"/>
  <c r="I47" i="3"/>
  <c r="EF47" i="6"/>
  <c r="K50" i="3"/>
  <c r="L50" i="3"/>
  <c r="J50" i="3"/>
  <c r="I50" i="3"/>
  <c r="EF51" i="6"/>
  <c r="I54" i="3"/>
  <c r="L54" i="3"/>
  <c r="J54" i="3"/>
  <c r="EF22" i="6"/>
  <c r="L25" i="3"/>
  <c r="J25" i="3"/>
  <c r="I25" i="3"/>
  <c r="EF14" i="6"/>
  <c r="L17" i="3"/>
  <c r="K17" i="3"/>
  <c r="J17" i="3"/>
  <c r="I17" i="3"/>
  <c r="EF63" i="7"/>
  <c r="T66" i="5"/>
  <c r="EF60" i="7"/>
  <c r="L63" i="5"/>
  <c r="J63" i="5"/>
  <c r="I63" i="5"/>
  <c r="EF32" i="7"/>
  <c r="J35" i="5"/>
  <c r="I35" i="5"/>
  <c r="L35" i="5"/>
  <c r="EF43" i="7"/>
  <c r="L46" i="5"/>
  <c r="J46" i="5"/>
  <c r="I46" i="5"/>
  <c r="EF27" i="7"/>
  <c r="L30" i="5"/>
  <c r="I30" i="5"/>
  <c r="J30" i="5"/>
  <c r="EF17" i="7"/>
  <c r="J20" i="5"/>
  <c r="L20" i="5"/>
  <c r="I20" i="5"/>
  <c r="EF9" i="7"/>
  <c r="J12" i="5"/>
  <c r="I12" i="5"/>
  <c r="L12" i="5"/>
  <c r="E4" i="6"/>
  <c r="V4" i="6"/>
  <c r="AM4" i="6"/>
  <c r="BD4" i="6"/>
  <c r="CC4" i="6"/>
  <c r="CT4" i="6"/>
  <c r="DI52" i="7"/>
  <c r="EB52" i="7" s="1"/>
  <c r="E4" i="7"/>
  <c r="V4" i="7"/>
  <c r="AM4" i="7"/>
  <c r="BD4" i="7"/>
  <c r="BL4" i="7"/>
  <c r="K7" i="5" s="1"/>
  <c r="CC4" i="7"/>
  <c r="CT4" i="7"/>
  <c r="DO5" i="7"/>
  <c r="EH5" i="7" s="1"/>
  <c r="EJ46" i="6"/>
  <c r="EJ37" i="6"/>
  <c r="EJ29" i="6"/>
  <c r="EJ20" i="6"/>
  <c r="EF37" i="7"/>
  <c r="J40" i="5"/>
  <c r="I40" i="5"/>
  <c r="L40" i="5"/>
  <c r="EF26" i="7"/>
  <c r="L29" i="5"/>
  <c r="I29" i="5"/>
  <c r="J29" i="5"/>
  <c r="EF51" i="7"/>
  <c r="L54" i="5"/>
  <c r="I54" i="5"/>
  <c r="J54" i="5"/>
  <c r="EF25" i="7"/>
  <c r="X4" i="6"/>
  <c r="BW4" i="6"/>
  <c r="EJ18" i="6"/>
  <c r="EF11" i="6"/>
  <c r="L14" i="3"/>
  <c r="K14" i="3"/>
  <c r="J14" i="3"/>
  <c r="I14" i="3"/>
  <c r="EF48" i="7"/>
  <c r="J51" i="5"/>
  <c r="I51" i="5"/>
  <c r="L51" i="5"/>
  <c r="EF22" i="7"/>
  <c r="J25" i="5"/>
  <c r="I25" i="5"/>
  <c r="L25" i="5"/>
  <c r="Y4" i="6"/>
  <c r="BX4" i="6"/>
  <c r="Y4" i="7"/>
  <c r="DH38" i="7"/>
  <c r="EA38" i="7" s="1"/>
  <c r="DJ5" i="7"/>
  <c r="EC5" i="7" s="1"/>
  <c r="EF54" i="6"/>
  <c r="L57" i="3"/>
  <c r="K57" i="3"/>
  <c r="J57" i="3"/>
  <c r="I57" i="3"/>
  <c r="EF46" i="6"/>
  <c r="L49" i="3"/>
  <c r="K49" i="3"/>
  <c r="J49" i="3"/>
  <c r="EF57" i="6"/>
  <c r="L60" i="3"/>
  <c r="K60" i="3"/>
  <c r="J60" i="3"/>
  <c r="I60" i="3"/>
  <c r="EF63" i="6"/>
  <c r="L66" i="3"/>
  <c r="K66" i="3"/>
  <c r="I66" i="3"/>
  <c r="EF18" i="6"/>
  <c r="J21" i="3"/>
  <c r="EF10" i="6"/>
  <c r="L13" i="3"/>
  <c r="K13" i="3"/>
  <c r="J13" i="3"/>
  <c r="I13" i="3"/>
  <c r="EF62" i="7"/>
  <c r="I65" i="5"/>
  <c r="L65" i="5"/>
  <c r="J65" i="5"/>
  <c r="EF59" i="7"/>
  <c r="I62" i="5"/>
  <c r="L62" i="5"/>
  <c r="J62" i="5"/>
  <c r="EF45" i="7"/>
  <c r="J48" i="5"/>
  <c r="I48" i="5"/>
  <c r="L48" i="5"/>
  <c r="EF30" i="7"/>
  <c r="L33" i="5"/>
  <c r="J33" i="5"/>
  <c r="I33" i="5"/>
  <c r="EF21" i="7"/>
  <c r="L24" i="5"/>
  <c r="J24" i="5"/>
  <c r="I24" i="5"/>
  <c r="EF13" i="7"/>
  <c r="L16" i="5"/>
  <c r="I16" i="5"/>
  <c r="J16" i="5"/>
  <c r="DL5" i="6"/>
  <c r="EE5" i="6" s="1"/>
  <c r="I4" i="6"/>
  <c r="Z4" i="6"/>
  <c r="AQ4" i="6"/>
  <c r="BY4" i="6"/>
  <c r="CP4" i="6"/>
  <c r="DM52" i="7"/>
  <c r="I4" i="7"/>
  <c r="Z4" i="7"/>
  <c r="AQ4" i="7"/>
  <c r="BH4" i="7"/>
  <c r="BY4" i="7"/>
  <c r="CP4" i="7"/>
  <c r="DK5" i="7"/>
  <c r="ED5" i="7" s="1"/>
  <c r="AC4" i="6"/>
  <c r="EJ16" i="6"/>
  <c r="EF33" i="6"/>
  <c r="K36" i="3"/>
  <c r="I36" i="3"/>
  <c r="J36" i="3"/>
  <c r="L36" i="3"/>
  <c r="EF35" i="6"/>
  <c r="L38" i="3"/>
  <c r="K38" i="3"/>
  <c r="I38" i="3"/>
  <c r="EF34" i="7"/>
  <c r="L37" i="5"/>
  <c r="I37" i="5"/>
  <c r="J37" i="5"/>
  <c r="EF16" i="7"/>
  <c r="L19" i="5"/>
  <c r="I19" i="5"/>
  <c r="J19" i="5"/>
  <c r="EF32" i="6"/>
  <c r="I35" i="3"/>
  <c r="L35" i="3"/>
  <c r="J35" i="3"/>
  <c r="EF49" i="7"/>
  <c r="L52" i="5"/>
  <c r="I52" i="5"/>
  <c r="J52" i="5"/>
  <c r="EF15" i="7"/>
  <c r="L18" i="5"/>
  <c r="J18" i="5"/>
  <c r="I18" i="5"/>
  <c r="AO4" i="6"/>
  <c r="CE4" i="6"/>
  <c r="EF25" i="6"/>
  <c r="L28" i="3"/>
  <c r="I28" i="3"/>
  <c r="K28" i="3"/>
  <c r="EF55" i="6"/>
  <c r="L58" i="3"/>
  <c r="K58" i="3"/>
  <c r="J58" i="3"/>
  <c r="I58" i="3"/>
  <c r="EF60" i="6"/>
  <c r="L63" i="3"/>
  <c r="J63" i="3"/>
  <c r="I63" i="3"/>
  <c r="K63" i="3"/>
  <c r="EF36" i="7"/>
  <c r="J39" i="5"/>
  <c r="I39" i="5"/>
  <c r="L39" i="5"/>
  <c r="EF40" i="7"/>
  <c r="L43" i="5"/>
  <c r="J43" i="5"/>
  <c r="I43" i="5"/>
  <c r="CU38" i="7"/>
  <c r="DK5" i="6"/>
  <c r="ED5" i="6" s="1"/>
  <c r="H4" i="6"/>
  <c r="AP4" i="6"/>
  <c r="CF4" i="6"/>
  <c r="H4" i="7"/>
  <c r="BG4" i="7"/>
  <c r="EF26" i="6"/>
  <c r="L29" i="3"/>
  <c r="J29" i="3"/>
  <c r="I29" i="3"/>
  <c r="EF41" i="6"/>
  <c r="L44" i="3"/>
  <c r="J44" i="3"/>
  <c r="K44" i="3"/>
  <c r="I44" i="3"/>
  <c r="EF48" i="6"/>
  <c r="L51" i="3"/>
  <c r="K51" i="3"/>
  <c r="J51" i="3"/>
  <c r="I51" i="3"/>
  <c r="EF61" i="6"/>
  <c r="L64" i="3"/>
  <c r="K64" i="3"/>
  <c r="J64" i="3"/>
  <c r="I64" i="3"/>
  <c r="EF17" i="6"/>
  <c r="K20" i="3"/>
  <c r="I20" i="3"/>
  <c r="L20" i="3"/>
  <c r="J20" i="3"/>
  <c r="EF7" i="6"/>
  <c r="L10" i="3"/>
  <c r="J10" i="3"/>
  <c r="I10" i="3"/>
  <c r="EF35" i="7"/>
  <c r="L38" i="5"/>
  <c r="I38" i="5"/>
  <c r="J38" i="5"/>
  <c r="EF33" i="7"/>
  <c r="J36" i="5"/>
  <c r="I36" i="5"/>
  <c r="L36" i="5"/>
  <c r="EF44" i="7"/>
  <c r="L47" i="5"/>
  <c r="J47" i="5"/>
  <c r="I47" i="5"/>
  <c r="EF29" i="7"/>
  <c r="L32" i="5"/>
  <c r="J32" i="5"/>
  <c r="I32" i="5"/>
  <c r="EF20" i="7"/>
  <c r="J23" i="5"/>
  <c r="I23" i="5"/>
  <c r="L23" i="5"/>
  <c r="EF12" i="7"/>
  <c r="L15" i="5"/>
  <c r="I15" i="5"/>
  <c r="J15" i="5"/>
  <c r="B4" i="6"/>
  <c r="J4" i="6"/>
  <c r="AA4" i="6"/>
  <c r="AR4" i="6"/>
  <c r="BI4" i="6"/>
  <c r="BZ4" i="6"/>
  <c r="CQ4" i="6"/>
  <c r="DN52" i="7"/>
  <c r="EG52" i="7" s="1"/>
  <c r="J4" i="7"/>
  <c r="AA4" i="7"/>
  <c r="AR4" i="7"/>
  <c r="BI4" i="7"/>
  <c r="DJ38" i="7"/>
  <c r="EC38" i="7" s="1"/>
  <c r="CQ4" i="7"/>
  <c r="DL5" i="7"/>
  <c r="EE5" i="7" s="1"/>
  <c r="DM23" i="6"/>
  <c r="EJ58" i="6"/>
  <c r="EF13" i="6"/>
  <c r="I16" i="3"/>
  <c r="J16" i="3"/>
  <c r="L16" i="3"/>
  <c r="EF47" i="7"/>
  <c r="L50" i="5"/>
  <c r="I50" i="5"/>
  <c r="J50" i="5"/>
  <c r="EF8" i="7"/>
  <c r="J11" i="5"/>
  <c r="I11" i="5"/>
  <c r="L11" i="5"/>
  <c r="EF40" i="6"/>
  <c r="L43" i="3"/>
  <c r="J43" i="3"/>
  <c r="I43" i="3"/>
  <c r="EF20" i="6"/>
  <c r="L23" i="3"/>
  <c r="K23" i="3"/>
  <c r="J23" i="3"/>
  <c r="I23" i="3"/>
  <c r="EF31" i="7"/>
  <c r="J34" i="5"/>
  <c r="I34" i="5"/>
  <c r="L34" i="5"/>
  <c r="EF7" i="7"/>
  <c r="L10" i="5"/>
  <c r="I10" i="5"/>
  <c r="J10" i="5"/>
  <c r="G4" i="6"/>
  <c r="BF4" i="6"/>
  <c r="CW4" i="6"/>
  <c r="G4" i="7"/>
  <c r="EF59" i="6"/>
  <c r="L62" i="3"/>
  <c r="J62" i="3"/>
  <c r="I62" i="3"/>
  <c r="K62" i="3"/>
  <c r="EF62" i="6"/>
  <c r="L65" i="3"/>
  <c r="K65" i="3"/>
  <c r="J65" i="3"/>
  <c r="I65" i="3"/>
  <c r="EF19" i="6"/>
  <c r="L22" i="3"/>
  <c r="J22" i="3"/>
  <c r="I22" i="3"/>
  <c r="EF46" i="7"/>
  <c r="L49" i="5"/>
  <c r="I49" i="5"/>
  <c r="J49" i="5"/>
  <c r="EF14" i="7"/>
  <c r="J17" i="5"/>
  <c r="I17" i="5"/>
  <c r="L17" i="5"/>
  <c r="DN5" i="6"/>
  <c r="EG5" i="6" s="1"/>
  <c r="BG4" i="6"/>
  <c r="CX4" i="6"/>
  <c r="DL52" i="7"/>
  <c r="EE52" i="7" s="1"/>
  <c r="AP4" i="7"/>
  <c r="DP38" i="7"/>
  <c r="EI38" i="7" s="1"/>
  <c r="EF29" i="6"/>
  <c r="L32" i="3"/>
  <c r="K32" i="3"/>
  <c r="J32" i="3"/>
  <c r="I32" i="3"/>
  <c r="EF56" i="6"/>
  <c r="L59" i="3"/>
  <c r="I59" i="3"/>
  <c r="K59" i="3"/>
  <c r="J59" i="3"/>
  <c r="EF31" i="6"/>
  <c r="L34" i="3"/>
  <c r="K34" i="3"/>
  <c r="J34" i="3"/>
  <c r="I34" i="3"/>
  <c r="EF36" i="6"/>
  <c r="L39" i="3"/>
  <c r="J39" i="3"/>
  <c r="I39" i="3"/>
  <c r="EF16" i="6"/>
  <c r="K19" i="3"/>
  <c r="I19" i="3"/>
  <c r="L19" i="3"/>
  <c r="J19" i="3"/>
  <c r="EF8" i="6"/>
  <c r="L11" i="3"/>
  <c r="J11" i="3"/>
  <c r="K11" i="3"/>
  <c r="I11" i="3"/>
  <c r="EF50" i="7"/>
  <c r="L53" i="5"/>
  <c r="I53" i="5"/>
  <c r="J53" i="5"/>
  <c r="EF58" i="7"/>
  <c r="L61" i="5"/>
  <c r="J61" i="5"/>
  <c r="I61" i="5"/>
  <c r="EF56" i="7"/>
  <c r="L59" i="5"/>
  <c r="J59" i="5"/>
  <c r="I59" i="5"/>
  <c r="EF54" i="7"/>
  <c r="J57" i="5"/>
  <c r="I57" i="5"/>
  <c r="L57" i="5"/>
  <c r="CU52" i="7"/>
  <c r="I55" i="5" s="1"/>
  <c r="EF19" i="7"/>
  <c r="J22" i="5"/>
  <c r="I22" i="5"/>
  <c r="L22" i="5"/>
  <c r="EF11" i="7"/>
  <c r="J14" i="5"/>
  <c r="I14" i="5"/>
  <c r="L14" i="5"/>
  <c r="C4" i="6"/>
  <c r="T4" i="6"/>
  <c r="AB4" i="6"/>
  <c r="AS4" i="6"/>
  <c r="BJ4" i="6"/>
  <c r="CA4" i="6"/>
  <c r="CR4" i="6"/>
  <c r="DO52" i="7"/>
  <c r="EH52" i="7" s="1"/>
  <c r="C4" i="7"/>
  <c r="T4" i="7"/>
  <c r="AB4" i="7"/>
  <c r="AS4" i="7"/>
  <c r="BJ4" i="7"/>
  <c r="CA4" i="7"/>
  <c r="CR4" i="7"/>
  <c r="L26" i="5"/>
  <c r="DM5" i="7"/>
  <c r="L8" i="5"/>
  <c r="DM38" i="6"/>
  <c r="EJ57" i="6"/>
  <c r="EJ48" i="6"/>
  <c r="EJ40" i="6"/>
  <c r="L21" i="3"/>
  <c r="K21" i="3"/>
  <c r="I21" i="3"/>
  <c r="K25" i="3"/>
  <c r="K31" i="3"/>
  <c r="K33" i="3"/>
  <c r="K35" i="3"/>
  <c r="K39" i="3"/>
  <c r="K47" i="3"/>
  <c r="CY38" i="6"/>
  <c r="K16" i="3"/>
  <c r="K18" i="3"/>
  <c r="I24" i="3"/>
  <c r="J28" i="3"/>
  <c r="K30" i="3"/>
  <c r="J38" i="3"/>
  <c r="K48" i="3"/>
  <c r="CY52" i="6"/>
  <c r="K54" i="3"/>
  <c r="I49" i="3"/>
  <c r="K41" i="3"/>
  <c r="K43" i="3"/>
  <c r="L45" i="3"/>
  <c r="K29" i="3"/>
  <c r="CY23" i="6"/>
  <c r="K22" i="3"/>
  <c r="BH4" i="6"/>
  <c r="BL4" i="6"/>
  <c r="BM4" i="6"/>
  <c r="CY5" i="6"/>
  <c r="DQ4" i="7"/>
  <c r="BX4" i="7"/>
  <c r="BZ4" i="7"/>
  <c r="CB4" i="7"/>
  <c r="CD4" i="7"/>
  <c r="CF4" i="7"/>
  <c r="DI38" i="7"/>
  <c r="EB38" i="7" s="1"/>
  <c r="DK38" i="7"/>
  <c r="ED38" i="7" s="1"/>
  <c r="DM38" i="7"/>
  <c r="DO38" i="7"/>
  <c r="EH38" i="7" s="1"/>
  <c r="EJ12" i="6"/>
  <c r="EJ10" i="6"/>
  <c r="EJ8" i="6"/>
  <c r="DQ5" i="6"/>
  <c r="CU5" i="6"/>
  <c r="CU23" i="6"/>
  <c r="CU38" i="6"/>
  <c r="L41" i="3" s="1"/>
  <c r="CU52" i="6"/>
  <c r="DI5" i="6"/>
  <c r="EB5" i="6" s="1"/>
  <c r="DJ5" i="6"/>
  <c r="EC5" i="6" s="1"/>
  <c r="EF5" i="7" l="1"/>
  <c r="EF23" i="7"/>
  <c r="EJ4" i="7"/>
  <c r="J7" i="5"/>
  <c r="K7" i="3"/>
  <c r="I7" i="5"/>
  <c r="DK4" i="7"/>
  <c r="ED4" i="7" s="1"/>
  <c r="DJ4" i="7"/>
  <c r="EC4" i="7" s="1"/>
  <c r="DO4" i="7"/>
  <c r="EH4" i="7" s="1"/>
  <c r="CU4" i="7"/>
  <c r="DH4" i="7"/>
  <c r="EA4" i="7" s="1"/>
  <c r="I41" i="5"/>
  <c r="DI4" i="7"/>
  <c r="EB4" i="7" s="1"/>
  <c r="EF38" i="7"/>
  <c r="DQ4" i="6"/>
  <c r="EJ38" i="6"/>
  <c r="S18" i="3"/>
  <c r="S40" i="3"/>
  <c r="DK4" i="6"/>
  <c r="ED4" i="6" s="1"/>
  <c r="DP4" i="6"/>
  <c r="EI4" i="6" s="1"/>
  <c r="DN4" i="6"/>
  <c r="EG4" i="6" s="1"/>
  <c r="S53" i="3"/>
  <c r="S35" i="3"/>
  <c r="S51" i="3"/>
  <c r="S21" i="3"/>
  <c r="S57" i="3"/>
  <c r="K55" i="3"/>
  <c r="EF23" i="6"/>
  <c r="J41" i="3"/>
  <c r="DI4" i="6"/>
  <c r="EB4" i="6" s="1"/>
  <c r="CY4" i="6"/>
  <c r="EJ23" i="6"/>
  <c r="S63" i="3"/>
  <c r="I41" i="3"/>
  <c r="DJ4" i="6"/>
  <c r="EC4" i="6" s="1"/>
  <c r="DO4" i="6"/>
  <c r="EH4" i="6" s="1"/>
  <c r="S19" i="3"/>
  <c r="S65" i="3"/>
  <c r="S62" i="3"/>
  <c r="J8" i="3"/>
  <c r="H41" i="3"/>
  <c r="S25" i="3"/>
  <c r="S33" i="3"/>
  <c r="DH4" i="6"/>
  <c r="EA4" i="6" s="1"/>
  <c r="L8" i="3"/>
  <c r="T18" i="5"/>
  <c r="H18" i="5"/>
  <c r="DL4" i="7"/>
  <c r="EE4" i="7" s="1"/>
  <c r="T14" i="5"/>
  <c r="H14" i="5"/>
  <c r="H53" i="5"/>
  <c r="T53" i="5"/>
  <c r="T47" i="5"/>
  <c r="H47" i="5"/>
  <c r="S20" i="3"/>
  <c r="T52" i="5"/>
  <c r="H52" i="5"/>
  <c r="T65" i="5"/>
  <c r="H65" i="5"/>
  <c r="S66" i="3"/>
  <c r="H51" i="5"/>
  <c r="T51" i="5"/>
  <c r="L7" i="5"/>
  <c r="J55" i="5"/>
  <c r="T30" i="5"/>
  <c r="H30" i="5"/>
  <c r="S50" i="3"/>
  <c r="L26" i="3"/>
  <c r="S31" i="3"/>
  <c r="T59" i="5"/>
  <c r="H59" i="5"/>
  <c r="S32" i="3"/>
  <c r="H17" i="5"/>
  <c r="T17" i="5"/>
  <c r="S23" i="3"/>
  <c r="T11" i="5"/>
  <c r="H11" i="5"/>
  <c r="H32" i="5"/>
  <c r="T32" i="5"/>
  <c r="S29" i="3"/>
  <c r="H37" i="5"/>
  <c r="T37" i="5"/>
  <c r="J41" i="5"/>
  <c r="H16" i="5"/>
  <c r="T16" i="5"/>
  <c r="T62" i="5"/>
  <c r="H62" i="5"/>
  <c r="T28" i="5"/>
  <c r="I55" i="3"/>
  <c r="T20" i="5"/>
  <c r="H20" i="5"/>
  <c r="S54" i="3"/>
  <c r="H13" i="5"/>
  <c r="T13" i="5"/>
  <c r="T21" i="5"/>
  <c r="H21" i="5"/>
  <c r="H64" i="5"/>
  <c r="T64" i="5"/>
  <c r="S30" i="3"/>
  <c r="H44" i="5"/>
  <c r="T44" i="5"/>
  <c r="S48" i="3"/>
  <c r="S24" i="3"/>
  <c r="H12" i="5"/>
  <c r="T12" i="5"/>
  <c r="S22" i="3"/>
  <c r="S49" i="3"/>
  <c r="S14" i="3"/>
  <c r="T8" i="5"/>
  <c r="H8" i="5"/>
  <c r="S47" i="3"/>
  <c r="S46" i="3"/>
  <c r="T57" i="5"/>
  <c r="H57" i="5"/>
  <c r="S11" i="3"/>
  <c r="S34" i="3"/>
  <c r="H34" i="5"/>
  <c r="T34" i="5"/>
  <c r="T15" i="5"/>
  <c r="H15" i="5"/>
  <c r="T36" i="5"/>
  <c r="H36" i="5"/>
  <c r="S64" i="3"/>
  <c r="T43" i="5"/>
  <c r="H43" i="5"/>
  <c r="S36" i="3"/>
  <c r="L55" i="5"/>
  <c r="H33" i="5"/>
  <c r="T33" i="5"/>
  <c r="T54" i="5"/>
  <c r="H54" i="5"/>
  <c r="H40" i="5"/>
  <c r="T40" i="5"/>
  <c r="T26" i="5"/>
  <c r="H26" i="5"/>
  <c r="T46" i="5"/>
  <c r="H46" i="5"/>
  <c r="S45" i="3"/>
  <c r="S15" i="3"/>
  <c r="H63" i="5"/>
  <c r="T63" i="5"/>
  <c r="H45" i="5"/>
  <c r="T45" i="5"/>
  <c r="T23" i="5"/>
  <c r="H23" i="5"/>
  <c r="S44" i="3"/>
  <c r="H35" i="5"/>
  <c r="T35" i="5"/>
  <c r="T58" i="5"/>
  <c r="H58" i="5"/>
  <c r="H60" i="5"/>
  <c r="T60" i="5"/>
  <c r="DL4" i="6"/>
  <c r="EE4" i="6" s="1"/>
  <c r="T39" i="5"/>
  <c r="H39" i="5"/>
  <c r="T48" i="5"/>
  <c r="H48" i="5"/>
  <c r="DP4" i="7"/>
  <c r="EI4" i="7" s="1"/>
  <c r="T22" i="5"/>
  <c r="H22" i="5"/>
  <c r="S59" i="3"/>
  <c r="H10" i="5"/>
  <c r="T10" i="5"/>
  <c r="T50" i="5"/>
  <c r="H50" i="5"/>
  <c r="S16" i="3"/>
  <c r="S58" i="3"/>
  <c r="S28" i="3"/>
  <c r="T19" i="5"/>
  <c r="H19" i="5"/>
  <c r="EF52" i="7"/>
  <c r="T24" i="5"/>
  <c r="H24" i="5"/>
  <c r="S60" i="3"/>
  <c r="I8" i="3"/>
  <c r="EF52" i="6"/>
  <c r="H25" i="5"/>
  <c r="T25" i="5"/>
  <c r="H10" i="3"/>
  <c r="S10" i="3"/>
  <c r="I26" i="3"/>
  <c r="DM4" i="7"/>
  <c r="H38" i="5"/>
  <c r="T38" i="5"/>
  <c r="S13" i="3"/>
  <c r="S17" i="3"/>
  <c r="S37" i="3"/>
  <c r="DM4" i="6"/>
  <c r="DN4" i="7"/>
  <c r="EG4" i="7" s="1"/>
  <c r="EF38" i="6"/>
  <c r="T61" i="5"/>
  <c r="H61" i="5"/>
  <c r="S39" i="3"/>
  <c r="T49" i="5"/>
  <c r="H49" i="5"/>
  <c r="S43" i="3"/>
  <c r="S38" i="3"/>
  <c r="H29" i="5"/>
  <c r="T29" i="5"/>
  <c r="L41" i="5"/>
  <c r="T31" i="5"/>
  <c r="H31" i="5"/>
  <c r="S12" i="3"/>
  <c r="S52" i="3"/>
  <c r="S61" i="3"/>
  <c r="H66" i="3"/>
  <c r="T66" i="3"/>
  <c r="H62" i="3"/>
  <c r="T62" i="3"/>
  <c r="H50" i="3"/>
  <c r="T50" i="3"/>
  <c r="H40" i="3"/>
  <c r="T40" i="3"/>
  <c r="H34" i="3"/>
  <c r="T34" i="3"/>
  <c r="H28" i="3"/>
  <c r="T28" i="3"/>
  <c r="H24" i="3"/>
  <c r="T24" i="3"/>
  <c r="H16" i="3"/>
  <c r="T16" i="3"/>
  <c r="H61" i="3"/>
  <c r="T61" i="3"/>
  <c r="H47" i="3"/>
  <c r="T47" i="3"/>
  <c r="H37" i="3"/>
  <c r="T37" i="3"/>
  <c r="H33" i="3"/>
  <c r="T33" i="3"/>
  <c r="H25" i="3"/>
  <c r="T25" i="3"/>
  <c r="H23" i="3"/>
  <c r="T23" i="3"/>
  <c r="H19" i="3"/>
  <c r="T19" i="3"/>
  <c r="T13" i="3"/>
  <c r="H13" i="3"/>
  <c r="H52" i="3"/>
  <c r="T52" i="3"/>
  <c r="H48" i="3"/>
  <c r="T48" i="3"/>
  <c r="H38" i="3"/>
  <c r="T38" i="3"/>
  <c r="H30" i="3"/>
  <c r="T30" i="3"/>
  <c r="H18" i="3"/>
  <c r="T18" i="3"/>
  <c r="H14" i="3"/>
  <c r="T14" i="3"/>
  <c r="H57" i="3"/>
  <c r="T57" i="3"/>
  <c r="H39" i="3"/>
  <c r="T39" i="3"/>
  <c r="H35" i="3"/>
  <c r="T35" i="3"/>
  <c r="H31" i="3"/>
  <c r="T31" i="3"/>
  <c r="H21" i="3"/>
  <c r="T21" i="3"/>
  <c r="H17" i="3"/>
  <c r="T17" i="3"/>
  <c r="H11" i="3"/>
  <c r="T11" i="3"/>
  <c r="U7" i="5"/>
  <c r="H63" i="3"/>
  <c r="T63" i="3"/>
  <c r="H64" i="3"/>
  <c r="T64" i="3"/>
  <c r="H65" i="3"/>
  <c r="T65" i="3"/>
  <c r="H60" i="3"/>
  <c r="T60" i="3"/>
  <c r="EJ52" i="6"/>
  <c r="J55" i="3"/>
  <c r="L55" i="3"/>
  <c r="H59" i="3"/>
  <c r="T59" i="3"/>
  <c r="H58" i="3"/>
  <c r="T58" i="3"/>
  <c r="H54" i="3"/>
  <c r="T54" i="3"/>
  <c r="H53" i="3"/>
  <c r="T53" i="3"/>
  <c r="H51" i="3"/>
  <c r="T51" i="3"/>
  <c r="H49" i="3"/>
  <c r="T49" i="3"/>
  <c r="H45" i="3"/>
  <c r="T45" i="3"/>
  <c r="H46" i="3"/>
  <c r="T46" i="3"/>
  <c r="H43" i="3"/>
  <c r="T43" i="3"/>
  <c r="H44" i="3"/>
  <c r="T44" i="3"/>
  <c r="T41" i="3"/>
  <c r="H36" i="3"/>
  <c r="T36" i="3"/>
  <c r="H32" i="3"/>
  <c r="T32" i="3"/>
  <c r="J26" i="3"/>
  <c r="H29" i="3"/>
  <c r="T29" i="3"/>
  <c r="K26" i="3"/>
  <c r="H22" i="3"/>
  <c r="T22" i="3"/>
  <c r="H20" i="3"/>
  <c r="T20" i="3"/>
  <c r="H15" i="3"/>
  <c r="T15" i="3"/>
  <c r="T12" i="3"/>
  <c r="H12" i="3"/>
  <c r="EJ5" i="6"/>
  <c r="K8" i="3"/>
  <c r="CU4" i="6"/>
  <c r="EF5" i="6"/>
  <c r="EF4" i="7" l="1"/>
  <c r="EJ4" i="6"/>
  <c r="S41" i="3"/>
  <c r="S55" i="3"/>
  <c r="EF4" i="6"/>
  <c r="S8" i="3"/>
  <c r="S26" i="3"/>
  <c r="I7" i="3"/>
  <c r="T55" i="5"/>
  <c r="H55" i="5"/>
  <c r="L7" i="3"/>
  <c r="J7" i="3"/>
  <c r="T41" i="5"/>
  <c r="H41" i="5"/>
  <c r="T7" i="5"/>
  <c r="H7" i="5"/>
  <c r="H55" i="3"/>
  <c r="T55" i="3"/>
  <c r="H26" i="3"/>
  <c r="T26" i="3"/>
  <c r="T7" i="3"/>
  <c r="H8" i="3"/>
  <c r="T8" i="3"/>
  <c r="S7" i="3" l="1"/>
  <c r="H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BW2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BX3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Y3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Z3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H7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7,715,169 to University of Alabama alone.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BW2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BX3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Y3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Z3" authorId="0" shapeId="0" xr:uid="{00000000-0006-0000-03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G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235,509 to McDowell Technical Community College alone.</t>
        </r>
      </text>
    </comment>
  </commentList>
</comments>
</file>

<file path=xl/sharedStrings.xml><?xml version="1.0" encoding="utf-8"?>
<sst xmlns="http://schemas.openxmlformats.org/spreadsheetml/2006/main" count="316" uniqueCount="84">
  <si>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</si>
  <si>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</si>
  <si>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</si>
  <si>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</si>
  <si>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</si>
  <si>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</si>
  <si>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</si>
  <si>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</si>
  <si>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</si>
  <si>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</si>
  <si>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</si>
  <si>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</si>
  <si>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</si>
  <si>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</si>
  <si>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</si>
  <si>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</si>
  <si>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</si>
  <si>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Pell Grants</t>
  </si>
  <si>
    <t>Other Federal Grants</t>
  </si>
  <si>
    <t>State Grants</t>
  </si>
  <si>
    <t>Local Grants</t>
  </si>
  <si>
    <t>Private Grants</t>
  </si>
  <si>
    <t xml:space="preserve"> </t>
  </si>
  <si>
    <t>Other Federal</t>
  </si>
  <si>
    <t>Total Scholarships/Fellowships</t>
  </si>
  <si>
    <t>Alaska</t>
  </si>
  <si>
    <t>Arizona</t>
  </si>
  <si>
    <t>California</t>
  </si>
  <si>
    <t>Colorado</t>
  </si>
  <si>
    <t>Connecticut</t>
  </si>
  <si>
    <t>Hawaii</t>
  </si>
  <si>
    <t>Idaho</t>
  </si>
  <si>
    <t>Illinois</t>
  </si>
  <si>
    <t>Indiana</t>
  </si>
  <si>
    <t>Iowa</t>
  </si>
  <si>
    <t>Kansas</t>
  </si>
  <si>
    <t>Maine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</si>
  <si>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</si>
  <si>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</si>
  <si>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</si>
  <si>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</si>
  <si>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</si>
  <si>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</si>
  <si>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</si>
  <si>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</si>
  <si>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</si>
  <si>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</si>
  <si>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</si>
  <si>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Dakota</t>
  </si>
  <si>
    <t>Ohio</t>
  </si>
  <si>
    <t>Oregon</t>
  </si>
  <si>
    <t>Pennsylvania</t>
  </si>
  <si>
    <t>Rhode Island</t>
  </si>
  <si>
    <t>South Dakota</t>
  </si>
  <si>
    <t>Utah</t>
  </si>
  <si>
    <t>Vermont</t>
  </si>
  <si>
    <t>Washington</t>
  </si>
  <si>
    <t>Wisconsin</t>
  </si>
  <si>
    <t>Wyoming</t>
  </si>
  <si>
    <t>District of Columbia</t>
  </si>
  <si>
    <t>check figs</t>
  </si>
  <si>
    <t>Institutional and Private Grants</t>
  </si>
  <si>
    <t>Check figures</t>
  </si>
  <si>
    <t>50 states and D.C.</t>
  </si>
  <si>
    <t xml:space="preserve">   as a percent of U.S.</t>
  </si>
  <si>
    <t>West</t>
  </si>
  <si>
    <t>Midwest</t>
  </si>
  <si>
    <t>Northeast</t>
  </si>
  <si>
    <t>NA</t>
  </si>
  <si>
    <t xml:space="preserve"> "NA" indicates not applicable. There was no institution of this type.</t>
  </si>
  <si>
    <t>Institutional / Private Grants - Total</t>
  </si>
  <si>
    <t>Institutional/Private Grants - Total</t>
  </si>
  <si>
    <t xml:space="preserve"> "NA" indicates not applicable. </t>
  </si>
  <si>
    <t>at Public Four-Year Colleges and Universities</t>
  </si>
  <si>
    <t>Percent Distribution of Scholarships and Fellowships</t>
  </si>
  <si>
    <t>at Public Two-Year Colleges and Universities</t>
  </si>
  <si>
    <t>Source: SREB analysis of National Center for Education Statistics finance survey — www.nces.ed.gov/ipeds.</t>
  </si>
  <si>
    <t>2016-17</t>
  </si>
  <si>
    <t>Percentage-Point Change, 2011-12 to 2016-17</t>
  </si>
  <si>
    <t>2011-12</t>
  </si>
  <si>
    <t xml:space="preserve">  April 2019</t>
  </si>
  <si>
    <t>Table 98 (OLD Table 99)</t>
  </si>
  <si>
    <t>"*" indicates less than 0.05 percent or percentage-point change.</t>
  </si>
  <si>
    <t>Table 99 (OLD Table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</si>
</sst>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#,##0.0_);\(#,##0.0\)"/>
    <numFmt numFmtId="166" formatCode="#,##0.0"/>
    <numFmt numFmtId="167" formatCode="0_)"/>
    <numFmt numFmtId="168" formatCode="General_)"/>
  </numFmts>
  <fonts count="4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Courier"/>
    </font>
    <font>
      <sz val="10"/>
      <color theme="1"/>
      <name val="Arial"/>
      <family val="2"/>
    </font>
    <font>
      <sz val="10"/>
      <name val="Courier"/>
      <family val="3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SWISS-C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570">
    <xf numFmtId="0" fontId="0" fillId="0" borderId="0">
      <alignment horizontal="left" wrapText="1"/>
    </xf>
    <xf numFmtId="43" fontId="2" fillId="0" borderId="0" applyFont="0" applyFill="0" applyBorder="0" applyAlignment="0" applyProtection="0"/>
    <xf numFmtId="0" fontId="14" fillId="0" borderId="0">
      <alignment horizontal="left" wrapText="1"/>
    </xf>
    <xf numFmtId="43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7" fillId="0" borderId="0">
      <alignment horizontal="left" wrapText="1"/>
    </xf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/>
    <xf numFmtId="167" fontId="16" fillId="0" borderId="0"/>
    <xf numFmtId="167" fontId="2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horizontal="left" wrapText="1"/>
    </xf>
    <xf numFmtId="0" fontId="14" fillId="0" borderId="0"/>
    <xf numFmtId="0" fontId="14" fillId="0" borderId="0"/>
    <xf numFmtId="0" fontId="18" fillId="0" borderId="0"/>
    <xf numFmtId="0" fontId="14" fillId="0" borderId="0"/>
    <xf numFmtId="167" fontId="20" fillId="0" borderId="0"/>
    <xf numFmtId="3" fontId="5" fillId="0" borderId="12" applyFont="0"/>
    <xf numFmtId="167" fontId="13" fillId="0" borderId="11" applyNumberFormat="0" applyFon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0" fillId="0" borderId="0"/>
    <xf numFmtId="167" fontId="20" fillId="0" borderId="0"/>
    <xf numFmtId="167" fontId="20" fillId="0" borderId="0"/>
    <xf numFmtId="9" fontId="20" fillId="0" borderId="0" applyFont="0" applyFill="0" applyBorder="0" applyAlignment="0" applyProtection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15" fillId="0" borderId="0"/>
    <xf numFmtId="43" fontId="20" fillId="0" borderId="0" applyFont="0" applyFill="0" applyBorder="0" applyAlignment="0" applyProtection="0"/>
    <xf numFmtId="168" fontId="22" fillId="0" borderId="0"/>
    <xf numFmtId="168" fontId="22" fillId="0" borderId="0"/>
    <xf numFmtId="3" fontId="5" fillId="0" borderId="12" applyFo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5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167" fontId="20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4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5" fillId="11" borderId="0" applyNumberFormat="0" applyBorder="0" applyAlignment="0" applyProtection="0"/>
    <xf numFmtId="0" fontId="26" fillId="28" borderId="13" applyNumberFormat="0" applyAlignment="0" applyProtection="0"/>
    <xf numFmtId="0" fontId="27" fillId="29" borderId="14" applyNumberFormat="0" applyAlignment="0" applyProtection="0"/>
    <xf numFmtId="43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12" borderId="0" applyNumberFormat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15" borderId="13" applyNumberFormat="0" applyAlignment="0" applyProtection="0"/>
    <xf numFmtId="0" fontId="34" fillId="0" borderId="18" applyNumberFormat="0" applyFill="0" applyAlignment="0" applyProtection="0"/>
    <xf numFmtId="0" fontId="35" fillId="30" borderId="0" applyNumberFormat="0" applyBorder="0" applyAlignment="0" applyProtection="0"/>
    <xf numFmtId="0" fontId="21" fillId="0" borderId="0"/>
    <xf numFmtId="0" fontId="5" fillId="9" borderId="10" applyNumberFormat="0" applyFont="0" applyAlignment="0" applyProtection="0"/>
    <xf numFmtId="0" fontId="21" fillId="9" borderId="10" applyNumberFormat="0" applyFont="0" applyAlignment="0" applyProtection="0"/>
    <xf numFmtId="0" fontId="36" fillId="28" borderId="19" applyNumberFormat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0" borderId="0" applyNumberFormat="0" applyFill="0" applyBorder="0" applyAlignment="0" applyProtection="0"/>
    <xf numFmtId="0" fontId="21" fillId="9" borderId="10" applyNumberFormat="0" applyFont="0" applyAlignment="0" applyProtection="0"/>
    <xf numFmtId="0" fontId="5" fillId="9" borderId="10" applyNumberFormat="0" applyFont="0" applyAlignment="0" applyProtection="0"/>
    <xf numFmtId="0" fontId="33" fillId="15" borderId="13" applyNumberFormat="0" applyAlignment="0" applyProtection="0"/>
    <xf numFmtId="0" fontId="26" fillId="28" borderId="13" applyNumberFormat="0" applyAlignment="0" applyProtection="0"/>
    <xf numFmtId="0" fontId="36" fillId="28" borderId="19" applyNumberFormat="0" applyAlignment="0" applyProtection="0"/>
    <xf numFmtId="0" fontId="38" fillId="0" borderId="2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8" fontId="2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167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>
      <alignment horizontal="left" wrapText="1"/>
    </xf>
    <xf numFmtId="0" fontId="40" fillId="0" borderId="0">
      <alignment horizontal="left" wrapText="1"/>
    </xf>
  </cellStyleXfs>
  <cellXfs count="159">
    <xf numFmtId="0" fontId="0" fillId="0" borderId="0" xfId="0" applyAlignment="1"/>
    <xf numFmtId="37" fontId="4" fillId="0" borderId="0" xfId="0" applyNumberFormat="1" applyFont="1" applyAlignment="1">
      <alignment horizontal="left"/>
    </xf>
    <xf numFmtId="37" fontId="4" fillId="0" borderId="1" xfId="0" applyNumberFormat="1" applyFont="1" applyBorder="1" applyAlignment="1">
      <alignment horizontal="centerContinuous"/>
    </xf>
    <xf numFmtId="37" fontId="4" fillId="0" borderId="0" xfId="0" applyNumberFormat="1" applyFont="1" applyAlignment="1">
      <alignment horizontal="center"/>
    </xf>
    <xf numFmtId="37" fontId="4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centerContinuous"/>
    </xf>
    <xf numFmtId="37" fontId="4" fillId="0" borderId="0" xfId="0" applyNumberFormat="1" applyFont="1" applyAlignment="1"/>
    <xf numFmtId="0" fontId="5" fillId="0" borderId="0" xfId="0" applyFont="1">
      <alignment horizontal="left" wrapText="1"/>
    </xf>
    <xf numFmtId="0" fontId="5" fillId="0" borderId="0" xfId="0" applyFont="1" applyAlignment="1">
      <alignment horizontal="left"/>
    </xf>
    <xf numFmtId="3" fontId="5" fillId="0" borderId="0" xfId="0" applyNumberFormat="1" applyFont="1" applyAlignment="1"/>
    <xf numFmtId="164" fontId="5" fillId="0" borderId="0" xfId="0" applyNumberFormat="1" applyFont="1">
      <alignment horizontal="left" wrapText="1"/>
    </xf>
    <xf numFmtId="164" fontId="5" fillId="0" borderId="1" xfId="0" applyNumberFormat="1" applyFont="1" applyBorder="1">
      <alignment horizontal="left" wrapText="1"/>
    </xf>
    <xf numFmtId="164" fontId="5" fillId="2" borderId="0" xfId="0" applyNumberFormat="1" applyFont="1" applyFill="1">
      <alignment horizontal="left" wrapText="1"/>
    </xf>
    <xf numFmtId="164" fontId="5" fillId="2" borderId="1" xfId="0" applyNumberFormat="1" applyFont="1" applyFill="1" applyBorder="1">
      <alignment horizontal="left" wrapText="1"/>
    </xf>
    <xf numFmtId="3" fontId="5" fillId="0" borderId="1" xfId="0" applyNumberFormat="1" applyFont="1" applyBorder="1" applyAlignment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164" fontId="5" fillId="0" borderId="3" xfId="1" applyNumberFormat="1" applyFont="1" applyBorder="1" applyAlignment="1">
      <alignment horizontal="right"/>
    </xf>
    <xf numFmtId="164" fontId="5" fillId="2" borderId="3" xfId="1" applyNumberFormat="1" applyFont="1" applyFill="1" applyBorder="1" applyAlignment="1">
      <alignment horizontal="right"/>
    </xf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0" fontId="8" fillId="3" borderId="0" xfId="0" applyFont="1" applyFill="1">
      <alignment horizontal="left" wrapText="1"/>
    </xf>
    <xf numFmtId="0" fontId="8" fillId="3" borderId="2" xfId="0" applyFont="1" applyFill="1" applyBorder="1" applyAlignment="1">
      <alignment horizontal="right"/>
    </xf>
    <xf numFmtId="164" fontId="5" fillId="0" borderId="4" xfId="1" applyNumberFormat="1" applyFont="1" applyBorder="1" applyAlignment="1">
      <alignment horizontal="centerContinuous"/>
    </xf>
    <xf numFmtId="164" fontId="5" fillId="0" borderId="5" xfId="1" applyNumberFormat="1" applyFont="1" applyBorder="1" applyAlignment="1">
      <alignment horizontal="centerContinuous"/>
    </xf>
    <xf numFmtId="164" fontId="5" fillId="2" borderId="5" xfId="1" applyNumberFormat="1" applyFont="1" applyFill="1" applyBorder="1" applyAlignment="1">
      <alignment horizontal="centerContinuous"/>
    </xf>
    <xf numFmtId="164" fontId="5" fillId="2" borderId="4" xfId="1" applyNumberFormat="1" applyFont="1" applyFill="1" applyBorder="1" applyAlignment="1">
      <alignment horizontal="centerContinuous"/>
    </xf>
    <xf numFmtId="0" fontId="5" fillId="0" borderId="1" xfId="1" applyNumberFormat="1" applyFont="1" applyBorder="1"/>
    <xf numFmtId="0" fontId="5" fillId="2" borderId="1" xfId="1" applyNumberFormat="1" applyFont="1" applyFill="1" applyBorder="1"/>
    <xf numFmtId="0" fontId="8" fillId="3" borderId="1" xfId="1" applyNumberFormat="1" applyFont="1" applyFill="1" applyBorder="1"/>
    <xf numFmtId="164" fontId="5" fillId="0" borderId="0" xfId="1" applyNumberFormat="1" applyFont="1" applyAlignment="1">
      <alignment horizontal="right"/>
    </xf>
    <xf numFmtId="164" fontId="5" fillId="0" borderId="1" xfId="1" applyNumberFormat="1" applyFont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4" fontId="5" fillId="2" borderId="2" xfId="1" applyNumberFormat="1" applyFont="1" applyFill="1" applyBorder="1" applyAlignment="1">
      <alignment horizontal="right"/>
    </xf>
    <xf numFmtId="164" fontId="5" fillId="0" borderId="0" xfId="1" applyNumberFormat="1" applyFont="1"/>
    <xf numFmtId="164" fontId="4" fillId="0" borderId="0" xfId="0" applyNumberFormat="1" applyFont="1">
      <alignment horizontal="left" wrapText="1"/>
    </xf>
    <xf numFmtId="164" fontId="4" fillId="0" borderId="1" xfId="0" applyNumberFormat="1" applyFont="1" applyBorder="1">
      <alignment horizontal="left" wrapText="1"/>
    </xf>
    <xf numFmtId="0" fontId="8" fillId="0" borderId="0" xfId="0" applyFont="1">
      <alignment horizontal="left" wrapText="1"/>
    </xf>
    <xf numFmtId="37" fontId="5" fillId="0" borderId="0" xfId="0" applyNumberFormat="1" applyFont="1" applyAlignment="1"/>
    <xf numFmtId="37" fontId="5" fillId="0" borderId="0" xfId="0" applyNumberFormat="1" applyFont="1" applyAlignment="1">
      <alignment horizontal="left"/>
    </xf>
    <xf numFmtId="37" fontId="5" fillId="0" borderId="1" xfId="0" applyNumberFormat="1" applyFont="1" applyBorder="1" applyAlignment="1"/>
    <xf numFmtId="3" fontId="5" fillId="0" borderId="1" xfId="0" applyNumberFormat="1" applyFont="1" applyBorder="1" applyAlignment="1">
      <alignment horizontal="right" wrapText="1"/>
    </xf>
    <xf numFmtId="0" fontId="5" fillId="0" borderId="4" xfId="0" applyFont="1" applyBorder="1" applyAlignment="1"/>
    <xf numFmtId="164" fontId="5" fillId="0" borderId="4" xfId="1" applyNumberFormat="1" applyFont="1" applyBorder="1" applyAlignment="1">
      <alignment horizontal="right"/>
    </xf>
    <xf numFmtId="164" fontId="5" fillId="0" borderId="4" xfId="1" applyNumberFormat="1" applyFont="1" applyBorder="1"/>
    <xf numFmtId="3" fontId="5" fillId="0" borderId="4" xfId="0" applyNumberFormat="1" applyFont="1" applyBorder="1" applyAlignment="1"/>
    <xf numFmtId="164" fontId="5" fillId="0" borderId="5" xfId="1" applyNumberFormat="1" applyFont="1" applyBorder="1" applyAlignment="1">
      <alignment horizontal="right"/>
    </xf>
    <xf numFmtId="164" fontId="5" fillId="2" borderId="5" xfId="1" applyNumberFormat="1" applyFont="1" applyFill="1" applyBorder="1" applyAlignment="1">
      <alignment horizontal="right"/>
    </xf>
    <xf numFmtId="164" fontId="4" fillId="0" borderId="4" xfId="1" applyNumberFormat="1" applyFont="1" applyBorder="1"/>
    <xf numFmtId="3" fontId="8" fillId="0" borderId="4" xfId="0" applyNumberFormat="1" applyFont="1" applyBorder="1" applyAlignment="1"/>
    <xf numFmtId="3" fontId="8" fillId="0" borderId="5" xfId="1" applyNumberFormat="1" applyFont="1" applyBorder="1" applyAlignment="1">
      <alignment horizontal="right"/>
    </xf>
    <xf numFmtId="3" fontId="8" fillId="2" borderId="2" xfId="1" applyNumberFormat="1" applyFont="1" applyFill="1" applyBorder="1" applyAlignment="1">
      <alignment horizontal="right"/>
    </xf>
    <xf numFmtId="3" fontId="11" fillId="0" borderId="0" xfId="1" applyNumberFormat="1" applyFont="1" applyAlignment="1">
      <alignment horizontal="right"/>
    </xf>
    <xf numFmtId="3" fontId="11" fillId="0" borderId="3" xfId="1" applyNumberFormat="1" applyFont="1" applyBorder="1" applyAlignment="1">
      <alignment horizontal="right"/>
    </xf>
    <xf numFmtId="3" fontId="11" fillId="2" borderId="3" xfId="1" applyNumberFormat="1" applyFont="1" applyFill="1" applyBorder="1" applyAlignment="1">
      <alignment horizontal="right"/>
    </xf>
    <xf numFmtId="3" fontId="5" fillId="0" borderId="0" xfId="1" applyNumberFormat="1" applyFont="1" applyAlignment="1">
      <alignment horizontal="right"/>
    </xf>
    <xf numFmtId="3" fontId="5" fillId="0" borderId="3" xfId="1" applyNumberFormat="1" applyFont="1" applyBorder="1" applyAlignment="1">
      <alignment horizontal="right"/>
    </xf>
    <xf numFmtId="3" fontId="5" fillId="2" borderId="3" xfId="1" applyNumberFormat="1" applyFont="1" applyFill="1" applyBorder="1" applyAlignment="1">
      <alignment horizontal="right"/>
    </xf>
    <xf numFmtId="3" fontId="5" fillId="0" borderId="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2" borderId="2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3" fontId="8" fillId="2" borderId="1" xfId="1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 wrapText="1"/>
    </xf>
    <xf numFmtId="3" fontId="11" fillId="2" borderId="0" xfId="0" applyNumberFormat="1" applyFont="1" applyFill="1" applyAlignment="1">
      <alignment horizontal="right" wrapText="1"/>
    </xf>
    <xf numFmtId="3" fontId="8" fillId="3" borderId="0" xfId="0" applyNumberFormat="1" applyFont="1" applyFill="1" applyAlignment="1">
      <alignment horizontal="right" wrapText="1"/>
    </xf>
    <xf numFmtId="3" fontId="5" fillId="0" borderId="0" xfId="0" applyNumberFormat="1" applyFont="1" applyAlignment="1">
      <alignment horizontal="right" wrapText="1"/>
    </xf>
    <xf numFmtId="3" fontId="5" fillId="2" borderId="0" xfId="0" applyNumberFormat="1" applyFont="1" applyFill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2" borderId="1" xfId="0" applyNumberFormat="1" applyFont="1" applyFill="1" applyBorder="1" applyAlignment="1">
      <alignment horizontal="right" wrapText="1"/>
    </xf>
    <xf numFmtId="3" fontId="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4" fillId="0" borderId="4" xfId="1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3" fontId="8" fillId="3" borderId="4" xfId="0" applyNumberFormat="1" applyFont="1" applyFill="1" applyBorder="1" applyAlignment="1">
      <alignment horizontal="right" wrapText="1"/>
    </xf>
    <xf numFmtId="3" fontId="8" fillId="0" borderId="4" xfId="1" applyNumberFormat="1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5" fillId="4" borderId="0" xfId="0" applyFont="1" applyFill="1">
      <alignment horizontal="left" wrapText="1"/>
    </xf>
    <xf numFmtId="0" fontId="8" fillId="4" borderId="2" xfId="0" applyFont="1" applyFill="1" applyBorder="1" applyAlignment="1">
      <alignment horizontal="right"/>
    </xf>
    <xf numFmtId="0" fontId="8" fillId="4" borderId="1" xfId="1" applyNumberFormat="1" applyFont="1" applyFill="1" applyBorder="1"/>
    <xf numFmtId="3" fontId="5" fillId="4" borderId="1" xfId="0" applyNumberFormat="1" applyFont="1" applyFill="1" applyBorder="1" applyAlignment="1">
      <alignment horizontal="right" wrapText="1"/>
    </xf>
    <xf numFmtId="3" fontId="5" fillId="4" borderId="0" xfId="0" applyNumberFormat="1" applyFont="1" applyFill="1" applyAlignment="1">
      <alignment horizontal="right" wrapText="1"/>
    </xf>
    <xf numFmtId="3" fontId="5" fillId="4" borderId="4" xfId="0" applyNumberFormat="1" applyFont="1" applyFill="1" applyBorder="1" applyAlignment="1">
      <alignment horizontal="right" wrapText="1"/>
    </xf>
    <xf numFmtId="0" fontId="8" fillId="4" borderId="0" xfId="0" applyFont="1" applyFill="1">
      <alignment horizontal="left" wrapText="1"/>
    </xf>
    <xf numFmtId="164" fontId="8" fillId="4" borderId="1" xfId="0" applyNumberFormat="1" applyFont="1" applyFill="1" applyBorder="1">
      <alignment horizontal="left" wrapText="1"/>
    </xf>
    <xf numFmtId="164" fontId="8" fillId="4" borderId="0" xfId="0" applyNumberFormat="1" applyFont="1" applyFill="1">
      <alignment horizontal="left" wrapText="1"/>
    </xf>
    <xf numFmtId="164" fontId="8" fillId="4" borderId="4" xfId="0" applyNumberFormat="1" applyFont="1" applyFill="1" applyBorder="1">
      <alignment horizontal="left" wrapText="1"/>
    </xf>
    <xf numFmtId="0" fontId="8" fillId="4" borderId="0" xfId="0" applyFont="1" applyFill="1" applyAlignment="1">
      <alignment horizontal="left"/>
    </xf>
    <xf numFmtId="0" fontId="0" fillId="0" borderId="1" xfId="0" applyBorder="1" applyAlignment="1"/>
    <xf numFmtId="3" fontId="5" fillId="5" borderId="0" xfId="0" applyNumberFormat="1" applyFont="1" applyFill="1" applyAlignment="1"/>
    <xf numFmtId="3" fontId="5" fillId="5" borderId="1" xfId="0" applyNumberFormat="1" applyFont="1" applyFill="1" applyBorder="1" applyAlignment="1"/>
    <xf numFmtId="3" fontId="5" fillId="0" borderId="7" xfId="0" applyNumberFormat="1" applyFont="1" applyBorder="1" applyAlignment="1"/>
    <xf numFmtId="37" fontId="5" fillId="0" borderId="4" xfId="0" applyNumberFormat="1" applyFont="1" applyBorder="1" applyAlignment="1"/>
    <xf numFmtId="166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37" fontId="5" fillId="0" borderId="1" xfId="0" applyNumberFormat="1" applyFont="1" applyBorder="1" applyAlignment="1">
      <alignment horizontal="centerContinuous"/>
    </xf>
    <xf numFmtId="0" fontId="5" fillId="0" borderId="2" xfId="0" applyFont="1" applyBorder="1" applyAlignment="1">
      <alignment horizontal="centerContinuous" wrapText="1"/>
    </xf>
    <xf numFmtId="0" fontId="5" fillId="0" borderId="4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 wrapText="1"/>
    </xf>
    <xf numFmtId="37" fontId="5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6" fontId="5" fillId="2" borderId="0" xfId="1" applyNumberFormat="1" applyFont="1" applyFill="1"/>
    <xf numFmtId="165" fontId="5" fillId="3" borderId="0" xfId="0" applyNumberFormat="1" applyFont="1" applyFill="1" applyAlignment="1"/>
    <xf numFmtId="165" fontId="5" fillId="0" borderId="0" xfId="0" applyNumberFormat="1" applyFont="1" applyAlignment="1">
      <alignment horizontal="left" vertical="top"/>
    </xf>
    <xf numFmtId="37" fontId="5" fillId="0" borderId="0" xfId="0" applyNumberFormat="1" applyFont="1" applyAlignment="1">
      <alignment vertical="top"/>
    </xf>
    <xf numFmtId="166" fontId="5" fillId="0" borderId="1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/>
    </xf>
    <xf numFmtId="166" fontId="5" fillId="5" borderId="0" xfId="0" applyNumberFormat="1" applyFont="1" applyFill="1" applyAlignment="1">
      <alignment horizontal="right"/>
    </xf>
    <xf numFmtId="166" fontId="5" fillId="5" borderId="1" xfId="0" applyNumberFormat="1" applyFont="1" applyFill="1" applyBorder="1" applyAlignment="1">
      <alignment horizontal="right"/>
    </xf>
    <xf numFmtId="166" fontId="5" fillId="0" borderId="7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4" xfId="0" quotePrefix="1" applyNumberFormat="1" applyFont="1" applyBorder="1" applyAlignment="1">
      <alignment horizontal="right"/>
    </xf>
    <xf numFmtId="166" fontId="5" fillId="2" borderId="0" xfId="1" applyNumberFormat="1" applyFont="1" applyFill="1" applyAlignment="1">
      <alignment horizontal="right"/>
    </xf>
    <xf numFmtId="166" fontId="5" fillId="0" borderId="3" xfId="0" applyNumberFormat="1" applyFont="1" applyBorder="1" applyAlignment="1">
      <alignment horizontal="right"/>
    </xf>
    <xf numFmtId="166" fontId="5" fillId="5" borderId="3" xfId="0" applyNumberFormat="1" applyFont="1" applyFill="1" applyBorder="1" applyAlignment="1">
      <alignment horizontal="right"/>
    </xf>
    <xf numFmtId="166" fontId="5" fillId="5" borderId="2" xfId="0" applyNumberFormat="1" applyFont="1" applyFill="1" applyBorder="1" applyAlignment="1">
      <alignment horizontal="right"/>
    </xf>
    <xf numFmtId="166" fontId="5" fillId="0" borderId="6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5" fontId="5" fillId="0" borderId="0" xfId="0" applyNumberFormat="1" applyFont="1" applyAlignment="1"/>
    <xf numFmtId="0" fontId="5" fillId="0" borderId="0" xfId="0" applyFont="1" applyAlignment="1">
      <alignment horizontal="right"/>
    </xf>
    <xf numFmtId="0" fontId="8" fillId="0" borderId="1" xfId="1" applyNumberFormat="1" applyFont="1" applyBorder="1"/>
    <xf numFmtId="3" fontId="8" fillId="0" borderId="1" xfId="0" applyNumberFormat="1" applyFont="1" applyBorder="1" applyAlignment="1">
      <alignment horizontal="right" wrapText="1"/>
    </xf>
    <xf numFmtId="3" fontId="8" fillId="0" borderId="4" xfId="0" applyNumberFormat="1" applyFont="1" applyBorder="1" applyAlignment="1">
      <alignment horizontal="right" wrapText="1"/>
    </xf>
    <xf numFmtId="164" fontId="8" fillId="0" borderId="0" xfId="0" applyNumberFormat="1" applyFont="1">
      <alignment horizontal="left" wrapText="1"/>
    </xf>
    <xf numFmtId="164" fontId="8" fillId="0" borderId="1" xfId="0" applyNumberFormat="1" applyFont="1" applyBorder="1">
      <alignment horizontal="left" wrapText="1"/>
    </xf>
    <xf numFmtId="164" fontId="8" fillId="0" borderId="4" xfId="0" applyNumberFormat="1" applyFont="1" applyBorder="1">
      <alignment horizontal="left" wrapText="1"/>
    </xf>
    <xf numFmtId="37" fontId="4" fillId="0" borderId="0" xfId="0" applyNumberFormat="1" applyFont="1" applyAlignment="1">
      <alignment vertical="top"/>
    </xf>
    <xf numFmtId="0" fontId="5" fillId="6" borderId="1" xfId="1" applyNumberFormat="1" applyFont="1" applyFill="1" applyBorder="1"/>
    <xf numFmtId="164" fontId="5" fillId="0" borderId="1" xfId="1" applyNumberFormat="1" applyFont="1" applyBorder="1"/>
    <xf numFmtId="164" fontId="5" fillId="0" borderId="1" xfId="1" applyNumberFormat="1" applyFont="1" applyBorder="1" applyAlignment="1">
      <alignment horizontal="centerContinuous"/>
    </xf>
    <xf numFmtId="0" fontId="5" fillId="0" borderId="0" xfId="0" applyFont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8" fillId="4" borderId="0" xfId="1" applyNumberFormat="1" applyFont="1" applyFill="1"/>
    <xf numFmtId="166" fontId="5" fillId="0" borderId="8" xfId="0" applyNumberFormat="1" applyFont="1" applyBorder="1" applyAlignment="1">
      <alignment horizontal="right"/>
    </xf>
    <xf numFmtId="166" fontId="5" fillId="5" borderId="8" xfId="0" applyNumberFormat="1" applyFont="1" applyFill="1" applyBorder="1" applyAlignment="1">
      <alignment horizontal="right"/>
    </xf>
    <xf numFmtId="164" fontId="13" fillId="0" borderId="4" xfId="1" applyNumberFormat="1" applyFont="1" applyBorder="1" applyAlignment="1">
      <alignment horizontal="centerContinuous"/>
    </xf>
    <xf numFmtId="164" fontId="13" fillId="0" borderId="5" xfId="1" applyNumberFormat="1" applyFont="1" applyBorder="1" applyAlignment="1">
      <alignment horizontal="centerContinuous"/>
    </xf>
    <xf numFmtId="0" fontId="5" fillId="7" borderId="4" xfId="0" applyFont="1" applyFill="1" applyBorder="1" applyAlignment="1">
      <alignment horizontal="centerContinuous" wrapText="1"/>
    </xf>
    <xf numFmtId="37" fontId="5" fillId="0" borderId="0" xfId="26568" applyNumberFormat="1" applyFont="1" applyFill="1" applyAlignment="1">
      <alignment vertical="top"/>
    </xf>
    <xf numFmtId="37" fontId="5" fillId="0" borderId="0" xfId="26569" applyNumberFormat="1" applyFont="1" applyFill="1" applyAlignment="1">
      <alignment vertical="top"/>
    </xf>
    <xf numFmtId="165" fontId="5" fillId="0" borderId="0" xfId="0" applyNumberFormat="1" applyFont="1" applyAlignment="1">
      <alignment horizontal="left" vertical="top"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</cellXfs>
  <cellStyles count="26570">
    <cellStyle name="20% - Accent1 2" xfId="4400" xr:uid="{5E801D4C-384F-4086-96FB-05BF3A3E4C04}"/>
    <cellStyle name="20% - Accent2 2" xfId="4401" xr:uid="{C831EAD4-F341-4AE7-A64F-E8F9669CED4C}"/>
    <cellStyle name="20% - Accent3 2" xfId="4402" xr:uid="{0566B9AE-5713-43C0-8A8D-09D8DA7F9B76}"/>
    <cellStyle name="20% - Accent4 2" xfId="4403" xr:uid="{FBCB3389-60DC-4F8D-8C1A-CFDE77D99DAB}"/>
    <cellStyle name="20% - Accent5 2" xfId="4404" xr:uid="{996DE5A5-68AA-4378-BCEB-021F8BAFAB13}"/>
    <cellStyle name="20% - Accent6 2" xfId="4405" xr:uid="{6B8A7B56-3B9B-4774-BC28-59D6A40E6BF2}"/>
    <cellStyle name="40% - Accent1 2" xfId="4406" xr:uid="{96CB28AE-A2E7-407F-A238-B1958D3446FF}"/>
    <cellStyle name="40% - Accent2 2" xfId="4407" xr:uid="{968D8DA3-D3E9-4C11-B8A4-7A9821B07B37}"/>
    <cellStyle name="40% - Accent3 2" xfId="4408" xr:uid="{8C40AB4B-4F77-442E-A542-8007722C8687}"/>
    <cellStyle name="40% - Accent4 2" xfId="4409" xr:uid="{1CD4E7C6-1477-4ED3-8297-40CB331874C2}"/>
    <cellStyle name="40% - Accent5 2" xfId="4410" xr:uid="{654B023B-FD2C-442B-9D06-612EE603AE25}"/>
    <cellStyle name="40% - Accent6 2" xfId="4411" xr:uid="{EB92C547-6EB0-4FB3-B539-ADD16EFEA01F}"/>
    <cellStyle name="60% - Accent1 2" xfId="4412" xr:uid="{A1DB9CA1-8028-4D99-91F6-044EFC8C112E}"/>
    <cellStyle name="60% - Accent2 2" xfId="4413" xr:uid="{B2649EF4-F737-4810-B8C0-3A6811311F9C}"/>
    <cellStyle name="60% - Accent3 2" xfId="4414" xr:uid="{1445FBF2-72A0-43F8-B0D5-CE6628DC5942}"/>
    <cellStyle name="60% - Accent4 2" xfId="4415" xr:uid="{45DA32FB-B5CD-4647-B8CD-C7D9E222C778}"/>
    <cellStyle name="60% - Accent5 2" xfId="4416" xr:uid="{2AF58EB6-CEE9-4DFF-9651-61581FD5F0C9}"/>
    <cellStyle name="60% - Accent6 2" xfId="4417" xr:uid="{DA6F8CA4-318C-4D9A-AE26-3E3160066DB7}"/>
    <cellStyle name="Accent1 2" xfId="4418" xr:uid="{02868064-B5B6-493B-8EB7-4E539741A6A1}"/>
    <cellStyle name="Accent2 2" xfId="4419" xr:uid="{C5A1BC0D-FC1B-429C-99AF-D20FE838C2E5}"/>
    <cellStyle name="Accent3 2" xfId="4420" xr:uid="{D2237D49-BA99-4759-999A-A7C694E8EB05}"/>
    <cellStyle name="Accent4 2" xfId="4421" xr:uid="{4DD61EB1-A257-4DF8-98AB-105B0698A4C4}"/>
    <cellStyle name="Accent5 2" xfId="4422" xr:uid="{C4079BF1-74D2-46CB-B9C5-60FF739C1DD1}"/>
    <cellStyle name="Accent6 2" xfId="4423" xr:uid="{1D7C9132-5342-4F58-8E41-2564B41D1EB1}"/>
    <cellStyle name="Bad 2" xfId="4424" xr:uid="{F8FD6E41-5A9C-4990-B607-0311033A7018}"/>
    <cellStyle name="Calculation 2" xfId="4425" xr:uid="{4CED2494-0A89-43E1-8D8B-06FFC9F6A472}"/>
    <cellStyle name="Calculation 3" xfId="4449" xr:uid="{78BC5FC6-4FF9-4257-AFBE-7858B4482778}"/>
    <cellStyle name="Check Cell 2" xfId="4426" xr:uid="{0D7C00D3-0753-4946-A35B-DB2B0B0CA204}"/>
    <cellStyle name="Comma" xfId="1" builtinId="3"/>
    <cellStyle name="Comma 10" xfId="13559" xr:uid="{B9FD4965-34B3-4810-BB5F-1973DE73543C}"/>
    <cellStyle name="Comma 11" xfId="3" xr:uid="{6A81C189-B8C2-4A89-BD5C-9DDDD7C8ADCA}"/>
    <cellStyle name="Comma 2" xfId="11" xr:uid="{F43E3558-58C9-4547-B700-B5C6C4617652}"/>
    <cellStyle name="Comma 2 2" xfId="128" xr:uid="{FCAA93B9-38EF-4A72-8562-8855FFEBF295}"/>
    <cellStyle name="Comma 2 3" xfId="105" xr:uid="{5997B6B9-3305-4C43-A02D-BE886D125956}"/>
    <cellStyle name="Comma 2 4" xfId="4427" xr:uid="{8B029FFD-0418-4CB5-AD3D-60B94ABB5F2A}"/>
    <cellStyle name="Comma 3" xfId="12" xr:uid="{E9DA4CA4-09BB-45E5-8CAA-96C546094D38}"/>
    <cellStyle name="Comma 3 2" xfId="17" xr:uid="{EC6FAAE6-57C0-4D5A-85CF-1479B707DDF7}"/>
    <cellStyle name="Comma 3 3" xfId="90" xr:uid="{10AF4055-C582-4E0A-8147-5D6F3106807B}"/>
    <cellStyle name="Comma 4" xfId="79" xr:uid="{9F0BF4AC-2DB7-40D6-AA08-54A67D7CAD59}"/>
    <cellStyle name="Comma 5" xfId="91" xr:uid="{C4D543EF-B611-459E-8BC6-97618820D056}"/>
    <cellStyle name="Comma 5 10" xfId="423" xr:uid="{D6866AA1-B308-4F47-9EF2-D2C4A9C57D9D}"/>
    <cellStyle name="Comma 5 10 10" xfId="13826" xr:uid="{D39D4AA5-D3A6-4E72-93C1-3F424595D9C5}"/>
    <cellStyle name="Comma 5 10 2" xfId="831" xr:uid="{D8CA5834-CA02-4D3E-B902-CFC794A22D82}"/>
    <cellStyle name="Comma 5 10 2 2" xfId="1891" xr:uid="{F966711B-7694-44C6-8FC8-1FEBAE6DB7AC}"/>
    <cellStyle name="Comma 5 10 2 2 2" xfId="9997" xr:uid="{CAB000BD-D8F2-43BE-8780-2C134D3DC8B2}"/>
    <cellStyle name="Comma 5 10 2 2 2 2" xfId="23023" xr:uid="{13539E5A-7B53-4879-8438-89C59C96A5FF}"/>
    <cellStyle name="Comma 5 10 2 2 3" xfId="4979" xr:uid="{9DF72243-D9E3-4887-932F-6C1AB1B9A977}"/>
    <cellStyle name="Comma 5 10 2 2 3 2" xfId="18016" xr:uid="{D45564B2-2668-4540-A98A-392A47313CA1}"/>
    <cellStyle name="Comma 5 10 2 2 4" xfId="15276" xr:uid="{C91B6EFF-49D0-46FE-A363-46DAE7C30EF3}"/>
    <cellStyle name="Comma 5 10 2 3" xfId="6038" xr:uid="{C43D13E4-B0DF-4456-A10C-2971EECB2D68}"/>
    <cellStyle name="Comma 5 10 2 3 2" xfId="11054" xr:uid="{9720BFED-AEF5-4868-8B8E-F4940D78F869}"/>
    <cellStyle name="Comma 5 10 2 3 2 2" xfId="24080" xr:uid="{334E5713-AB31-493F-9CE2-6BE3B5FE2274}"/>
    <cellStyle name="Comma 5 10 2 3 3" xfId="19073" xr:uid="{2CC24621-51A0-4029-B7E5-1E1BD2AAFB99}"/>
    <cellStyle name="Comma 5 10 2 4" xfId="9113" xr:uid="{3E2FFAB9-18A8-4C9B-AF6B-2B8F861C7D05}"/>
    <cellStyle name="Comma 5 10 2 4 2" xfId="22140" xr:uid="{9203A93C-77C3-49D1-891C-00F5E3A9B435}"/>
    <cellStyle name="Comma 5 10 2 5" xfId="12508" xr:uid="{2E5C651A-0FD6-439D-98C8-F1A5E6C078ED}"/>
    <cellStyle name="Comma 5 10 2 5 2" xfId="25525" xr:uid="{A6D4D7B9-2DBE-445B-8F57-D78031C6560B}"/>
    <cellStyle name="Comma 5 10 2 6" xfId="7590" xr:uid="{96C7EC87-716E-406C-AC3C-36986CAC18EE}"/>
    <cellStyle name="Comma 5 10 2 6 2" xfId="20622" xr:uid="{8AEB9ABE-F09F-4F9C-91DD-4A5935DD5919}"/>
    <cellStyle name="Comma 5 10 2 7" xfId="4044" xr:uid="{DD8AC10B-5437-4665-BF5D-641A3BFE2BD8}"/>
    <cellStyle name="Comma 5 10 2 7 2" xfId="17133" xr:uid="{F33D9E04-2331-44C8-A98F-0C3048D34CC9}"/>
    <cellStyle name="Comma 5 10 2 8" xfId="14228" xr:uid="{EDE7A38E-275A-4790-BC52-DE570E98736F}"/>
    <cellStyle name="Comma 5 10 3" xfId="1181" xr:uid="{729E2EAC-6BFD-48D5-86C2-F5EBE761CC54}"/>
    <cellStyle name="Comma 5 10 3 2" xfId="2240" xr:uid="{318091BE-F0B2-40B4-9FC1-4D1AA785EC85}"/>
    <cellStyle name="Comma 5 10 3 2 2" xfId="10391" xr:uid="{E2164DF9-07B4-4F84-B51B-466268ACB407}"/>
    <cellStyle name="Comma 5 10 3 2 2 2" xfId="23417" xr:uid="{EF56510A-9324-40B1-B5E7-59A1F9F89B6E}"/>
    <cellStyle name="Comma 5 10 3 2 3" xfId="5374" xr:uid="{5BD72ACC-D4E9-4120-A2E8-84F7D67DB4C7}"/>
    <cellStyle name="Comma 5 10 3 2 3 2" xfId="18410" xr:uid="{503379F5-D618-49C2-AA55-F219A4CB089A}"/>
    <cellStyle name="Comma 5 10 3 2 4" xfId="15624" xr:uid="{5BF4CF7F-C137-4335-9159-26B2CA97764C}"/>
    <cellStyle name="Comma 5 10 3 3" xfId="6387" xr:uid="{9C05C917-6AD2-40B9-ADB8-BF8F3CB177C7}"/>
    <cellStyle name="Comma 5 10 3 3 2" xfId="11402" xr:uid="{B4ABA9E5-FCF3-456D-9991-B1A2D82F05D7}"/>
    <cellStyle name="Comma 5 10 3 3 2 2" xfId="24428" xr:uid="{2AC9F7B7-7B09-4400-933C-5CAA546D8F7E}"/>
    <cellStyle name="Comma 5 10 3 3 3" xfId="19421" xr:uid="{4BDEA8A4-1974-4D9E-AE82-4C757117FC86}"/>
    <cellStyle name="Comma 5 10 3 4" xfId="9481" xr:uid="{2DCD1602-0517-4416-B53A-3EB31767EBA7}"/>
    <cellStyle name="Comma 5 10 3 4 2" xfId="22507" xr:uid="{93381AFB-6228-4921-BFDC-8DB96BD95351}"/>
    <cellStyle name="Comma 5 10 3 5" xfId="12856" xr:uid="{E7576016-33DC-47EE-A068-0DDACBC6453D}"/>
    <cellStyle name="Comma 5 10 3 5 2" xfId="25873" xr:uid="{C135E19B-074E-4163-A30D-DDB49A9A4535}"/>
    <cellStyle name="Comma 5 10 3 6" xfId="7985" xr:uid="{521E5B70-4DD1-49C6-882E-0396CB39D695}"/>
    <cellStyle name="Comma 5 10 3 6 2" xfId="21016" xr:uid="{F983C429-7AB9-4CDB-9CDA-FD0593335DC7}"/>
    <cellStyle name="Comma 5 10 3 7" xfId="4463" xr:uid="{43337F99-C8BE-472D-BD68-1C779F875B04}"/>
    <cellStyle name="Comma 5 10 3 7 2" xfId="17500" xr:uid="{1185DB48-C669-47F0-B7CD-8F65E1199810}"/>
    <cellStyle name="Comma 5 10 3 8" xfId="14575" xr:uid="{C931C38A-661B-472F-85E5-25C80A5F9C9F}"/>
    <cellStyle name="Comma 5 10 4" xfId="2732" xr:uid="{D1E96878-2F98-47D8-ABBD-8609862D5CB2}"/>
    <cellStyle name="Comma 5 10 4 2" xfId="6772" xr:uid="{318F4275-3FD3-41B1-B07F-3725996DE44F}"/>
    <cellStyle name="Comma 5 10 4 2 2" xfId="11787" xr:uid="{DB05CBFA-7FBD-47DF-9C17-9E8A8F047978}"/>
    <cellStyle name="Comma 5 10 4 2 2 2" xfId="24813" xr:uid="{7DFDFD4E-C454-458B-A0F2-178F5A6FA062}"/>
    <cellStyle name="Comma 5 10 4 2 3" xfId="19806" xr:uid="{6120F934-5D63-46E7-AB6E-AE12BBDC4EE3}"/>
    <cellStyle name="Comma 5 10 4 3" xfId="13241" xr:uid="{1336164F-EDB1-4B07-99D4-BDB422C9AAA2}"/>
    <cellStyle name="Comma 5 10 4 3 2" xfId="26258" xr:uid="{D44710A6-4C25-47AD-BBD6-E30975203C3F}"/>
    <cellStyle name="Comma 5 10 4 4" xfId="9682" xr:uid="{1F821B5A-5D9C-4F38-B876-8EBE54446D52}"/>
    <cellStyle name="Comma 5 10 4 4 2" xfId="22708" xr:uid="{5BB37840-AD1A-42B4-83D0-83B041D056EC}"/>
    <cellStyle name="Comma 5 10 4 5" xfId="4664" xr:uid="{5257D579-6768-41FC-AF08-73C82A0BDE33}"/>
    <cellStyle name="Comma 5 10 4 5 2" xfId="17701" xr:uid="{5D488CCF-6ABF-4BCB-A564-32560F7686BF}"/>
    <cellStyle name="Comma 5 10 4 6" xfId="16009" xr:uid="{F33CC03A-8E4E-4094-8027-79DB4AA19A30}"/>
    <cellStyle name="Comma 5 10 5" xfId="1581" xr:uid="{20F32E17-5061-4BC7-A1BD-F1B837E17337}"/>
    <cellStyle name="Comma 5 10 5 2" xfId="10742" xr:uid="{3329A5F3-4640-4D85-B235-9329D17D3A46}"/>
    <cellStyle name="Comma 5 10 5 2 2" xfId="23768" xr:uid="{DA350C2B-84F7-4F24-AAB3-6B7FB8D24EEC}"/>
    <cellStyle name="Comma 5 10 5 3" xfId="5726" xr:uid="{93DC8FD6-2289-4125-815B-22DC1F4F7798}"/>
    <cellStyle name="Comma 5 10 5 3 2" xfId="18761" xr:uid="{473BF799-D0BA-4829-B587-8B729F6F5DB4}"/>
    <cellStyle name="Comma 5 10 5 4" xfId="14966" xr:uid="{F4A2AA2E-3013-4BC6-B5F1-5E1B817916A0}"/>
    <cellStyle name="Comma 5 10 6" xfId="8798" xr:uid="{381C385A-559C-48D1-8E1C-4661EF166D33}"/>
    <cellStyle name="Comma 5 10 6 2" xfId="21825" xr:uid="{32ED21A3-7544-47E0-BDD9-89A6002D7319}"/>
    <cellStyle name="Comma 5 10 7" xfId="12198" xr:uid="{2F6ECE18-593F-444E-AB13-2A780F46E45E}"/>
    <cellStyle name="Comma 5 10 7 2" xfId="25215" xr:uid="{0503F2EF-8862-4344-A5F4-05DE58F7F2D7}"/>
    <cellStyle name="Comma 5 10 8" xfId="7275" xr:uid="{4FD9E16B-F4B5-4E69-B699-116FC82120CE}"/>
    <cellStyle name="Comma 5 10 8 2" xfId="20307" xr:uid="{7E28B502-E0BA-4A1A-A310-FDBB09D834E2}"/>
    <cellStyle name="Comma 5 10 9" xfId="3729" xr:uid="{0CAE52FA-D3B2-42EF-A07B-63AFAD3CEDF5}"/>
    <cellStyle name="Comma 5 10 9 2" xfId="16818" xr:uid="{850FFE74-3974-457E-99DE-767A7B5CEE83}"/>
    <cellStyle name="Comma 5 11" xfId="745" xr:uid="{C9DC3C77-221B-41A5-97E1-A5E0E3A20A97}"/>
    <cellStyle name="Comma 5 11 2" xfId="1890" xr:uid="{636FDB67-AF94-4757-A685-746A75C4017D}"/>
    <cellStyle name="Comma 5 11 2 2" xfId="9996" xr:uid="{90D3B406-6F5B-4854-B5CD-19239E819819}"/>
    <cellStyle name="Comma 5 11 2 2 2" xfId="23022" xr:uid="{6371A7B1-8755-4321-9D39-5B115EB55B8A}"/>
    <cellStyle name="Comma 5 11 2 3" xfId="4978" xr:uid="{AAB7F0E4-954B-4B72-A5A7-70ACC56D5FDF}"/>
    <cellStyle name="Comma 5 11 2 3 2" xfId="18015" xr:uid="{C54B5014-53C2-4A89-9BC6-2C667C308C67}"/>
    <cellStyle name="Comma 5 11 2 4" xfId="15275" xr:uid="{A5BC5BD8-5045-4BB0-AB34-6F06BFFCC760}"/>
    <cellStyle name="Comma 5 11 3" xfId="6037" xr:uid="{138B9DA9-025F-4C1D-81A1-7F245B1563B9}"/>
    <cellStyle name="Comma 5 11 3 2" xfId="11053" xr:uid="{903170FD-AE77-4F82-842D-F5D2A4C4F39D}"/>
    <cellStyle name="Comma 5 11 3 2 2" xfId="24079" xr:uid="{B831CC0C-DE73-42B8-B23A-47290009FF3B}"/>
    <cellStyle name="Comma 5 11 3 3" xfId="19072" xr:uid="{E0BC4F81-3216-409A-98EE-CEC22BA649F9}"/>
    <cellStyle name="Comma 5 11 4" xfId="9112" xr:uid="{0766C4E8-6F49-4D93-BAB6-C9B70EF5D390}"/>
    <cellStyle name="Comma 5 11 4 2" xfId="22139" xr:uid="{24781E7F-8247-457C-ABF8-60FFECC33877}"/>
    <cellStyle name="Comma 5 11 5" xfId="12507" xr:uid="{6A3F631A-C7EB-4C48-906E-2C69BDF970AA}"/>
    <cellStyle name="Comma 5 11 5 2" xfId="25524" xr:uid="{A71810FA-139F-4E62-A9FA-D34CF1F3EBB5}"/>
    <cellStyle name="Comma 5 11 6" xfId="7589" xr:uid="{C4B952D5-2AC0-4B42-A50D-4E1A5868EE6F}"/>
    <cellStyle name="Comma 5 11 6 2" xfId="20621" xr:uid="{1D6C5D3F-6C21-494D-B878-BF4D988FECD8}"/>
    <cellStyle name="Comma 5 11 7" xfId="4043" xr:uid="{6149151E-796F-440A-B94F-BED84370A52A}"/>
    <cellStyle name="Comma 5 11 7 2" xfId="17132" xr:uid="{8A0AB3EE-4FAF-400C-85EC-25D5B802640C}"/>
    <cellStyle name="Comma 5 11 8" xfId="14142" xr:uid="{F49A08EF-413A-48E7-94A7-8E4F7F3B5F76}"/>
    <cellStyle name="Comma 5 12" xfId="1149" xr:uid="{42E76A68-2ADB-427F-B0AD-C4D06CDCA65C}"/>
    <cellStyle name="Comma 5 12 2" xfId="2239" xr:uid="{2A0BBB5C-4B97-4CC2-9266-4B30A94083C2}"/>
    <cellStyle name="Comma 5 12 2 2" xfId="10359" xr:uid="{E4AE3E61-2095-4287-878A-3809D4218AEC}"/>
    <cellStyle name="Comma 5 12 2 2 2" xfId="23385" xr:uid="{AC0300A8-68CD-481C-BF2A-05327BFF9FED}"/>
    <cellStyle name="Comma 5 12 2 3" xfId="5342" xr:uid="{DD3B9CD6-5B1F-450F-A798-8C7F8EFA258F}"/>
    <cellStyle name="Comma 5 12 2 3 2" xfId="18378" xr:uid="{8B36542A-3F34-4A9A-80BF-B480C0072EAF}"/>
    <cellStyle name="Comma 5 12 2 4" xfId="15623" xr:uid="{72A148A2-7404-4AD7-A91F-4C94E9F460D9}"/>
    <cellStyle name="Comma 5 12 3" xfId="6386" xr:uid="{F51588AC-2D32-44C2-AD4B-5FC5EABBC5BC}"/>
    <cellStyle name="Comma 5 12 3 2" xfId="11401" xr:uid="{5CA29886-79D9-4B1F-832D-9A283EC40DA3}"/>
    <cellStyle name="Comma 5 12 3 2 2" xfId="24427" xr:uid="{4CE7D8A9-E5FD-43C7-A69A-45684F475039}"/>
    <cellStyle name="Comma 5 12 3 3" xfId="19420" xr:uid="{6F249C5F-B24A-457A-A698-A0427B328596}"/>
    <cellStyle name="Comma 5 12 4" xfId="8617" xr:uid="{4B381F79-B313-45E7-AD38-B15AD4DBB9FB}"/>
    <cellStyle name="Comma 5 12 4 2" xfId="21646" xr:uid="{D4B96D6D-C7B3-471D-BD65-9BFD4CF6999A}"/>
    <cellStyle name="Comma 5 12 5" xfId="12855" xr:uid="{EAEF4839-3D7F-4B2E-A3E4-B47666AC19A5}"/>
    <cellStyle name="Comma 5 12 5 2" xfId="25872" xr:uid="{806F9404-E762-4CDD-8536-6AF3466DC5D4}"/>
    <cellStyle name="Comma 5 12 6" xfId="7953" xr:uid="{3D87BF88-EC83-45DB-B41F-2C8A8F4716B3}"/>
    <cellStyle name="Comma 5 12 6 2" xfId="20984" xr:uid="{912BA0F1-E412-4A33-AC97-43696C1E870E}"/>
    <cellStyle name="Comma 5 12 7" xfId="3539" xr:uid="{DCC9B541-7BB5-47A5-8B78-BBEE218B36A4}"/>
    <cellStyle name="Comma 5 12 7 2" xfId="16639" xr:uid="{87A713E5-A5CE-4652-B154-C61FFE70928E}"/>
    <cellStyle name="Comma 5 12 8" xfId="14543" xr:uid="{6BD6F96A-351E-41A1-80B4-5D84AB3FA52C}"/>
    <cellStyle name="Comma 5 13" xfId="2661" xr:uid="{28D03A28-B411-4A1F-9CEC-48FBE53DFAFD}"/>
    <cellStyle name="Comma 5 13 2" xfId="6740" xr:uid="{77C9084C-0F37-435B-9E3C-97A17BA23776}"/>
    <cellStyle name="Comma 5 13 2 2" xfId="11755" xr:uid="{405A88FE-8453-4D29-A8DA-39E32E777F54}"/>
    <cellStyle name="Comma 5 13 2 2 2" xfId="24781" xr:uid="{4FF6C8C7-0A03-43D5-BE97-BD4D8E90D23D}"/>
    <cellStyle name="Comma 5 13 2 3" xfId="19774" xr:uid="{3D3C14DE-0CBA-4AE1-8461-4413901419B4}"/>
    <cellStyle name="Comma 5 13 3" xfId="13209" xr:uid="{C00DC98C-C2DC-41E8-97BB-1EB1EC6DA130}"/>
    <cellStyle name="Comma 5 13 3 2" xfId="26226" xr:uid="{42082A60-945D-4070-9E66-C7DD51F31FEC}"/>
    <cellStyle name="Comma 5 13 4" xfId="9503" xr:uid="{6738323C-1D06-4071-85D2-CD7D572C54C9}"/>
    <cellStyle name="Comma 5 13 4 2" xfId="22529" xr:uid="{DD47B3C9-7E9F-44E9-8D0C-60FA73C5D39D}"/>
    <cellStyle name="Comma 5 13 5" xfId="4485" xr:uid="{77B82307-024D-419F-9BE3-134E04EF78CD}"/>
    <cellStyle name="Comma 5 13 5 2" xfId="17522" xr:uid="{9C8BD05E-6A25-4510-9D1A-97729636F4EC}"/>
    <cellStyle name="Comma 5 13 6" xfId="15977" xr:uid="{99D76C8E-4C5D-4FFD-A0F2-00659DB25E7D}"/>
    <cellStyle name="Comma 5 14" xfId="1549" xr:uid="{B5CAE54B-7E60-4138-851A-BF4ED82836EF}"/>
    <cellStyle name="Comma 5 14 2" xfId="12166" xr:uid="{30A99F2F-7F4B-4CB6-A0DF-3057F746E76F}"/>
    <cellStyle name="Comma 5 14 2 2" xfId="25183" xr:uid="{D495FBAC-E209-4FC6-AA4D-96660EA2C982}"/>
    <cellStyle name="Comma 5 14 3" xfId="10710" xr:uid="{EC7A0F81-8DF0-42DA-8B58-E2B42DA51673}"/>
    <cellStyle name="Comma 5 14 3 2" xfId="23736" xr:uid="{FDFDAE67-C788-4C7F-A6BA-0B0ADA68A7F7}"/>
    <cellStyle name="Comma 5 14 4" xfId="5694" xr:uid="{EA78500D-44EA-43E5-B61B-1B67FA8998B5}"/>
    <cellStyle name="Comma 5 14 4 2" xfId="18729" xr:uid="{90973846-104A-49B1-9FB7-2987B1E5D66B}"/>
    <cellStyle name="Comma 5 14 5" xfId="14934" xr:uid="{D5F04A7B-5329-4EA2-9E3D-BDEEAA7FF535}"/>
    <cellStyle name="Comma 5 15" xfId="1509" xr:uid="{206144C2-212A-4F9B-B156-60DBF974F4C9}"/>
    <cellStyle name="Comma 5 15 2" xfId="8305" xr:uid="{42293BEE-ECF5-4397-9FE0-C5ADFAB661D8}"/>
    <cellStyle name="Comma 5 15 2 2" xfId="21334" xr:uid="{DFB22979-DF86-4FCE-BD14-D175D3F0AE98}"/>
    <cellStyle name="Comma 5 15 3" xfId="14894" xr:uid="{5EBFD7DE-78FB-4E76-B198-7A9D74A6FF29}"/>
    <cellStyle name="Comma 5 16" xfId="12126" xr:uid="{5DB823A9-4EE2-44CA-BFBF-54BEC4C6DD27}"/>
    <cellStyle name="Comma 5 16 2" xfId="25143" xr:uid="{882B38BD-D609-40E1-B43C-252E241E764B}"/>
    <cellStyle name="Comma 5 17" xfId="7097" xr:uid="{7DEB873D-5CE9-40E2-AAA4-6CB262709057}"/>
    <cellStyle name="Comma 5 17 2" xfId="20129" xr:uid="{826CEDEB-DB4E-468A-81C3-2CF29164A912}"/>
    <cellStyle name="Comma 5 18" xfId="3225" xr:uid="{C8579EC8-EB0C-4845-9521-CE9D6CC0A136}"/>
    <cellStyle name="Comma 5 18 2" xfId="16327" xr:uid="{C2F1BACD-8318-4795-904F-3D4546247726}"/>
    <cellStyle name="Comma 5 19" xfId="13566" xr:uid="{E361A2E6-2060-4571-92EA-B046981A59A5}"/>
    <cellStyle name="Comma 5 2" xfId="92" xr:uid="{39C647F7-5FBB-479A-A0EB-A0B6DA9F3BBD}"/>
    <cellStyle name="Comma 5 2 10" xfId="746" xr:uid="{B416D990-CC57-4E02-853A-1A0647BC2F1D}"/>
    <cellStyle name="Comma 5 2 10 2" xfId="1892" xr:uid="{EC0418A3-4DC2-4E77-B9C1-26DC60A55551}"/>
    <cellStyle name="Comma 5 2 10 2 2" xfId="9998" xr:uid="{C6E5C6A2-4DB3-4042-8E26-4E83A7867607}"/>
    <cellStyle name="Comma 5 2 10 2 2 2" xfId="23024" xr:uid="{061634E8-E2E2-44B3-B431-9F7799EA8B26}"/>
    <cellStyle name="Comma 5 2 10 2 3" xfId="4980" xr:uid="{2DF935EC-D49A-4CA3-9943-9350B5E00257}"/>
    <cellStyle name="Comma 5 2 10 2 3 2" xfId="18017" xr:uid="{E0951B6C-4BA4-48CB-897B-39408D59B6E1}"/>
    <cellStyle name="Comma 5 2 10 2 4" xfId="15277" xr:uid="{D6209F44-E7F6-4DA9-8C10-18089CEDCD35}"/>
    <cellStyle name="Comma 5 2 10 3" xfId="6039" xr:uid="{298D47C9-115E-4C55-9F63-951A88373F5C}"/>
    <cellStyle name="Comma 5 2 10 3 2" xfId="11055" xr:uid="{68E9B19D-F750-4273-95E3-D6BAC6895BB5}"/>
    <cellStyle name="Comma 5 2 10 3 2 2" xfId="24081" xr:uid="{AB04DD12-3E90-49B3-8DD9-27EE5892B642}"/>
    <cellStyle name="Comma 5 2 10 3 3" xfId="19074" xr:uid="{19F66D04-ADB9-48C5-A12A-01E7FE37F42F}"/>
    <cellStyle name="Comma 5 2 10 4" xfId="9114" xr:uid="{03B0666E-AF17-439A-B333-28C734959935}"/>
    <cellStyle name="Comma 5 2 10 4 2" xfId="22141" xr:uid="{9E8A0521-E094-4D30-B45F-1664A7FF4B6D}"/>
    <cellStyle name="Comma 5 2 10 5" xfId="12509" xr:uid="{638F324B-EF74-4504-9FFB-538632144D39}"/>
    <cellStyle name="Comma 5 2 10 5 2" xfId="25526" xr:uid="{92B9CD3E-9011-4B8C-ABD5-191382191753}"/>
    <cellStyle name="Comma 5 2 10 6" xfId="7591" xr:uid="{F215C303-3D2E-4FA8-AFFD-09948D09B771}"/>
    <cellStyle name="Comma 5 2 10 6 2" xfId="20623" xr:uid="{4A161F73-2CA7-4D13-BCE7-88B67E185146}"/>
    <cellStyle name="Comma 5 2 10 7" xfId="4045" xr:uid="{30D8C651-14D3-4563-B459-542CB56A80AF}"/>
    <cellStyle name="Comma 5 2 10 7 2" xfId="17134" xr:uid="{045CF901-9525-433C-AA99-37C6D6AC42F1}"/>
    <cellStyle name="Comma 5 2 10 8" xfId="14143" xr:uid="{DED8F02F-EEE3-4880-A581-F1ECEDDC2141}"/>
    <cellStyle name="Comma 5 2 11" xfId="1150" xr:uid="{284746D5-D194-4C9F-AA65-1625A43F34E9}"/>
    <cellStyle name="Comma 5 2 11 2" xfId="2241" xr:uid="{1FA49F39-51AB-472B-BD02-651513E56A76}"/>
    <cellStyle name="Comma 5 2 11 2 2" xfId="10360" xr:uid="{D0257225-72CC-4456-A3D0-B5322F53F053}"/>
    <cellStyle name="Comma 5 2 11 2 2 2" xfId="23386" xr:uid="{7284B71C-6825-4B93-BF60-6BD41FD41A4E}"/>
    <cellStyle name="Comma 5 2 11 2 3" xfId="5343" xr:uid="{93402B57-DE6F-401D-81DB-A6EB79B19615}"/>
    <cellStyle name="Comma 5 2 11 2 3 2" xfId="18379" xr:uid="{82C42D45-2C76-450F-9FFE-53948EE6F9EF}"/>
    <cellStyle name="Comma 5 2 11 2 4" xfId="15625" xr:uid="{9AB4277E-A164-4D80-A1DE-D75AA779256F}"/>
    <cellStyle name="Comma 5 2 11 3" xfId="6388" xr:uid="{16F09B05-F956-4FEB-A3DF-741E8DDA5F01}"/>
    <cellStyle name="Comma 5 2 11 3 2" xfId="11403" xr:uid="{453199CC-5305-4983-A2E2-FBA657FE0F0E}"/>
    <cellStyle name="Comma 5 2 11 3 2 2" xfId="24429" xr:uid="{DBC93B87-DE09-4578-AE1B-DD899EE80423}"/>
    <cellStyle name="Comma 5 2 11 3 3" xfId="19422" xr:uid="{CF59E49E-A1F6-4218-8852-1971398A8248}"/>
    <cellStyle name="Comma 5 2 11 4" xfId="8618" xr:uid="{876C789B-F32A-4F32-B7FE-7A31DFB49150}"/>
    <cellStyle name="Comma 5 2 11 4 2" xfId="21647" xr:uid="{4671E92D-B6AB-406E-B87A-95CBDB029D94}"/>
    <cellStyle name="Comma 5 2 11 5" xfId="12857" xr:uid="{13CE19A2-81F4-409D-9EFD-ADCAF3C8B210}"/>
    <cellStyle name="Comma 5 2 11 5 2" xfId="25874" xr:uid="{9EB4212C-CC37-48A8-9448-8D031712634C}"/>
    <cellStyle name="Comma 5 2 11 6" xfId="7954" xr:uid="{9B877466-F34E-40EB-9CC1-1BCCA9A5D3DF}"/>
    <cellStyle name="Comma 5 2 11 6 2" xfId="20985" xr:uid="{7E5C359C-34DB-4911-8DF0-8810627CE582}"/>
    <cellStyle name="Comma 5 2 11 7" xfId="3540" xr:uid="{00B360B4-6113-4669-9E3D-9813ED14895F}"/>
    <cellStyle name="Comma 5 2 11 7 2" xfId="16640" xr:uid="{C43BA2A3-A516-4939-AF39-1C6A0D88EC9A}"/>
    <cellStyle name="Comma 5 2 11 8" xfId="14544" xr:uid="{ABDE2353-1EAA-47CA-9210-B857BD2835C5}"/>
    <cellStyle name="Comma 5 2 12" xfId="2662" xr:uid="{2EEBBEAF-9451-4106-8F0C-09962EC5C6C8}"/>
    <cellStyle name="Comma 5 2 12 2" xfId="6741" xr:uid="{114CC79E-A836-47C9-B0A7-25735C7F5855}"/>
    <cellStyle name="Comma 5 2 12 2 2" xfId="11756" xr:uid="{391DBDFD-7769-4F42-82FD-CBF3291BC5E7}"/>
    <cellStyle name="Comma 5 2 12 2 2 2" xfId="24782" xr:uid="{A6E2183D-7398-48B0-AA5D-2A7B9657C99E}"/>
    <cellStyle name="Comma 5 2 12 2 3" xfId="19775" xr:uid="{0AFDAA69-1785-48C6-B1AA-4784C75CCA12}"/>
    <cellStyle name="Comma 5 2 12 3" xfId="13210" xr:uid="{6D4628A4-B413-4F3D-824E-79B0153D0C60}"/>
    <cellStyle name="Comma 5 2 12 3 2" xfId="26227" xr:uid="{453F4ECF-D91E-4765-8AD0-EDCAB6417950}"/>
    <cellStyle name="Comma 5 2 12 4" xfId="9504" xr:uid="{F34AE988-32DD-4EA0-9FC1-7D31C4E68270}"/>
    <cellStyle name="Comma 5 2 12 4 2" xfId="22530" xr:uid="{AC4BC6B5-C875-4BCD-BDBA-9467DC4394E9}"/>
    <cellStyle name="Comma 5 2 12 5" xfId="4486" xr:uid="{4B0AB515-E282-4261-BEB3-C0A30449C497}"/>
    <cellStyle name="Comma 5 2 12 5 2" xfId="17523" xr:uid="{7A5BAEF0-2977-44F4-9D94-3107608CD57F}"/>
    <cellStyle name="Comma 5 2 12 6" xfId="15978" xr:uid="{B934F33A-7A61-49BA-ADA2-4655CCB024C2}"/>
    <cellStyle name="Comma 5 2 13" xfId="1550" xr:uid="{7CEFB033-050F-468D-8C4D-94CB966119D5}"/>
    <cellStyle name="Comma 5 2 13 2" xfId="12167" xr:uid="{CC34B3DF-DB06-4AE1-B47C-EE2EF8BF41A1}"/>
    <cellStyle name="Comma 5 2 13 2 2" xfId="25184" xr:uid="{AB4554AA-D3F0-496A-AE40-F6C261BA10C6}"/>
    <cellStyle name="Comma 5 2 13 3" xfId="10711" xr:uid="{E30F7128-74F0-434D-A2DC-EBAE5DF5E966}"/>
    <cellStyle name="Comma 5 2 13 3 2" xfId="23737" xr:uid="{3D934094-92A4-4D8D-BD2A-A6EF36AE4D9C}"/>
    <cellStyle name="Comma 5 2 13 4" xfId="5695" xr:uid="{4D41EFB5-EA90-4BD9-AB09-8C8E4E8DA19E}"/>
    <cellStyle name="Comma 5 2 13 4 2" xfId="18730" xr:uid="{0BF82113-B6E8-43EF-A365-4BF38F94C574}"/>
    <cellStyle name="Comma 5 2 13 5" xfId="14935" xr:uid="{E65E4CC4-90E4-4D55-8499-51488D7A9258}"/>
    <cellStyle name="Comma 5 2 14" xfId="1510" xr:uid="{18479785-9639-44A1-99E2-FCF99022271E}"/>
    <cellStyle name="Comma 5 2 14 2" xfId="8306" xr:uid="{C9E9D8F4-34E1-439E-B564-DECDCD18B78D}"/>
    <cellStyle name="Comma 5 2 14 2 2" xfId="21335" xr:uid="{18CD7D53-541D-4C56-9620-A57FDF5E6EED}"/>
    <cellStyle name="Comma 5 2 14 3" xfId="14895" xr:uid="{7657DEA7-6B6D-4A23-B206-51F408EF7620}"/>
    <cellStyle name="Comma 5 2 15" xfId="12127" xr:uid="{67475458-A3C7-4189-83DA-C4DD054F8037}"/>
    <cellStyle name="Comma 5 2 15 2" xfId="25144" xr:uid="{AEA87434-6F1E-4DF9-ABCF-E62FC67D2603}"/>
    <cellStyle name="Comma 5 2 16" xfId="7098" xr:uid="{9B534B3A-C3CC-4A8B-A186-7C110F7FE880}"/>
    <cellStyle name="Comma 5 2 16 2" xfId="20130" xr:uid="{D9733A4F-D724-4BCC-B5E9-44B4D51553ED}"/>
    <cellStyle name="Comma 5 2 17" xfId="3226" xr:uid="{F212DAE0-DA23-44AD-BD27-15431DFE8937}"/>
    <cellStyle name="Comma 5 2 17 2" xfId="16328" xr:uid="{E20C3006-B701-4332-A4CF-821E10E6EE14}"/>
    <cellStyle name="Comma 5 2 18" xfId="13567" xr:uid="{2C6B0380-6EC9-49CC-8EEB-E913076C3CEA}"/>
    <cellStyle name="Comma 5 2 2" xfId="139" xr:uid="{2CC1730C-0224-4619-8FF4-A915A522CDCA}"/>
    <cellStyle name="Comma 5 2 2 10" xfId="1562" xr:uid="{34E6BC77-ED38-4C05-8B0F-C1847B33FD88}"/>
    <cellStyle name="Comma 5 2 2 10 2" xfId="12179" xr:uid="{3FE4D787-DC3A-4BF3-A031-D944EAC12437}"/>
    <cellStyle name="Comma 5 2 2 10 2 2" xfId="25196" xr:uid="{F06BB1B7-30E4-4E84-ADD6-490D6250871E}"/>
    <cellStyle name="Comma 5 2 2 10 3" xfId="10723" xr:uid="{93CF03AA-478D-4C4F-9418-DC3976475E3C}"/>
    <cellStyle name="Comma 5 2 2 10 3 2" xfId="23749" xr:uid="{4BF7E023-FFD7-46BD-A868-81CB3197B648}"/>
    <cellStyle name="Comma 5 2 2 10 4" xfId="5707" xr:uid="{9CF7D774-52AA-4242-8CB6-8F416A099F4D}"/>
    <cellStyle name="Comma 5 2 2 10 4 2" xfId="18742" xr:uid="{FCA4A5AF-303F-43EF-BC06-6829C0FC9599}"/>
    <cellStyle name="Comma 5 2 2 10 5" xfId="14947" xr:uid="{19BF3DC7-07C4-4683-BA10-5CDB725B121F}"/>
    <cellStyle name="Comma 5 2 2 11" xfId="1532" xr:uid="{AF503BC6-D409-4BEA-96DF-C3C43C51ED33}"/>
    <cellStyle name="Comma 5 2 2 11 2" xfId="8331" xr:uid="{64B95CAD-0DC6-441F-B2BE-D02C9241D2CC}"/>
    <cellStyle name="Comma 5 2 2 11 2 2" xfId="21360" xr:uid="{80DF4876-517A-4D3C-9256-1DDB9B5CFD46}"/>
    <cellStyle name="Comma 5 2 2 11 3" xfId="14917" xr:uid="{2F19B0C6-B2D5-4766-A4D2-22BE797ED19D}"/>
    <cellStyle name="Comma 5 2 2 12" xfId="12149" xr:uid="{24D8F549-78C4-4E96-8128-9201C3DE53AD}"/>
    <cellStyle name="Comma 5 2 2 12 2" xfId="25166" xr:uid="{89359B91-85D0-4263-A35D-07279645F636}"/>
    <cellStyle name="Comma 5 2 2 13" xfId="7111" xr:uid="{35888390-219F-43BD-9207-D82EE2CE2B19}"/>
    <cellStyle name="Comma 5 2 2 13 2" xfId="20143" xr:uid="{307BC2E0-7C71-43AA-9BB7-EF712379B164}"/>
    <cellStyle name="Comma 5 2 2 14" xfId="3253" xr:uid="{CE09EB51-CB2E-4B95-A545-BE4243E0A7EC}"/>
    <cellStyle name="Comma 5 2 2 14 2" xfId="16353" xr:uid="{36FC8407-8687-4588-A43B-D6F81882400E}"/>
    <cellStyle name="Comma 5 2 2 15" xfId="13579" xr:uid="{A535806B-A9B0-427D-A147-15D531E9206A}"/>
    <cellStyle name="Comma 5 2 2 2" xfId="180" xr:uid="{FD4E712E-ADB4-4F49-A1C2-40A45EB39B99}"/>
    <cellStyle name="Comma 5 2 2 2 10" xfId="12281" xr:uid="{37244318-C989-42D7-B379-1A6E3FAB8CA8}"/>
    <cellStyle name="Comma 5 2 2 2 10 2" xfId="25298" xr:uid="{554B92D4-40CF-4914-8F9F-9FCAFF487816}"/>
    <cellStyle name="Comma 5 2 2 2 11" xfId="7141" xr:uid="{591832A0-E6AF-44F0-9283-FB3AA8C1F4A1}"/>
    <cellStyle name="Comma 5 2 2 2 11 2" xfId="20173" xr:uid="{E82CD5D5-6445-4A71-AD8E-2B26EA754BC3}"/>
    <cellStyle name="Comma 5 2 2 2 12" xfId="3310" xr:uid="{67E0910D-4F1E-42A8-A24F-11BB0616BF51}"/>
    <cellStyle name="Comma 5 2 2 2 12 2" xfId="16410" xr:uid="{25B14092-623A-44BE-A887-3B949E4D9DE0}"/>
    <cellStyle name="Comma 5 2 2 2 13" xfId="13609" xr:uid="{291A083A-5464-4D1C-BC66-D802C5B1A984}"/>
    <cellStyle name="Comma 5 2 2 2 2" xfId="355" xr:uid="{3269B112-8642-4401-B705-B6281C3DF18B}"/>
    <cellStyle name="Comma 5 2 2 2 2 10" xfId="3514" xr:uid="{CF96C1B6-3265-4A70-A64B-E3667F19FE72}"/>
    <cellStyle name="Comma 5 2 2 2 2 10 2" xfId="16614" xr:uid="{DBE537B7-F0FC-4B71-85AB-9413C861409D}"/>
    <cellStyle name="Comma 5 2 2 2 2 11" xfId="13764" xr:uid="{3837BF49-0DD6-427B-B4BE-B33683312B0B}"/>
    <cellStyle name="Comma 5 2 2 2 2 2" xfId="710" xr:uid="{4CD18B87-2C5B-4A8D-B455-18720F8EB902}"/>
    <cellStyle name="Comma 5 2 2 2 2 2 2" xfId="1895" xr:uid="{0975C8AE-675D-4269-AE17-0D9DCB8CD8F0}"/>
    <cellStyle name="Comma 5 2 2 2 2 2 2 2" xfId="9969" xr:uid="{22D6C2B1-F8A0-4483-9695-7DC8BD6748AC}"/>
    <cellStyle name="Comma 5 2 2 2 2 2 2 2 2" xfId="22995" xr:uid="{023388AD-01D7-4B89-AEA9-FB9524057029}"/>
    <cellStyle name="Comma 5 2 2 2 2 2 2 3" xfId="4951" xr:uid="{10138121-155F-4FED-A68D-1D3E3B426731}"/>
    <cellStyle name="Comma 5 2 2 2 2 2 2 3 2" xfId="17988" xr:uid="{45EE7FDE-C438-4AAB-A5E5-534A0893E9AD}"/>
    <cellStyle name="Comma 5 2 2 2 2 2 2 4" xfId="15280" xr:uid="{1F8BFA34-711E-490B-89A2-B51FEDE9F9CD}"/>
    <cellStyle name="Comma 5 2 2 2 2 2 3" xfId="6042" xr:uid="{5DEAE88B-D505-4A0F-9BB9-87F34E7F2082}"/>
    <cellStyle name="Comma 5 2 2 2 2 2 3 2" xfId="11058" xr:uid="{111467A7-DCDD-4564-AFDF-DA511B6BF3E3}"/>
    <cellStyle name="Comma 5 2 2 2 2 2 3 2 2" xfId="24084" xr:uid="{EC2AFB5A-4763-4474-BC1B-68FF61BF43A6}"/>
    <cellStyle name="Comma 5 2 2 2 2 2 3 3" xfId="19077" xr:uid="{3346939A-E039-415C-B9AD-CD275EB91A46}"/>
    <cellStyle name="Comma 5 2 2 2 2 2 4" xfId="9085" xr:uid="{47A17333-B703-4052-92DC-AE4663C4F79E}"/>
    <cellStyle name="Comma 5 2 2 2 2 2 4 2" xfId="22112" xr:uid="{649D79B5-EAC9-4C4F-B524-29A4F159D491}"/>
    <cellStyle name="Comma 5 2 2 2 2 2 5" xfId="12512" xr:uid="{1E3D33C0-8E36-40BB-8877-7670CF9B3FCF}"/>
    <cellStyle name="Comma 5 2 2 2 2 2 5 2" xfId="25529" xr:uid="{B0EC4631-352B-4635-9E28-3E2B67F280FB}"/>
    <cellStyle name="Comma 5 2 2 2 2 2 6" xfId="7562" xr:uid="{5113D1BA-5F18-4652-A4E7-98C5066BBB4B}"/>
    <cellStyle name="Comma 5 2 2 2 2 2 6 2" xfId="20594" xr:uid="{4972CC6A-51A3-4440-AC74-E47620ADAC61}"/>
    <cellStyle name="Comma 5 2 2 2 2 2 7" xfId="4016" xr:uid="{165B6A69-9A47-4C9F-8A29-FE2D8FD5A9B4}"/>
    <cellStyle name="Comma 5 2 2 2 2 2 7 2" xfId="17105" xr:uid="{FAED08E0-4F01-46A6-B3B8-30AF4F1076AB}"/>
    <cellStyle name="Comma 5 2 2 2 2 2 8" xfId="14113" xr:uid="{3D1281A6-974B-4ED0-8B15-BFA2D54857BE}"/>
    <cellStyle name="Comma 5 2 2 2 2 3" xfId="1119" xr:uid="{0E9FDB8A-A8EC-4BE9-86C7-7181E80BD066}"/>
    <cellStyle name="Comma 5 2 2 2 2 3 2" xfId="2244" xr:uid="{739F0936-C5B4-4703-87AD-58A8999F7EB4}"/>
    <cellStyle name="Comma 5 2 2 2 2 3 2 2" xfId="10001" xr:uid="{AD71AB00-AF36-470B-8EDB-727368D20A25}"/>
    <cellStyle name="Comma 5 2 2 2 2 3 2 2 2" xfId="23027" xr:uid="{8111D030-3E75-4603-888E-3E1BD2FA12AE}"/>
    <cellStyle name="Comma 5 2 2 2 2 3 2 3" xfId="4983" xr:uid="{D33398E3-AAB5-429E-BD4E-464C624D7AAE}"/>
    <cellStyle name="Comma 5 2 2 2 2 3 2 3 2" xfId="18020" xr:uid="{DCDC52D6-77E0-48D2-8792-6B5665D4E71F}"/>
    <cellStyle name="Comma 5 2 2 2 2 3 2 4" xfId="15628" xr:uid="{5C84E7AC-B167-42FF-8274-CC8DB1F3017E}"/>
    <cellStyle name="Comma 5 2 2 2 2 3 3" xfId="6391" xr:uid="{CE226398-5D42-41C0-AA5D-83E0DE4F4C97}"/>
    <cellStyle name="Comma 5 2 2 2 2 3 3 2" xfId="11406" xr:uid="{2BBF615D-483C-4F3A-B74D-4FA303861FB9}"/>
    <cellStyle name="Comma 5 2 2 2 2 3 3 2 2" xfId="24432" xr:uid="{5B841FC5-4E5C-4100-AEDA-E7FA37A9AE74}"/>
    <cellStyle name="Comma 5 2 2 2 2 3 3 3" xfId="19425" xr:uid="{252B86B9-58A0-44F2-A5C1-0510835E2279}"/>
    <cellStyle name="Comma 5 2 2 2 2 3 4" xfId="9117" xr:uid="{9679B2FD-C11D-48C6-9044-C0A462115A89}"/>
    <cellStyle name="Comma 5 2 2 2 2 3 4 2" xfId="22144" xr:uid="{743BDEE0-44B9-47EF-B57B-50C56328C552}"/>
    <cellStyle name="Comma 5 2 2 2 2 3 5" xfId="12860" xr:uid="{78CC142D-81E0-43DA-8583-6A7920023384}"/>
    <cellStyle name="Comma 5 2 2 2 2 3 5 2" xfId="25877" xr:uid="{86B64470-6226-435B-9448-3349559B5C1E}"/>
    <cellStyle name="Comma 5 2 2 2 2 3 6" xfId="7594" xr:uid="{61BC138C-92CD-43F4-A89F-73471A2B499C}"/>
    <cellStyle name="Comma 5 2 2 2 2 3 6 2" xfId="20626" xr:uid="{507EDC25-7FFE-454A-976C-0611A7F34297}"/>
    <cellStyle name="Comma 5 2 2 2 2 3 7" xfId="4048" xr:uid="{2EC74793-A18D-49B0-800C-044395443ADA}"/>
    <cellStyle name="Comma 5 2 2 2 2 3 7 2" xfId="17137" xr:uid="{B20872D8-1DD5-4D1F-B89B-1FE81BAECCB7}"/>
    <cellStyle name="Comma 5 2 2 2 2 3 8" xfId="14515" xr:uid="{6E367149-DA85-43D1-89F6-816D7BB5E1B3}"/>
    <cellStyle name="Comma 5 2 2 2 2 4" xfId="1477" xr:uid="{134B5CEF-6044-4206-BBAC-F69A84140342}"/>
    <cellStyle name="Comma 5 2 2 2 2 4 2" xfId="3036" xr:uid="{764FD35F-707B-45D6-90E5-453EEBF00715}"/>
    <cellStyle name="Comma 5 2 2 2 2 4 2 2" xfId="10678" xr:uid="{6C32CD6A-AD83-4EBF-8077-25828466A8FF}"/>
    <cellStyle name="Comma 5 2 2 2 2 4 2 2 2" xfId="23704" xr:uid="{9B77E51E-3A45-4C67-8681-38631608A224}"/>
    <cellStyle name="Comma 5 2 2 2 2 4 2 3" xfId="5661" xr:uid="{ABCD1BDA-C5FC-4459-9C47-B160C4756FC2}"/>
    <cellStyle name="Comma 5 2 2 2 2 4 2 3 2" xfId="18697" xr:uid="{A6C00CDD-01BD-4D32-8B4F-9CE9801D8227}"/>
    <cellStyle name="Comma 5 2 2 2 2 4 2 4" xfId="16296" xr:uid="{7B03E3C7-07F7-4E15-89CD-ED9BEEE198D5}"/>
    <cellStyle name="Comma 5 2 2 2 2 4 3" xfId="7059" xr:uid="{AFE5E3A7-7604-4614-B4CA-7C3B96032CD2}"/>
    <cellStyle name="Comma 5 2 2 2 2 4 3 2" xfId="12074" xr:uid="{523C7E12-E5CB-42C2-A0A6-31A10C355223}"/>
    <cellStyle name="Comma 5 2 2 2 2 4 3 2 2" xfId="25100" xr:uid="{1EE7E6DE-2C52-4349-ABB5-3BE69BB80453}"/>
    <cellStyle name="Comma 5 2 2 2 2 4 3 3" xfId="20093" xr:uid="{7BFCA48E-2A9D-44AA-A416-AC6E38F3B049}"/>
    <cellStyle name="Comma 5 2 2 2 2 4 4" xfId="8766" xr:uid="{45ED926D-AC08-48D6-8832-4610716A173A}"/>
    <cellStyle name="Comma 5 2 2 2 2 4 4 2" xfId="21795" xr:uid="{FF082977-EE11-4AE7-AE51-A294EBEA5B2F}"/>
    <cellStyle name="Comma 5 2 2 2 2 4 5" xfId="13528" xr:uid="{F74E41F6-312E-432F-AB9F-0345470B31E7}"/>
    <cellStyle name="Comma 5 2 2 2 2 4 5 2" xfId="26545" xr:uid="{E147635C-9C02-449F-9177-E9A858F609C6}"/>
    <cellStyle name="Comma 5 2 2 2 2 4 6" xfId="8272" xr:uid="{E7C0A1B3-C8B1-40D5-A1D6-7B8465F20E50}"/>
    <cellStyle name="Comma 5 2 2 2 2 4 6 2" xfId="21303" xr:uid="{63A16A6B-4E09-4DDD-A48F-D9F44126AB7F}"/>
    <cellStyle name="Comma 5 2 2 2 2 4 7" xfId="3696" xr:uid="{7D78E307-F0A9-4B1C-94CC-5A309DC48754}"/>
    <cellStyle name="Comma 5 2 2 2 2 4 7 2" xfId="16788" xr:uid="{9E1DF742-D2CC-44ED-8CE6-D880CDCE0F9D}"/>
    <cellStyle name="Comma 5 2 2 2 2 4 8" xfId="14862" xr:uid="{9707BED0-E43B-46AB-A1F1-6DF89FD814F4}"/>
    <cellStyle name="Comma 5 2 2 2 2 5" xfId="1868" xr:uid="{6C10F27E-C459-4EF3-8B76-74B599D3C293}"/>
    <cellStyle name="Comma 5 2 2 2 2 5 2" xfId="9652" xr:uid="{13F438CB-1274-49DA-874F-88219B0CED9A}"/>
    <cellStyle name="Comma 5 2 2 2 2 5 2 2" xfId="22678" xr:uid="{D6A9C7BC-A775-449B-AF42-A10A99595B87}"/>
    <cellStyle name="Comma 5 2 2 2 2 5 3" xfId="4634" xr:uid="{17D7A327-4645-45A2-9416-ACED7EF75316}"/>
    <cellStyle name="Comma 5 2 2 2 2 5 3 2" xfId="17671" xr:uid="{ABC0F39B-3B7A-462F-B09A-3123F383AC93}"/>
    <cellStyle name="Comma 5 2 2 2 2 5 4" xfId="15253" xr:uid="{7B9B94E2-DDF9-433F-9326-D8C1341BD9A7}"/>
    <cellStyle name="Comma 5 2 2 2 2 6" xfId="6015" xr:uid="{87B61E60-CB4A-4F54-9AC9-BC5787F6287D}"/>
    <cellStyle name="Comma 5 2 2 2 2 6 2" xfId="11031" xr:uid="{4C5392A3-177B-47FC-B241-A88475682C81}"/>
    <cellStyle name="Comma 5 2 2 2 2 6 2 2" xfId="24057" xr:uid="{1BF43701-3CC8-4E64-9C44-5D543A4FA67E}"/>
    <cellStyle name="Comma 5 2 2 2 2 6 3" xfId="19050" xr:uid="{FC7E10AF-53A9-4071-995F-C64C94C0A0FA}"/>
    <cellStyle name="Comma 5 2 2 2 2 7" xfId="8592" xr:uid="{5C7E5B19-ACC1-4DC1-809B-413D1510E435}"/>
    <cellStyle name="Comma 5 2 2 2 2 7 2" xfId="21621" xr:uid="{5EDAFD66-561A-4D7E-963F-64C90B56E7AE}"/>
    <cellStyle name="Comma 5 2 2 2 2 8" xfId="12485" xr:uid="{67A0CCC4-3283-4506-B0D6-E446AEDD95A8}"/>
    <cellStyle name="Comma 5 2 2 2 2 8 2" xfId="25502" xr:uid="{060528C6-3EDB-4FB8-A38A-7F2445888FC9}"/>
    <cellStyle name="Comma 5 2 2 2 2 9" xfId="7245" xr:uid="{5D598AA7-20DD-43FD-9760-581F8A1F9F59}"/>
    <cellStyle name="Comma 5 2 2 2 2 9 2" xfId="20277" xr:uid="{58A65128-1C25-45DF-A24C-25A6A1B0E283}"/>
    <cellStyle name="Comma 5 2 2 2 3" xfId="606" xr:uid="{ED78F5A1-5F31-405C-AC70-5F88BB90C756}"/>
    <cellStyle name="Comma 5 2 2 2 3 10" xfId="14009" xr:uid="{785B5418-C364-4667-85CD-45C3CF53CA66}"/>
    <cellStyle name="Comma 5 2 2 2 3 2" xfId="1015" xr:uid="{796D3241-5651-488C-8413-2C821E436426}"/>
    <cellStyle name="Comma 5 2 2 2 3 2 2" xfId="1896" xr:uid="{720B20FC-EFAB-424B-A5E9-BA43821B6D25}"/>
    <cellStyle name="Comma 5 2 2 2 3 2 2 2" xfId="10002" xr:uid="{B17D1665-B617-4188-BF69-4D4C5C2CBD26}"/>
    <cellStyle name="Comma 5 2 2 2 3 2 2 2 2" xfId="23028" xr:uid="{9F5F59AE-9498-447F-9986-0951304ED14C}"/>
    <cellStyle name="Comma 5 2 2 2 3 2 2 3" xfId="4984" xr:uid="{6615AB7C-76CF-4EA0-BDF2-945CE7BB508A}"/>
    <cellStyle name="Comma 5 2 2 2 3 2 2 3 2" xfId="18021" xr:uid="{0B859C89-D6C3-479A-A9B3-330A34E03C81}"/>
    <cellStyle name="Comma 5 2 2 2 3 2 2 4" xfId="15281" xr:uid="{792CF467-2700-45D8-8B86-2F7B9B105082}"/>
    <cellStyle name="Comma 5 2 2 2 3 2 3" xfId="6043" xr:uid="{0E01F98C-7D03-47F1-91E3-C48ACD2877AE}"/>
    <cellStyle name="Comma 5 2 2 2 3 2 3 2" xfId="11059" xr:uid="{8487B63D-4B8E-462E-8782-E10EB4DD78EB}"/>
    <cellStyle name="Comma 5 2 2 2 3 2 3 2 2" xfId="24085" xr:uid="{38A312E4-CEBF-4CB2-9163-4AEA8CA8931D}"/>
    <cellStyle name="Comma 5 2 2 2 3 2 3 3" xfId="19078" xr:uid="{A9D74FCE-3C74-4E30-97EB-28474DDF9168}"/>
    <cellStyle name="Comma 5 2 2 2 3 2 4" xfId="9118" xr:uid="{C4A4A9C2-4665-451D-86A7-93538FE09740}"/>
    <cellStyle name="Comma 5 2 2 2 3 2 4 2" xfId="22145" xr:uid="{D97C6B7A-1A35-4133-9A79-2BA899F5A864}"/>
    <cellStyle name="Comma 5 2 2 2 3 2 5" xfId="12513" xr:uid="{15B09B2F-EBB5-45F3-8996-B0448665585B}"/>
    <cellStyle name="Comma 5 2 2 2 3 2 5 2" xfId="25530" xr:uid="{508B900C-3E24-4522-ADD1-5556C9A88350}"/>
    <cellStyle name="Comma 5 2 2 2 3 2 6" xfId="7595" xr:uid="{56E87F93-2E2F-4BA1-9FEB-1380B523D05F}"/>
    <cellStyle name="Comma 5 2 2 2 3 2 6 2" xfId="20627" xr:uid="{01F7F4B7-3E29-4C12-8FB7-8FFEEFAA6231}"/>
    <cellStyle name="Comma 5 2 2 2 3 2 7" xfId="4049" xr:uid="{4905D23D-150B-49F8-99B7-EFD98AA269C0}"/>
    <cellStyle name="Comma 5 2 2 2 3 2 7 2" xfId="17138" xr:uid="{4708990A-1411-4BCE-8072-AFBFF4910F7E}"/>
    <cellStyle name="Comma 5 2 2 2 3 2 8" xfId="14411" xr:uid="{DEABAF0E-1CFC-4778-905C-D87C51B190E0}"/>
    <cellStyle name="Comma 5 2 2 2 3 3" xfId="1371" xr:uid="{7A18F00C-7A94-481D-9065-35C60817A16D}"/>
    <cellStyle name="Comma 5 2 2 2 3 3 2" xfId="2245" xr:uid="{78D27680-2DF5-425B-9895-9B15A194A646}"/>
    <cellStyle name="Comma 5 2 2 2 3 3 2 2" xfId="10574" xr:uid="{8037064C-4792-4033-A713-E8D60A041BB9}"/>
    <cellStyle name="Comma 5 2 2 2 3 3 2 2 2" xfId="23600" xr:uid="{835E41E8-97E2-40DC-8136-24434A3B6C34}"/>
    <cellStyle name="Comma 5 2 2 2 3 3 2 3" xfId="5557" xr:uid="{9762966D-83F8-44BA-B79C-41D852EE7E85}"/>
    <cellStyle name="Comma 5 2 2 2 3 3 2 3 2" xfId="18593" xr:uid="{59D401EE-80AE-45A1-B656-137C6D750655}"/>
    <cellStyle name="Comma 5 2 2 2 3 3 2 4" xfId="15629" xr:uid="{25E22E0E-C74B-469E-951E-640F29D5BA6B}"/>
    <cellStyle name="Comma 5 2 2 2 3 3 3" xfId="6392" xr:uid="{3D6760AC-C358-4827-9DA0-033FB337B5DA}"/>
    <cellStyle name="Comma 5 2 2 2 3 3 3 2" xfId="11407" xr:uid="{075BB2AA-BA7D-4FB9-930E-86ADFA25E207}"/>
    <cellStyle name="Comma 5 2 2 2 3 3 3 2 2" xfId="24433" xr:uid="{D0DE43FB-FDC9-4611-BC1D-F6A2D09DE80D}"/>
    <cellStyle name="Comma 5 2 2 2 3 3 3 3" xfId="19426" xr:uid="{655E4656-AAFA-419B-8680-0EBAEF10FEFE}"/>
    <cellStyle name="Comma 5 2 2 2 3 3 4" xfId="8981" xr:uid="{6994B67A-E0E6-448B-ADA7-6B7A1DA3B73C}"/>
    <cellStyle name="Comma 5 2 2 2 3 3 4 2" xfId="22008" xr:uid="{B674AF79-33FB-4FE0-8C3E-A70116E4EFAC}"/>
    <cellStyle name="Comma 5 2 2 2 3 3 5" xfId="12861" xr:uid="{1BC86AE0-C51B-4963-A846-EFD7903E39F1}"/>
    <cellStyle name="Comma 5 2 2 2 3 3 5 2" xfId="25878" xr:uid="{288F1C07-133F-4644-A3B3-19F35FB72CD2}"/>
    <cellStyle name="Comma 5 2 2 2 3 3 6" xfId="8168" xr:uid="{F717FFE8-CC3F-4588-817E-6B142A136F09}"/>
    <cellStyle name="Comma 5 2 2 2 3 3 6 2" xfId="21199" xr:uid="{CE782C90-20F7-4832-8DB3-B0CE897DC4EE}"/>
    <cellStyle name="Comma 5 2 2 2 3 3 7" xfId="3912" xr:uid="{5F522B8E-8BE7-4726-BC25-3AD43D2821B7}"/>
    <cellStyle name="Comma 5 2 2 2 3 3 7 2" xfId="17001" xr:uid="{3D259AD9-D65D-4DF2-BA3B-21C6DDD8C982}"/>
    <cellStyle name="Comma 5 2 2 2 3 3 8" xfId="14758" xr:uid="{1D9955C9-8538-4B6C-98F2-EBDF760F8983}"/>
    <cellStyle name="Comma 5 2 2 2 3 4" xfId="2929" xr:uid="{1FB84AA1-3FE5-41E9-8D4B-CC1C230EF78A}"/>
    <cellStyle name="Comma 5 2 2 2 3 4 2" xfId="6955" xr:uid="{3741D4E5-3306-444E-96B7-3B5745094257}"/>
    <cellStyle name="Comma 5 2 2 2 3 4 2 2" xfId="11970" xr:uid="{60EFBE91-BDE8-4DA1-866B-5F24F66C1135}"/>
    <cellStyle name="Comma 5 2 2 2 3 4 2 2 2" xfId="24996" xr:uid="{68DD3665-C7D8-4170-A35B-DD1F14CA23E7}"/>
    <cellStyle name="Comma 5 2 2 2 3 4 2 3" xfId="19989" xr:uid="{31485F15-4CE8-4894-8598-98032957B05E}"/>
    <cellStyle name="Comma 5 2 2 2 3 4 3" xfId="13424" xr:uid="{74E87395-32C4-40AC-BC87-6D9F44AB6C61}"/>
    <cellStyle name="Comma 5 2 2 2 3 4 3 2" xfId="26441" xr:uid="{3804DCEE-90A8-47AA-A28E-08FC8AA3CF2A}"/>
    <cellStyle name="Comma 5 2 2 2 3 4 4" xfId="9865" xr:uid="{BA709553-49B4-4F66-9EC9-545B883AD355}"/>
    <cellStyle name="Comma 5 2 2 2 3 4 4 2" xfId="22891" xr:uid="{B2FE97D0-5964-4CE4-9094-FAB11B010420}"/>
    <cellStyle name="Comma 5 2 2 2 3 4 5" xfId="4847" xr:uid="{0B29B799-E5DD-4980-905D-1950713D9352}"/>
    <cellStyle name="Comma 5 2 2 2 3 4 5 2" xfId="17884" xr:uid="{5384E3B7-322B-4655-AC1F-F12EBE7C80FF}"/>
    <cellStyle name="Comma 5 2 2 2 3 4 6" xfId="16192" xr:uid="{10EE0C62-B600-4315-A2AC-827DDED7F334}"/>
    <cellStyle name="Comma 5 2 2 2 3 5" xfId="1764" xr:uid="{345AD3B8-7B6E-4EFF-A7F6-A4573B0418F1}"/>
    <cellStyle name="Comma 5 2 2 2 3 5 2" xfId="10927" xr:uid="{B0D6829E-E9AB-4CB5-82E2-C3703F7B27C9}"/>
    <cellStyle name="Comma 5 2 2 2 3 5 2 2" xfId="23953" xr:uid="{6E74FC91-88A0-4D94-8269-4AA01A747CCE}"/>
    <cellStyle name="Comma 5 2 2 2 3 5 3" xfId="5911" xr:uid="{8D75F679-8C28-4A4D-96BA-57711603D383}"/>
    <cellStyle name="Comma 5 2 2 2 3 5 3 2" xfId="18946" xr:uid="{55B12C0A-C951-4D88-99BB-8031CED4D90B}"/>
    <cellStyle name="Comma 5 2 2 2 3 5 4" xfId="15149" xr:uid="{44D39734-DD27-4490-80EA-8CA3BA3D2AEC}"/>
    <cellStyle name="Comma 5 2 2 2 3 6" xfId="8488" xr:uid="{612B3CF0-21FB-4F89-9611-9E079A9D0FD0}"/>
    <cellStyle name="Comma 5 2 2 2 3 6 2" xfId="21517" xr:uid="{56A72E37-CD09-4A2F-B726-E743680C6003}"/>
    <cellStyle name="Comma 5 2 2 2 3 7" xfId="12381" xr:uid="{6777FFD1-AC3F-4C01-8876-A606DA1D9C2A}"/>
    <cellStyle name="Comma 5 2 2 2 3 7 2" xfId="25398" xr:uid="{8DEF34AD-8830-4008-BFFA-C3F3BFB662B9}"/>
    <cellStyle name="Comma 5 2 2 2 3 8" xfId="7458" xr:uid="{080C5764-D2BF-44C7-BECF-34A0D8063B48}"/>
    <cellStyle name="Comma 5 2 2 2 3 8 2" xfId="20490" xr:uid="{F5ACBF2E-CA88-4279-82FE-5D4F8CA2F520}"/>
    <cellStyle name="Comma 5 2 2 2 3 9" xfId="3410" xr:uid="{B971EE16-1BE5-4E60-957E-037574293482}"/>
    <cellStyle name="Comma 5 2 2 2 3 9 2" xfId="16510" xr:uid="{57C499ED-DA8F-4102-9305-023D065AEEF0}"/>
    <cellStyle name="Comma 5 2 2 2 4" xfId="506" xr:uid="{B954DC63-E267-433E-BCAD-7100B4D4AB69}"/>
    <cellStyle name="Comma 5 2 2 2 4 2" xfId="915" xr:uid="{ED6AEDF6-6849-4500-AC74-AE410B0C93AA}"/>
    <cellStyle name="Comma 5 2 2 2 4 2 2" xfId="9765" xr:uid="{9EED234E-470E-4901-86A2-B8937FEF836D}"/>
    <cellStyle name="Comma 5 2 2 2 4 2 2 2" xfId="22791" xr:uid="{ED5DEE89-C9A6-44AD-A682-F543BC11229D}"/>
    <cellStyle name="Comma 5 2 2 2 4 2 3" xfId="4747" xr:uid="{2942BA6B-3975-43D1-B2F6-681C6830A834}"/>
    <cellStyle name="Comma 5 2 2 2 4 2 3 2" xfId="17784" xr:uid="{037E1707-820B-423F-A42A-8D6B8A9346F0}"/>
    <cellStyle name="Comma 5 2 2 2 4 2 4" xfId="14311" xr:uid="{4A8C2D37-755E-405C-806C-35A56FE4B6F5}"/>
    <cellStyle name="Comma 5 2 2 2 4 3" xfId="1894" xr:uid="{7CDF56DF-779B-443F-B8E2-A45148E8CD44}"/>
    <cellStyle name="Comma 5 2 2 2 4 3 2" xfId="11057" xr:uid="{B052111B-9A7E-4B43-8927-9EB5510AEB6C}"/>
    <cellStyle name="Comma 5 2 2 2 4 3 2 2" xfId="24083" xr:uid="{2DFD3BD3-FCBE-4706-81DF-F7143E4B22AB}"/>
    <cellStyle name="Comma 5 2 2 2 4 3 3" xfId="6041" xr:uid="{D6634E5D-9D63-46CE-8386-F6687E17C371}"/>
    <cellStyle name="Comma 5 2 2 2 4 3 3 2" xfId="19076" xr:uid="{B30F07A4-0646-49CF-A087-606F5325A970}"/>
    <cellStyle name="Comma 5 2 2 2 4 3 4" xfId="15279" xr:uid="{2DB9A8EF-B08A-4D48-BCA4-F9F5C1C38E7B}"/>
    <cellStyle name="Comma 5 2 2 2 4 4" xfId="8881" xr:uid="{78D5134C-9B98-416D-9B35-2444198162BB}"/>
    <cellStyle name="Comma 5 2 2 2 4 4 2" xfId="21908" xr:uid="{741C32AC-85CB-48A7-AABF-3BB9C1EED8C6}"/>
    <cellStyle name="Comma 5 2 2 2 4 5" xfId="12511" xr:uid="{B3CA864F-EDC9-480F-A8C6-AE8E0E823312}"/>
    <cellStyle name="Comma 5 2 2 2 4 5 2" xfId="25528" xr:uid="{E5DAE7AB-D6AB-46DD-A53B-90DCE71750C5}"/>
    <cellStyle name="Comma 5 2 2 2 4 6" xfId="7358" xr:uid="{9BF6730B-240A-48F8-95DD-9B81BDB96FC6}"/>
    <cellStyle name="Comma 5 2 2 2 4 6 2" xfId="20390" xr:uid="{AFCCFFE8-F7E3-47A2-988F-17CA909A157E}"/>
    <cellStyle name="Comma 5 2 2 2 4 7" xfId="3812" xr:uid="{F7C28633-D14D-4538-B037-B0797E116CE8}"/>
    <cellStyle name="Comma 5 2 2 2 4 7 2" xfId="16901" xr:uid="{B6A4902D-ED1E-49D4-B01A-2D89397A2467}"/>
    <cellStyle name="Comma 5 2 2 2 4 8" xfId="13909" xr:uid="{F0FE4108-424D-4073-A248-F34312AE2895}"/>
    <cellStyle name="Comma 5 2 2 2 5" xfId="782" xr:uid="{C38E2C9E-40C0-4459-9975-D0C30C1CC496}"/>
    <cellStyle name="Comma 5 2 2 2 5 2" xfId="2243" xr:uid="{86FB1D2D-BE9C-408B-97F8-7DBD9E6C1CDB}"/>
    <cellStyle name="Comma 5 2 2 2 5 2 2" xfId="10000" xr:uid="{78FA89D6-DA5B-4B4F-957C-DDCA8F167121}"/>
    <cellStyle name="Comma 5 2 2 2 5 2 2 2" xfId="23026" xr:uid="{F018D30B-4E26-4101-B93B-8E524936E83E}"/>
    <cellStyle name="Comma 5 2 2 2 5 2 3" xfId="4982" xr:uid="{FD0B9242-BBCA-4D9B-B8C8-EBF670239B48}"/>
    <cellStyle name="Comma 5 2 2 2 5 2 3 2" xfId="18019" xr:uid="{6F4C045F-1967-4E88-9BCB-C874B57C90C7}"/>
    <cellStyle name="Comma 5 2 2 2 5 2 4" xfId="15627" xr:uid="{68449A65-C41D-4591-ACED-40B02C736077}"/>
    <cellStyle name="Comma 5 2 2 2 5 3" xfId="6390" xr:uid="{96A75763-FCE4-42A1-9BCD-A675757668F1}"/>
    <cellStyle name="Comma 5 2 2 2 5 3 2" xfId="11405" xr:uid="{3CAC1135-2864-461D-99B3-4AFCB3A18CDD}"/>
    <cellStyle name="Comma 5 2 2 2 5 3 2 2" xfId="24431" xr:uid="{55A6D877-72D2-43CA-8D40-F1CF5DCACF49}"/>
    <cellStyle name="Comma 5 2 2 2 5 3 3" xfId="19424" xr:uid="{76D92741-3C24-4C84-8F7B-BE23F715623C}"/>
    <cellStyle name="Comma 5 2 2 2 5 4" xfId="9116" xr:uid="{C1C85261-567F-4EA9-BD59-73DD92687F92}"/>
    <cellStyle name="Comma 5 2 2 2 5 4 2" xfId="22143" xr:uid="{72E48187-00AC-4E85-9F53-904306C68242}"/>
    <cellStyle name="Comma 5 2 2 2 5 5" xfId="12859" xr:uid="{6A0759CB-9DD6-4E8E-AEC2-DF0748E45EA5}"/>
    <cellStyle name="Comma 5 2 2 2 5 5 2" xfId="25876" xr:uid="{0C063B82-A908-4FF4-B0F5-8A9E8B3C7390}"/>
    <cellStyle name="Comma 5 2 2 2 5 6" xfId="7593" xr:uid="{9C1AC4B6-40D6-4925-A5F3-E0EB5AEE64C4}"/>
    <cellStyle name="Comma 5 2 2 2 5 6 2" xfId="20625" xr:uid="{B6AAB5A7-A290-4D71-9FFF-619A2E1587C6}"/>
    <cellStyle name="Comma 5 2 2 2 5 7" xfId="4047" xr:uid="{19F21593-D3E4-436E-BDD5-B796396C56B2}"/>
    <cellStyle name="Comma 5 2 2 2 5 7 2" xfId="17136" xr:uid="{9F20FC28-BEF9-4DE8-9051-70E48D12FBDD}"/>
    <cellStyle name="Comma 5 2 2 2 5 8" xfId="14179" xr:uid="{CB68D45C-AA0F-4261-8FF3-A28B02A4E027}"/>
    <cellStyle name="Comma 5 2 2 2 6" xfId="1270" xr:uid="{094D63A9-6ED2-477D-8F34-D8EEF3434952}"/>
    <cellStyle name="Comma 5 2 2 2 6 2" xfId="2827" xr:uid="{CA6A0C0A-2C05-4BB9-B4B3-95AE89EDAA25}"/>
    <cellStyle name="Comma 5 2 2 2 6 2 2" xfId="10474" xr:uid="{8F493B25-5050-49BE-A9BE-0DE055CF6494}"/>
    <cellStyle name="Comma 5 2 2 2 6 2 2 2" xfId="23500" xr:uid="{A0D2BD67-AFF8-4116-BD94-938470BACCB3}"/>
    <cellStyle name="Comma 5 2 2 2 6 2 3" xfId="5457" xr:uid="{3BFA06CF-119C-402B-8A8D-782D351C1E26}"/>
    <cellStyle name="Comma 5 2 2 2 6 2 3 2" xfId="18493" xr:uid="{88C59B26-317F-4E44-AFA6-32F4AC1D26A4}"/>
    <cellStyle name="Comma 5 2 2 2 6 2 4" xfId="16092" xr:uid="{0B582183-6471-4210-B5EF-F79A09D7FEBE}"/>
    <cellStyle name="Comma 5 2 2 2 6 3" xfId="6855" xr:uid="{42CEE189-FAF6-447A-BC98-4A46C22B9F43}"/>
    <cellStyle name="Comma 5 2 2 2 6 3 2" xfId="11870" xr:uid="{831384FF-18A4-40F6-A02C-FAE1897834C9}"/>
    <cellStyle name="Comma 5 2 2 2 6 3 2 2" xfId="24896" xr:uid="{AB4993B5-923F-452A-B635-6DE6CEFEC85F}"/>
    <cellStyle name="Comma 5 2 2 2 6 3 3" xfId="19889" xr:uid="{8FB32F3A-FF29-49C4-9391-4F060E5D1835}"/>
    <cellStyle name="Comma 5 2 2 2 6 4" xfId="8662" xr:uid="{72C807E0-51E6-4B67-A32E-C3F7C52CC204}"/>
    <cellStyle name="Comma 5 2 2 2 6 4 2" xfId="21691" xr:uid="{CC6F3AF9-AB08-45BE-9DFC-CE8ADC7760F6}"/>
    <cellStyle name="Comma 5 2 2 2 6 5" xfId="13324" xr:uid="{155399D4-28D1-4AD2-B998-DDE7CD10B0A6}"/>
    <cellStyle name="Comma 5 2 2 2 6 5 2" xfId="26341" xr:uid="{4D727EE0-1346-4F17-BDA2-AFF2BD2C34C1}"/>
    <cellStyle name="Comma 5 2 2 2 6 6" xfId="8068" xr:uid="{9154C493-889B-4D84-9869-053A059447A4}"/>
    <cellStyle name="Comma 5 2 2 2 6 6 2" xfId="21099" xr:uid="{A1CF276D-6444-499B-9081-7607B52CDA39}"/>
    <cellStyle name="Comma 5 2 2 2 6 7" xfId="3589" xr:uid="{E304762A-B374-46A6-BEE0-D67ECC1737A7}"/>
    <cellStyle name="Comma 5 2 2 2 6 7 2" xfId="16684" xr:uid="{9A67F5E2-92A9-4C5F-B026-8012DC215591}"/>
    <cellStyle name="Comma 5 2 2 2 6 8" xfId="14658" xr:uid="{D3E64CD8-2CD2-40E8-A9CA-D4A8401643CB}"/>
    <cellStyle name="Comma 5 2 2 2 7" xfId="1664" xr:uid="{58C12EFE-CEEA-40EF-B2B0-9B807A187608}"/>
    <cellStyle name="Comma 5 2 2 2 7 2" xfId="9548" xr:uid="{279455F7-9D18-4D9C-9C47-A447BC5F6211}"/>
    <cellStyle name="Comma 5 2 2 2 7 2 2" xfId="22574" xr:uid="{442B9F27-C227-48FC-BB79-925883151988}"/>
    <cellStyle name="Comma 5 2 2 2 7 3" xfId="4530" xr:uid="{9128213B-C38D-4730-AAB2-CE1B0F9B1618}"/>
    <cellStyle name="Comma 5 2 2 2 7 3 2" xfId="17567" xr:uid="{FCF41241-63BC-460C-B9C2-C647A2ECBA7D}"/>
    <cellStyle name="Comma 5 2 2 2 7 4" xfId="15049" xr:uid="{225CE3CD-98D8-4C3A-83AB-94CA93F44045}"/>
    <cellStyle name="Comma 5 2 2 2 8" xfId="5811" xr:uid="{C11A9E84-3B21-424E-A0C1-9B05D0C5E4AE}"/>
    <cellStyle name="Comma 5 2 2 2 8 2" xfId="10827" xr:uid="{AECE8619-154C-4349-BF2E-414CDD256B69}"/>
    <cellStyle name="Comma 5 2 2 2 8 2 2" xfId="23853" xr:uid="{23C74127-E6A1-4EF9-9DCC-A1A5C3979F4C}"/>
    <cellStyle name="Comma 5 2 2 2 8 3" xfId="18846" xr:uid="{BCCBF6C0-B408-4B7A-B42C-05C138C56F6A}"/>
    <cellStyle name="Comma 5 2 2 2 9" xfId="8388" xr:uid="{5590735B-8347-4BBD-B060-9ADAEB4A2BD5}"/>
    <cellStyle name="Comma 5 2 2 2 9 2" xfId="21417" xr:uid="{460D9463-3959-4D33-8282-69C06690B016}"/>
    <cellStyle name="Comma 5 2 2 3" xfId="206" xr:uid="{FA2C6DF3-45BF-4B4D-AADA-61312BD5FC36}"/>
    <cellStyle name="Comma 5 2 2 3 10" xfId="7184" xr:uid="{E0D6F447-AF8F-4D0B-B54F-7043C9AABD61}"/>
    <cellStyle name="Comma 5 2 2 3 10 2" xfId="20216" xr:uid="{A01A9763-14C1-4617-8313-019138595EB1}"/>
    <cellStyle name="Comma 5 2 2 3 11" xfId="3353" xr:uid="{ECF3D506-B9CD-4C1D-9291-F7CB49E4CC3B}"/>
    <cellStyle name="Comma 5 2 2 3 11 2" xfId="16453" xr:uid="{4CF04F0F-3B24-4DA9-8810-0011DD0A7F81}"/>
    <cellStyle name="Comma 5 2 2 3 12" xfId="13633" xr:uid="{A4DBFA7B-80A9-43D8-ABD5-CF7801B903F1}"/>
    <cellStyle name="Comma 5 2 2 3 2" xfId="399" xr:uid="{1BD269C9-837D-444E-9723-03C646DC962E}"/>
    <cellStyle name="Comma 5 2 2 3 2 10" xfId="13807" xr:uid="{C76FBDAC-9263-45BC-A457-0A686C256547}"/>
    <cellStyle name="Comma 5 2 2 3 2 2" xfId="649" xr:uid="{2F907873-8A1E-42F2-9D91-8AD20EFEC174}"/>
    <cellStyle name="Comma 5 2 2 3 2 2 2" xfId="1898" xr:uid="{AF0AC143-174D-4D8E-A321-102E1123E79C}"/>
    <cellStyle name="Comma 5 2 2 3 2 2 2 2" xfId="10004" xr:uid="{F5C36E2C-3041-4F78-B98F-CA7AF2E31B0C}"/>
    <cellStyle name="Comma 5 2 2 3 2 2 2 2 2" xfId="23030" xr:uid="{B18F8819-DDF3-4C90-AF6A-D0685EFBC8B6}"/>
    <cellStyle name="Comma 5 2 2 3 2 2 2 3" xfId="4986" xr:uid="{9F2533CA-6AA6-4F95-AC07-24F43EBDE0E1}"/>
    <cellStyle name="Comma 5 2 2 3 2 2 2 3 2" xfId="18023" xr:uid="{512BF534-E35C-443C-AF58-3D2131255D70}"/>
    <cellStyle name="Comma 5 2 2 3 2 2 2 4" xfId="15283" xr:uid="{94F22E12-5AE4-4676-8322-D016DD4F382E}"/>
    <cellStyle name="Comma 5 2 2 3 2 2 3" xfId="6045" xr:uid="{943E2437-901D-4FDD-8E93-56A2998DA9C9}"/>
    <cellStyle name="Comma 5 2 2 3 2 2 3 2" xfId="11061" xr:uid="{E0D89FCD-4F4A-432C-815B-F1A5A259E32B}"/>
    <cellStyle name="Comma 5 2 2 3 2 2 3 2 2" xfId="24087" xr:uid="{96A84037-B60F-4842-80F9-E2E23EB8BFEB}"/>
    <cellStyle name="Comma 5 2 2 3 2 2 3 3" xfId="19080" xr:uid="{673C9180-0EBD-49DA-8996-2E888AC62C8E}"/>
    <cellStyle name="Comma 5 2 2 3 2 2 4" xfId="9120" xr:uid="{8591B8B5-6548-4055-9A1E-24CC23825D4E}"/>
    <cellStyle name="Comma 5 2 2 3 2 2 4 2" xfId="22147" xr:uid="{1AF29CE5-27F3-4BF3-82C9-F1349E78A4B7}"/>
    <cellStyle name="Comma 5 2 2 3 2 2 5" xfId="12515" xr:uid="{4180B13F-0612-476F-B207-A86104E7C60C}"/>
    <cellStyle name="Comma 5 2 2 3 2 2 5 2" xfId="25532" xr:uid="{F0A11DA9-91E0-4FFA-AE1E-475924B65607}"/>
    <cellStyle name="Comma 5 2 2 3 2 2 6" xfId="7597" xr:uid="{581C6D3E-1D15-424A-AE26-7EA6BBB4B319}"/>
    <cellStyle name="Comma 5 2 2 3 2 2 6 2" xfId="20629" xr:uid="{E62B1DDD-D34A-4E4B-B361-358B1736A4BD}"/>
    <cellStyle name="Comma 5 2 2 3 2 2 7" xfId="4051" xr:uid="{97C2FC64-3B08-4037-8861-BDC1DEF2EE82}"/>
    <cellStyle name="Comma 5 2 2 3 2 2 7 2" xfId="17140" xr:uid="{333AAE31-12EE-4B7E-B869-14B3AE817BE7}"/>
    <cellStyle name="Comma 5 2 2 3 2 2 8" xfId="14052" xr:uid="{D9C18D7B-CE94-4787-9A16-9B30C1E96E7A}"/>
    <cellStyle name="Comma 5 2 2 3 2 3" xfId="1058" xr:uid="{8E883167-1774-4F3D-8B26-83318E0CBAE6}"/>
    <cellStyle name="Comma 5 2 2 3 2 3 2" xfId="2247" xr:uid="{11747697-FF51-4317-AED6-31158CB4E2B9}"/>
    <cellStyle name="Comma 5 2 2 3 2 3 2 2" xfId="10617" xr:uid="{E8DAA3B4-FF3E-4DBF-B1F5-A74AC3BC3367}"/>
    <cellStyle name="Comma 5 2 2 3 2 3 2 2 2" xfId="23643" xr:uid="{98D8ED50-3E0E-4918-B4E4-1EEDF2594029}"/>
    <cellStyle name="Comma 5 2 2 3 2 3 2 3" xfId="5600" xr:uid="{B4E245AE-FEEE-4FF9-BCB9-3CE4D6823329}"/>
    <cellStyle name="Comma 5 2 2 3 2 3 2 3 2" xfId="18636" xr:uid="{30AB5C54-2079-4145-ABB5-86F64D68C99B}"/>
    <cellStyle name="Comma 5 2 2 3 2 3 2 4" xfId="15631" xr:uid="{F5D25793-EB87-4938-9ED8-EDA0BAC417F9}"/>
    <cellStyle name="Comma 5 2 2 3 2 3 3" xfId="6394" xr:uid="{75006B0C-5542-4D7A-9727-2D27F4AD3767}"/>
    <cellStyle name="Comma 5 2 2 3 2 3 3 2" xfId="11409" xr:uid="{6D69DE2D-8321-4392-98BA-67472D18C582}"/>
    <cellStyle name="Comma 5 2 2 3 2 3 3 2 2" xfId="24435" xr:uid="{D6648B8B-10AD-4BEF-8936-F62847A75E29}"/>
    <cellStyle name="Comma 5 2 2 3 2 3 3 3" xfId="19428" xr:uid="{4AB3BA01-BFF4-4CA7-88BA-E1D15528029F}"/>
    <cellStyle name="Comma 5 2 2 3 2 3 4" xfId="9024" xr:uid="{72179FD5-34CF-4E96-951D-351F4BBC6927}"/>
    <cellStyle name="Comma 5 2 2 3 2 3 4 2" xfId="22051" xr:uid="{A74B8D34-6697-4177-94E1-5A0FA0FDE87B}"/>
    <cellStyle name="Comma 5 2 2 3 2 3 5" xfId="12863" xr:uid="{CA945A43-A4DE-4764-A4D4-1F9D713927DF}"/>
    <cellStyle name="Comma 5 2 2 3 2 3 5 2" xfId="25880" xr:uid="{74E0C77E-94F8-4343-B1D6-54396AB1D9F1}"/>
    <cellStyle name="Comma 5 2 2 3 2 3 6" xfId="8211" xr:uid="{7BB074B3-4A5B-461D-9720-6FB22AECBE2B}"/>
    <cellStyle name="Comma 5 2 2 3 2 3 6 2" xfId="21242" xr:uid="{EB6265A8-21B1-4A95-81ED-2B1D298984DD}"/>
    <cellStyle name="Comma 5 2 2 3 2 3 7" xfId="3955" xr:uid="{CDDAA843-7662-4EC1-88F0-A7357C5306FC}"/>
    <cellStyle name="Comma 5 2 2 3 2 3 7 2" xfId="17044" xr:uid="{32FDE659-60A8-4E26-93D2-1A722D8A78C8}"/>
    <cellStyle name="Comma 5 2 2 3 2 3 8" xfId="14454" xr:uid="{C8E81448-AE83-4EAA-8D7E-053F920D59EB}"/>
    <cellStyle name="Comma 5 2 2 3 2 4" xfId="1416" xr:uid="{DED54D22-7FD3-4DBD-8A90-EB90085A761E}"/>
    <cellStyle name="Comma 5 2 2 3 2 4 2" xfId="2974" xr:uid="{F4FB48B0-E735-49B7-8F92-76E22772DAC0}"/>
    <cellStyle name="Comma 5 2 2 3 2 4 2 2" xfId="12013" xr:uid="{EE7A0F8C-1309-4BEB-9F65-482CBF966130}"/>
    <cellStyle name="Comma 5 2 2 3 2 4 2 2 2" xfId="25039" xr:uid="{DABFF81F-C033-4E24-89F3-46238CFE7372}"/>
    <cellStyle name="Comma 5 2 2 3 2 4 2 3" xfId="6998" xr:uid="{0B20FD63-3452-40B5-87CF-F25A7E66E7F9}"/>
    <cellStyle name="Comma 5 2 2 3 2 4 2 3 2" xfId="20032" xr:uid="{A856AEE8-393C-474B-9BEA-3CD93E6D490C}"/>
    <cellStyle name="Comma 5 2 2 3 2 4 2 4" xfId="16235" xr:uid="{292E760B-2908-48BA-B532-0230AFF79F3C}"/>
    <cellStyle name="Comma 5 2 2 3 2 4 3" xfId="13467" xr:uid="{29939875-1DB6-4B57-8C77-9D59C58F6043}"/>
    <cellStyle name="Comma 5 2 2 3 2 4 3 2" xfId="26484" xr:uid="{0F420686-4B0F-4F0B-A6C1-73982B38AB73}"/>
    <cellStyle name="Comma 5 2 2 3 2 4 4" xfId="9908" xr:uid="{C7145A88-A9C0-4B79-B27E-2EE38609C472}"/>
    <cellStyle name="Comma 5 2 2 3 2 4 4 2" xfId="22934" xr:uid="{BD86BA37-6321-480E-B33A-EE7606083D08}"/>
    <cellStyle name="Comma 5 2 2 3 2 4 5" xfId="4890" xr:uid="{1E1598F7-CEF1-412F-A707-9D5AE8E51424}"/>
    <cellStyle name="Comma 5 2 2 3 2 4 5 2" xfId="17927" xr:uid="{092F75CB-9F2A-44A6-A29D-2CBA3CD4AC5B}"/>
    <cellStyle name="Comma 5 2 2 3 2 4 6" xfId="14801" xr:uid="{1EBE13DC-CCF5-477F-8AB0-FB00DAB14E6E}"/>
    <cellStyle name="Comma 5 2 2 3 2 5" xfId="1807" xr:uid="{AF33A7FF-FE9B-4FE2-836D-E605EB199A6B}"/>
    <cellStyle name="Comma 5 2 2 3 2 5 2" xfId="10970" xr:uid="{8C3237D8-FFB6-48E1-9A5A-7013A9770903}"/>
    <cellStyle name="Comma 5 2 2 3 2 5 2 2" xfId="23996" xr:uid="{61B43D73-69DC-47E1-9297-0FD9D3FB1483}"/>
    <cellStyle name="Comma 5 2 2 3 2 5 3" xfId="5954" xr:uid="{6DFE9B1C-E8AB-482C-A9E4-7D36B022F4D1}"/>
    <cellStyle name="Comma 5 2 2 3 2 5 3 2" xfId="18989" xr:uid="{5E5B9991-DC08-4C03-AA37-831B4219E654}"/>
    <cellStyle name="Comma 5 2 2 3 2 5 4" xfId="15192" xr:uid="{6BDFCBF8-CF19-4164-A1CD-71CC593E368C}"/>
    <cellStyle name="Comma 5 2 2 3 2 6" xfId="8531" xr:uid="{3D84A3FB-36CA-496D-8042-553E248F4274}"/>
    <cellStyle name="Comma 5 2 2 3 2 6 2" xfId="21560" xr:uid="{4C3D069A-216A-40F0-B82A-43DE8B3548B9}"/>
    <cellStyle name="Comma 5 2 2 3 2 7" xfId="12424" xr:uid="{15DF82F8-5D82-4C9C-9722-E6D1B6473C85}"/>
    <cellStyle name="Comma 5 2 2 3 2 7 2" xfId="25441" xr:uid="{97BF4948-6D70-4201-819B-28CF72E3580F}"/>
    <cellStyle name="Comma 5 2 2 3 2 8" xfId="7501" xr:uid="{417872CC-C2E6-44BE-8773-551BB176B67C}"/>
    <cellStyle name="Comma 5 2 2 3 2 8 2" xfId="20533" xr:uid="{4CAC9022-8EA7-452C-AA7E-9DE8DBD224BE}"/>
    <cellStyle name="Comma 5 2 2 3 2 9" xfId="3453" xr:uid="{4E9FAF67-70BA-4ACF-A6FD-BE3658FFB015}"/>
    <cellStyle name="Comma 5 2 2 3 2 9 2" xfId="16553" xr:uid="{77EB011F-FCD5-4536-83DF-996458B31277}"/>
    <cellStyle name="Comma 5 2 2 3 3" xfId="549" xr:uid="{FBE6B708-1969-4D7D-9407-D000159CBAA9}"/>
    <cellStyle name="Comma 5 2 2 3 3 2" xfId="958" xr:uid="{B8395E31-E11F-4137-AFE2-25311A6E5068}"/>
    <cellStyle name="Comma 5 2 2 3 3 2 2" xfId="9808" xr:uid="{FBCCCAEB-F5D9-42B2-8507-0ECCC52467E2}"/>
    <cellStyle name="Comma 5 2 2 3 3 2 2 2" xfId="22834" xr:uid="{337F4573-50CA-43D2-B259-7797B3B242A5}"/>
    <cellStyle name="Comma 5 2 2 3 3 2 3" xfId="4790" xr:uid="{D18BBF29-2C8B-4D9C-AD1C-AF230FDBFB92}"/>
    <cellStyle name="Comma 5 2 2 3 3 2 3 2" xfId="17827" xr:uid="{2BBD8BF4-186B-4DB1-A885-EBBAE7A2C99B}"/>
    <cellStyle name="Comma 5 2 2 3 3 2 4" xfId="14354" xr:uid="{6FDB7AA1-4947-4E83-B4D2-E2FB82D6CEC9}"/>
    <cellStyle name="Comma 5 2 2 3 3 3" xfId="1897" xr:uid="{1850197C-0C3F-4A29-85F1-357E99685D9B}"/>
    <cellStyle name="Comma 5 2 2 3 3 3 2" xfId="11060" xr:uid="{4CF99253-879F-4284-B4DD-AE69CC4454F7}"/>
    <cellStyle name="Comma 5 2 2 3 3 3 2 2" xfId="24086" xr:uid="{46A6CA25-8432-4126-8494-646DFC5E412D}"/>
    <cellStyle name="Comma 5 2 2 3 3 3 3" xfId="6044" xr:uid="{A4DB35D6-BDBC-4211-AF5E-C21DD1CDE79C}"/>
    <cellStyle name="Comma 5 2 2 3 3 3 3 2" xfId="19079" xr:uid="{8B9B0FB8-15CC-42F7-8E73-BB4879381BCE}"/>
    <cellStyle name="Comma 5 2 2 3 3 3 4" xfId="15282" xr:uid="{8CADF5A6-9A33-4915-8569-6DF3AE8D8EFC}"/>
    <cellStyle name="Comma 5 2 2 3 3 4" xfId="8924" xr:uid="{EFABF999-25D2-43D0-88CA-14FF93D3240F}"/>
    <cellStyle name="Comma 5 2 2 3 3 4 2" xfId="21951" xr:uid="{B94C140B-2112-4772-B769-ECEAF6C33B96}"/>
    <cellStyle name="Comma 5 2 2 3 3 5" xfId="12514" xr:uid="{5A0264A4-882D-4760-A616-D1171271630D}"/>
    <cellStyle name="Comma 5 2 2 3 3 5 2" xfId="25531" xr:uid="{4907830F-BA2E-4CE6-86FE-0A25E242A27B}"/>
    <cellStyle name="Comma 5 2 2 3 3 6" xfId="7401" xr:uid="{45B60BB1-680B-4072-B8E9-D328C1B8891F}"/>
    <cellStyle name="Comma 5 2 2 3 3 6 2" xfId="20433" xr:uid="{1B6E2CE9-EB4A-4ED4-AF45-E79BFE4E4580}"/>
    <cellStyle name="Comma 5 2 2 3 3 7" xfId="3855" xr:uid="{1FC28A28-7863-424B-A972-E2EDA56EB23D}"/>
    <cellStyle name="Comma 5 2 2 3 3 7 2" xfId="16944" xr:uid="{C09E16C0-4CA9-498F-A144-4FEB50E6E277}"/>
    <cellStyle name="Comma 5 2 2 3 3 8" xfId="13952" xr:uid="{0EA0E280-0DFE-4C69-B8FA-8E19E2FA00E4}"/>
    <cellStyle name="Comma 5 2 2 3 4" xfId="812" xr:uid="{3ACA6155-80D0-4339-9C1C-9DF4B33F9B45}"/>
    <cellStyle name="Comma 5 2 2 3 4 2" xfId="2246" xr:uid="{01DB0248-5921-45AC-9EF6-08D0E8072533}"/>
    <cellStyle name="Comma 5 2 2 3 4 2 2" xfId="10003" xr:uid="{57DF9486-F429-4372-954C-C02C31B45835}"/>
    <cellStyle name="Comma 5 2 2 3 4 2 2 2" xfId="23029" xr:uid="{EF744788-03F2-4047-914C-1C012F355358}"/>
    <cellStyle name="Comma 5 2 2 3 4 2 3" xfId="4985" xr:uid="{B5AFBD8E-F0B2-447D-9F01-78CFF76238FC}"/>
    <cellStyle name="Comma 5 2 2 3 4 2 3 2" xfId="18022" xr:uid="{C628E80F-5A7F-4BD9-9AA8-180FEF396C83}"/>
    <cellStyle name="Comma 5 2 2 3 4 2 4" xfId="15630" xr:uid="{56C12BDE-5D95-454B-85E4-08FA15ADAC34}"/>
    <cellStyle name="Comma 5 2 2 3 4 3" xfId="6393" xr:uid="{3436C537-A330-4A6C-BAFD-43DFD679F380}"/>
    <cellStyle name="Comma 5 2 2 3 4 3 2" xfId="11408" xr:uid="{FE8493D4-AAEF-437F-B2D1-631F1AB3109F}"/>
    <cellStyle name="Comma 5 2 2 3 4 3 2 2" xfId="24434" xr:uid="{804810E8-9A20-449F-A15A-9033209A1C3F}"/>
    <cellStyle name="Comma 5 2 2 3 4 3 3" xfId="19427" xr:uid="{21EBE1DF-850F-4BCD-B235-138FEC4497F6}"/>
    <cellStyle name="Comma 5 2 2 3 4 4" xfId="9119" xr:uid="{7503A8C1-84AA-41B6-B9FB-7561D755AB6F}"/>
    <cellStyle name="Comma 5 2 2 3 4 4 2" xfId="22146" xr:uid="{35520D64-A719-4559-BA31-2BAE8D821777}"/>
    <cellStyle name="Comma 5 2 2 3 4 5" xfId="12862" xr:uid="{AF8E285E-A081-4C80-AAE5-6AFF7CC260E3}"/>
    <cellStyle name="Comma 5 2 2 3 4 5 2" xfId="25879" xr:uid="{94BC7FF9-30BE-4813-945F-3F993F2C6E65}"/>
    <cellStyle name="Comma 5 2 2 3 4 6" xfId="7596" xr:uid="{B4ECCE1C-DD02-4251-A603-2E88DA4451BB}"/>
    <cellStyle name="Comma 5 2 2 3 4 6 2" xfId="20628" xr:uid="{AFCCE751-0C5F-4D49-8A65-CABABD6EDAD5}"/>
    <cellStyle name="Comma 5 2 2 3 4 7" xfId="4050" xr:uid="{FE79DC55-BB09-4421-82AE-E2DB8D36FD83}"/>
    <cellStyle name="Comma 5 2 2 3 4 7 2" xfId="17139" xr:uid="{53B6B2E7-2775-4B98-98AE-76CAE9989093}"/>
    <cellStyle name="Comma 5 2 2 3 4 8" xfId="14209" xr:uid="{5F0F5CF5-073F-45F6-87C4-DA576C03123B}"/>
    <cellStyle name="Comma 5 2 2 3 5" xfId="1314" xr:uid="{E724CAD8-185D-4576-A7A1-9C9787CADEAB}"/>
    <cellStyle name="Comma 5 2 2 3 5 2" xfId="2872" xr:uid="{AEAE0AC3-06C6-446C-A12C-1A8C74F7A1C9}"/>
    <cellStyle name="Comma 5 2 2 3 5 2 2" xfId="10517" xr:uid="{90A1CB61-F3EA-4599-BE2C-3BB0B531D28E}"/>
    <cellStyle name="Comma 5 2 2 3 5 2 2 2" xfId="23543" xr:uid="{D3DF7A0A-65C5-4444-A837-0B2DD4BF9CA6}"/>
    <cellStyle name="Comma 5 2 2 3 5 2 3" xfId="5500" xr:uid="{4DB46CC2-48A6-454D-A0D2-F2F3CD97A028}"/>
    <cellStyle name="Comma 5 2 2 3 5 2 3 2" xfId="18536" xr:uid="{650D21B9-5D6E-4462-8FBC-0DCD9FAB92F3}"/>
    <cellStyle name="Comma 5 2 2 3 5 2 4" xfId="16135" xr:uid="{77A84F7F-BCB6-4952-9BCB-4CA54F792E4E}"/>
    <cellStyle name="Comma 5 2 2 3 5 3" xfId="6898" xr:uid="{048C088C-1C5F-4310-870C-58287BE879E0}"/>
    <cellStyle name="Comma 5 2 2 3 5 3 2" xfId="11913" xr:uid="{B66B4E78-B646-4AD1-A1EF-FBD5516452EA}"/>
    <cellStyle name="Comma 5 2 2 3 5 3 2 2" xfId="24939" xr:uid="{AE286F52-0FFF-4E22-B073-10DB8FE03F48}"/>
    <cellStyle name="Comma 5 2 2 3 5 3 3" xfId="19932" xr:uid="{99603823-4F76-4D0A-914A-C6D199D19D91}"/>
    <cellStyle name="Comma 5 2 2 3 5 4" xfId="8705" xr:uid="{2F574EC6-5A45-4419-A486-A60C54A3885E}"/>
    <cellStyle name="Comma 5 2 2 3 5 4 2" xfId="21734" xr:uid="{D6642A63-B21E-4053-9EBB-7CB3284C72B4}"/>
    <cellStyle name="Comma 5 2 2 3 5 5" xfId="13367" xr:uid="{03E95C53-CEAE-4EB9-BFAF-B733D6D2EEE2}"/>
    <cellStyle name="Comma 5 2 2 3 5 5 2" xfId="26384" xr:uid="{4EF312E3-DA99-4F8A-984E-B0497276F664}"/>
    <cellStyle name="Comma 5 2 2 3 5 6" xfId="8111" xr:uid="{4EDB71AE-3248-4914-97D0-183157CB1EE1}"/>
    <cellStyle name="Comma 5 2 2 3 5 6 2" xfId="21142" xr:uid="{808CB207-60BA-4FF6-988B-D979447345D9}"/>
    <cellStyle name="Comma 5 2 2 3 5 7" xfId="3635" xr:uid="{0D8ADBEA-293B-40BF-A3BA-9919F8B64B89}"/>
    <cellStyle name="Comma 5 2 2 3 5 7 2" xfId="16727" xr:uid="{74045D35-B6D4-4FFF-BE9E-15E0298F8829}"/>
    <cellStyle name="Comma 5 2 2 3 5 8" xfId="14701" xr:uid="{5C5B38DF-652F-4232-A564-B2DBA2C5FC77}"/>
    <cellStyle name="Comma 5 2 2 3 6" xfId="1707" xr:uid="{E5C5DE30-D8F3-4BE1-B1BB-39386B4D2303}"/>
    <cellStyle name="Comma 5 2 2 3 6 2" xfId="9591" xr:uid="{817BA269-53A4-4A81-9B1B-0F2A95641A25}"/>
    <cellStyle name="Comma 5 2 2 3 6 2 2" xfId="22617" xr:uid="{6C99560D-49E7-4916-87A3-B021A8CDF07A}"/>
    <cellStyle name="Comma 5 2 2 3 6 3" xfId="4573" xr:uid="{2BF50467-35C8-4F57-B989-8364B07029F0}"/>
    <cellStyle name="Comma 5 2 2 3 6 3 2" xfId="17610" xr:uid="{BCC12681-7C77-42AF-84DE-1EC273722A19}"/>
    <cellStyle name="Comma 5 2 2 3 6 4" xfId="15092" xr:uid="{6324F38E-AF61-4165-996D-E2E1B45AF49E}"/>
    <cellStyle name="Comma 5 2 2 3 7" xfId="5854" xr:uid="{BBA9B64A-4913-4657-B860-23999E779E6D}"/>
    <cellStyle name="Comma 5 2 2 3 7 2" xfId="10870" xr:uid="{4D390122-D784-4B35-A890-07C132DBE8DB}"/>
    <cellStyle name="Comma 5 2 2 3 7 2 2" xfId="23896" xr:uid="{8CA2759E-1AA0-4951-963B-21A5E3B92663}"/>
    <cellStyle name="Comma 5 2 2 3 7 3" xfId="18889" xr:uid="{810BFFE6-E034-4102-B42C-4DF6FC149BA3}"/>
    <cellStyle name="Comma 5 2 2 3 8" xfId="8431" xr:uid="{8BAC2D87-551E-4EC1-92E0-E986EF21935E}"/>
    <cellStyle name="Comma 5 2 2 3 8 2" xfId="21460" xr:uid="{EFFAFEA7-D95B-49B4-BAD3-EDB640CA75FE}"/>
    <cellStyle name="Comma 5 2 2 3 9" xfId="12324" xr:uid="{ED9A8D50-5AF3-454F-9B93-4F55F5EAF5DB}"/>
    <cellStyle name="Comma 5 2 2 3 9 2" xfId="25341" xr:uid="{D61204EF-41DA-4EB3-90B3-AD7F892A9EBD}"/>
    <cellStyle name="Comma 5 2 2 4" xfId="242" xr:uid="{740D0676-B4DC-4E87-A602-B4A350CBEF34}"/>
    <cellStyle name="Comma 5 2 2 4 10" xfId="7216" xr:uid="{90B1D56A-72F9-4C0F-8468-EB3DF38D8912}"/>
    <cellStyle name="Comma 5 2 2 4 10 2" xfId="20248" xr:uid="{EA8A84F4-982A-4E69-B456-975B14544E03}"/>
    <cellStyle name="Comma 5 2 2 4 11" xfId="3280" xr:uid="{88E3AE1D-913D-4193-A03D-A1F760E52E65}"/>
    <cellStyle name="Comma 5 2 2 4 11 2" xfId="16380" xr:uid="{47543570-4B7A-4A7F-8672-BB1B56F8136F}"/>
    <cellStyle name="Comma 5 2 2 4 12" xfId="13663" xr:uid="{0E9A4F64-D8AC-4866-8543-1CEC1E898E47}"/>
    <cellStyle name="Comma 5 2 2 4 2" xfId="324" xr:uid="{8F8F3B87-9EBD-498D-BE48-57EC7C3D09E4}"/>
    <cellStyle name="Comma 5 2 2 4 2 10" xfId="13734" xr:uid="{DE3E0C0F-F596-47D4-AA94-277A913101B7}"/>
    <cellStyle name="Comma 5 2 2 4 2 2" xfId="681" xr:uid="{E817DBEC-BDBB-4A7A-86EB-3B50ECB81A47}"/>
    <cellStyle name="Comma 5 2 2 4 2 2 2" xfId="1900" xr:uid="{7C8ECAE1-402B-42B2-85A1-4CEBB7060BDE}"/>
    <cellStyle name="Comma 5 2 2 4 2 2 2 2" xfId="10006" xr:uid="{570B64F3-2E10-4160-BB8A-6CB98F2C4E35}"/>
    <cellStyle name="Comma 5 2 2 4 2 2 2 2 2" xfId="23032" xr:uid="{6CD47D57-0468-4029-BF8B-3B6260647A05}"/>
    <cellStyle name="Comma 5 2 2 4 2 2 2 3" xfId="4988" xr:uid="{0E222558-E4D0-4E3C-94D4-4840893B81E9}"/>
    <cellStyle name="Comma 5 2 2 4 2 2 2 3 2" xfId="18025" xr:uid="{30AB8129-D2F0-4218-B73F-FAAC42959BCD}"/>
    <cellStyle name="Comma 5 2 2 4 2 2 2 4" xfId="15285" xr:uid="{8542BBA1-15F3-4F72-866A-B74B5C5A6F68}"/>
    <cellStyle name="Comma 5 2 2 4 2 2 3" xfId="6047" xr:uid="{AD3F9803-9A0A-43C1-8925-8AEF856DB0FC}"/>
    <cellStyle name="Comma 5 2 2 4 2 2 3 2" xfId="11063" xr:uid="{598D3F62-908E-4D93-841C-E183CE342467}"/>
    <cellStyle name="Comma 5 2 2 4 2 2 3 2 2" xfId="24089" xr:uid="{0CF2258D-B728-44D7-A169-B4C2AACFDC82}"/>
    <cellStyle name="Comma 5 2 2 4 2 2 3 3" xfId="19082" xr:uid="{E8A5B337-2A62-44F8-8476-7FF3351AE0AA}"/>
    <cellStyle name="Comma 5 2 2 4 2 2 4" xfId="9122" xr:uid="{0C0FA548-2D42-4857-BF24-C7057F1E0E64}"/>
    <cellStyle name="Comma 5 2 2 4 2 2 4 2" xfId="22149" xr:uid="{23AE13C6-5258-451D-A944-853045897F4C}"/>
    <cellStyle name="Comma 5 2 2 4 2 2 5" xfId="12517" xr:uid="{1E9674A8-0E6F-430D-BA97-DA20999E5CD0}"/>
    <cellStyle name="Comma 5 2 2 4 2 2 5 2" xfId="25534" xr:uid="{A4F3562A-BDDE-45DB-8EDC-C7207736A17F}"/>
    <cellStyle name="Comma 5 2 2 4 2 2 6" xfId="7599" xr:uid="{BC8DDC7A-3A71-421C-9E51-4BDBBF4338F9}"/>
    <cellStyle name="Comma 5 2 2 4 2 2 6 2" xfId="20631" xr:uid="{B9630EDC-9214-4130-A847-369B3D8451C2}"/>
    <cellStyle name="Comma 5 2 2 4 2 2 7" xfId="4053" xr:uid="{315AE271-156C-4B2B-ADBE-96334362A7F8}"/>
    <cellStyle name="Comma 5 2 2 4 2 2 7 2" xfId="17142" xr:uid="{C1601F37-C21F-4C98-83FA-A67CE2892964}"/>
    <cellStyle name="Comma 5 2 2 4 2 2 8" xfId="14084" xr:uid="{3F7A2859-4BAD-4871-8823-8830961EAABC}"/>
    <cellStyle name="Comma 5 2 2 4 2 3" xfId="1090" xr:uid="{0A81B8F9-B3D0-4E79-BBAA-E68E799840DF}"/>
    <cellStyle name="Comma 5 2 2 4 2 3 2" xfId="2249" xr:uid="{AA49AC52-D509-4595-AA32-CA3834DF5E6D}"/>
    <cellStyle name="Comma 5 2 2 4 2 3 2 2" xfId="10649" xr:uid="{535CB83D-56A4-4926-A8F4-589EEBFE8AF5}"/>
    <cellStyle name="Comma 5 2 2 4 2 3 2 2 2" xfId="23675" xr:uid="{75D0265E-4057-42D8-BDEA-C488CACBF76E}"/>
    <cellStyle name="Comma 5 2 2 4 2 3 2 3" xfId="5632" xr:uid="{53782C03-74E0-4E78-9548-03AA9FE02915}"/>
    <cellStyle name="Comma 5 2 2 4 2 3 2 3 2" xfId="18668" xr:uid="{2D1F34A5-71C9-4B2D-AA5B-984BDEACC842}"/>
    <cellStyle name="Comma 5 2 2 4 2 3 2 4" xfId="15633" xr:uid="{20D9FDB5-9746-4935-A112-73CB31BFFB7A}"/>
    <cellStyle name="Comma 5 2 2 4 2 3 3" xfId="6396" xr:uid="{A1192D58-006E-4095-B2E8-CB3867E2A104}"/>
    <cellStyle name="Comma 5 2 2 4 2 3 3 2" xfId="11411" xr:uid="{75D243F1-25D6-4B9C-A71B-53B042ACC070}"/>
    <cellStyle name="Comma 5 2 2 4 2 3 3 2 2" xfId="24437" xr:uid="{702115C5-56C5-4F35-AE3E-8806A1BE9BA5}"/>
    <cellStyle name="Comma 5 2 2 4 2 3 3 3" xfId="19430" xr:uid="{97C1B884-A722-450A-8FB8-5F31A0B8AC8A}"/>
    <cellStyle name="Comma 5 2 2 4 2 3 4" xfId="9056" xr:uid="{4A2D4177-AE21-4549-8364-A73E565D0E57}"/>
    <cellStyle name="Comma 5 2 2 4 2 3 4 2" xfId="22083" xr:uid="{0312F716-4930-4CA4-9FF6-50D4200B5308}"/>
    <cellStyle name="Comma 5 2 2 4 2 3 5" xfId="12865" xr:uid="{6168C7D5-A778-4E7B-8C75-C199E12DEA12}"/>
    <cellStyle name="Comma 5 2 2 4 2 3 5 2" xfId="25882" xr:uid="{0C3B6224-C048-4C2F-9CC9-F7578FC2E736}"/>
    <cellStyle name="Comma 5 2 2 4 2 3 6" xfId="8243" xr:uid="{A18221A0-B928-4B59-8BAF-ED9DC36E8007}"/>
    <cellStyle name="Comma 5 2 2 4 2 3 6 2" xfId="21274" xr:uid="{54673F68-8E10-44B3-A715-317A01E36B49}"/>
    <cellStyle name="Comma 5 2 2 4 2 3 7" xfId="3987" xr:uid="{F808F6CA-1D2C-4C86-B609-9295842DA715}"/>
    <cellStyle name="Comma 5 2 2 4 2 3 7 2" xfId="17076" xr:uid="{833E8AFE-7A18-46D1-8F67-A7C0D8AD1385}"/>
    <cellStyle name="Comma 5 2 2 4 2 3 8" xfId="14486" xr:uid="{37114DE8-3EFD-477B-8D7F-140E74F7F219}"/>
    <cellStyle name="Comma 5 2 2 4 2 4" xfId="1448" xr:uid="{9B16CE7C-A0D5-41A2-B8C3-336506A21435}"/>
    <cellStyle name="Comma 5 2 2 4 2 4 2" xfId="3007" xr:uid="{C7063968-1724-4269-9565-1D02B4FB28DF}"/>
    <cellStyle name="Comma 5 2 2 4 2 4 2 2" xfId="12045" xr:uid="{7A0E6091-1E1C-4383-AC9F-92A6A27A5972}"/>
    <cellStyle name="Comma 5 2 2 4 2 4 2 2 2" xfId="25071" xr:uid="{31AEC17D-A955-4767-B270-31FC5EF2D974}"/>
    <cellStyle name="Comma 5 2 2 4 2 4 2 3" xfId="7030" xr:uid="{8AE09E6E-07B8-467E-BDA8-90CFA416FF0C}"/>
    <cellStyle name="Comma 5 2 2 4 2 4 2 3 2" xfId="20064" xr:uid="{FBA64405-C7A2-4515-9BF3-4069A54E7233}"/>
    <cellStyle name="Comma 5 2 2 4 2 4 2 4" xfId="16267" xr:uid="{978A8983-D37E-413C-B78F-A62B92A2D5B4}"/>
    <cellStyle name="Comma 5 2 2 4 2 4 3" xfId="13499" xr:uid="{6B47A0C1-F5BB-4D62-8D5F-355A21A8E7D5}"/>
    <cellStyle name="Comma 5 2 2 4 2 4 3 2" xfId="26516" xr:uid="{B2049648-E16B-42C2-A5A8-5F47D3719348}"/>
    <cellStyle name="Comma 5 2 2 4 2 4 4" xfId="9940" xr:uid="{44F52D76-790F-431C-A596-CEF1EFA0ADC9}"/>
    <cellStyle name="Comma 5 2 2 4 2 4 4 2" xfId="22966" xr:uid="{EE407730-456A-4107-BD52-A56C910FF875}"/>
    <cellStyle name="Comma 5 2 2 4 2 4 5" xfId="4922" xr:uid="{618EE188-8488-4F96-8DF1-59680DF76C12}"/>
    <cellStyle name="Comma 5 2 2 4 2 4 5 2" xfId="17959" xr:uid="{5FF9A494-F2E0-4897-95AB-03FBD66C042A}"/>
    <cellStyle name="Comma 5 2 2 4 2 4 6" xfId="14833" xr:uid="{A0A001C7-B8CE-4031-A4E0-3A6B857D1BC4}"/>
    <cellStyle name="Comma 5 2 2 4 2 5" xfId="1839" xr:uid="{2B5C5BDF-9A1A-4458-A689-62EF0F8F90CC}"/>
    <cellStyle name="Comma 5 2 2 4 2 5 2" xfId="11002" xr:uid="{1F7FFCEE-5AC4-48D6-BB01-A47F7158D127}"/>
    <cellStyle name="Comma 5 2 2 4 2 5 2 2" xfId="24028" xr:uid="{EE68CF7E-73D1-4976-AD6D-DAC689733F9F}"/>
    <cellStyle name="Comma 5 2 2 4 2 5 3" xfId="5986" xr:uid="{07200B8E-FB5F-4EB2-A275-B48964F90F88}"/>
    <cellStyle name="Comma 5 2 2 4 2 5 3 2" xfId="19021" xr:uid="{0C90627D-91A8-400D-BD7C-DF3FF7FB1E0C}"/>
    <cellStyle name="Comma 5 2 2 4 2 5 4" xfId="15224" xr:uid="{696D3A18-D060-4436-A6AA-AF123AEA6622}"/>
    <cellStyle name="Comma 5 2 2 4 2 6" xfId="8563" xr:uid="{39E3456B-90FD-42F7-9F61-4C30F4553F65}"/>
    <cellStyle name="Comma 5 2 2 4 2 6 2" xfId="21592" xr:uid="{E5C01996-3F91-487B-96B5-1A3036D593D3}"/>
    <cellStyle name="Comma 5 2 2 4 2 7" xfId="12456" xr:uid="{742A625A-4226-4D56-9323-DC204F443E20}"/>
    <cellStyle name="Comma 5 2 2 4 2 7 2" xfId="25473" xr:uid="{0B6D3AE9-AC83-41C8-8272-21679992799E}"/>
    <cellStyle name="Comma 5 2 2 4 2 8" xfId="7533" xr:uid="{7B8D0178-EF28-4266-BBE6-D2A8DEE62719}"/>
    <cellStyle name="Comma 5 2 2 4 2 8 2" xfId="20565" xr:uid="{D5BC4E4A-3C4B-472D-937C-2C4CC3515FEA}"/>
    <cellStyle name="Comma 5 2 2 4 2 9" xfId="3485" xr:uid="{E9DE6E45-54D8-4EDE-82D9-A56B2FE0341C}"/>
    <cellStyle name="Comma 5 2 2 4 2 9 2" xfId="16585" xr:uid="{A312B10D-86F7-4EA9-B21E-95542DD1EBDD}"/>
    <cellStyle name="Comma 5 2 2 4 3" xfId="476" xr:uid="{77A05B93-F794-4CE9-B758-01EF437DF5EF}"/>
    <cellStyle name="Comma 5 2 2 4 3 2" xfId="1899" xr:uid="{53303259-5373-469F-B433-81C2A4874B54}"/>
    <cellStyle name="Comma 5 2 2 4 3 2 2" xfId="9735" xr:uid="{06A2CEB6-072B-4690-BCAD-876B5ADDDE1E}"/>
    <cellStyle name="Comma 5 2 2 4 3 2 2 2" xfId="22761" xr:uid="{A762BC86-665D-4C25-97AC-F96D5204079A}"/>
    <cellStyle name="Comma 5 2 2 4 3 2 3" xfId="4717" xr:uid="{FF14A86E-E711-45B4-B6EF-0CBAE4656216}"/>
    <cellStyle name="Comma 5 2 2 4 3 2 3 2" xfId="17754" xr:uid="{5C900759-8DE8-438E-AFED-16C72FE4180A}"/>
    <cellStyle name="Comma 5 2 2 4 3 2 4" xfId="15284" xr:uid="{E55B2073-02D9-45CD-8FDF-820E8FEA3D49}"/>
    <cellStyle name="Comma 5 2 2 4 3 3" xfId="6046" xr:uid="{A52CCCE3-32E5-402B-A4A4-417945DC4A2C}"/>
    <cellStyle name="Comma 5 2 2 4 3 3 2" xfId="11062" xr:uid="{A89712DD-6BB0-4766-BA77-87720A043E41}"/>
    <cellStyle name="Comma 5 2 2 4 3 3 2 2" xfId="24088" xr:uid="{F72848BA-6164-4A26-AE20-DDC8A65B3870}"/>
    <cellStyle name="Comma 5 2 2 4 3 3 3" xfId="19081" xr:uid="{A8FBDBE7-0466-4A77-9F8D-E9EE6383C14C}"/>
    <cellStyle name="Comma 5 2 2 4 3 4" xfId="8851" xr:uid="{E80742A7-37B6-47FB-B65A-3C63D01CFE62}"/>
    <cellStyle name="Comma 5 2 2 4 3 4 2" xfId="21878" xr:uid="{72BAABA1-EE77-4581-A2FA-0F9CF5633658}"/>
    <cellStyle name="Comma 5 2 2 4 3 5" xfId="12516" xr:uid="{724B22AE-1D52-4620-AD4E-B1706D2B01EF}"/>
    <cellStyle name="Comma 5 2 2 4 3 5 2" xfId="25533" xr:uid="{42991C46-2972-4B2B-A548-E42614CFB840}"/>
    <cellStyle name="Comma 5 2 2 4 3 6" xfId="7328" xr:uid="{B640F774-FD73-4461-A834-5A525D957969}"/>
    <cellStyle name="Comma 5 2 2 4 3 6 2" xfId="20360" xr:uid="{0C120042-08C3-44B4-91FC-298C92D0A7D7}"/>
    <cellStyle name="Comma 5 2 2 4 3 7" xfId="3782" xr:uid="{B72B5ED4-C7BD-4D96-8579-19579A6DB78C}"/>
    <cellStyle name="Comma 5 2 2 4 3 7 2" xfId="16871" xr:uid="{F3F54F1E-93E7-481C-B469-9E7DCAA7128D}"/>
    <cellStyle name="Comma 5 2 2 4 3 8" xfId="13879" xr:uid="{5CA248E0-7486-4F65-AA28-373A6C9FE144}"/>
    <cellStyle name="Comma 5 2 2 4 4" xfId="885" xr:uid="{2C360721-8F8B-4834-89BE-DF376A0E250B}"/>
    <cellStyle name="Comma 5 2 2 4 4 2" xfId="2248" xr:uid="{CD836C76-EAFE-4CC0-B295-431C73A67C31}"/>
    <cellStyle name="Comma 5 2 2 4 4 2 2" xfId="10005" xr:uid="{17C8B124-9CD6-478C-9241-EC57B6D8A5BE}"/>
    <cellStyle name="Comma 5 2 2 4 4 2 2 2" xfId="23031" xr:uid="{80756E8D-65C3-42DC-94F6-90FA43F431B5}"/>
    <cellStyle name="Comma 5 2 2 4 4 2 3" xfId="4987" xr:uid="{C39F4FE8-3901-4AAF-8684-08DAE57D7112}"/>
    <cellStyle name="Comma 5 2 2 4 4 2 3 2" xfId="18024" xr:uid="{265819F1-9712-479F-9B17-25C29FCFE2D6}"/>
    <cellStyle name="Comma 5 2 2 4 4 2 4" xfId="15632" xr:uid="{E72F7681-4D51-4E8F-88A8-23DB730899D2}"/>
    <cellStyle name="Comma 5 2 2 4 4 3" xfId="6395" xr:uid="{AF3ACE0D-D23F-48E8-8A38-220C8C877106}"/>
    <cellStyle name="Comma 5 2 2 4 4 3 2" xfId="11410" xr:uid="{A77DB914-4764-445D-92EE-B83DC5CD8D8B}"/>
    <cellStyle name="Comma 5 2 2 4 4 3 2 2" xfId="24436" xr:uid="{C0844697-84A0-48BE-8808-2CDE692FAFC6}"/>
    <cellStyle name="Comma 5 2 2 4 4 3 3" xfId="19429" xr:uid="{784B6602-69D6-47A7-A603-B173E9C32BC6}"/>
    <cellStyle name="Comma 5 2 2 4 4 4" xfId="9121" xr:uid="{68E7D456-DF5C-4A80-88ED-F89D95418D4B}"/>
    <cellStyle name="Comma 5 2 2 4 4 4 2" xfId="22148" xr:uid="{BA0F9236-8E80-4725-920D-6DAF59ED6C31}"/>
    <cellStyle name="Comma 5 2 2 4 4 5" xfId="12864" xr:uid="{36024A3B-7FCD-49C8-BDD7-6064B63A7812}"/>
    <cellStyle name="Comma 5 2 2 4 4 5 2" xfId="25881" xr:uid="{383461E1-B5FC-4216-B404-B00073338BC8}"/>
    <cellStyle name="Comma 5 2 2 4 4 6" xfId="7598" xr:uid="{06CE9AE9-6AEC-4EF2-9E77-59C18134A65F}"/>
    <cellStyle name="Comma 5 2 2 4 4 6 2" xfId="20630" xr:uid="{29289A1A-3B62-4974-8E3A-ED58DCD0D168}"/>
    <cellStyle name="Comma 5 2 2 4 4 7" xfId="4052" xr:uid="{84416363-582A-43E3-BF37-D66BD05E3099}"/>
    <cellStyle name="Comma 5 2 2 4 4 7 2" xfId="17141" xr:uid="{120D3362-DADC-4A71-BBDD-E3B3D16EF5FF}"/>
    <cellStyle name="Comma 5 2 2 4 4 8" xfId="14281" xr:uid="{A9CD3419-85F7-4621-972E-8C972000D6F6}"/>
    <cellStyle name="Comma 5 2 2 4 5" xfId="1237" xr:uid="{420E3911-BFD0-4A5C-94C2-37E8819B241A}"/>
    <cellStyle name="Comma 5 2 2 4 5 2" xfId="2793" xr:uid="{FCD75193-A2E3-45B5-9594-0091FEF82FEF}"/>
    <cellStyle name="Comma 5 2 2 4 5 2 2" xfId="10444" xr:uid="{79D38D33-B660-47B9-80CC-E59E1ABC6395}"/>
    <cellStyle name="Comma 5 2 2 4 5 2 2 2" xfId="23470" xr:uid="{0CB4B709-3003-4A93-9142-88A00E096C21}"/>
    <cellStyle name="Comma 5 2 2 4 5 2 3" xfId="5427" xr:uid="{C1756981-77E2-44E7-AAC7-94B6980F21B5}"/>
    <cellStyle name="Comma 5 2 2 4 5 2 3 2" xfId="18463" xr:uid="{F850FF6B-4C3B-46E6-AC5F-978A7E3299CA}"/>
    <cellStyle name="Comma 5 2 2 4 5 2 4" xfId="16062" xr:uid="{720C44D2-DA1E-4C0F-8894-07276BFDBB5A}"/>
    <cellStyle name="Comma 5 2 2 4 5 3" xfId="6825" xr:uid="{580F313B-9CE1-494E-B910-A7EFBE2A27D7}"/>
    <cellStyle name="Comma 5 2 2 4 5 3 2" xfId="11840" xr:uid="{78469E89-38E2-4962-B78A-599D6ED66DFD}"/>
    <cellStyle name="Comma 5 2 2 4 5 3 2 2" xfId="24866" xr:uid="{460F0341-7810-4831-93E2-7B7E704BB70F}"/>
    <cellStyle name="Comma 5 2 2 4 5 3 3" xfId="19859" xr:uid="{601FA00D-5359-4F50-994A-03E108A8409D}"/>
    <cellStyle name="Comma 5 2 2 4 5 4" xfId="8737" xr:uid="{93A21186-7F4B-468C-966A-E748C496410F}"/>
    <cellStyle name="Comma 5 2 2 4 5 4 2" xfId="21766" xr:uid="{77D0588D-2DEA-465B-9927-86F2C0A9AC94}"/>
    <cellStyle name="Comma 5 2 2 4 5 5" xfId="13294" xr:uid="{D32789AD-316A-4719-9AE5-C674FFDF50DC}"/>
    <cellStyle name="Comma 5 2 2 4 5 5 2" xfId="26311" xr:uid="{234DE110-41BC-4F15-97D7-410E3409B349}"/>
    <cellStyle name="Comma 5 2 2 4 5 6" xfId="8038" xr:uid="{9DBE6F7D-123C-42CA-8D89-CFD5BEE2E0EE}"/>
    <cellStyle name="Comma 5 2 2 4 5 6 2" xfId="21069" xr:uid="{B1776807-4C50-43FC-A33F-CBCAF6EB6095}"/>
    <cellStyle name="Comma 5 2 2 4 5 7" xfId="3667" xr:uid="{D7A067D3-4E52-47BD-B61B-55D813845762}"/>
    <cellStyle name="Comma 5 2 2 4 5 7 2" xfId="16759" xr:uid="{6C9D0EED-F974-4617-8F3E-0C387F9991CE}"/>
    <cellStyle name="Comma 5 2 2 4 5 8" xfId="14628" xr:uid="{9BE37B8C-1E54-4D3A-9B52-8A43F3F517BC}"/>
    <cellStyle name="Comma 5 2 2 4 6" xfId="1634" xr:uid="{23BACAD3-B155-4605-B1A2-6448C5AE49E5}"/>
    <cellStyle name="Comma 5 2 2 4 6 2" xfId="9623" xr:uid="{D8C9B360-45AA-458F-9831-65A25974EB25}"/>
    <cellStyle name="Comma 5 2 2 4 6 2 2" xfId="22649" xr:uid="{9630AACC-53D8-4DF6-8584-3F8183282985}"/>
    <cellStyle name="Comma 5 2 2 4 6 3" xfId="4605" xr:uid="{1BEB92A1-BD15-4078-9F9E-485E920F8E94}"/>
    <cellStyle name="Comma 5 2 2 4 6 3 2" xfId="17642" xr:uid="{296D0987-884C-43AE-B8B1-330382E4EEAD}"/>
    <cellStyle name="Comma 5 2 2 4 6 4" xfId="15019" xr:uid="{F1FBECAF-9319-4537-B29D-96C74CAB0691}"/>
    <cellStyle name="Comma 5 2 2 4 7" xfId="5781" xr:uid="{DFC1FB8B-F12F-4533-B3F4-D608AC964C50}"/>
    <cellStyle name="Comma 5 2 2 4 7 2" xfId="10797" xr:uid="{F6C05312-4069-4B8E-99DC-785AE1EC67A1}"/>
    <cellStyle name="Comma 5 2 2 4 7 2 2" xfId="23823" xr:uid="{A8662983-5AC2-489A-AC9C-14C9D62FB7E8}"/>
    <cellStyle name="Comma 5 2 2 4 7 3" xfId="18816" xr:uid="{948D0E16-0970-4D57-AEA8-582199F4B70B}"/>
    <cellStyle name="Comma 5 2 2 4 8" xfId="8358" xr:uid="{B324DBB0-D75D-4EB9-B250-5217217A6BE2}"/>
    <cellStyle name="Comma 5 2 2 4 8 2" xfId="21387" xr:uid="{05CED348-4BCB-4A9B-824A-3C3F52CCBC30}"/>
    <cellStyle name="Comma 5 2 2 4 9" xfId="12251" xr:uid="{4348DF95-AD67-4648-9D17-84A59C45F12E}"/>
    <cellStyle name="Comma 5 2 2 4 9 2" xfId="25268" xr:uid="{C2A2C1E5-EF49-4AE9-BF8C-3A2F4CD2F7C5}"/>
    <cellStyle name="Comma 5 2 2 5" xfId="295" xr:uid="{429A1E52-74E3-4A99-A375-28A82BC20F5A}"/>
    <cellStyle name="Comma 5 2 2 5 10" xfId="13708" xr:uid="{F429BB06-9D25-4C09-93CD-0152F22E942F}"/>
    <cellStyle name="Comma 5 2 2 5 2" xfId="576" xr:uid="{C94E61DA-1C88-4010-8FD2-1D9D74C4F3B9}"/>
    <cellStyle name="Comma 5 2 2 5 2 2" xfId="1901" xr:uid="{D5823093-6744-41F5-AD92-8E6C8D15156B}"/>
    <cellStyle name="Comma 5 2 2 5 2 2 2" xfId="10007" xr:uid="{D4E69A6C-AA9B-4194-814E-8F36700D6A41}"/>
    <cellStyle name="Comma 5 2 2 5 2 2 2 2" xfId="23033" xr:uid="{77B6B821-C4C1-471B-8301-DFCE9A03211F}"/>
    <cellStyle name="Comma 5 2 2 5 2 2 3" xfId="4989" xr:uid="{0A143359-CF59-4CCB-8E9B-7946CE188078}"/>
    <cellStyle name="Comma 5 2 2 5 2 2 3 2" xfId="18026" xr:uid="{C9FA55F6-4B71-4D09-B70B-AA12952F64A8}"/>
    <cellStyle name="Comma 5 2 2 5 2 2 4" xfId="15286" xr:uid="{402EDE6E-D35C-4D94-A094-923BC29F0260}"/>
    <cellStyle name="Comma 5 2 2 5 2 3" xfId="6048" xr:uid="{23FF331C-0FFB-4F13-9818-90BBDD1BEB14}"/>
    <cellStyle name="Comma 5 2 2 5 2 3 2" xfId="11064" xr:uid="{9C31F3BD-C91F-4FBD-8698-3C9336CF9219}"/>
    <cellStyle name="Comma 5 2 2 5 2 3 2 2" xfId="24090" xr:uid="{EE1E7001-DE82-421A-AE5B-577F82E55A52}"/>
    <cellStyle name="Comma 5 2 2 5 2 3 3" xfId="19083" xr:uid="{A3BC0A2C-E845-4A8F-BB7F-027306A32D51}"/>
    <cellStyle name="Comma 5 2 2 5 2 4" xfId="9123" xr:uid="{365B58B5-EF51-4FF5-869A-31D45DBDFB83}"/>
    <cellStyle name="Comma 5 2 2 5 2 4 2" xfId="22150" xr:uid="{EFFCC09F-E075-40EC-ADE4-B3C074205C07}"/>
    <cellStyle name="Comma 5 2 2 5 2 5" xfId="12518" xr:uid="{BA70B23E-4BDD-49B3-A12F-D34AE022388A}"/>
    <cellStyle name="Comma 5 2 2 5 2 5 2" xfId="25535" xr:uid="{B8ADFCBD-3F22-49CD-95DC-AF50E8C15935}"/>
    <cellStyle name="Comma 5 2 2 5 2 6" xfId="7600" xr:uid="{C1A12166-D541-480C-9F6E-B87ACA8D5C25}"/>
    <cellStyle name="Comma 5 2 2 5 2 6 2" xfId="20632" xr:uid="{9133358C-995E-4F7D-BF3E-978FB1BAAB28}"/>
    <cellStyle name="Comma 5 2 2 5 2 7" xfId="4054" xr:uid="{2E8816B8-57F2-4B93-A794-66F735CB021E}"/>
    <cellStyle name="Comma 5 2 2 5 2 7 2" xfId="17143" xr:uid="{1BF638CB-0932-4EE9-B7C7-469C4D10CAE6}"/>
    <cellStyle name="Comma 5 2 2 5 2 8" xfId="13979" xr:uid="{4BC95C19-82DC-4C49-84FD-97E17291E99E}"/>
    <cellStyle name="Comma 5 2 2 5 3" xfId="985" xr:uid="{A6CD2E47-F144-40FA-900A-E8F8D3C4DADE}"/>
    <cellStyle name="Comma 5 2 2 5 3 2" xfId="2250" xr:uid="{6D491711-E21A-4D47-813C-5FF92F3191D5}"/>
    <cellStyle name="Comma 5 2 2 5 3 2 2" xfId="10544" xr:uid="{E961710D-04FC-4AA4-9A25-1704EDCB4C8A}"/>
    <cellStyle name="Comma 5 2 2 5 3 2 2 2" xfId="23570" xr:uid="{AF79F24D-2CF2-4730-9AC8-6DDB957A3B4C}"/>
    <cellStyle name="Comma 5 2 2 5 3 2 3" xfId="5527" xr:uid="{16092CF5-6D76-4721-B809-455AC4E111BD}"/>
    <cellStyle name="Comma 5 2 2 5 3 2 3 2" xfId="18563" xr:uid="{ED5668C7-1DA3-420F-A129-E0F70EB694A2}"/>
    <cellStyle name="Comma 5 2 2 5 3 2 4" xfId="15634" xr:uid="{81C8CBC1-4F6F-446F-B7FD-D2CCBE4756DB}"/>
    <cellStyle name="Comma 5 2 2 5 3 3" xfId="6397" xr:uid="{5C9D47E4-AF7E-490C-85CC-18A9B3262366}"/>
    <cellStyle name="Comma 5 2 2 5 3 3 2" xfId="11412" xr:uid="{F88738EA-0AAD-4A3A-AD07-4EED31F482DD}"/>
    <cellStyle name="Comma 5 2 2 5 3 3 2 2" xfId="24438" xr:uid="{E05393C2-FB62-4589-982C-12CBA7FC3735}"/>
    <cellStyle name="Comma 5 2 2 5 3 3 3" xfId="19431" xr:uid="{BC4CB5A9-7F50-4CF9-A4A6-C881D4E2FC46}"/>
    <cellStyle name="Comma 5 2 2 5 3 4" xfId="8951" xr:uid="{5C5747DD-C5D8-40D9-B036-75122BF28464}"/>
    <cellStyle name="Comma 5 2 2 5 3 4 2" xfId="21978" xr:uid="{1A08CC4B-3D3C-48AE-A606-D5E6115DAA40}"/>
    <cellStyle name="Comma 5 2 2 5 3 5" xfId="12866" xr:uid="{596D2AFC-AE34-4BBD-987D-11BB54B4DB5B}"/>
    <cellStyle name="Comma 5 2 2 5 3 5 2" xfId="25883" xr:uid="{A3C9EEB3-6B0E-4893-AF06-612242A8CE25}"/>
    <cellStyle name="Comma 5 2 2 5 3 6" xfId="8138" xr:uid="{E62615F9-B8F6-4ADB-9BD9-919340BABF97}"/>
    <cellStyle name="Comma 5 2 2 5 3 6 2" xfId="21169" xr:uid="{12393C7D-DB7C-4E66-ABB8-4E4FEC0BF930}"/>
    <cellStyle name="Comma 5 2 2 5 3 7" xfId="3882" xr:uid="{26BE8919-5E4B-4E84-9550-1A3C7B41EA16}"/>
    <cellStyle name="Comma 5 2 2 5 3 7 2" xfId="16971" xr:uid="{FC8AD00A-5D6A-486B-93BC-80E1DF09C7E7}"/>
    <cellStyle name="Comma 5 2 2 5 3 8" xfId="14381" xr:uid="{21E17BC2-4702-45D7-B02D-88C9582B2338}"/>
    <cellStyle name="Comma 5 2 2 5 4" xfId="1341" xr:uid="{61CF1A73-2935-4C12-843C-47EE23B99236}"/>
    <cellStyle name="Comma 5 2 2 5 4 2" xfId="2899" xr:uid="{81247408-FF06-4060-A060-C9814D7DA057}"/>
    <cellStyle name="Comma 5 2 2 5 4 2 2" xfId="11940" xr:uid="{BF5C98F4-1A5A-4E5D-B97E-ED79F9237EB5}"/>
    <cellStyle name="Comma 5 2 2 5 4 2 2 2" xfId="24966" xr:uid="{401476C9-832A-408F-AD49-D2EEDBD79BA4}"/>
    <cellStyle name="Comma 5 2 2 5 4 2 3" xfId="6925" xr:uid="{04278BED-A651-4DC5-89FA-7FA6A43CDE67}"/>
    <cellStyle name="Comma 5 2 2 5 4 2 3 2" xfId="19959" xr:uid="{5E83E31D-B29F-447F-973F-45012DEB67A1}"/>
    <cellStyle name="Comma 5 2 2 5 4 2 4" xfId="16162" xr:uid="{E7DF21B2-7693-443B-9EB1-A84805045CCC}"/>
    <cellStyle name="Comma 5 2 2 5 4 3" xfId="13394" xr:uid="{CD7D5500-0473-4F30-934F-4E8CF72C5939}"/>
    <cellStyle name="Comma 5 2 2 5 4 3 2" xfId="26411" xr:uid="{792BFF5C-0B65-4D0E-8D5C-F15B239A023A}"/>
    <cellStyle name="Comma 5 2 2 5 4 4" xfId="9835" xr:uid="{37C22EAD-1B41-4DC3-B998-E30DCF359879}"/>
    <cellStyle name="Comma 5 2 2 5 4 4 2" xfId="22861" xr:uid="{6626B2AA-E2BC-4516-835B-FE521ECF92F5}"/>
    <cellStyle name="Comma 5 2 2 5 4 5" xfId="4817" xr:uid="{83E13C2A-7E03-4976-98C3-B2B451AE46DA}"/>
    <cellStyle name="Comma 5 2 2 5 4 5 2" xfId="17854" xr:uid="{A1B8DBF4-99EF-41C1-B978-68F2614AD667}"/>
    <cellStyle name="Comma 5 2 2 5 4 6" xfId="14728" xr:uid="{B59D5DBB-A3F0-4378-804E-3CDF4D3B2C21}"/>
    <cellStyle name="Comma 5 2 2 5 5" xfId="1734" xr:uid="{56C23B6F-E079-46FC-9738-B31D4A531F1C}"/>
    <cellStyle name="Comma 5 2 2 5 5 2" xfId="10897" xr:uid="{A7B0259F-48F3-4434-AB0B-1BCA28FE97B8}"/>
    <cellStyle name="Comma 5 2 2 5 5 2 2" xfId="23923" xr:uid="{27B614D4-FFE8-4324-BAF4-4CD7C4E25FB1}"/>
    <cellStyle name="Comma 5 2 2 5 5 3" xfId="5881" xr:uid="{39208E5C-C28A-4791-984A-0EFBF24CA549}"/>
    <cellStyle name="Comma 5 2 2 5 5 3 2" xfId="18916" xr:uid="{36A260CB-2599-4CF2-A86C-399D32FA76A5}"/>
    <cellStyle name="Comma 5 2 2 5 5 4" xfId="15119" xr:uid="{668207D8-9512-4C38-AC28-8420C969DB13}"/>
    <cellStyle name="Comma 5 2 2 5 6" xfId="8458" xr:uid="{FADC8C31-FB87-496C-8E4E-454C56CC49E5}"/>
    <cellStyle name="Comma 5 2 2 5 6 2" xfId="21487" xr:uid="{24AE07D2-56AF-476B-8B6F-1CB00706C8BF}"/>
    <cellStyle name="Comma 5 2 2 5 7" xfId="12351" xr:uid="{C870B031-4BDE-4CF5-B7E1-7E826C22DEFE}"/>
    <cellStyle name="Comma 5 2 2 5 7 2" xfId="25368" xr:uid="{D8DF0154-BCCA-4648-9CDA-BA6665E11A20}"/>
    <cellStyle name="Comma 5 2 2 5 8" xfId="7428" xr:uid="{903C5BCE-8D32-453B-BE36-3D856DEECD81}"/>
    <cellStyle name="Comma 5 2 2 5 8 2" xfId="20460" xr:uid="{6FFDAE99-8CC7-4FD9-962D-3C5B96BEC80B}"/>
    <cellStyle name="Comma 5 2 2 5 9" xfId="3380" xr:uid="{207A8912-F2E3-4442-B9B6-EA3F1494CCA0}"/>
    <cellStyle name="Comma 5 2 2 5 9 2" xfId="16480" xr:uid="{F53C2161-118E-4D62-9169-B28976AD816D}"/>
    <cellStyle name="Comma 5 2 2 6" xfId="449" xr:uid="{E8990873-5F24-4838-91C4-AE9B0827BEE9}"/>
    <cellStyle name="Comma 5 2 2 6 10" xfId="13852" xr:uid="{454A7FE7-B891-48F2-90EF-FBF6BB058EA3}"/>
    <cellStyle name="Comma 5 2 2 6 2" xfId="858" xr:uid="{5957DF13-C6CB-4634-9D91-A82CE8368AD2}"/>
    <cellStyle name="Comma 5 2 2 6 2 2" xfId="1902" xr:uid="{A0755A3C-BE8C-432C-8284-D1BF712987DD}"/>
    <cellStyle name="Comma 5 2 2 6 2 2 2" xfId="10008" xr:uid="{95920AD8-432E-4DAD-94A0-412B7CDDA3FD}"/>
    <cellStyle name="Comma 5 2 2 6 2 2 2 2" xfId="23034" xr:uid="{9D551AC6-F53C-46C0-82A8-C7492D73CA97}"/>
    <cellStyle name="Comma 5 2 2 6 2 2 3" xfId="4990" xr:uid="{10945FB2-9BD3-4BB4-99A8-5F9C0F5469D2}"/>
    <cellStyle name="Comma 5 2 2 6 2 2 3 2" xfId="18027" xr:uid="{7D999EA8-8E37-4F38-9690-18DE57640C10}"/>
    <cellStyle name="Comma 5 2 2 6 2 2 4" xfId="15287" xr:uid="{A5F43584-E646-452E-994A-02A246308998}"/>
    <cellStyle name="Comma 5 2 2 6 2 3" xfId="6049" xr:uid="{B27AB5C6-9BBE-46F2-9EC0-A89F1D538716}"/>
    <cellStyle name="Comma 5 2 2 6 2 3 2" xfId="11065" xr:uid="{AFBE4DCE-32EC-4086-AC70-D85D12130D6B}"/>
    <cellStyle name="Comma 5 2 2 6 2 3 2 2" xfId="24091" xr:uid="{4FB91A40-6907-421D-98C9-23062C4648F3}"/>
    <cellStyle name="Comma 5 2 2 6 2 3 3" xfId="19084" xr:uid="{EB74D1E0-915F-4DBE-AA54-B1581AD7FD1D}"/>
    <cellStyle name="Comma 5 2 2 6 2 4" xfId="9124" xr:uid="{28F413B1-9D73-43C0-8A8F-69B7C921686C}"/>
    <cellStyle name="Comma 5 2 2 6 2 4 2" xfId="22151" xr:uid="{829D443A-2A89-4955-ADDB-34434824F5AA}"/>
    <cellStyle name="Comma 5 2 2 6 2 5" xfId="12519" xr:uid="{E2E9406E-9BD1-4932-8FD0-4A6A33B535F7}"/>
    <cellStyle name="Comma 5 2 2 6 2 5 2" xfId="25536" xr:uid="{E81C243A-CA2F-4700-A8FC-B0712907BD26}"/>
    <cellStyle name="Comma 5 2 2 6 2 6" xfId="7601" xr:uid="{1D2DED28-1147-4D90-836F-89E82240F5DA}"/>
    <cellStyle name="Comma 5 2 2 6 2 6 2" xfId="20633" xr:uid="{5AA82A37-0C5C-4AD0-A905-B16365306BB2}"/>
    <cellStyle name="Comma 5 2 2 6 2 7" xfId="4055" xr:uid="{23DAA0B3-2042-4B45-8847-2BCC6B5CC234}"/>
    <cellStyle name="Comma 5 2 2 6 2 7 2" xfId="17144" xr:uid="{4E389929-5A0C-45BF-9903-24B5C463274F}"/>
    <cellStyle name="Comma 5 2 2 6 2 8" xfId="14254" xr:uid="{D30064CF-7394-42DA-B848-5D780DBD34AF}"/>
    <cellStyle name="Comma 5 2 2 6 3" xfId="1208" xr:uid="{FA8BA652-7074-4078-A6EC-34597850EBDF}"/>
    <cellStyle name="Comma 5 2 2 6 3 2" xfId="2251" xr:uid="{97F04F5D-9E73-4D1F-B2DB-4DB1AFA3D4F9}"/>
    <cellStyle name="Comma 5 2 2 6 3 2 2" xfId="10417" xr:uid="{AC580CF5-E062-41E0-BDA3-C57BFE32BB14}"/>
    <cellStyle name="Comma 5 2 2 6 3 2 2 2" xfId="23443" xr:uid="{673C3A33-DD2C-4B9C-9149-02BE23735AE7}"/>
    <cellStyle name="Comma 5 2 2 6 3 2 3" xfId="5400" xr:uid="{76E20F6E-6C97-4409-9DDD-779D11E0D4DA}"/>
    <cellStyle name="Comma 5 2 2 6 3 2 3 2" xfId="18436" xr:uid="{AF518D98-EEF3-4E94-83D0-497A86A9FB98}"/>
    <cellStyle name="Comma 5 2 2 6 3 2 4" xfId="15635" xr:uid="{3276D93E-AAF2-429B-9F10-62EC933F88BA}"/>
    <cellStyle name="Comma 5 2 2 6 3 3" xfId="6398" xr:uid="{DEF8692A-9206-433B-B9C0-6903168A1FA3}"/>
    <cellStyle name="Comma 5 2 2 6 3 3 2" xfId="11413" xr:uid="{2732C69D-5D87-4C05-909F-278AE1F22B47}"/>
    <cellStyle name="Comma 5 2 2 6 3 3 2 2" xfId="24439" xr:uid="{F0042EB9-49EA-4895-BAF1-60DF6F02F3C3}"/>
    <cellStyle name="Comma 5 2 2 6 3 3 3" xfId="19432" xr:uid="{A24F8E78-02E5-4CEB-962A-335C1F0B1813}"/>
    <cellStyle name="Comma 5 2 2 6 3 4" xfId="9472" xr:uid="{756E278E-1E3E-4552-8B63-7E95ED1C90D4}"/>
    <cellStyle name="Comma 5 2 2 6 3 4 2" xfId="22498" xr:uid="{3E84433A-13DF-49ED-8A99-CD53BAD69FD7}"/>
    <cellStyle name="Comma 5 2 2 6 3 5" xfId="12867" xr:uid="{DDC32E40-447D-40F0-8C48-324DBF076438}"/>
    <cellStyle name="Comma 5 2 2 6 3 5 2" xfId="25884" xr:uid="{B640623F-C362-4D07-8D79-9F2C1240A9FB}"/>
    <cellStyle name="Comma 5 2 2 6 3 6" xfId="8011" xr:uid="{E849E4A9-9A73-44C0-9962-54BB777AA3E6}"/>
    <cellStyle name="Comma 5 2 2 6 3 6 2" xfId="21042" xr:uid="{9291DD0B-527B-49D1-A2F2-DDC726A3C197}"/>
    <cellStyle name="Comma 5 2 2 6 3 7" xfId="4454" xr:uid="{B756133D-EFEF-480A-A47D-097823748062}"/>
    <cellStyle name="Comma 5 2 2 6 3 7 2" xfId="17491" xr:uid="{D871AD33-3ECF-4F61-8F1E-DBCF509E3936}"/>
    <cellStyle name="Comma 5 2 2 6 3 8" xfId="14601" xr:uid="{AAFA6175-B1DB-4787-B4EB-67A7FF5C316B}"/>
    <cellStyle name="Comma 5 2 2 6 4" xfId="2762" xr:uid="{20E013FC-07B6-46D2-88C3-20B2C3AB7F48}"/>
    <cellStyle name="Comma 5 2 2 6 4 2" xfId="6798" xr:uid="{E3ABF03F-74DC-4EDE-A62C-B59D0CD65C34}"/>
    <cellStyle name="Comma 5 2 2 6 4 2 2" xfId="11813" xr:uid="{915E91DE-AA0A-4DC7-BA8C-8471F8AE8244}"/>
    <cellStyle name="Comma 5 2 2 6 4 2 2 2" xfId="24839" xr:uid="{D1C6BB5C-4E81-44A7-BC69-B6F2ED2E55BB}"/>
    <cellStyle name="Comma 5 2 2 6 4 2 3" xfId="19832" xr:uid="{6A809D99-C649-4518-9373-8C473EE21E1A}"/>
    <cellStyle name="Comma 5 2 2 6 4 3" xfId="13267" xr:uid="{D0EE7263-B23B-4825-A11F-2B809C8D3CDC}"/>
    <cellStyle name="Comma 5 2 2 6 4 3 2" xfId="26284" xr:uid="{DE1E0397-14E9-4898-9A0F-9EF83BB18B28}"/>
    <cellStyle name="Comma 5 2 2 6 4 4" xfId="9708" xr:uid="{E965E497-2487-4137-AE93-F7F01BF0A752}"/>
    <cellStyle name="Comma 5 2 2 6 4 4 2" xfId="22734" xr:uid="{0A345AAB-D31D-43EB-B798-894A3BFE980C}"/>
    <cellStyle name="Comma 5 2 2 6 4 5" xfId="4690" xr:uid="{ADA2E5E9-FF21-4793-9EF1-29EB81E39F29}"/>
    <cellStyle name="Comma 5 2 2 6 4 5 2" xfId="17727" xr:uid="{2818E6F0-A327-4D2B-BB82-EB1A50275072}"/>
    <cellStyle name="Comma 5 2 2 6 4 6" xfId="16035" xr:uid="{6A2C0FEA-66FA-4CFD-B1B2-351301F284BC}"/>
    <cellStyle name="Comma 5 2 2 6 5" xfId="1607" xr:uid="{70FC195D-F28D-42EE-8A2F-F530D146D18F}"/>
    <cellStyle name="Comma 5 2 2 6 5 2" xfId="10768" xr:uid="{7FA9E0B1-6262-47E1-9925-C61539E5197B}"/>
    <cellStyle name="Comma 5 2 2 6 5 2 2" xfId="23794" xr:uid="{F2B41C29-F80D-4B3A-A447-AE5DEFA5FF13}"/>
    <cellStyle name="Comma 5 2 2 6 5 3" xfId="5752" xr:uid="{621A6D45-A422-4632-9266-6AC28FB66353}"/>
    <cellStyle name="Comma 5 2 2 6 5 3 2" xfId="18787" xr:uid="{F9D84731-1098-4855-BE43-AC134CF4409B}"/>
    <cellStyle name="Comma 5 2 2 6 5 4" xfId="14992" xr:uid="{17D0656D-851F-486D-BAA2-54C4C91F1119}"/>
    <cellStyle name="Comma 5 2 2 6 6" xfId="8824" xr:uid="{90AD4128-0B7A-489E-9E43-F0139A33C37A}"/>
    <cellStyle name="Comma 5 2 2 6 6 2" xfId="21851" xr:uid="{233A1CF0-6403-499D-B014-4DA1B26D25EE}"/>
    <cellStyle name="Comma 5 2 2 6 7" xfId="12224" xr:uid="{8224635D-81A9-4D22-951D-BFE23232737B}"/>
    <cellStyle name="Comma 5 2 2 6 7 2" xfId="25241" xr:uid="{0D503573-AE5A-4EA3-9946-BF66DF8925A9}"/>
    <cellStyle name="Comma 5 2 2 6 8" xfId="7301" xr:uid="{5152BA84-E6EB-43E2-9BD5-B5022387DB8A}"/>
    <cellStyle name="Comma 5 2 2 6 8 2" xfId="20333" xr:uid="{F56728F7-6578-48D4-A9AF-9A1588B50EB0}"/>
    <cellStyle name="Comma 5 2 2 6 9" xfId="3755" xr:uid="{518974D2-5ACB-484A-B70A-2B5561EBDC1F}"/>
    <cellStyle name="Comma 5 2 2 6 9 2" xfId="16844" xr:uid="{91E8A034-14D9-45B6-B756-BDD3027F6BE9}"/>
    <cellStyle name="Comma 5 2 2 7" xfId="758" xr:uid="{9FD5FF2E-9598-430A-B5C8-B96DF721D4BC}"/>
    <cellStyle name="Comma 5 2 2 7 2" xfId="1893" xr:uid="{F6CA6BD3-EC54-489C-8534-9D0F956A255F}"/>
    <cellStyle name="Comma 5 2 2 7 2 2" xfId="9999" xr:uid="{EF8B2298-A3A8-4A99-BA79-4EF535F98E08}"/>
    <cellStyle name="Comma 5 2 2 7 2 2 2" xfId="23025" xr:uid="{1EF0B629-D4C4-4681-B180-5B23F203B5B5}"/>
    <cellStyle name="Comma 5 2 2 7 2 3" xfId="4981" xr:uid="{09725780-1555-4CBC-A83A-D0F2E20F7087}"/>
    <cellStyle name="Comma 5 2 2 7 2 3 2" xfId="18018" xr:uid="{E2DA4D0B-8F92-44A5-9791-B02949550881}"/>
    <cellStyle name="Comma 5 2 2 7 2 4" xfId="15278" xr:uid="{E60AE957-149F-43DF-B668-9408FE0976DF}"/>
    <cellStyle name="Comma 5 2 2 7 3" xfId="6040" xr:uid="{8C32C17B-2607-425D-9FFD-FB37960A26C8}"/>
    <cellStyle name="Comma 5 2 2 7 3 2" xfId="11056" xr:uid="{F2DCC2FF-6724-493C-BA0B-C0FB2F803602}"/>
    <cellStyle name="Comma 5 2 2 7 3 2 2" xfId="24082" xr:uid="{CE84CBDB-C6ED-40C7-9EBD-7E46D545CA07}"/>
    <cellStyle name="Comma 5 2 2 7 3 3" xfId="19075" xr:uid="{6E0A34A2-32D1-4F19-96DC-AD6FA72DB11E}"/>
    <cellStyle name="Comma 5 2 2 7 4" xfId="9115" xr:uid="{B6E6F29E-47A9-47E5-8C92-A378B9209BF0}"/>
    <cellStyle name="Comma 5 2 2 7 4 2" xfId="22142" xr:uid="{C0AAC3AA-D0EF-4FF8-B8DD-376DD9F78A4E}"/>
    <cellStyle name="Comma 5 2 2 7 5" xfId="12510" xr:uid="{217ADC2D-F2F5-4EF7-825B-A854CAB618D9}"/>
    <cellStyle name="Comma 5 2 2 7 5 2" xfId="25527" xr:uid="{BABB0284-3030-4CD4-828C-5CED59A2AEA2}"/>
    <cellStyle name="Comma 5 2 2 7 6" xfId="7592" xr:uid="{1D5EA1E3-2560-4216-9BD0-EBECDC14B664}"/>
    <cellStyle name="Comma 5 2 2 7 6 2" xfId="20624" xr:uid="{52D05E77-ACE5-415E-9A6C-F1E13EA682AD}"/>
    <cellStyle name="Comma 5 2 2 7 7" xfId="4046" xr:uid="{1F9757D7-33FB-40C1-A33D-E40B724F237E}"/>
    <cellStyle name="Comma 5 2 2 7 7 2" xfId="17135" xr:uid="{57A97ABD-FCAB-4335-A9D1-7C29C7A6573D}"/>
    <cellStyle name="Comma 5 2 2 7 8" xfId="14155" xr:uid="{7BADCF96-84F0-47C9-962D-1CBCDEBB2EFC}"/>
    <cellStyle name="Comma 5 2 2 8" xfId="1162" xr:uid="{D132C66C-519F-403D-99BE-BC67F7E32098}"/>
    <cellStyle name="Comma 5 2 2 8 2" xfId="2242" xr:uid="{F1441F50-2C6B-43ED-B128-618BF2935ED6}"/>
    <cellStyle name="Comma 5 2 2 8 2 2" xfId="10372" xr:uid="{0FAF49CF-4228-4B10-B9F2-5B7FC518C3F1}"/>
    <cellStyle name="Comma 5 2 2 8 2 2 2" xfId="23398" xr:uid="{18B8A503-2DB0-467D-B14B-5CCAB88B0820}"/>
    <cellStyle name="Comma 5 2 2 8 2 3" xfId="5355" xr:uid="{A17813A1-5974-475A-8B38-4F440779FDEF}"/>
    <cellStyle name="Comma 5 2 2 8 2 3 2" xfId="18391" xr:uid="{D37C03CB-8500-4662-93D5-5C07A573C6AD}"/>
    <cellStyle name="Comma 5 2 2 8 2 4" xfId="15626" xr:uid="{6158D603-52FA-4649-B2BB-1F3037729AA9}"/>
    <cellStyle name="Comma 5 2 2 8 3" xfId="6389" xr:uid="{F2BDBD3E-388F-4045-8720-3A93BFE36395}"/>
    <cellStyle name="Comma 5 2 2 8 3 2" xfId="11404" xr:uid="{B0EC4209-85F7-4D2F-9EDB-7773EC377414}"/>
    <cellStyle name="Comma 5 2 2 8 3 2 2" xfId="24430" xr:uid="{77FF6852-D09B-493C-8F48-EE0288E25CAB}"/>
    <cellStyle name="Comma 5 2 2 8 3 3" xfId="19423" xr:uid="{DB74B594-B134-487D-9949-F8417B2AB60F}"/>
    <cellStyle name="Comma 5 2 2 8 4" xfId="8631" xr:uid="{A39938CE-4EED-45AD-B229-5EAFDEB5FA91}"/>
    <cellStyle name="Comma 5 2 2 8 4 2" xfId="21660" xr:uid="{A6D5D68C-1102-4A10-8A1E-7DBE32FD2CD9}"/>
    <cellStyle name="Comma 5 2 2 8 5" xfId="12858" xr:uid="{FF7DCB39-51D3-4E87-9A30-4ED0E164114C}"/>
    <cellStyle name="Comma 5 2 2 8 5 2" xfId="25875" xr:uid="{725CAB20-7D72-4B64-93E2-AABC7C915F05}"/>
    <cellStyle name="Comma 5 2 2 8 6" xfId="7966" xr:uid="{CAC782E0-7789-462D-88A6-D50FF1FACC9D}"/>
    <cellStyle name="Comma 5 2 2 8 6 2" xfId="20997" xr:uid="{28055942-E244-40DF-9F1F-EDB39B0D27F1}"/>
    <cellStyle name="Comma 5 2 2 8 7" xfId="3555" xr:uid="{370C40FD-34FE-4F5E-AA90-6FAB2476C84D}"/>
    <cellStyle name="Comma 5 2 2 8 7 2" xfId="16653" xr:uid="{F00E6434-7FDC-4DE0-AB8C-727CA34F49EF}"/>
    <cellStyle name="Comma 5 2 2 8 8" xfId="14556" xr:uid="{F9A79FE4-9485-4187-95FB-80E2A7ABBAFC}"/>
    <cellStyle name="Comma 5 2 2 9" xfId="2711" xr:uid="{81AA0F2E-68B9-4437-A1DB-4FE3F3E8E385}"/>
    <cellStyle name="Comma 5 2 2 9 2" xfId="6753" xr:uid="{C5123614-1C93-4E2D-9BFC-4E60EF06487F}"/>
    <cellStyle name="Comma 5 2 2 9 2 2" xfId="11768" xr:uid="{0A401F4D-F607-49FE-A427-171ECABF98E5}"/>
    <cellStyle name="Comma 5 2 2 9 2 2 2" xfId="24794" xr:uid="{CCD88E8A-C3C5-4937-86F8-82E265DDF8AA}"/>
    <cellStyle name="Comma 5 2 2 9 2 3" xfId="19787" xr:uid="{C2D600B9-8056-4458-ACC5-310D057EFEF7}"/>
    <cellStyle name="Comma 5 2 2 9 3" xfId="13222" xr:uid="{6717366C-DF38-4EDE-B3A6-4631BF360527}"/>
    <cellStyle name="Comma 5 2 2 9 3 2" xfId="26239" xr:uid="{0873006F-EE44-4CF4-BA53-295216B450C1}"/>
    <cellStyle name="Comma 5 2 2 9 4" xfId="9517" xr:uid="{ACB99F9F-5E9B-4D6C-9937-442383381E22}"/>
    <cellStyle name="Comma 5 2 2 9 4 2" xfId="22543" xr:uid="{C75E0FF9-C6C8-4598-8CF3-17EC8B9DAC8B}"/>
    <cellStyle name="Comma 5 2 2 9 5" xfId="4499" xr:uid="{9BA76141-A654-4251-B07A-8806B781FE59}"/>
    <cellStyle name="Comma 5 2 2 9 5 2" xfId="17536" xr:uid="{A3AEA75F-0CBC-4AF1-884B-EA5B1EE87D34}"/>
    <cellStyle name="Comma 5 2 2 9 6" xfId="15990" xr:uid="{5CA4CA91-0D82-444B-8314-FD2DEC85FD3B}"/>
    <cellStyle name="Comma 5 2 3" xfId="154" xr:uid="{65AA33BC-B045-4B6C-B152-D385E4420EE6}"/>
    <cellStyle name="Comma 5 2 3 10" xfId="1570" xr:uid="{253C73CB-DD71-4D74-AE54-A8D14429B4D2}"/>
    <cellStyle name="Comma 5 2 3 10 2" xfId="12187" xr:uid="{3B5D4669-1B31-4AC2-943C-44FCEC0E5C11}"/>
    <cellStyle name="Comma 5 2 3 10 2 2" xfId="25204" xr:uid="{0B1E0CFF-30CE-4E06-B16D-F7D3E03FE633}"/>
    <cellStyle name="Comma 5 2 3 10 3" xfId="10731" xr:uid="{A6909DC1-EAA3-4611-A756-08390E8B683F}"/>
    <cellStyle name="Comma 5 2 3 10 3 2" xfId="23757" xr:uid="{AD29FDB5-50B5-4C31-8F76-40B2E9DC1B14}"/>
    <cellStyle name="Comma 5 2 3 10 4" xfId="5715" xr:uid="{CE79E2B6-FFD7-492C-AA29-20FB924382EB}"/>
    <cellStyle name="Comma 5 2 3 10 4 2" xfId="18750" xr:uid="{953BE91B-0B03-444B-9510-76B7B3A173CD}"/>
    <cellStyle name="Comma 5 2 3 10 5" xfId="14955" xr:uid="{AE908294-C323-490F-BB3C-A06E637367B9}"/>
    <cellStyle name="Comma 5 2 3 11" xfId="1540" xr:uid="{8EB2BE72-5301-4138-9E8B-C3E5F7429761}"/>
    <cellStyle name="Comma 5 2 3 11 2" xfId="8339" xr:uid="{4B07E708-4F30-4210-ACCC-22AB11F26375}"/>
    <cellStyle name="Comma 5 2 3 11 2 2" xfId="21368" xr:uid="{3CB7D851-B7AD-4F85-88C4-BCE6F398B04A}"/>
    <cellStyle name="Comma 5 2 3 11 3" xfId="14925" xr:uid="{F086B832-3C45-470B-82A0-D7567E669358}"/>
    <cellStyle name="Comma 5 2 3 12" xfId="12157" xr:uid="{2085901C-66DC-4ABB-A0EC-4DD445F5E118}"/>
    <cellStyle name="Comma 5 2 3 12 2" xfId="25174" xr:uid="{738D82A2-6579-4A7C-8F59-58FEA381A7FA}"/>
    <cellStyle name="Comma 5 2 3 13" xfId="7117" xr:uid="{EF8981E1-05D7-4440-ADBC-10DF02933D93}"/>
    <cellStyle name="Comma 5 2 3 13 2" xfId="20149" xr:uid="{543B438A-C068-4E9B-B4B0-D121D9D5C368}"/>
    <cellStyle name="Comma 5 2 3 14" xfId="3261" xr:uid="{2670D9B6-F385-4B71-AD88-E4546B22437F}"/>
    <cellStyle name="Comma 5 2 3 14 2" xfId="16361" xr:uid="{6A70E6B9-0C0F-4973-B149-4AA223CBEF8B}"/>
    <cellStyle name="Comma 5 2 3 15" xfId="13587" xr:uid="{EA173DC4-3D48-448B-836E-5A6941D29EE6}"/>
    <cellStyle name="Comma 5 2 3 2" xfId="214" xr:uid="{0A6378BE-FCCF-4A24-AB28-FA35A1BC0DA6}"/>
    <cellStyle name="Comma 5 2 3 2 10" xfId="12289" xr:uid="{726201F7-4931-4391-BE3F-F24C7EC43B6B}"/>
    <cellStyle name="Comma 5 2 3 2 10 2" xfId="25306" xr:uid="{D1CA0D18-E090-4A6F-BF13-15495060B6D8}"/>
    <cellStyle name="Comma 5 2 3 2 11" xfId="7149" xr:uid="{CEA12192-A7E3-4430-BF04-CCBCF40F4D63}"/>
    <cellStyle name="Comma 5 2 3 2 11 2" xfId="20181" xr:uid="{AE9EAC41-818A-4D4B-9CCC-D9895663B360}"/>
    <cellStyle name="Comma 5 2 3 2 12" xfId="3318" xr:uid="{9D63FB22-9750-445F-85C1-03EDA03C22F4}"/>
    <cellStyle name="Comma 5 2 3 2 12 2" xfId="16418" xr:uid="{D3D000B3-8BC9-4798-9408-9E0D396C4881}"/>
    <cellStyle name="Comma 5 2 3 2 13" xfId="13641" xr:uid="{B351BD3A-56C5-458D-9941-A354C95DFDDC}"/>
    <cellStyle name="Comma 5 2 3 2 2" xfId="363" xr:uid="{9600EC9B-3616-4FDF-972F-ED7959CC1FAE}"/>
    <cellStyle name="Comma 5 2 3 2 2 10" xfId="3522" xr:uid="{23D36619-72AB-411C-9EF0-597652E56113}"/>
    <cellStyle name="Comma 5 2 3 2 2 10 2" xfId="16622" xr:uid="{2886AAB3-AFF2-4DB3-8922-C625B8D47A74}"/>
    <cellStyle name="Comma 5 2 3 2 2 11" xfId="13772" xr:uid="{3994F9A5-77E0-452D-A662-E1056C8947FF}"/>
    <cellStyle name="Comma 5 2 3 2 2 2" xfId="718" xr:uid="{1FA94174-FE7C-46DC-BF71-D59EC236EC3C}"/>
    <cellStyle name="Comma 5 2 3 2 2 2 2" xfId="1905" xr:uid="{377BE172-9B79-473B-AE68-DEEF794A02F9}"/>
    <cellStyle name="Comma 5 2 3 2 2 2 2 2" xfId="9977" xr:uid="{8C5469F1-AE79-444D-ACEE-F435E6EB1584}"/>
    <cellStyle name="Comma 5 2 3 2 2 2 2 2 2" xfId="23003" xr:uid="{792C1536-F070-4BE4-AD73-9A7425FA6951}"/>
    <cellStyle name="Comma 5 2 3 2 2 2 2 3" xfId="4959" xr:uid="{382D8106-D6E7-4F96-ACE5-A88F103C707F}"/>
    <cellStyle name="Comma 5 2 3 2 2 2 2 3 2" xfId="17996" xr:uid="{D4C1A44B-0031-42D9-B146-BE00E2AAECE6}"/>
    <cellStyle name="Comma 5 2 3 2 2 2 2 4" xfId="15290" xr:uid="{F1C69FEC-8840-4F22-8657-F96F9832D358}"/>
    <cellStyle name="Comma 5 2 3 2 2 2 3" xfId="6052" xr:uid="{245CC0A4-BACD-425E-820D-CD4040C2FE2C}"/>
    <cellStyle name="Comma 5 2 3 2 2 2 3 2" xfId="11068" xr:uid="{4B5FA81A-8EBA-445D-8800-37B914E5BD18}"/>
    <cellStyle name="Comma 5 2 3 2 2 2 3 2 2" xfId="24094" xr:uid="{0791FF06-059C-4347-847A-0D69BE028CD6}"/>
    <cellStyle name="Comma 5 2 3 2 2 2 3 3" xfId="19087" xr:uid="{9F632F14-B8BD-49F1-8EE0-6356F05FE700}"/>
    <cellStyle name="Comma 5 2 3 2 2 2 4" xfId="9093" xr:uid="{1774870A-D761-4D36-869A-4FC186A6CC11}"/>
    <cellStyle name="Comma 5 2 3 2 2 2 4 2" xfId="22120" xr:uid="{0A182BC2-222D-4198-81C9-5C7FFA5EA235}"/>
    <cellStyle name="Comma 5 2 3 2 2 2 5" xfId="12522" xr:uid="{1EF05333-8C02-4362-B856-9CF72744D5F2}"/>
    <cellStyle name="Comma 5 2 3 2 2 2 5 2" xfId="25539" xr:uid="{E7AE1D32-DA6E-4009-A6B5-C467579BBD76}"/>
    <cellStyle name="Comma 5 2 3 2 2 2 6" xfId="7570" xr:uid="{45858E68-85D8-4176-9072-4BEB0B3C8074}"/>
    <cellStyle name="Comma 5 2 3 2 2 2 6 2" xfId="20602" xr:uid="{8ECD0A5F-9F86-4982-900B-E2807AEDC8D0}"/>
    <cellStyle name="Comma 5 2 3 2 2 2 7" xfId="4024" xr:uid="{579F90C6-FF26-4584-A02D-3F22E474ECC3}"/>
    <cellStyle name="Comma 5 2 3 2 2 2 7 2" xfId="17113" xr:uid="{9A25627F-EDC6-4F39-8FD7-743F34528ADB}"/>
    <cellStyle name="Comma 5 2 3 2 2 2 8" xfId="14121" xr:uid="{CAF8A124-FDEB-4A3A-B486-8845FC840458}"/>
    <cellStyle name="Comma 5 2 3 2 2 3" xfId="1127" xr:uid="{B6B4200D-2957-4889-A70C-34FA4300B75C}"/>
    <cellStyle name="Comma 5 2 3 2 2 3 2" xfId="2254" xr:uid="{B57C2823-3C76-4D8A-BF18-AA4026532E80}"/>
    <cellStyle name="Comma 5 2 3 2 2 3 2 2" xfId="10011" xr:uid="{8F953513-BB5D-4381-B8DD-2A5242261752}"/>
    <cellStyle name="Comma 5 2 3 2 2 3 2 2 2" xfId="23037" xr:uid="{5DDFE95E-C625-4686-94EC-B3CE95933D0A}"/>
    <cellStyle name="Comma 5 2 3 2 2 3 2 3" xfId="4993" xr:uid="{77F7A97F-54FB-4038-A4DF-E8DC0E805725}"/>
    <cellStyle name="Comma 5 2 3 2 2 3 2 3 2" xfId="18030" xr:uid="{AC6AD4B9-E941-4FEA-AA5F-6D28FD003A7B}"/>
    <cellStyle name="Comma 5 2 3 2 2 3 2 4" xfId="15638" xr:uid="{45D2F146-1C6D-4735-B2F0-7522ABC9F89F}"/>
    <cellStyle name="Comma 5 2 3 2 2 3 3" xfId="6401" xr:uid="{1406EB59-BC05-4972-BF7F-8C84507A6711}"/>
    <cellStyle name="Comma 5 2 3 2 2 3 3 2" xfId="11416" xr:uid="{52E24AAF-90AF-468E-BB6F-B98C7B50AA9B}"/>
    <cellStyle name="Comma 5 2 3 2 2 3 3 2 2" xfId="24442" xr:uid="{D362DAED-0B81-4094-908F-B21D1A7CE043}"/>
    <cellStyle name="Comma 5 2 3 2 2 3 3 3" xfId="19435" xr:uid="{0EC708A5-8917-428B-B62B-E1B1DF5F5031}"/>
    <cellStyle name="Comma 5 2 3 2 2 3 4" xfId="9127" xr:uid="{7861C599-2EC8-454D-87F5-15551992E601}"/>
    <cellStyle name="Comma 5 2 3 2 2 3 4 2" xfId="22154" xr:uid="{F12F86AE-C769-448A-884C-F16B95E78A08}"/>
    <cellStyle name="Comma 5 2 3 2 2 3 5" xfId="12870" xr:uid="{6948FDD9-9F2F-4C1B-8391-4E8DDFF4EFE3}"/>
    <cellStyle name="Comma 5 2 3 2 2 3 5 2" xfId="25887" xr:uid="{FBF83690-3FE6-4699-AC8C-8E4B15296756}"/>
    <cellStyle name="Comma 5 2 3 2 2 3 6" xfId="7604" xr:uid="{833EC6AB-386F-4EB3-861D-6863D25765B2}"/>
    <cellStyle name="Comma 5 2 3 2 2 3 6 2" xfId="20636" xr:uid="{CB4F5B2F-6BBF-4592-906C-BBCE37AF146E}"/>
    <cellStyle name="Comma 5 2 3 2 2 3 7" xfId="4058" xr:uid="{714B0871-AA36-46C4-B8A1-53DD2460986D}"/>
    <cellStyle name="Comma 5 2 3 2 2 3 7 2" xfId="17147" xr:uid="{618DDB59-8405-451F-96E4-10C2526FB62E}"/>
    <cellStyle name="Comma 5 2 3 2 2 3 8" xfId="14523" xr:uid="{1A9BE998-C614-4D92-8460-6AE5A887961C}"/>
    <cellStyle name="Comma 5 2 3 2 2 4" xfId="1485" xr:uid="{D60AF0C5-78DF-4B30-80ED-555ED42BE6AB}"/>
    <cellStyle name="Comma 5 2 3 2 2 4 2" xfId="3044" xr:uid="{31FAE0DD-E40B-4248-9807-A7539AA51F7A}"/>
    <cellStyle name="Comma 5 2 3 2 2 4 2 2" xfId="10686" xr:uid="{90A221B0-11C3-4648-B796-CBEE35308019}"/>
    <cellStyle name="Comma 5 2 3 2 2 4 2 2 2" xfId="23712" xr:uid="{F954CC3C-3DC2-4CA8-932D-C00928A3B2E8}"/>
    <cellStyle name="Comma 5 2 3 2 2 4 2 3" xfId="5669" xr:uid="{79DE1AF0-A042-4F66-83D5-078CFF2ACE85}"/>
    <cellStyle name="Comma 5 2 3 2 2 4 2 3 2" xfId="18705" xr:uid="{B4D4E788-271C-4664-9E50-D8F1AE23F519}"/>
    <cellStyle name="Comma 5 2 3 2 2 4 2 4" xfId="16304" xr:uid="{1D9519AD-6B51-4531-BF33-921FD4224029}"/>
    <cellStyle name="Comma 5 2 3 2 2 4 3" xfId="7067" xr:uid="{BF99CD64-B4A7-42B8-B37D-158F83FDFA59}"/>
    <cellStyle name="Comma 5 2 3 2 2 4 3 2" xfId="12082" xr:uid="{47936CF0-F4F7-49A4-98B0-3BF756CFB393}"/>
    <cellStyle name="Comma 5 2 3 2 2 4 3 2 2" xfId="25108" xr:uid="{54CE947E-D6D9-4A27-936E-0A020348B472}"/>
    <cellStyle name="Comma 5 2 3 2 2 4 3 3" xfId="20101" xr:uid="{5FAFF119-38C5-4847-AA18-43FE315AAD0A}"/>
    <cellStyle name="Comma 5 2 3 2 2 4 4" xfId="8774" xr:uid="{B474F05E-883A-4FF8-9DC6-0377A2BA070A}"/>
    <cellStyle name="Comma 5 2 3 2 2 4 4 2" xfId="21803" xr:uid="{D4BFA43D-2C5C-4D82-A48B-55F8B762EBD5}"/>
    <cellStyle name="Comma 5 2 3 2 2 4 5" xfId="13536" xr:uid="{C94B72F3-C2A3-4A95-81D6-FDF2569B09DC}"/>
    <cellStyle name="Comma 5 2 3 2 2 4 5 2" xfId="26553" xr:uid="{3F25FA7D-1193-455E-8FDB-986109538BAD}"/>
    <cellStyle name="Comma 5 2 3 2 2 4 6" xfId="8280" xr:uid="{A7C2D26B-0320-41B9-90CF-85EA6D0DAB64}"/>
    <cellStyle name="Comma 5 2 3 2 2 4 6 2" xfId="21311" xr:uid="{544977BA-7293-4F91-A987-C695802F06C2}"/>
    <cellStyle name="Comma 5 2 3 2 2 4 7" xfId="3704" xr:uid="{371F6882-3208-4316-BE8D-08B27ADD03E5}"/>
    <cellStyle name="Comma 5 2 3 2 2 4 7 2" xfId="16796" xr:uid="{5CCCBC60-4D1A-4E31-8DC5-BD2CC3ED43B1}"/>
    <cellStyle name="Comma 5 2 3 2 2 4 8" xfId="14870" xr:uid="{B73A955A-EE9B-4A67-8CFB-8C37E2412EDD}"/>
    <cellStyle name="Comma 5 2 3 2 2 5" xfId="1876" xr:uid="{26873D09-CF19-41EE-B4A1-F4C9328AADBB}"/>
    <cellStyle name="Comma 5 2 3 2 2 5 2" xfId="9660" xr:uid="{395FF2C6-EB61-4441-9499-4C1CBBE0C3DC}"/>
    <cellStyle name="Comma 5 2 3 2 2 5 2 2" xfId="22686" xr:uid="{0490E395-553C-4B57-9E05-2E253F67146D}"/>
    <cellStyle name="Comma 5 2 3 2 2 5 3" xfId="4642" xr:uid="{80BB0DDE-9670-4A99-B573-1066A2464046}"/>
    <cellStyle name="Comma 5 2 3 2 2 5 3 2" xfId="17679" xr:uid="{2EC46D98-4124-4A11-97AD-4A2D114DB7B7}"/>
    <cellStyle name="Comma 5 2 3 2 2 5 4" xfId="15261" xr:uid="{0079EFCD-3F03-49A1-B551-220750D37953}"/>
    <cellStyle name="Comma 5 2 3 2 2 6" xfId="6023" xr:uid="{4B3195AA-FAEA-467A-BB5B-472549295D21}"/>
    <cellStyle name="Comma 5 2 3 2 2 6 2" xfId="11039" xr:uid="{B84C9F7E-9CC3-462F-B3F1-CB8E3BFC9075}"/>
    <cellStyle name="Comma 5 2 3 2 2 6 2 2" xfId="24065" xr:uid="{C86488F2-7E6E-465D-A281-BBBD2B6997D5}"/>
    <cellStyle name="Comma 5 2 3 2 2 6 3" xfId="19058" xr:uid="{ED7DA056-EC80-45CD-9486-6BC4C5F41A1D}"/>
    <cellStyle name="Comma 5 2 3 2 2 7" xfId="8600" xr:uid="{CEF24AFB-0BA5-4B8F-AE8C-3FD2EC053E91}"/>
    <cellStyle name="Comma 5 2 3 2 2 7 2" xfId="21629" xr:uid="{2DA29957-5E46-4A9C-9330-4D2FD3303CB8}"/>
    <cellStyle name="Comma 5 2 3 2 2 8" xfId="12493" xr:uid="{F11A5DC0-C380-4EF6-8D64-C5007647D95B}"/>
    <cellStyle name="Comma 5 2 3 2 2 8 2" xfId="25510" xr:uid="{8CCA9E53-F685-442B-B397-A895EE0541EF}"/>
    <cellStyle name="Comma 5 2 3 2 2 9" xfId="7253" xr:uid="{E46D39C7-49D5-4F36-BDE1-3047DF32004D}"/>
    <cellStyle name="Comma 5 2 3 2 2 9 2" xfId="20285" xr:uid="{7FD6C15F-68AB-4E29-9445-EBC5BFF008DD}"/>
    <cellStyle name="Comma 5 2 3 2 3" xfId="614" xr:uid="{7CD696FF-354F-4B23-B919-A3C39219423A}"/>
    <cellStyle name="Comma 5 2 3 2 3 10" xfId="14017" xr:uid="{22762AF7-1710-4FA9-91A3-A095610AC205}"/>
    <cellStyle name="Comma 5 2 3 2 3 2" xfId="1023" xr:uid="{5E177B81-2534-46D8-A6D5-294B3CD72D3B}"/>
    <cellStyle name="Comma 5 2 3 2 3 2 2" xfId="1906" xr:uid="{ED24EE90-C583-4962-96F3-1C5BCC96091A}"/>
    <cellStyle name="Comma 5 2 3 2 3 2 2 2" xfId="10012" xr:uid="{F0A96B40-7E09-455A-8BC3-D02230A136C1}"/>
    <cellStyle name="Comma 5 2 3 2 3 2 2 2 2" xfId="23038" xr:uid="{79A3CB6D-C518-4BED-8FF1-C70308280282}"/>
    <cellStyle name="Comma 5 2 3 2 3 2 2 3" xfId="4994" xr:uid="{EE3BBA43-BAED-415D-A1C9-77C11DCD08CE}"/>
    <cellStyle name="Comma 5 2 3 2 3 2 2 3 2" xfId="18031" xr:uid="{0DCB60C2-047B-40BB-B506-55B90F6942C0}"/>
    <cellStyle name="Comma 5 2 3 2 3 2 2 4" xfId="15291" xr:uid="{E6FDB845-E0DD-4E67-96FB-50CA63D4EFD2}"/>
    <cellStyle name="Comma 5 2 3 2 3 2 3" xfId="6053" xr:uid="{89B2036A-E245-465F-BDFC-DC0E14846476}"/>
    <cellStyle name="Comma 5 2 3 2 3 2 3 2" xfId="11069" xr:uid="{D91A77F6-1C56-45D4-B624-89925B01B47A}"/>
    <cellStyle name="Comma 5 2 3 2 3 2 3 2 2" xfId="24095" xr:uid="{2B8916C6-B7BE-4FC5-9A4F-BDCC0EEDE271}"/>
    <cellStyle name="Comma 5 2 3 2 3 2 3 3" xfId="19088" xr:uid="{809E9E19-C77A-43D6-B1E5-217A131B5419}"/>
    <cellStyle name="Comma 5 2 3 2 3 2 4" xfId="9128" xr:uid="{6CE04089-F0FD-4552-9596-0F8423796C27}"/>
    <cellStyle name="Comma 5 2 3 2 3 2 4 2" xfId="22155" xr:uid="{9F04D489-7C7E-4592-A61F-EAF60EC9D947}"/>
    <cellStyle name="Comma 5 2 3 2 3 2 5" xfId="12523" xr:uid="{F2BD8C12-6A6E-4C24-BA9A-9D274EEF20B9}"/>
    <cellStyle name="Comma 5 2 3 2 3 2 5 2" xfId="25540" xr:uid="{FF12B2EA-6873-42C1-A3ED-41E001B502DE}"/>
    <cellStyle name="Comma 5 2 3 2 3 2 6" xfId="7605" xr:uid="{19946D73-7164-4938-AE3B-6B289E1C392F}"/>
    <cellStyle name="Comma 5 2 3 2 3 2 6 2" xfId="20637" xr:uid="{45DFBEDE-BDE5-4F23-8DD6-9D680496E645}"/>
    <cellStyle name="Comma 5 2 3 2 3 2 7" xfId="4059" xr:uid="{F5F85D7B-A7D8-400A-98B1-49D483807A58}"/>
    <cellStyle name="Comma 5 2 3 2 3 2 7 2" xfId="17148" xr:uid="{4F51ED4B-A315-4E59-85FC-A89C2DD0A6D1}"/>
    <cellStyle name="Comma 5 2 3 2 3 2 8" xfId="14419" xr:uid="{DEC0DBD4-FF90-49E4-B9E4-02041A1FD5CD}"/>
    <cellStyle name="Comma 5 2 3 2 3 3" xfId="1379" xr:uid="{D79F8BC2-4381-4E1A-B8EE-5E9221BA1F54}"/>
    <cellStyle name="Comma 5 2 3 2 3 3 2" xfId="2255" xr:uid="{508359A8-09AF-4908-9E19-2568AB5846BB}"/>
    <cellStyle name="Comma 5 2 3 2 3 3 2 2" xfId="10582" xr:uid="{CEB6A4A6-2515-4C73-B247-21BD19937879}"/>
    <cellStyle name="Comma 5 2 3 2 3 3 2 2 2" xfId="23608" xr:uid="{EA8BA869-F4BA-4F9A-BF04-BAC3DF1A7642}"/>
    <cellStyle name="Comma 5 2 3 2 3 3 2 3" xfId="5565" xr:uid="{51F7B249-0D8D-4023-8BEA-E5F99760BBBF}"/>
    <cellStyle name="Comma 5 2 3 2 3 3 2 3 2" xfId="18601" xr:uid="{8EC2828A-9542-49D2-964B-12C85580490B}"/>
    <cellStyle name="Comma 5 2 3 2 3 3 2 4" xfId="15639" xr:uid="{2180252B-F5B7-40D6-9AB3-940F74F0BCC4}"/>
    <cellStyle name="Comma 5 2 3 2 3 3 3" xfId="6402" xr:uid="{B0701296-986E-4F26-A39E-CF2352A12301}"/>
    <cellStyle name="Comma 5 2 3 2 3 3 3 2" xfId="11417" xr:uid="{BBC85F0D-7F56-4D9A-BDA7-A2FBB44EF5A2}"/>
    <cellStyle name="Comma 5 2 3 2 3 3 3 2 2" xfId="24443" xr:uid="{AFFCC963-864B-42D4-9CA0-170926EC249D}"/>
    <cellStyle name="Comma 5 2 3 2 3 3 3 3" xfId="19436" xr:uid="{63253EFD-2E81-410D-82A1-CAB6A56A4028}"/>
    <cellStyle name="Comma 5 2 3 2 3 3 4" xfId="8989" xr:uid="{A26ECEF4-E2E6-4E0E-847F-27B6EBE25CDC}"/>
    <cellStyle name="Comma 5 2 3 2 3 3 4 2" xfId="22016" xr:uid="{79FE9FE0-4CA1-41B4-AD00-A8C0ADBD4C64}"/>
    <cellStyle name="Comma 5 2 3 2 3 3 5" xfId="12871" xr:uid="{0F580468-20BB-4D96-A6CE-1E23C86544EA}"/>
    <cellStyle name="Comma 5 2 3 2 3 3 5 2" xfId="25888" xr:uid="{67B5EC8B-367B-4FCB-9C9F-83E626AF3A69}"/>
    <cellStyle name="Comma 5 2 3 2 3 3 6" xfId="8176" xr:uid="{1E756DA5-8386-474D-89D0-C8989A3D617D}"/>
    <cellStyle name="Comma 5 2 3 2 3 3 6 2" xfId="21207" xr:uid="{9B0A5B6A-3C82-4B1F-950F-43B48C24A6D1}"/>
    <cellStyle name="Comma 5 2 3 2 3 3 7" xfId="3920" xr:uid="{65310C9D-6214-4A73-A4BC-08A9453AEB8F}"/>
    <cellStyle name="Comma 5 2 3 2 3 3 7 2" xfId="17009" xr:uid="{A7A9CC19-96D5-415A-AAED-1D3676C75B47}"/>
    <cellStyle name="Comma 5 2 3 2 3 3 8" xfId="14766" xr:uid="{023582C8-B823-4B52-8548-C19F94E99B58}"/>
    <cellStyle name="Comma 5 2 3 2 3 4" xfId="2937" xr:uid="{CBE44391-6DD4-447C-8BE2-B4987AF911CD}"/>
    <cellStyle name="Comma 5 2 3 2 3 4 2" xfId="6963" xr:uid="{EE7EE946-33CB-45AD-AACA-59FCB60D6E75}"/>
    <cellStyle name="Comma 5 2 3 2 3 4 2 2" xfId="11978" xr:uid="{C6153CB0-E4F8-459A-A24B-38D933AD0DA5}"/>
    <cellStyle name="Comma 5 2 3 2 3 4 2 2 2" xfId="25004" xr:uid="{F3E7ABB3-B5F7-4022-9FB8-E774125B401E}"/>
    <cellStyle name="Comma 5 2 3 2 3 4 2 3" xfId="19997" xr:uid="{4F7BFDE9-D060-4BFE-9C57-969C6AB05FE4}"/>
    <cellStyle name="Comma 5 2 3 2 3 4 3" xfId="13432" xr:uid="{F7B64C20-3395-4B09-998C-CF1E8187D60D}"/>
    <cellStyle name="Comma 5 2 3 2 3 4 3 2" xfId="26449" xr:uid="{4A20C19F-D81A-4BF1-86C3-446FBAAC57D3}"/>
    <cellStyle name="Comma 5 2 3 2 3 4 4" xfId="9873" xr:uid="{A5A41268-F7BB-43B1-A39C-347D32ADA453}"/>
    <cellStyle name="Comma 5 2 3 2 3 4 4 2" xfId="22899" xr:uid="{2D24BF10-591D-4AA7-8F8F-C7E7A07F7D90}"/>
    <cellStyle name="Comma 5 2 3 2 3 4 5" xfId="4855" xr:uid="{36335726-B615-4AE5-B2B8-D8C9C401A027}"/>
    <cellStyle name="Comma 5 2 3 2 3 4 5 2" xfId="17892" xr:uid="{17AC278B-64F2-4C70-AD10-370B171362CD}"/>
    <cellStyle name="Comma 5 2 3 2 3 4 6" xfId="16200" xr:uid="{D5343DB9-C0D0-400F-8D6F-582BB078F33B}"/>
    <cellStyle name="Comma 5 2 3 2 3 5" xfId="1772" xr:uid="{E93BE582-652E-4151-B813-0E26974D7755}"/>
    <cellStyle name="Comma 5 2 3 2 3 5 2" xfId="10935" xr:uid="{6CC3701B-FF56-447C-A5D6-00D786D7D578}"/>
    <cellStyle name="Comma 5 2 3 2 3 5 2 2" xfId="23961" xr:uid="{15599BD4-2BD3-4E2C-9E17-F2F2A8F95B7F}"/>
    <cellStyle name="Comma 5 2 3 2 3 5 3" xfId="5919" xr:uid="{628B2B94-FBAC-495A-98CB-F2AC46B0AE12}"/>
    <cellStyle name="Comma 5 2 3 2 3 5 3 2" xfId="18954" xr:uid="{B4E532F6-FC6A-47FE-B39A-698B0744354A}"/>
    <cellStyle name="Comma 5 2 3 2 3 5 4" xfId="15157" xr:uid="{4F6E26C7-6540-43EE-A38D-C94CBB725C3F}"/>
    <cellStyle name="Comma 5 2 3 2 3 6" xfId="8496" xr:uid="{F4395E7A-B4BF-4E1D-97F8-69E220C121AB}"/>
    <cellStyle name="Comma 5 2 3 2 3 6 2" xfId="21525" xr:uid="{86C67B06-16D2-4434-90EA-BAA515623948}"/>
    <cellStyle name="Comma 5 2 3 2 3 7" xfId="12389" xr:uid="{A81E975E-6826-448F-86CE-3C85ED0BB367}"/>
    <cellStyle name="Comma 5 2 3 2 3 7 2" xfId="25406" xr:uid="{3269CD13-6CD9-4469-9853-35E636427EB2}"/>
    <cellStyle name="Comma 5 2 3 2 3 8" xfId="7466" xr:uid="{643C30C9-2FE2-4B9A-85C9-16AAC30801CE}"/>
    <cellStyle name="Comma 5 2 3 2 3 8 2" xfId="20498" xr:uid="{8CBC0E3B-B895-40B5-8B6A-ED5319937C68}"/>
    <cellStyle name="Comma 5 2 3 2 3 9" xfId="3418" xr:uid="{1E7F04DD-21B5-4A01-BC6B-40B9C69F544D}"/>
    <cellStyle name="Comma 5 2 3 2 3 9 2" xfId="16518" xr:uid="{2D35B820-840F-44A6-8F45-C56C515C5F6D}"/>
    <cellStyle name="Comma 5 2 3 2 4" xfId="514" xr:uid="{C76D0F54-6DC2-4EBA-8137-54D2745BDFA3}"/>
    <cellStyle name="Comma 5 2 3 2 4 2" xfId="923" xr:uid="{2EEE4592-4745-44F6-84BA-312320CE2B60}"/>
    <cellStyle name="Comma 5 2 3 2 4 2 2" xfId="9773" xr:uid="{1060684F-5293-40B4-98BE-DB388C295647}"/>
    <cellStyle name="Comma 5 2 3 2 4 2 2 2" xfId="22799" xr:uid="{53027D50-B38E-4DE2-95E9-35B5CA605847}"/>
    <cellStyle name="Comma 5 2 3 2 4 2 3" xfId="4755" xr:uid="{7DDB5F61-27D1-45D0-AD59-83514DEC5467}"/>
    <cellStyle name="Comma 5 2 3 2 4 2 3 2" xfId="17792" xr:uid="{51CDE608-ED8B-435E-9C09-7B912ED65637}"/>
    <cellStyle name="Comma 5 2 3 2 4 2 4" xfId="14319" xr:uid="{FD51A562-C20E-43D4-974E-42196EE6DDEA}"/>
    <cellStyle name="Comma 5 2 3 2 4 3" xfId="1904" xr:uid="{E17A50F6-ADCA-4D69-B33E-F7E987BA8805}"/>
    <cellStyle name="Comma 5 2 3 2 4 3 2" xfId="11067" xr:uid="{0EA8B26E-37C0-4866-833D-F6B1FF4EF0E9}"/>
    <cellStyle name="Comma 5 2 3 2 4 3 2 2" xfId="24093" xr:uid="{0DC7DF5F-7B07-49FE-8407-A3BD8C0C6CEC}"/>
    <cellStyle name="Comma 5 2 3 2 4 3 3" xfId="6051" xr:uid="{E8BFF2E3-48DA-43A5-973D-78CEFB6A8252}"/>
    <cellStyle name="Comma 5 2 3 2 4 3 3 2" xfId="19086" xr:uid="{48AD86F1-DA13-4D7C-BFE3-F86BCFD03EAC}"/>
    <cellStyle name="Comma 5 2 3 2 4 3 4" xfId="15289" xr:uid="{9DDF22A1-9E83-4BD3-B0E8-4DD78AEB31B0}"/>
    <cellStyle name="Comma 5 2 3 2 4 4" xfId="8889" xr:uid="{34DAAAE1-19E6-4571-9706-7AB94E459715}"/>
    <cellStyle name="Comma 5 2 3 2 4 4 2" xfId="21916" xr:uid="{B74C8B00-9B25-4DE6-8184-679619D142D4}"/>
    <cellStyle name="Comma 5 2 3 2 4 5" xfId="12521" xr:uid="{E31817FA-07E6-43C5-A7A1-AA975999A082}"/>
    <cellStyle name="Comma 5 2 3 2 4 5 2" xfId="25538" xr:uid="{2D0AE426-4F44-436E-B357-E92F77EBD94A}"/>
    <cellStyle name="Comma 5 2 3 2 4 6" xfId="7366" xr:uid="{EC234460-38A4-4223-8264-B96829C577CE}"/>
    <cellStyle name="Comma 5 2 3 2 4 6 2" xfId="20398" xr:uid="{117C14C0-308F-4750-8440-22F684D18B64}"/>
    <cellStyle name="Comma 5 2 3 2 4 7" xfId="3820" xr:uid="{58DEDC03-2C0E-4E87-9A66-14D3D6B053CB}"/>
    <cellStyle name="Comma 5 2 3 2 4 7 2" xfId="16909" xr:uid="{6CC2C2A6-AE9A-48A4-B8B7-8A05D437FE43}"/>
    <cellStyle name="Comma 5 2 3 2 4 8" xfId="13917" xr:uid="{DB7FF0B7-5C36-418E-80E0-E699624013FE}"/>
    <cellStyle name="Comma 5 2 3 2 5" xfId="820" xr:uid="{0049C644-C1BA-4689-A6A1-660271019E91}"/>
    <cellStyle name="Comma 5 2 3 2 5 2" xfId="2253" xr:uid="{FC782022-C928-42F2-9792-FECE83E01ABF}"/>
    <cellStyle name="Comma 5 2 3 2 5 2 2" xfId="10010" xr:uid="{F955E7CA-DB5B-49D7-A566-9B8DE6BF1F0F}"/>
    <cellStyle name="Comma 5 2 3 2 5 2 2 2" xfId="23036" xr:uid="{3185F079-7068-4F32-A9A4-54E142E58782}"/>
    <cellStyle name="Comma 5 2 3 2 5 2 3" xfId="4992" xr:uid="{C9F7F14A-66AC-4656-B445-A2DE8B87B14F}"/>
    <cellStyle name="Comma 5 2 3 2 5 2 3 2" xfId="18029" xr:uid="{2131CA97-960B-4EF2-A65F-AB498CA592C2}"/>
    <cellStyle name="Comma 5 2 3 2 5 2 4" xfId="15637" xr:uid="{2F25255B-CE19-40C0-A150-908B1D8F2286}"/>
    <cellStyle name="Comma 5 2 3 2 5 3" xfId="6400" xr:uid="{2A62D4A7-BE10-485E-92A8-D9AC2E27F96C}"/>
    <cellStyle name="Comma 5 2 3 2 5 3 2" xfId="11415" xr:uid="{098DB00F-0748-4E4F-B3F2-B7596CCB842F}"/>
    <cellStyle name="Comma 5 2 3 2 5 3 2 2" xfId="24441" xr:uid="{80A74A6C-2985-44F6-AD90-FDAC45DD8C3F}"/>
    <cellStyle name="Comma 5 2 3 2 5 3 3" xfId="19434" xr:uid="{37E73EB4-E609-4433-8CED-FD080C3D2F62}"/>
    <cellStyle name="Comma 5 2 3 2 5 4" xfId="9126" xr:uid="{11E0B2D6-7BCF-4677-B67D-8596B5BAB00B}"/>
    <cellStyle name="Comma 5 2 3 2 5 4 2" xfId="22153" xr:uid="{5D882404-199A-47EC-9E95-A7C219BE93C9}"/>
    <cellStyle name="Comma 5 2 3 2 5 5" xfId="12869" xr:uid="{98D4AB35-FBEC-42E1-A4B3-B17946116421}"/>
    <cellStyle name="Comma 5 2 3 2 5 5 2" xfId="25886" xr:uid="{C5479247-D813-4481-A285-2E94F51CC395}"/>
    <cellStyle name="Comma 5 2 3 2 5 6" xfId="7603" xr:uid="{3E6D1BC8-97CF-4D5F-85E8-4EBA07B06F4C}"/>
    <cellStyle name="Comma 5 2 3 2 5 6 2" xfId="20635" xr:uid="{C57AA483-989D-458C-95C3-63C3E894C746}"/>
    <cellStyle name="Comma 5 2 3 2 5 7" xfId="4057" xr:uid="{F1F872BF-D0E6-4B48-B302-3B5BD15FF681}"/>
    <cellStyle name="Comma 5 2 3 2 5 7 2" xfId="17146" xr:uid="{4384AA29-9D19-4E8E-88FE-A9E39ECF5AAE}"/>
    <cellStyle name="Comma 5 2 3 2 5 8" xfId="14217" xr:uid="{B3587455-5BB9-4443-A453-B6CE26B58BF9}"/>
    <cellStyle name="Comma 5 2 3 2 6" xfId="1278" xr:uid="{64E2C09F-E0B9-4831-B351-1E3A175D8E77}"/>
    <cellStyle name="Comma 5 2 3 2 6 2" xfId="2835" xr:uid="{BDD96C77-76E6-42D2-A9FF-CE28824DB085}"/>
    <cellStyle name="Comma 5 2 3 2 6 2 2" xfId="10482" xr:uid="{45E795B8-2FF7-4A91-8482-9C04A61A30E3}"/>
    <cellStyle name="Comma 5 2 3 2 6 2 2 2" xfId="23508" xr:uid="{A6FF4698-276D-44A0-B7A9-8E191F699818}"/>
    <cellStyle name="Comma 5 2 3 2 6 2 3" xfId="5465" xr:uid="{0C7275B6-F8EA-478D-A352-89A9E1F734F4}"/>
    <cellStyle name="Comma 5 2 3 2 6 2 3 2" xfId="18501" xr:uid="{845F12B6-B293-4B88-8702-B9C83CC8B8FE}"/>
    <cellStyle name="Comma 5 2 3 2 6 2 4" xfId="16100" xr:uid="{706CF581-A5AE-4E77-8B3A-C4F05F0C2A44}"/>
    <cellStyle name="Comma 5 2 3 2 6 3" xfId="6863" xr:uid="{459F6266-212F-420B-AAB3-F054B98B58B6}"/>
    <cellStyle name="Comma 5 2 3 2 6 3 2" xfId="11878" xr:uid="{331E1588-C27E-45EA-8110-CE8BEA2009E3}"/>
    <cellStyle name="Comma 5 2 3 2 6 3 2 2" xfId="24904" xr:uid="{212A9988-C3D0-4DB7-8750-7257969BA694}"/>
    <cellStyle name="Comma 5 2 3 2 6 3 3" xfId="19897" xr:uid="{97B4FF37-FC86-4A65-948F-6F0EA392DD09}"/>
    <cellStyle name="Comma 5 2 3 2 6 4" xfId="8670" xr:uid="{9A301E95-C09F-47F3-B510-2A55C0A1FC99}"/>
    <cellStyle name="Comma 5 2 3 2 6 4 2" xfId="21699" xr:uid="{191C43F2-83E6-489A-82CE-B007EBB8B443}"/>
    <cellStyle name="Comma 5 2 3 2 6 5" xfId="13332" xr:uid="{A3E1FA5C-9839-4707-89D5-2EC532C11B3A}"/>
    <cellStyle name="Comma 5 2 3 2 6 5 2" xfId="26349" xr:uid="{CBA33E93-5BA7-4A45-B6E7-63F38D501EB5}"/>
    <cellStyle name="Comma 5 2 3 2 6 6" xfId="8076" xr:uid="{80D71C1D-E944-4063-8D03-7F7239754F45}"/>
    <cellStyle name="Comma 5 2 3 2 6 6 2" xfId="21107" xr:uid="{C9047FC4-FA34-43A9-88CC-0A0839FABB89}"/>
    <cellStyle name="Comma 5 2 3 2 6 7" xfId="3597" xr:uid="{8FE8FDDC-0F00-437B-9F28-BB9BE9DB6F62}"/>
    <cellStyle name="Comma 5 2 3 2 6 7 2" xfId="16692" xr:uid="{CFA03F85-6B5C-4EFA-95A2-EC9A797AF94A}"/>
    <cellStyle name="Comma 5 2 3 2 6 8" xfId="14666" xr:uid="{793D346A-D865-4CC7-902A-FC643BF4161A}"/>
    <cellStyle name="Comma 5 2 3 2 7" xfId="1672" xr:uid="{2D79617E-481E-4725-80E0-24E3A8FFBB5C}"/>
    <cellStyle name="Comma 5 2 3 2 7 2" xfId="9556" xr:uid="{4681832D-4FB8-44E0-832B-DA1CD71C18D0}"/>
    <cellStyle name="Comma 5 2 3 2 7 2 2" xfId="22582" xr:uid="{8482F573-E28E-4E28-A989-C6F2D996BB4F}"/>
    <cellStyle name="Comma 5 2 3 2 7 3" xfId="4538" xr:uid="{8187875A-1359-4F77-B15A-5E0ADF2B5E0D}"/>
    <cellStyle name="Comma 5 2 3 2 7 3 2" xfId="17575" xr:uid="{F74F2BD0-7145-4B34-A20B-C49B0497CB88}"/>
    <cellStyle name="Comma 5 2 3 2 7 4" xfId="15057" xr:uid="{5E75FC52-6FAB-4C33-BDF9-C6593A9CAB0C}"/>
    <cellStyle name="Comma 5 2 3 2 8" xfId="5819" xr:uid="{94AD9EC7-598B-4671-AF93-A4571FAD32DC}"/>
    <cellStyle name="Comma 5 2 3 2 8 2" xfId="10835" xr:uid="{8E32782B-0EA9-451B-A79D-1886E0A7971C}"/>
    <cellStyle name="Comma 5 2 3 2 8 2 2" xfId="23861" xr:uid="{EE686C8B-0BD3-4CF2-8F24-F51A1C6FF315}"/>
    <cellStyle name="Comma 5 2 3 2 8 3" xfId="18854" xr:uid="{643F035F-55FC-4B90-8C6C-3C3A250B64E4}"/>
    <cellStyle name="Comma 5 2 3 2 9" xfId="8396" xr:uid="{F4FC7D5E-9313-45D7-BBC9-930E3E20609A}"/>
    <cellStyle name="Comma 5 2 3 2 9 2" xfId="21425" xr:uid="{CBF9B7AD-0156-4A76-964A-A99253E667F6}"/>
    <cellStyle name="Comma 5 2 3 3" xfId="250" xr:uid="{7913510D-B4D7-4A9D-93E2-7DCFFB39393D}"/>
    <cellStyle name="Comma 5 2 3 3 10" xfId="7192" xr:uid="{08DF190A-84D7-4617-A26C-AEA245EB0BE6}"/>
    <cellStyle name="Comma 5 2 3 3 10 2" xfId="20224" xr:uid="{E2DD515B-1C4D-4D5F-A011-B7748A604374}"/>
    <cellStyle name="Comma 5 2 3 3 11" xfId="3361" xr:uid="{20EAC4E7-0F66-49C5-AA7F-F967D28F7652}"/>
    <cellStyle name="Comma 5 2 3 3 11 2" xfId="16461" xr:uid="{F77ED6DA-45B2-440A-AB3C-8824488130BB}"/>
    <cellStyle name="Comma 5 2 3 3 12" xfId="13671" xr:uid="{065B1907-A4DD-47E5-93D7-0B4852133D94}"/>
    <cellStyle name="Comma 5 2 3 3 2" xfId="407" xr:uid="{6F1243BD-9073-4466-B57B-A6A26DA43653}"/>
    <cellStyle name="Comma 5 2 3 3 2 10" xfId="13815" xr:uid="{1031C3FB-D0FD-427D-9AC2-3B29520F7E41}"/>
    <cellStyle name="Comma 5 2 3 3 2 2" xfId="657" xr:uid="{98BF40FD-3F44-4AFE-BB22-BE73666B398D}"/>
    <cellStyle name="Comma 5 2 3 3 2 2 2" xfId="1908" xr:uid="{49EC2C5E-1F7D-482E-A1BF-60EED790EA5D}"/>
    <cellStyle name="Comma 5 2 3 3 2 2 2 2" xfId="10014" xr:uid="{6878C894-92A2-43C2-A083-B5090E41A702}"/>
    <cellStyle name="Comma 5 2 3 3 2 2 2 2 2" xfId="23040" xr:uid="{045E16A0-AC90-4342-9743-CBC04327B565}"/>
    <cellStyle name="Comma 5 2 3 3 2 2 2 3" xfId="4996" xr:uid="{88B28482-7C84-45F5-BB97-4DE5FE96E9CD}"/>
    <cellStyle name="Comma 5 2 3 3 2 2 2 3 2" xfId="18033" xr:uid="{F71BC83A-0D56-4AB6-A844-6791285611D2}"/>
    <cellStyle name="Comma 5 2 3 3 2 2 2 4" xfId="15293" xr:uid="{18B51093-3DA5-4729-BDC7-8E8239DF1A4D}"/>
    <cellStyle name="Comma 5 2 3 3 2 2 3" xfId="6055" xr:uid="{FF432666-87BC-4723-BF72-F7F00A7FED69}"/>
    <cellStyle name="Comma 5 2 3 3 2 2 3 2" xfId="11071" xr:uid="{47332E74-E620-4CEE-977F-05638109F123}"/>
    <cellStyle name="Comma 5 2 3 3 2 2 3 2 2" xfId="24097" xr:uid="{9D87182F-7443-4FCF-A58C-28A05CC75450}"/>
    <cellStyle name="Comma 5 2 3 3 2 2 3 3" xfId="19090" xr:uid="{A961A64A-B950-4FC7-B03D-EC5A521B77DF}"/>
    <cellStyle name="Comma 5 2 3 3 2 2 4" xfId="9130" xr:uid="{71ED4DA0-F58E-45BA-8BB6-6D75EB625B33}"/>
    <cellStyle name="Comma 5 2 3 3 2 2 4 2" xfId="22157" xr:uid="{6F2BD46F-81D5-4FC3-B2FC-66EC935B185D}"/>
    <cellStyle name="Comma 5 2 3 3 2 2 5" xfId="12525" xr:uid="{B3448A98-4507-428E-BBC5-E7565CD7B51D}"/>
    <cellStyle name="Comma 5 2 3 3 2 2 5 2" xfId="25542" xr:uid="{CC501F40-B548-4576-BF15-F116832A600B}"/>
    <cellStyle name="Comma 5 2 3 3 2 2 6" xfId="7607" xr:uid="{BCBF7137-1CCF-4EF2-A6BF-939F0B9F7477}"/>
    <cellStyle name="Comma 5 2 3 3 2 2 6 2" xfId="20639" xr:uid="{05A36180-E384-433E-B099-29D605E76D83}"/>
    <cellStyle name="Comma 5 2 3 3 2 2 7" xfId="4061" xr:uid="{0EF1C719-616F-4347-A47A-BEF171CDA039}"/>
    <cellStyle name="Comma 5 2 3 3 2 2 7 2" xfId="17150" xr:uid="{399CCF00-E7E9-4D76-BCEE-EFDE87FE3F75}"/>
    <cellStyle name="Comma 5 2 3 3 2 2 8" xfId="14060" xr:uid="{D97724DD-1FE4-4D62-81CC-0F9E07A5B3B6}"/>
    <cellStyle name="Comma 5 2 3 3 2 3" xfId="1066" xr:uid="{7BDA4356-6EA7-4D0B-854C-21F9B3A5C4D2}"/>
    <cellStyle name="Comma 5 2 3 3 2 3 2" xfId="2257" xr:uid="{F0FC0D67-0B14-407F-821D-44C05D21DA71}"/>
    <cellStyle name="Comma 5 2 3 3 2 3 2 2" xfId="10625" xr:uid="{7D4E1410-7646-4BAE-BA5B-E249575B502B}"/>
    <cellStyle name="Comma 5 2 3 3 2 3 2 2 2" xfId="23651" xr:uid="{FB8D45DC-C74B-41C1-B3FD-DE07923B860B}"/>
    <cellStyle name="Comma 5 2 3 3 2 3 2 3" xfId="5608" xr:uid="{A31B2CC9-9E49-470C-A3A8-5ABFAB042107}"/>
    <cellStyle name="Comma 5 2 3 3 2 3 2 3 2" xfId="18644" xr:uid="{163285C6-3E0E-4EBE-966E-F8C15206C199}"/>
    <cellStyle name="Comma 5 2 3 3 2 3 2 4" xfId="15641" xr:uid="{15245342-5E3D-405A-A804-40A56EA2B254}"/>
    <cellStyle name="Comma 5 2 3 3 2 3 3" xfId="6404" xr:uid="{DACDAF14-27D3-4B02-B179-BB7A734B206D}"/>
    <cellStyle name="Comma 5 2 3 3 2 3 3 2" xfId="11419" xr:uid="{65CA074D-D2AA-4D77-A147-6E1B75090D98}"/>
    <cellStyle name="Comma 5 2 3 3 2 3 3 2 2" xfId="24445" xr:uid="{310B6B74-0FD2-459F-AF6F-21C42DB70A0E}"/>
    <cellStyle name="Comma 5 2 3 3 2 3 3 3" xfId="19438" xr:uid="{A1D0C50D-6719-4DEC-B255-580B66A7D7BB}"/>
    <cellStyle name="Comma 5 2 3 3 2 3 4" xfId="9032" xr:uid="{41E6A6FC-5CCC-4504-9EEE-09B5933ADD54}"/>
    <cellStyle name="Comma 5 2 3 3 2 3 4 2" xfId="22059" xr:uid="{2EDDFDD7-5BE3-4A1F-96DD-63F8C4257F27}"/>
    <cellStyle name="Comma 5 2 3 3 2 3 5" xfId="12873" xr:uid="{5A2FE432-7A0A-4AB5-936F-E8DEDD6A86AB}"/>
    <cellStyle name="Comma 5 2 3 3 2 3 5 2" xfId="25890" xr:uid="{EFCB94A8-5470-46CD-A2C6-303EC81D389E}"/>
    <cellStyle name="Comma 5 2 3 3 2 3 6" xfId="8219" xr:uid="{8457E8B3-35DB-4371-B7C4-C09A2B09100C}"/>
    <cellStyle name="Comma 5 2 3 3 2 3 6 2" xfId="21250" xr:uid="{DACDD1BD-E7FB-41B5-89AA-244772E03957}"/>
    <cellStyle name="Comma 5 2 3 3 2 3 7" xfId="3963" xr:uid="{F0520636-4043-4598-92C9-AFBDF3C8E0BB}"/>
    <cellStyle name="Comma 5 2 3 3 2 3 7 2" xfId="17052" xr:uid="{F726AC1A-BCDA-4E7B-B902-385E6FEB8ED3}"/>
    <cellStyle name="Comma 5 2 3 3 2 3 8" xfId="14462" xr:uid="{F75D2340-9AEB-4C23-81A2-E299747A98B0}"/>
    <cellStyle name="Comma 5 2 3 3 2 4" xfId="1424" xr:uid="{C72BB565-C167-4934-8078-C38D66591BB2}"/>
    <cellStyle name="Comma 5 2 3 3 2 4 2" xfId="2982" xr:uid="{CCC6E232-4C3D-4335-B827-BDF5CFF9C99F}"/>
    <cellStyle name="Comma 5 2 3 3 2 4 2 2" xfId="12021" xr:uid="{3A275446-F82F-4B6E-9C01-9B518F037EB3}"/>
    <cellStyle name="Comma 5 2 3 3 2 4 2 2 2" xfId="25047" xr:uid="{AC65D580-4262-4A01-9FF3-080E50E5E735}"/>
    <cellStyle name="Comma 5 2 3 3 2 4 2 3" xfId="7006" xr:uid="{349FBDDA-BAEA-4E41-982D-DEC9F508825F}"/>
    <cellStyle name="Comma 5 2 3 3 2 4 2 3 2" xfId="20040" xr:uid="{350AFC91-8F02-4E86-B2EA-D471477D5C3A}"/>
    <cellStyle name="Comma 5 2 3 3 2 4 2 4" xfId="16243" xr:uid="{1D999141-9774-4B81-8C57-E1FCEEABF479}"/>
    <cellStyle name="Comma 5 2 3 3 2 4 3" xfId="13475" xr:uid="{F5BEF09A-8426-4B6A-AE4F-E1D0F3E1B567}"/>
    <cellStyle name="Comma 5 2 3 3 2 4 3 2" xfId="26492" xr:uid="{A650386D-9A30-4B2D-A381-E96CC583DFF4}"/>
    <cellStyle name="Comma 5 2 3 3 2 4 4" xfId="9916" xr:uid="{FD90002D-74FC-4CD1-A819-D18103862491}"/>
    <cellStyle name="Comma 5 2 3 3 2 4 4 2" xfId="22942" xr:uid="{BB2F4221-40F5-459C-BB88-6EBA831B3821}"/>
    <cellStyle name="Comma 5 2 3 3 2 4 5" xfId="4898" xr:uid="{71DC8F03-565C-4CF0-8A38-FD21F410F922}"/>
    <cellStyle name="Comma 5 2 3 3 2 4 5 2" xfId="17935" xr:uid="{E590466F-E9BB-425B-AC5B-7D6977882DD3}"/>
    <cellStyle name="Comma 5 2 3 3 2 4 6" xfId="14809" xr:uid="{724B8075-7E58-4192-9EFA-64BB0A69CD11}"/>
    <cellStyle name="Comma 5 2 3 3 2 5" xfId="1815" xr:uid="{112DF188-1488-46C0-925C-95CE0094E2A0}"/>
    <cellStyle name="Comma 5 2 3 3 2 5 2" xfId="10978" xr:uid="{83CF19AF-F59D-44DF-9889-9D116BF20774}"/>
    <cellStyle name="Comma 5 2 3 3 2 5 2 2" xfId="24004" xr:uid="{552BBF63-4C6C-4CF2-BDDB-D2864633FA82}"/>
    <cellStyle name="Comma 5 2 3 3 2 5 3" xfId="5962" xr:uid="{7396E76F-F348-41D7-9478-A795B68995A8}"/>
    <cellStyle name="Comma 5 2 3 3 2 5 3 2" xfId="18997" xr:uid="{0D2EF054-222A-4AD0-BF23-013B35FC8FD7}"/>
    <cellStyle name="Comma 5 2 3 3 2 5 4" xfId="15200" xr:uid="{5753401C-64EE-4EF8-A0BC-69197E78892C}"/>
    <cellStyle name="Comma 5 2 3 3 2 6" xfId="8539" xr:uid="{CD2D25AB-AE98-4E6A-B223-DF6F03657A06}"/>
    <cellStyle name="Comma 5 2 3 3 2 6 2" xfId="21568" xr:uid="{4C7F25EF-518B-4A93-941C-59DD862E0EE3}"/>
    <cellStyle name="Comma 5 2 3 3 2 7" xfId="12432" xr:uid="{D1E9B63E-FBE4-4668-BC3D-35C0D11BD06C}"/>
    <cellStyle name="Comma 5 2 3 3 2 7 2" xfId="25449" xr:uid="{DA40CD92-1F86-4AA2-BEAC-9EA032907DD4}"/>
    <cellStyle name="Comma 5 2 3 3 2 8" xfId="7509" xr:uid="{E5130C87-AEC7-4A2E-AD0D-298C016EAC7A}"/>
    <cellStyle name="Comma 5 2 3 3 2 8 2" xfId="20541" xr:uid="{E00F09BF-D039-4E06-9451-42AEA4954F8A}"/>
    <cellStyle name="Comma 5 2 3 3 2 9" xfId="3461" xr:uid="{1EFDB5EE-3A88-4BC5-83C9-47288139F769}"/>
    <cellStyle name="Comma 5 2 3 3 2 9 2" xfId="16561" xr:uid="{238E8E8E-5E17-4FB4-BE46-B64292300654}"/>
    <cellStyle name="Comma 5 2 3 3 3" xfId="557" xr:uid="{F5687432-9267-4855-823F-D3B677A739D1}"/>
    <cellStyle name="Comma 5 2 3 3 3 2" xfId="1907" xr:uid="{8652E84E-E5BF-4952-95F4-B1418BF9F4DE}"/>
    <cellStyle name="Comma 5 2 3 3 3 2 2" xfId="9816" xr:uid="{D5B59638-1130-4601-93AF-D30F614D2803}"/>
    <cellStyle name="Comma 5 2 3 3 3 2 2 2" xfId="22842" xr:uid="{8079B8D0-E540-431D-8F93-C5806D9AC693}"/>
    <cellStyle name="Comma 5 2 3 3 3 2 3" xfId="4798" xr:uid="{AC1B98F5-797E-4B58-9DB6-5E61C9528BFF}"/>
    <cellStyle name="Comma 5 2 3 3 3 2 3 2" xfId="17835" xr:uid="{3BCD43B3-4ADF-416D-A87D-01C8CFFFE08A}"/>
    <cellStyle name="Comma 5 2 3 3 3 2 4" xfId="15292" xr:uid="{5FECF96E-CDFB-437B-81CF-F11E22BA4616}"/>
    <cellStyle name="Comma 5 2 3 3 3 3" xfId="6054" xr:uid="{CE6386EE-D6C0-4D09-AD02-72D52D318C9C}"/>
    <cellStyle name="Comma 5 2 3 3 3 3 2" xfId="11070" xr:uid="{83425590-8628-4442-BD90-AB0267C59DFF}"/>
    <cellStyle name="Comma 5 2 3 3 3 3 2 2" xfId="24096" xr:uid="{E8636993-6079-44A7-B7DA-F1968D9DDBB4}"/>
    <cellStyle name="Comma 5 2 3 3 3 3 3" xfId="19089" xr:uid="{74E72AC7-9E4C-4079-AF96-CAF4F6C36CC8}"/>
    <cellStyle name="Comma 5 2 3 3 3 4" xfId="8932" xr:uid="{7433DDD2-2243-46B8-9B61-833B16E1D6E0}"/>
    <cellStyle name="Comma 5 2 3 3 3 4 2" xfId="21959" xr:uid="{4585E306-5173-48C1-AB74-F9AA2665163C}"/>
    <cellStyle name="Comma 5 2 3 3 3 5" xfId="12524" xr:uid="{9A4BD850-F5E3-460D-AEF4-528F1D679494}"/>
    <cellStyle name="Comma 5 2 3 3 3 5 2" xfId="25541" xr:uid="{2C868F29-B6DE-451D-9EF2-F63B7913657C}"/>
    <cellStyle name="Comma 5 2 3 3 3 6" xfId="7409" xr:uid="{F902887B-FBB7-4576-B244-4A9FFB0B6018}"/>
    <cellStyle name="Comma 5 2 3 3 3 6 2" xfId="20441" xr:uid="{5BBD4960-D02C-400A-9DD6-AC904C4C2121}"/>
    <cellStyle name="Comma 5 2 3 3 3 7" xfId="3863" xr:uid="{977305AB-1734-47E8-AA41-1AA3483E426F}"/>
    <cellStyle name="Comma 5 2 3 3 3 7 2" xfId="16952" xr:uid="{A0E20020-1426-4C96-B66A-821FD332EB14}"/>
    <cellStyle name="Comma 5 2 3 3 3 8" xfId="13960" xr:uid="{4E9121F4-B715-425A-96F0-CA4ABE147018}"/>
    <cellStyle name="Comma 5 2 3 3 4" xfId="966" xr:uid="{7A91694C-C397-4A09-BE98-83B79C9A5892}"/>
    <cellStyle name="Comma 5 2 3 3 4 2" xfId="2256" xr:uid="{9534316B-4B73-4CE0-A119-08C8F814BDEC}"/>
    <cellStyle name="Comma 5 2 3 3 4 2 2" xfId="10013" xr:uid="{4EC22AC6-58B3-46D5-8489-E7189793721B}"/>
    <cellStyle name="Comma 5 2 3 3 4 2 2 2" xfId="23039" xr:uid="{3EE15E9F-A012-41E8-96B8-2DE8E14655CB}"/>
    <cellStyle name="Comma 5 2 3 3 4 2 3" xfId="4995" xr:uid="{D17BFDA7-1DA1-4C43-8868-E003D0EEE26B}"/>
    <cellStyle name="Comma 5 2 3 3 4 2 3 2" xfId="18032" xr:uid="{E2A3040B-55AF-442F-AD8C-E201FCD4DE0A}"/>
    <cellStyle name="Comma 5 2 3 3 4 2 4" xfId="15640" xr:uid="{D26181A2-8AD1-4D6F-B808-336F1480E2BA}"/>
    <cellStyle name="Comma 5 2 3 3 4 3" xfId="6403" xr:uid="{EB4BA2AC-9D07-46ED-9893-11035446BA89}"/>
    <cellStyle name="Comma 5 2 3 3 4 3 2" xfId="11418" xr:uid="{CF2932E5-D1E5-4978-97BE-A16E5B5E1872}"/>
    <cellStyle name="Comma 5 2 3 3 4 3 2 2" xfId="24444" xr:uid="{0B5E6C34-255B-4BDB-8FC2-431178B4C49C}"/>
    <cellStyle name="Comma 5 2 3 3 4 3 3" xfId="19437" xr:uid="{88E27F68-DA4A-4C39-A722-6C6B849FF00F}"/>
    <cellStyle name="Comma 5 2 3 3 4 4" xfId="9129" xr:uid="{7B2E0EBB-952B-4D27-9998-24C5CBCA675F}"/>
    <cellStyle name="Comma 5 2 3 3 4 4 2" xfId="22156" xr:uid="{2261BF2B-B12E-4D85-8FFE-B1430B52E349}"/>
    <cellStyle name="Comma 5 2 3 3 4 5" xfId="12872" xr:uid="{85FC6424-B407-4BB0-B59F-33F3CA0301CC}"/>
    <cellStyle name="Comma 5 2 3 3 4 5 2" xfId="25889" xr:uid="{A5DB85CE-37C0-4C24-9625-7361215A2537}"/>
    <cellStyle name="Comma 5 2 3 3 4 6" xfId="7606" xr:uid="{D2D6E178-D7A7-4EF4-87AE-79BC7ED44D23}"/>
    <cellStyle name="Comma 5 2 3 3 4 6 2" xfId="20638" xr:uid="{5624347B-EBB7-434E-9BC6-EABB17426943}"/>
    <cellStyle name="Comma 5 2 3 3 4 7" xfId="4060" xr:uid="{1263376D-7CD9-4FC0-9493-B667C98F43EA}"/>
    <cellStyle name="Comma 5 2 3 3 4 7 2" xfId="17149" xr:uid="{1A8C7F41-F0A8-4377-B213-1B62524CD800}"/>
    <cellStyle name="Comma 5 2 3 3 4 8" xfId="14362" xr:uid="{BD91181A-9FFB-4BCB-AC4A-8A9FDADA5C0E}"/>
    <cellStyle name="Comma 5 2 3 3 5" xfId="1322" xr:uid="{57802B58-B547-4AD4-B92B-E92337D9A6BA}"/>
    <cellStyle name="Comma 5 2 3 3 5 2" xfId="2880" xr:uid="{D817B49A-B884-4D05-AB7D-E8756C0C73F7}"/>
    <cellStyle name="Comma 5 2 3 3 5 2 2" xfId="10525" xr:uid="{0CD78925-A05A-4276-9DEE-2AE423CC3E6B}"/>
    <cellStyle name="Comma 5 2 3 3 5 2 2 2" xfId="23551" xr:uid="{A3AB7D78-08E0-4B71-87A3-785EACE96E72}"/>
    <cellStyle name="Comma 5 2 3 3 5 2 3" xfId="5508" xr:uid="{FEDCBD12-AC0E-4304-A1F1-3FEA26F16DDF}"/>
    <cellStyle name="Comma 5 2 3 3 5 2 3 2" xfId="18544" xr:uid="{E1E28839-F7C9-4249-8423-61A34456C3A4}"/>
    <cellStyle name="Comma 5 2 3 3 5 2 4" xfId="16143" xr:uid="{2CD61246-02D3-4D9F-9B64-44A22A949600}"/>
    <cellStyle name="Comma 5 2 3 3 5 3" xfId="6906" xr:uid="{9666A02E-2A6C-4A29-B41E-0CDECEEBE8C8}"/>
    <cellStyle name="Comma 5 2 3 3 5 3 2" xfId="11921" xr:uid="{B4996C8B-0DD4-4DCC-BF88-A0E5E3573F9E}"/>
    <cellStyle name="Comma 5 2 3 3 5 3 2 2" xfId="24947" xr:uid="{19ACB412-8EDB-4BA8-B5B6-C27BD30EC44E}"/>
    <cellStyle name="Comma 5 2 3 3 5 3 3" xfId="19940" xr:uid="{88F12026-5B9C-4050-A162-033C84018BD5}"/>
    <cellStyle name="Comma 5 2 3 3 5 4" xfId="8713" xr:uid="{794C9F27-1DE3-4974-A52C-8C79D4D94C18}"/>
    <cellStyle name="Comma 5 2 3 3 5 4 2" xfId="21742" xr:uid="{2BDD1AF5-0BC4-46B6-B857-06AB69CA9E49}"/>
    <cellStyle name="Comma 5 2 3 3 5 5" xfId="13375" xr:uid="{2D16CE04-95DE-4941-8271-B59CC6E5D013}"/>
    <cellStyle name="Comma 5 2 3 3 5 5 2" xfId="26392" xr:uid="{1C5C0354-DDFC-43D1-88BD-C4A884481DC2}"/>
    <cellStyle name="Comma 5 2 3 3 5 6" xfId="8119" xr:uid="{0B20B118-211C-4DD5-A69A-E3574F57E859}"/>
    <cellStyle name="Comma 5 2 3 3 5 6 2" xfId="21150" xr:uid="{063F0A35-7C55-47B0-AEC8-80289CFFCA16}"/>
    <cellStyle name="Comma 5 2 3 3 5 7" xfId="3643" xr:uid="{A22BD885-88DE-40A3-AC5F-067DB7E765E3}"/>
    <cellStyle name="Comma 5 2 3 3 5 7 2" xfId="16735" xr:uid="{F346A487-D2A3-4AE9-8E65-5E9BD2A447ED}"/>
    <cellStyle name="Comma 5 2 3 3 5 8" xfId="14709" xr:uid="{9BF4DDC8-B505-4CEA-986B-A113DA185DFB}"/>
    <cellStyle name="Comma 5 2 3 3 6" xfId="1715" xr:uid="{4833FC4A-5668-4FBA-9C3E-31B2204BB765}"/>
    <cellStyle name="Comma 5 2 3 3 6 2" xfId="9599" xr:uid="{C0708B5A-75AB-4274-90AF-2242DBABA2AF}"/>
    <cellStyle name="Comma 5 2 3 3 6 2 2" xfId="22625" xr:uid="{FDC4641E-029A-46ED-A82B-2CA6FB114F07}"/>
    <cellStyle name="Comma 5 2 3 3 6 3" xfId="4581" xr:uid="{1415DC75-55B8-4EFB-A841-3AEF55FEFD7A}"/>
    <cellStyle name="Comma 5 2 3 3 6 3 2" xfId="17618" xr:uid="{81D7D8FA-5348-4231-B52C-4A571F33D385}"/>
    <cellStyle name="Comma 5 2 3 3 6 4" xfId="15100" xr:uid="{B7A61038-94EE-4236-AD0B-49EA1B3853F6}"/>
    <cellStyle name="Comma 5 2 3 3 7" xfId="5862" xr:uid="{94FC35A0-02A2-4236-A9AD-7C964E9B9927}"/>
    <cellStyle name="Comma 5 2 3 3 7 2" xfId="10878" xr:uid="{70E6F1ED-7F51-441D-8E94-9C7793434ED4}"/>
    <cellStyle name="Comma 5 2 3 3 7 2 2" xfId="23904" xr:uid="{4AC46202-1E40-45ED-97EE-091E05E3C8FD}"/>
    <cellStyle name="Comma 5 2 3 3 7 3" xfId="18897" xr:uid="{022AB852-E103-43CF-91FF-3B2142D17ACC}"/>
    <cellStyle name="Comma 5 2 3 3 8" xfId="8439" xr:uid="{ED50F9D2-BE13-4690-AB1E-5271DBE0E13D}"/>
    <cellStyle name="Comma 5 2 3 3 8 2" xfId="21468" xr:uid="{71A33D8C-680A-4D27-A0F6-3282B6948533}"/>
    <cellStyle name="Comma 5 2 3 3 9" xfId="12332" xr:uid="{DDD7AFAF-0597-4161-86E2-A03C765CCFD6}"/>
    <cellStyle name="Comma 5 2 3 3 9 2" xfId="25349" xr:uid="{64D2D858-6F74-4634-ABA0-E5D9F543C135}"/>
    <cellStyle name="Comma 5 2 3 4" xfId="330" xr:uid="{8EFB12D9-C602-4840-9053-43E3AC51FEB3}"/>
    <cellStyle name="Comma 5 2 3 4 10" xfId="7222" xr:uid="{EFB572BD-1176-458E-B1F5-077445628E8B}"/>
    <cellStyle name="Comma 5 2 3 4 10 2" xfId="20254" xr:uid="{D8478B9E-32A4-45D4-BEF1-1A18A306315E}"/>
    <cellStyle name="Comma 5 2 3 4 11" xfId="3286" xr:uid="{DA5CB0C6-F78A-4A48-860C-3AF7EF046B46}"/>
    <cellStyle name="Comma 5 2 3 4 11 2" xfId="16386" xr:uid="{421AC177-66E0-425E-A9A7-4FA17F987953}"/>
    <cellStyle name="Comma 5 2 3 4 12" xfId="13740" xr:uid="{B153AA31-1575-47DC-9063-493D790E03D6}"/>
    <cellStyle name="Comma 5 2 3 4 2" xfId="687" xr:uid="{873759B7-88EE-4688-B897-C393445A9236}"/>
    <cellStyle name="Comma 5 2 3 4 2 10" xfId="14090" xr:uid="{727F141B-0D87-4D8E-A690-9A50A1635FB0}"/>
    <cellStyle name="Comma 5 2 3 4 2 2" xfId="1096" xr:uid="{63DCAA6C-D37C-4ED1-863C-959C4752823B}"/>
    <cellStyle name="Comma 5 2 3 4 2 2 2" xfId="1910" xr:uid="{CE04A29C-486A-4FBD-AA76-30C103C876C1}"/>
    <cellStyle name="Comma 5 2 3 4 2 2 2 2" xfId="10016" xr:uid="{D207E92B-90C1-4E1A-B848-D5C0561BA32F}"/>
    <cellStyle name="Comma 5 2 3 4 2 2 2 2 2" xfId="23042" xr:uid="{60C26868-7326-49AB-95D6-E20E4CF9E812}"/>
    <cellStyle name="Comma 5 2 3 4 2 2 2 3" xfId="4998" xr:uid="{B0ADDC48-06B5-4DF0-BBAC-8B5D7BD4BF21}"/>
    <cellStyle name="Comma 5 2 3 4 2 2 2 3 2" xfId="18035" xr:uid="{11FEEA28-55A0-455D-9786-7DF464DC0C87}"/>
    <cellStyle name="Comma 5 2 3 4 2 2 2 4" xfId="15295" xr:uid="{6802498A-1046-425D-925E-7E6C40923425}"/>
    <cellStyle name="Comma 5 2 3 4 2 2 3" xfId="6057" xr:uid="{0D5D4E29-006C-422D-AA54-ACE77BC5E978}"/>
    <cellStyle name="Comma 5 2 3 4 2 2 3 2" xfId="11073" xr:uid="{5701953B-3B8B-4EBB-B35A-9A9BFEC9F846}"/>
    <cellStyle name="Comma 5 2 3 4 2 2 3 2 2" xfId="24099" xr:uid="{8B7B93C5-169A-4321-9830-F46D7C1C4774}"/>
    <cellStyle name="Comma 5 2 3 4 2 2 3 3" xfId="19092" xr:uid="{CDFA1330-625F-4FE0-A694-5C7E0F700F7A}"/>
    <cellStyle name="Comma 5 2 3 4 2 2 4" xfId="9132" xr:uid="{67E66D87-D3E5-471D-B31C-7D1FA2640C5C}"/>
    <cellStyle name="Comma 5 2 3 4 2 2 4 2" xfId="22159" xr:uid="{5E8123D3-76E8-4511-BCD9-031EF30DE70D}"/>
    <cellStyle name="Comma 5 2 3 4 2 2 5" xfId="12527" xr:uid="{8AB003FA-0638-4328-A026-FEC6C0347DB9}"/>
    <cellStyle name="Comma 5 2 3 4 2 2 5 2" xfId="25544" xr:uid="{5E554FCD-1D95-44D1-BF45-C01C620F3BBB}"/>
    <cellStyle name="Comma 5 2 3 4 2 2 6" xfId="7609" xr:uid="{0DF8EE51-F53F-4401-BA62-8F9A34ED7512}"/>
    <cellStyle name="Comma 5 2 3 4 2 2 6 2" xfId="20641" xr:uid="{417E9B45-D8C9-44CB-BC04-A006581BAC31}"/>
    <cellStyle name="Comma 5 2 3 4 2 2 7" xfId="4063" xr:uid="{B146627A-09C1-4AA3-9E52-8A0981E1ABAC}"/>
    <cellStyle name="Comma 5 2 3 4 2 2 7 2" xfId="17152" xr:uid="{8C329471-D9A6-4958-AFBC-5819227F159D}"/>
    <cellStyle name="Comma 5 2 3 4 2 2 8" xfId="14492" xr:uid="{8236CE32-A222-4A74-9DBE-8E4C944BE972}"/>
    <cellStyle name="Comma 5 2 3 4 2 3" xfId="1454" xr:uid="{D5C0B372-0216-4CC0-860B-EEEAB9A210BA}"/>
    <cellStyle name="Comma 5 2 3 4 2 3 2" xfId="2259" xr:uid="{80EDC17C-BEA2-4CCB-9E33-E1DD0A5D27B4}"/>
    <cellStyle name="Comma 5 2 3 4 2 3 2 2" xfId="10655" xr:uid="{DDE2ED38-EFF3-4C27-9827-B04D23EDFCC2}"/>
    <cellStyle name="Comma 5 2 3 4 2 3 2 2 2" xfId="23681" xr:uid="{AD8DAD5D-5068-47F6-A3BB-CA0AC7A937C3}"/>
    <cellStyle name="Comma 5 2 3 4 2 3 2 3" xfId="5638" xr:uid="{F0623331-2070-45CF-ADFD-4BD7CE98FDFC}"/>
    <cellStyle name="Comma 5 2 3 4 2 3 2 3 2" xfId="18674" xr:uid="{E5A4FFF8-11EB-4199-8570-F0E64507ED88}"/>
    <cellStyle name="Comma 5 2 3 4 2 3 2 4" xfId="15643" xr:uid="{7B1026A6-7001-4C4F-BE58-027469DEC8A4}"/>
    <cellStyle name="Comma 5 2 3 4 2 3 3" xfId="6406" xr:uid="{93F2B75F-67E8-43C7-9094-194A9B39B31B}"/>
    <cellStyle name="Comma 5 2 3 4 2 3 3 2" xfId="11421" xr:uid="{3B5B1490-375D-4B75-A3DF-6C7B5714707F}"/>
    <cellStyle name="Comma 5 2 3 4 2 3 3 2 2" xfId="24447" xr:uid="{CD0E5B52-07C8-4F5B-A9F6-EFCBB4EBF33D}"/>
    <cellStyle name="Comma 5 2 3 4 2 3 3 3" xfId="19440" xr:uid="{907F76CE-0FDF-46FF-8682-430DB08F1FDA}"/>
    <cellStyle name="Comma 5 2 3 4 2 3 4" xfId="9062" xr:uid="{DC294963-1D6C-4733-91D0-2ED332609A59}"/>
    <cellStyle name="Comma 5 2 3 4 2 3 4 2" xfId="22089" xr:uid="{2A897039-BD18-43AE-827F-B9B49822C700}"/>
    <cellStyle name="Comma 5 2 3 4 2 3 5" xfId="12875" xr:uid="{ECA59DF9-58C7-4CD1-93C3-8CBBE7D932E0}"/>
    <cellStyle name="Comma 5 2 3 4 2 3 5 2" xfId="25892" xr:uid="{EED31A8E-7778-48CD-8766-77BEA231C48E}"/>
    <cellStyle name="Comma 5 2 3 4 2 3 6" xfId="8249" xr:uid="{DE7A9FDF-4317-4E3E-83AF-FABBBA0E0702}"/>
    <cellStyle name="Comma 5 2 3 4 2 3 6 2" xfId="21280" xr:uid="{1AE2A3B4-66FF-4F5F-AF07-000A490AFA58}"/>
    <cellStyle name="Comma 5 2 3 4 2 3 7" xfId="3993" xr:uid="{770DB5ED-C74D-4AC3-8744-9835DF29F6C6}"/>
    <cellStyle name="Comma 5 2 3 4 2 3 7 2" xfId="17082" xr:uid="{01BE4E57-0D4A-47C9-8A8E-7385A124712A}"/>
    <cellStyle name="Comma 5 2 3 4 2 3 8" xfId="14839" xr:uid="{2DCCFD30-2CA4-491A-ABA8-A540134DF015}"/>
    <cellStyle name="Comma 5 2 3 4 2 4" xfId="3013" xr:uid="{FAD00849-1A11-4D13-947B-5627F39DCC60}"/>
    <cellStyle name="Comma 5 2 3 4 2 4 2" xfId="7036" xr:uid="{F57AF9AB-F6E1-4A27-A4B2-CDAD623DEBBF}"/>
    <cellStyle name="Comma 5 2 3 4 2 4 2 2" xfId="12051" xr:uid="{5934EC2C-F2AC-4313-A884-391410883D1A}"/>
    <cellStyle name="Comma 5 2 3 4 2 4 2 2 2" xfId="25077" xr:uid="{0DF0D091-00F6-430D-BF70-8542B5C136F7}"/>
    <cellStyle name="Comma 5 2 3 4 2 4 2 3" xfId="20070" xr:uid="{D640E5D5-6E78-478F-B0D4-E2B5401321A6}"/>
    <cellStyle name="Comma 5 2 3 4 2 4 3" xfId="13505" xr:uid="{B84FA14B-6210-4540-8DB8-B5CE44531B96}"/>
    <cellStyle name="Comma 5 2 3 4 2 4 3 2" xfId="26522" xr:uid="{B0848DE8-B007-4F88-AD0E-312A29339C58}"/>
    <cellStyle name="Comma 5 2 3 4 2 4 4" xfId="9946" xr:uid="{CA4D4749-FD4B-49E4-9086-A434AAC93E9D}"/>
    <cellStyle name="Comma 5 2 3 4 2 4 4 2" xfId="22972" xr:uid="{AE0D2936-8E63-407B-B6B7-90B75748F259}"/>
    <cellStyle name="Comma 5 2 3 4 2 4 5" xfId="4928" xr:uid="{8DFA59DA-AA39-4826-9BD3-A59BEDE53090}"/>
    <cellStyle name="Comma 5 2 3 4 2 4 5 2" xfId="17965" xr:uid="{CD3D47A8-0E7B-4D36-AEBE-F438956EF267}"/>
    <cellStyle name="Comma 5 2 3 4 2 4 6" xfId="16273" xr:uid="{4ACAD500-E839-42FC-B43E-55318C0A3B01}"/>
    <cellStyle name="Comma 5 2 3 4 2 5" xfId="1845" xr:uid="{67A8CF16-938B-46C0-91D1-8E5DCC3CDC46}"/>
    <cellStyle name="Comma 5 2 3 4 2 5 2" xfId="11008" xr:uid="{048F9E92-50BD-453B-866D-BB9EED907B5D}"/>
    <cellStyle name="Comma 5 2 3 4 2 5 2 2" xfId="24034" xr:uid="{3FF2C825-9E00-4EA5-ACF4-5E915AACA994}"/>
    <cellStyle name="Comma 5 2 3 4 2 5 3" xfId="5992" xr:uid="{EF1BD73D-446F-4F52-9ECB-D37541526E05}"/>
    <cellStyle name="Comma 5 2 3 4 2 5 3 2" xfId="19027" xr:uid="{EFC2CE0C-A65A-4FCF-BCC4-05770AEE436A}"/>
    <cellStyle name="Comma 5 2 3 4 2 5 4" xfId="15230" xr:uid="{3E1247EF-8656-4984-B5F8-640E2DDD72ED}"/>
    <cellStyle name="Comma 5 2 3 4 2 6" xfId="8569" xr:uid="{E36E4495-C2A3-453B-88AB-ABC23597E1E5}"/>
    <cellStyle name="Comma 5 2 3 4 2 6 2" xfId="21598" xr:uid="{C90529E1-FFB6-465D-8D99-6D14EC33CDDC}"/>
    <cellStyle name="Comma 5 2 3 4 2 7" xfId="12462" xr:uid="{31DB258D-0EB6-49DA-9882-991A6911F930}"/>
    <cellStyle name="Comma 5 2 3 4 2 7 2" xfId="25479" xr:uid="{19AC858E-896B-4872-9904-A60DFEAA4413}"/>
    <cellStyle name="Comma 5 2 3 4 2 8" xfId="7539" xr:uid="{AFA93786-B0CA-4BA1-8D88-72808A82F632}"/>
    <cellStyle name="Comma 5 2 3 4 2 8 2" xfId="20571" xr:uid="{990CFE4C-EB40-4B1E-8B04-832F798D6008}"/>
    <cellStyle name="Comma 5 2 3 4 2 9" xfId="3491" xr:uid="{A28FABE6-2992-4D67-9340-7BA4197897BF}"/>
    <cellStyle name="Comma 5 2 3 4 2 9 2" xfId="16591" xr:uid="{18AE696A-F619-4808-96CD-D9DD02088DDB}"/>
    <cellStyle name="Comma 5 2 3 4 3" xfId="482" xr:uid="{8DF98AF2-EBCD-42F3-B81C-332E46B7A815}"/>
    <cellStyle name="Comma 5 2 3 4 3 2" xfId="1909" xr:uid="{7EA0BC6D-6D71-44C3-93BD-56C689F4C101}"/>
    <cellStyle name="Comma 5 2 3 4 3 2 2" xfId="9741" xr:uid="{85D61FA9-730A-4C78-8093-2A9DD83F870A}"/>
    <cellStyle name="Comma 5 2 3 4 3 2 2 2" xfId="22767" xr:uid="{37F23E60-36F6-42B1-8F2D-711C83F16ADF}"/>
    <cellStyle name="Comma 5 2 3 4 3 2 3" xfId="4723" xr:uid="{08DB2B00-F39E-4332-B2B9-816EA4CAABF0}"/>
    <cellStyle name="Comma 5 2 3 4 3 2 3 2" xfId="17760" xr:uid="{CA3E0B49-AD28-4988-846E-C021346DDB38}"/>
    <cellStyle name="Comma 5 2 3 4 3 2 4" xfId="15294" xr:uid="{4055AA78-3D9C-4556-B994-5E9ACA9A2BB7}"/>
    <cellStyle name="Comma 5 2 3 4 3 3" xfId="6056" xr:uid="{8C84D97D-20B0-4959-8871-DBA6C8CB8F5C}"/>
    <cellStyle name="Comma 5 2 3 4 3 3 2" xfId="11072" xr:uid="{20F70E3A-943E-4E8F-A8BE-5E314A9A32BC}"/>
    <cellStyle name="Comma 5 2 3 4 3 3 2 2" xfId="24098" xr:uid="{5FC5AC46-81ED-4967-8CCA-965C76F6DA67}"/>
    <cellStyle name="Comma 5 2 3 4 3 3 3" xfId="19091" xr:uid="{150D8601-B70C-4C31-8A74-374CBFCFCD53}"/>
    <cellStyle name="Comma 5 2 3 4 3 4" xfId="8857" xr:uid="{CBFA85CB-9B8A-47A1-A0F4-7850E834E339}"/>
    <cellStyle name="Comma 5 2 3 4 3 4 2" xfId="21884" xr:uid="{C52EE58C-2FD2-4BBC-91A7-68BADAD94CE0}"/>
    <cellStyle name="Comma 5 2 3 4 3 5" xfId="12526" xr:uid="{EB3BB523-1B34-413B-96F8-EC623D87CD48}"/>
    <cellStyle name="Comma 5 2 3 4 3 5 2" xfId="25543" xr:uid="{A2135339-651B-4280-84AB-AFAAC0D3F7D7}"/>
    <cellStyle name="Comma 5 2 3 4 3 6" xfId="7334" xr:uid="{00642819-6808-473C-B51C-FB13E44170BE}"/>
    <cellStyle name="Comma 5 2 3 4 3 6 2" xfId="20366" xr:uid="{190AF3B0-D17F-47DB-9EAF-1BB8E09D6ABA}"/>
    <cellStyle name="Comma 5 2 3 4 3 7" xfId="3788" xr:uid="{76CD0064-7297-4802-B592-7E459BC625CE}"/>
    <cellStyle name="Comma 5 2 3 4 3 7 2" xfId="16877" xr:uid="{3F90891B-F868-46BA-AF80-330B5B16EDF4}"/>
    <cellStyle name="Comma 5 2 3 4 3 8" xfId="13885" xr:uid="{549225B9-BC6A-4A63-B847-DDFD17BAE6D9}"/>
    <cellStyle name="Comma 5 2 3 4 4" xfId="891" xr:uid="{C20B3AD5-1FF0-459F-B480-F6FF1C7D4201}"/>
    <cellStyle name="Comma 5 2 3 4 4 2" xfId="2258" xr:uid="{B8D5C02C-04C8-4E81-BB7A-E1B6830260A3}"/>
    <cellStyle name="Comma 5 2 3 4 4 2 2" xfId="10015" xr:uid="{F0B8DD00-6DED-4341-A38B-3A433E2EE71E}"/>
    <cellStyle name="Comma 5 2 3 4 4 2 2 2" xfId="23041" xr:uid="{40ACDF66-1324-44A8-AE5B-2E07357F3D67}"/>
    <cellStyle name="Comma 5 2 3 4 4 2 3" xfId="4997" xr:uid="{ED217183-F63B-4E9B-A513-90E080EFA0C0}"/>
    <cellStyle name="Comma 5 2 3 4 4 2 3 2" xfId="18034" xr:uid="{05AEB0E3-9533-4854-AFAE-B78404B841B2}"/>
    <cellStyle name="Comma 5 2 3 4 4 2 4" xfId="15642" xr:uid="{13AAC5F1-132E-40FC-9026-51C63A0F5B5C}"/>
    <cellStyle name="Comma 5 2 3 4 4 3" xfId="6405" xr:uid="{E9DEB69D-9A82-4BAB-87B3-55E835AADDFF}"/>
    <cellStyle name="Comma 5 2 3 4 4 3 2" xfId="11420" xr:uid="{56EFA659-1F94-486E-93A1-1F878991F4C0}"/>
    <cellStyle name="Comma 5 2 3 4 4 3 2 2" xfId="24446" xr:uid="{0E52E301-4966-44FC-94C6-EB4C27B69D59}"/>
    <cellStyle name="Comma 5 2 3 4 4 3 3" xfId="19439" xr:uid="{62DECD93-437C-486F-90DC-2BA7D4B5A67D}"/>
    <cellStyle name="Comma 5 2 3 4 4 4" xfId="9131" xr:uid="{39989206-6656-4D80-92A0-76AFED6DC0A3}"/>
    <cellStyle name="Comma 5 2 3 4 4 4 2" xfId="22158" xr:uid="{538B9D28-1C98-49A1-AA11-A7F7FBF6F06B}"/>
    <cellStyle name="Comma 5 2 3 4 4 5" xfId="12874" xr:uid="{A741BA1A-5023-4452-91D8-B7D4125B4724}"/>
    <cellStyle name="Comma 5 2 3 4 4 5 2" xfId="25891" xr:uid="{B537B859-20A8-4F31-9C6F-35EEA3C252CF}"/>
    <cellStyle name="Comma 5 2 3 4 4 6" xfId="7608" xr:uid="{33ED0624-EE97-4B65-8187-AC73A716F414}"/>
    <cellStyle name="Comma 5 2 3 4 4 6 2" xfId="20640" xr:uid="{26A2DBA1-AA18-4AD8-A227-D2DFEAA57FFB}"/>
    <cellStyle name="Comma 5 2 3 4 4 7" xfId="4062" xr:uid="{2EA21853-FB89-4EB5-8935-BD5CF4635120}"/>
    <cellStyle name="Comma 5 2 3 4 4 7 2" xfId="17151" xr:uid="{285F67F6-EB1E-4A64-AFB5-96AAABBAD2AF}"/>
    <cellStyle name="Comma 5 2 3 4 4 8" xfId="14287" xr:uid="{5C49A8F0-895E-45D0-9931-9E984DE55D42}"/>
    <cellStyle name="Comma 5 2 3 4 5" xfId="1243" xr:uid="{2DA4F2D8-FB9C-4503-BBF7-FA0C7521BC72}"/>
    <cellStyle name="Comma 5 2 3 4 5 2" xfId="2799" xr:uid="{669E1E25-B351-41FA-A95C-04BBCD3A842F}"/>
    <cellStyle name="Comma 5 2 3 4 5 2 2" xfId="10450" xr:uid="{BEB17521-C7A3-4EE5-B835-AE8B0B0D9423}"/>
    <cellStyle name="Comma 5 2 3 4 5 2 2 2" xfId="23476" xr:uid="{46DEEC83-B8E3-471F-8519-73CDE4E5957F}"/>
    <cellStyle name="Comma 5 2 3 4 5 2 3" xfId="5433" xr:uid="{DC5B435F-EA48-4475-9EC3-233FBFCC5B08}"/>
    <cellStyle name="Comma 5 2 3 4 5 2 3 2" xfId="18469" xr:uid="{7490C0DB-62BF-4139-A01E-452DFB0D987A}"/>
    <cellStyle name="Comma 5 2 3 4 5 2 4" xfId="16068" xr:uid="{05F3D5C5-33C0-410C-947E-3A6BB97C1C3D}"/>
    <cellStyle name="Comma 5 2 3 4 5 3" xfId="6831" xr:uid="{3C9F8DA4-C211-4564-BAA2-CF6E752EF98D}"/>
    <cellStyle name="Comma 5 2 3 4 5 3 2" xfId="11846" xr:uid="{04E54CF7-F562-4932-B510-D7DF9BA4AD1B}"/>
    <cellStyle name="Comma 5 2 3 4 5 3 2 2" xfId="24872" xr:uid="{5A5C1BC6-C09C-44A5-9A62-865CCAD66A7B}"/>
    <cellStyle name="Comma 5 2 3 4 5 3 3" xfId="19865" xr:uid="{CA42DFCC-5AC9-44FF-AC56-2EC2E71FDA5B}"/>
    <cellStyle name="Comma 5 2 3 4 5 4" xfId="8743" xr:uid="{08150F65-C008-46E1-8A7B-6B923778B841}"/>
    <cellStyle name="Comma 5 2 3 4 5 4 2" xfId="21772" xr:uid="{5927BF59-ECB8-434D-B3C5-BD92F572A6B4}"/>
    <cellStyle name="Comma 5 2 3 4 5 5" xfId="13300" xr:uid="{9E7C7489-8823-4AC5-B07E-1E7C2561F68B}"/>
    <cellStyle name="Comma 5 2 3 4 5 5 2" xfId="26317" xr:uid="{4E033149-DC8F-4A63-8183-4F1076355204}"/>
    <cellStyle name="Comma 5 2 3 4 5 6" xfId="8044" xr:uid="{791C8CD1-0E0E-4894-8FAA-BFF43383CFB9}"/>
    <cellStyle name="Comma 5 2 3 4 5 6 2" xfId="21075" xr:uid="{BE914047-40CE-4FF9-A97C-FB6915D218F9}"/>
    <cellStyle name="Comma 5 2 3 4 5 7" xfId="3673" xr:uid="{659AFAEA-3F89-4ABE-8781-9FBA5D28C194}"/>
    <cellStyle name="Comma 5 2 3 4 5 7 2" xfId="16765" xr:uid="{FFB03183-6C7A-4340-B3FD-78CFBBC03AB1}"/>
    <cellStyle name="Comma 5 2 3 4 5 8" xfId="14634" xr:uid="{5E0EA4A0-AECF-493A-B899-9ED4F27D844F}"/>
    <cellStyle name="Comma 5 2 3 4 6" xfId="1640" xr:uid="{C4C89CAA-09E5-41CA-8F57-BACD9A7B1B77}"/>
    <cellStyle name="Comma 5 2 3 4 6 2" xfId="9629" xr:uid="{0B16212B-DEDD-42F0-8A52-51C3CE616418}"/>
    <cellStyle name="Comma 5 2 3 4 6 2 2" xfId="22655" xr:uid="{2705FFEF-A031-4486-A53D-C09D46BAE4A8}"/>
    <cellStyle name="Comma 5 2 3 4 6 3" xfId="4611" xr:uid="{57093A37-83EE-4A07-857F-511AB6D8E91E}"/>
    <cellStyle name="Comma 5 2 3 4 6 3 2" xfId="17648" xr:uid="{3D45C2F5-52BD-4029-871A-A3433849F23F}"/>
    <cellStyle name="Comma 5 2 3 4 6 4" xfId="15025" xr:uid="{CB8769EB-B843-485A-89BA-8B479EABADFE}"/>
    <cellStyle name="Comma 5 2 3 4 7" xfId="5787" xr:uid="{AEE7E67B-3DDC-46E6-9803-00CB5A129BE6}"/>
    <cellStyle name="Comma 5 2 3 4 7 2" xfId="10803" xr:uid="{F174F6BE-4946-4333-A38F-2C074F521FEB}"/>
    <cellStyle name="Comma 5 2 3 4 7 2 2" xfId="23829" xr:uid="{EB959227-DAF3-48C1-9D32-0E4CCE308660}"/>
    <cellStyle name="Comma 5 2 3 4 7 3" xfId="18822" xr:uid="{EFC3DDA6-751D-4D2D-8424-862FF22D9525}"/>
    <cellStyle name="Comma 5 2 3 4 8" xfId="8364" xr:uid="{62E87BD5-9430-4FD6-8F32-AB2C51E453F5}"/>
    <cellStyle name="Comma 5 2 3 4 8 2" xfId="21393" xr:uid="{6CB01C6C-1A1A-40B5-A287-3D7E920AE183}"/>
    <cellStyle name="Comma 5 2 3 4 9" xfId="12257" xr:uid="{E76416DB-D5F9-437E-B381-407A725BAA86}"/>
    <cellStyle name="Comma 5 2 3 4 9 2" xfId="25274" xr:uid="{B9AC36DB-6DDA-4C91-80D4-27248E3177A0}"/>
    <cellStyle name="Comma 5 2 3 5" xfId="303" xr:uid="{46BFE1B5-8F62-4C1A-92C7-395FBD5ED1D3}"/>
    <cellStyle name="Comma 5 2 3 5 10" xfId="13716" xr:uid="{0817B721-AF46-4594-B626-522F6DF57FFF}"/>
    <cellStyle name="Comma 5 2 3 5 2" xfId="582" xr:uid="{A913ED2F-413B-499F-8BD3-9ECEA2B52038}"/>
    <cellStyle name="Comma 5 2 3 5 2 2" xfId="1911" xr:uid="{ED290762-CF42-4FB3-A2AF-FFA2D780355E}"/>
    <cellStyle name="Comma 5 2 3 5 2 2 2" xfId="10017" xr:uid="{05E1F00C-9A9F-4CE7-9D29-2B1E90976400}"/>
    <cellStyle name="Comma 5 2 3 5 2 2 2 2" xfId="23043" xr:uid="{387F72E1-BD77-4A68-A6F9-32C1AF9CF127}"/>
    <cellStyle name="Comma 5 2 3 5 2 2 3" xfId="4999" xr:uid="{ACAB5CDC-5F7C-4076-8EC2-D0D18088945F}"/>
    <cellStyle name="Comma 5 2 3 5 2 2 3 2" xfId="18036" xr:uid="{9D7AF31D-41A4-4E11-86A2-FB4EC0FB7C6B}"/>
    <cellStyle name="Comma 5 2 3 5 2 2 4" xfId="15296" xr:uid="{A969AD79-05A2-43EB-BCA8-347193191863}"/>
    <cellStyle name="Comma 5 2 3 5 2 3" xfId="6058" xr:uid="{4A8506E6-14CC-4190-8CE3-847EA0D329BC}"/>
    <cellStyle name="Comma 5 2 3 5 2 3 2" xfId="11074" xr:uid="{F419CA08-74AA-483C-AE0E-32991199B4F8}"/>
    <cellStyle name="Comma 5 2 3 5 2 3 2 2" xfId="24100" xr:uid="{686123CA-6DFD-475F-8C46-1E2D31117E48}"/>
    <cellStyle name="Comma 5 2 3 5 2 3 3" xfId="19093" xr:uid="{08D17EAD-798E-4CD5-8685-34892E05F254}"/>
    <cellStyle name="Comma 5 2 3 5 2 4" xfId="9133" xr:uid="{59456EBE-2DA0-4454-B6F9-41B70090C1E8}"/>
    <cellStyle name="Comma 5 2 3 5 2 4 2" xfId="22160" xr:uid="{3A74A0E3-8574-425B-815D-975D4802C4F3}"/>
    <cellStyle name="Comma 5 2 3 5 2 5" xfId="12528" xr:uid="{C8C515AB-599D-48BE-AE3B-8F4CCF10F76F}"/>
    <cellStyle name="Comma 5 2 3 5 2 5 2" xfId="25545" xr:uid="{76DA8373-69D2-4847-B8AB-21D56A8746A5}"/>
    <cellStyle name="Comma 5 2 3 5 2 6" xfId="7610" xr:uid="{59ED9576-7D0A-48BB-B51C-15F913DB2B64}"/>
    <cellStyle name="Comma 5 2 3 5 2 6 2" xfId="20642" xr:uid="{E9D8A6C3-6E52-49C0-A4C8-F0351E3F7192}"/>
    <cellStyle name="Comma 5 2 3 5 2 7" xfId="4064" xr:uid="{6B8B3A7F-7883-41D0-808E-858688D5F191}"/>
    <cellStyle name="Comma 5 2 3 5 2 7 2" xfId="17153" xr:uid="{21330665-7AA9-4D46-83B7-805830E9D069}"/>
    <cellStyle name="Comma 5 2 3 5 2 8" xfId="13985" xr:uid="{1C11AF38-6FDF-43BC-B19C-477E980E25BB}"/>
    <cellStyle name="Comma 5 2 3 5 3" xfId="991" xr:uid="{0FA59597-2561-4D0C-A81A-1655085C5BE4}"/>
    <cellStyle name="Comma 5 2 3 5 3 2" xfId="2260" xr:uid="{605E7299-955E-4441-AD34-E2F2FCFFAF9E}"/>
    <cellStyle name="Comma 5 2 3 5 3 2 2" xfId="10550" xr:uid="{EE0AC0B8-99F9-4F9F-AC30-979B9AC84E6B}"/>
    <cellStyle name="Comma 5 2 3 5 3 2 2 2" xfId="23576" xr:uid="{5EE02851-582F-48F1-87F9-3542A78F0B7F}"/>
    <cellStyle name="Comma 5 2 3 5 3 2 3" xfId="5533" xr:uid="{537D2761-68A1-455A-9FB5-5E182D0585DE}"/>
    <cellStyle name="Comma 5 2 3 5 3 2 3 2" xfId="18569" xr:uid="{5CDCA8CA-EA30-4F58-B3BE-C330960A760A}"/>
    <cellStyle name="Comma 5 2 3 5 3 2 4" xfId="15644" xr:uid="{D44894B4-7B11-4570-B266-B7E1A0AD8DB8}"/>
    <cellStyle name="Comma 5 2 3 5 3 3" xfId="6407" xr:uid="{A7830297-F0A8-4D27-999F-3DF58E14575E}"/>
    <cellStyle name="Comma 5 2 3 5 3 3 2" xfId="11422" xr:uid="{6A460EAD-D192-4524-8EA8-7F4C3A244C10}"/>
    <cellStyle name="Comma 5 2 3 5 3 3 2 2" xfId="24448" xr:uid="{6A5A7140-1070-43D8-A1AB-66187CAFE67A}"/>
    <cellStyle name="Comma 5 2 3 5 3 3 3" xfId="19441" xr:uid="{D2744CA9-51C3-44E7-A555-7EEA29DD0CAB}"/>
    <cellStyle name="Comma 5 2 3 5 3 4" xfId="8957" xr:uid="{24E437CA-ED53-46DC-B26F-6A17FDC6F1BF}"/>
    <cellStyle name="Comma 5 2 3 5 3 4 2" xfId="21984" xr:uid="{C1B3468E-8730-4DAE-B382-3D400DECAB65}"/>
    <cellStyle name="Comma 5 2 3 5 3 5" xfId="12876" xr:uid="{8C81C181-5722-4889-B222-36188E79F4E1}"/>
    <cellStyle name="Comma 5 2 3 5 3 5 2" xfId="25893" xr:uid="{FAD97CA4-477A-4E4C-894F-DF98C09C0643}"/>
    <cellStyle name="Comma 5 2 3 5 3 6" xfId="8144" xr:uid="{0C07FF04-02AD-4E61-9D06-F0F0405AAA91}"/>
    <cellStyle name="Comma 5 2 3 5 3 6 2" xfId="21175" xr:uid="{0B26EC4F-8AF8-4C44-92C1-A6BE222DBA8D}"/>
    <cellStyle name="Comma 5 2 3 5 3 7" xfId="3888" xr:uid="{6A64E3DA-6352-43A8-8623-E68ED86979A8}"/>
    <cellStyle name="Comma 5 2 3 5 3 7 2" xfId="16977" xr:uid="{BBAE5262-B892-44CD-AAFE-EDF514B49673}"/>
    <cellStyle name="Comma 5 2 3 5 3 8" xfId="14387" xr:uid="{0FAF06E8-6D1D-4A76-931C-7854D82DC29B}"/>
    <cellStyle name="Comma 5 2 3 5 4" xfId="1347" xr:uid="{A82B4BFE-CEAD-4FB2-82C6-9BF28DDDC164}"/>
    <cellStyle name="Comma 5 2 3 5 4 2" xfId="2905" xr:uid="{65224881-1D84-478A-8C63-348BC7DA1D6D}"/>
    <cellStyle name="Comma 5 2 3 5 4 2 2" xfId="11946" xr:uid="{FB7CEE38-C201-4922-85A2-45D71EC532B8}"/>
    <cellStyle name="Comma 5 2 3 5 4 2 2 2" xfId="24972" xr:uid="{52EC5CE2-CA98-4100-9FEE-A4D1410E9083}"/>
    <cellStyle name="Comma 5 2 3 5 4 2 3" xfId="6931" xr:uid="{C6A840B1-645F-472D-A687-7FF81E1F9EC6}"/>
    <cellStyle name="Comma 5 2 3 5 4 2 3 2" xfId="19965" xr:uid="{77E9BF74-AC54-4427-877C-4E899C96BCD3}"/>
    <cellStyle name="Comma 5 2 3 5 4 2 4" xfId="16168" xr:uid="{2C93C8BA-5F1C-457C-A5C7-32BC31AC8A02}"/>
    <cellStyle name="Comma 5 2 3 5 4 3" xfId="13400" xr:uid="{39E863AB-192A-44F4-8356-911BD328F42A}"/>
    <cellStyle name="Comma 5 2 3 5 4 3 2" xfId="26417" xr:uid="{A29BFD40-A190-42B4-998E-1535F2482CCB}"/>
    <cellStyle name="Comma 5 2 3 5 4 4" xfId="9841" xr:uid="{AD21E1B0-6AFA-4EB1-95BF-80C3BFEF46FA}"/>
    <cellStyle name="Comma 5 2 3 5 4 4 2" xfId="22867" xr:uid="{08159B84-2E04-4A0A-816B-A7A9ADE14AEB}"/>
    <cellStyle name="Comma 5 2 3 5 4 5" xfId="4823" xr:uid="{B8401749-FD7B-4EAF-94DD-F758BBF70A11}"/>
    <cellStyle name="Comma 5 2 3 5 4 5 2" xfId="17860" xr:uid="{63662CAA-754E-450D-AD8B-0E1200537C24}"/>
    <cellStyle name="Comma 5 2 3 5 4 6" xfId="14734" xr:uid="{44E7C2E6-3049-4C58-A2D1-DDAC9D22224D}"/>
    <cellStyle name="Comma 5 2 3 5 5" xfId="1740" xr:uid="{A2606943-D064-4A8E-B93D-8834C05D1A0D}"/>
    <cellStyle name="Comma 5 2 3 5 5 2" xfId="10903" xr:uid="{10F18E9D-A36E-426E-B1BC-3C4AED38D694}"/>
    <cellStyle name="Comma 5 2 3 5 5 2 2" xfId="23929" xr:uid="{CB3CD3D9-18F6-45B8-8688-EE16E102B3E8}"/>
    <cellStyle name="Comma 5 2 3 5 5 3" xfId="5887" xr:uid="{4708337A-2B93-4084-9AF1-8D22F70E42AD}"/>
    <cellStyle name="Comma 5 2 3 5 5 3 2" xfId="18922" xr:uid="{C142EE72-9D50-469A-8E9E-57EB6D0F8C44}"/>
    <cellStyle name="Comma 5 2 3 5 5 4" xfId="15125" xr:uid="{950025D7-1DA4-4A03-B831-F14EF862FA54}"/>
    <cellStyle name="Comma 5 2 3 5 6" xfId="8464" xr:uid="{61F460AC-3E0E-4FA0-BE1C-F0F34792314B}"/>
    <cellStyle name="Comma 5 2 3 5 6 2" xfId="21493" xr:uid="{7E8776C6-8E55-4A60-8EBA-AE2556A74462}"/>
    <cellStyle name="Comma 5 2 3 5 7" xfId="12357" xr:uid="{C8BDAC51-A733-4059-BE30-C69D697A2B02}"/>
    <cellStyle name="Comma 5 2 3 5 7 2" xfId="25374" xr:uid="{5B97AC6F-E6F9-459E-88B3-A751F97A618B}"/>
    <cellStyle name="Comma 5 2 3 5 8" xfId="7434" xr:uid="{DCEF92A2-193B-4AA7-823D-E51527A81402}"/>
    <cellStyle name="Comma 5 2 3 5 8 2" xfId="20466" xr:uid="{D17F8ABB-FDF9-482F-9318-1EC74F1BFCB2}"/>
    <cellStyle name="Comma 5 2 3 5 9" xfId="3386" xr:uid="{78560BBD-28F7-4BC6-BC37-62AC40C24A9B}"/>
    <cellStyle name="Comma 5 2 3 5 9 2" xfId="16486" xr:uid="{64AA1358-7A43-4588-AD2E-373EBAAF23E7}"/>
    <cellStyle name="Comma 5 2 3 6" xfId="457" xr:uid="{583568C6-6702-440A-848C-06CF0855C791}"/>
    <cellStyle name="Comma 5 2 3 6 10" xfId="13860" xr:uid="{C7E810C5-3612-420A-80CD-D7A745CD2E7D}"/>
    <cellStyle name="Comma 5 2 3 6 2" xfId="866" xr:uid="{0927E8A7-CC0F-420F-8DE2-401FCF7D2016}"/>
    <cellStyle name="Comma 5 2 3 6 2 2" xfId="1912" xr:uid="{A68E2346-FB12-4C78-9500-E3A020718A6C}"/>
    <cellStyle name="Comma 5 2 3 6 2 2 2" xfId="10018" xr:uid="{6C1FD9C8-9D5A-4699-92C7-D2720F4DEF11}"/>
    <cellStyle name="Comma 5 2 3 6 2 2 2 2" xfId="23044" xr:uid="{925B2E30-AA04-41C1-8E73-25C68F98F1A3}"/>
    <cellStyle name="Comma 5 2 3 6 2 2 3" xfId="5000" xr:uid="{18097924-F9B4-4E8F-8A1A-CBE2EF3428A6}"/>
    <cellStyle name="Comma 5 2 3 6 2 2 3 2" xfId="18037" xr:uid="{5D397905-75FE-4EDE-BC27-63CC57145C38}"/>
    <cellStyle name="Comma 5 2 3 6 2 2 4" xfId="15297" xr:uid="{BF3FDD6C-3DAE-4A5F-B693-293562FA445A}"/>
    <cellStyle name="Comma 5 2 3 6 2 3" xfId="6059" xr:uid="{545CF8C4-2B07-40A8-994D-A9003424E791}"/>
    <cellStyle name="Comma 5 2 3 6 2 3 2" xfId="11075" xr:uid="{B1F029C4-AFFA-4B02-A9D3-C25F30B70C73}"/>
    <cellStyle name="Comma 5 2 3 6 2 3 2 2" xfId="24101" xr:uid="{D9015086-EC7B-4E2C-9628-074C2C737863}"/>
    <cellStyle name="Comma 5 2 3 6 2 3 3" xfId="19094" xr:uid="{B71B4FE1-6B6E-4739-971C-6A1807B992AE}"/>
    <cellStyle name="Comma 5 2 3 6 2 4" xfId="9134" xr:uid="{27236E1F-0EEB-41EA-BF07-3732E1FBDBBF}"/>
    <cellStyle name="Comma 5 2 3 6 2 4 2" xfId="22161" xr:uid="{346C388E-301E-4CF3-93F5-E2BDA74E5FC1}"/>
    <cellStyle name="Comma 5 2 3 6 2 5" xfId="12529" xr:uid="{300845EA-D9CD-4D39-9A97-9C409BD645C1}"/>
    <cellStyle name="Comma 5 2 3 6 2 5 2" xfId="25546" xr:uid="{48BE1984-9E1D-4AA1-8BF6-10F349D774FB}"/>
    <cellStyle name="Comma 5 2 3 6 2 6" xfId="7611" xr:uid="{D97C4CEB-1E8F-469B-ADC5-F529E5DC76FD}"/>
    <cellStyle name="Comma 5 2 3 6 2 6 2" xfId="20643" xr:uid="{E05F1C4E-F632-46C0-ABB3-340051DFEA3F}"/>
    <cellStyle name="Comma 5 2 3 6 2 7" xfId="4065" xr:uid="{355ADE24-0D74-4B8D-8E76-28817B100C11}"/>
    <cellStyle name="Comma 5 2 3 6 2 7 2" xfId="17154" xr:uid="{24345414-8682-4595-9709-B0F9A77D2E79}"/>
    <cellStyle name="Comma 5 2 3 6 2 8" xfId="14262" xr:uid="{3E1E8B4D-7110-4F42-95A6-69B44FDE2C09}"/>
    <cellStyle name="Comma 5 2 3 6 3" xfId="1216" xr:uid="{D8F4D1D2-D73F-4281-8452-B20DABC41656}"/>
    <cellStyle name="Comma 5 2 3 6 3 2" xfId="2261" xr:uid="{B9FD075C-CC9B-4BDF-AED2-FE9C4A982705}"/>
    <cellStyle name="Comma 5 2 3 6 3 2 2" xfId="10425" xr:uid="{FD50E490-86E2-4BF2-9738-86D4DC0CF378}"/>
    <cellStyle name="Comma 5 2 3 6 3 2 2 2" xfId="23451" xr:uid="{658E3851-550B-4B90-8195-375B1FFAC8E5}"/>
    <cellStyle name="Comma 5 2 3 6 3 2 3" xfId="5408" xr:uid="{D0B92D85-9827-495B-B329-DEFCF152C001}"/>
    <cellStyle name="Comma 5 2 3 6 3 2 3 2" xfId="18444" xr:uid="{32502A29-07A0-48C8-BCAF-AA608B1205A2}"/>
    <cellStyle name="Comma 5 2 3 6 3 2 4" xfId="15645" xr:uid="{B0478A7C-0B7A-4C3C-9D62-35886C08E4D6}"/>
    <cellStyle name="Comma 5 2 3 6 3 3" xfId="6408" xr:uid="{BA759DB2-4ADB-47BF-89C2-E2B2007D5BFE}"/>
    <cellStyle name="Comma 5 2 3 6 3 3 2" xfId="11423" xr:uid="{E35D8C91-99CF-4D7B-9ABC-68331C4509C3}"/>
    <cellStyle name="Comma 5 2 3 6 3 3 2 2" xfId="24449" xr:uid="{61F53CEB-8545-46EE-A0B2-6EE92C9A25CB}"/>
    <cellStyle name="Comma 5 2 3 6 3 3 3" xfId="19442" xr:uid="{EF917F16-FF17-4F87-AF36-557C3C60E88C}"/>
    <cellStyle name="Comma 5 2 3 6 3 4" xfId="9470" xr:uid="{83F9B1BC-65AA-41B1-87A8-2B2A0E524AB6}"/>
    <cellStyle name="Comma 5 2 3 6 3 4 2" xfId="22496" xr:uid="{F40DFCBD-A7B9-4AC4-A991-7F55AEC1649E}"/>
    <cellStyle name="Comma 5 2 3 6 3 5" xfId="12877" xr:uid="{0F2E9DB3-A72C-473C-829A-68E86B9CA971}"/>
    <cellStyle name="Comma 5 2 3 6 3 5 2" xfId="25894" xr:uid="{03253ADC-5506-41D9-9689-52397E787A01}"/>
    <cellStyle name="Comma 5 2 3 6 3 6" xfId="8019" xr:uid="{E5756678-9E44-40F8-B238-031F997F2081}"/>
    <cellStyle name="Comma 5 2 3 6 3 6 2" xfId="21050" xr:uid="{AC43B210-8FA6-477A-9AFA-7508B7C7A695}"/>
    <cellStyle name="Comma 5 2 3 6 3 7" xfId="4452" xr:uid="{D8C631F8-F863-4580-BDD6-6B5A5A54C9CC}"/>
    <cellStyle name="Comma 5 2 3 6 3 7 2" xfId="17489" xr:uid="{CB042AF7-3792-425F-88FD-B57622B8DF09}"/>
    <cellStyle name="Comma 5 2 3 6 3 8" xfId="14609" xr:uid="{B2B85DAA-1455-479A-8F1D-EA72D0B66BEA}"/>
    <cellStyle name="Comma 5 2 3 6 4" xfId="2770" xr:uid="{23C8A35B-AE48-45C0-AF03-6EDAF4CA2BBE}"/>
    <cellStyle name="Comma 5 2 3 6 4 2" xfId="6806" xr:uid="{A96DB17B-63D6-4A14-B1AA-C29A076D5D6E}"/>
    <cellStyle name="Comma 5 2 3 6 4 2 2" xfId="11821" xr:uid="{6B7F2AC5-DE10-4402-92E3-6A63BBE467D0}"/>
    <cellStyle name="Comma 5 2 3 6 4 2 2 2" xfId="24847" xr:uid="{D0E6C28A-22F5-4BC4-BF28-00FD62ED6D8C}"/>
    <cellStyle name="Comma 5 2 3 6 4 2 3" xfId="19840" xr:uid="{00B84AC3-8130-42D5-AE6D-76196BCAA4B1}"/>
    <cellStyle name="Comma 5 2 3 6 4 3" xfId="13275" xr:uid="{14B225CA-8D51-4A29-9A52-2C94FD5C951A}"/>
    <cellStyle name="Comma 5 2 3 6 4 3 2" xfId="26292" xr:uid="{D6B94BC5-EF24-46D0-9A42-76E62618A13C}"/>
    <cellStyle name="Comma 5 2 3 6 4 4" xfId="9716" xr:uid="{22052DF1-F7AB-4DD3-89B0-B55DB2B6E7DE}"/>
    <cellStyle name="Comma 5 2 3 6 4 4 2" xfId="22742" xr:uid="{40BC9D63-6A4B-4AFB-9986-0CA4449A7F79}"/>
    <cellStyle name="Comma 5 2 3 6 4 5" xfId="4698" xr:uid="{E7C147E2-87F7-4D44-BA32-C12A7DBEF9EA}"/>
    <cellStyle name="Comma 5 2 3 6 4 5 2" xfId="17735" xr:uid="{48717434-E4EC-4D2E-A6BF-835DA3158A6F}"/>
    <cellStyle name="Comma 5 2 3 6 4 6" xfId="16043" xr:uid="{AA136DCA-B4D5-49E7-A97D-72CF8724D683}"/>
    <cellStyle name="Comma 5 2 3 6 5" xfId="1615" xr:uid="{F99970B3-EBC7-4599-9381-A3CF7928AEF2}"/>
    <cellStyle name="Comma 5 2 3 6 5 2" xfId="10776" xr:uid="{AFE24B41-876E-47CF-8338-0B678A650F34}"/>
    <cellStyle name="Comma 5 2 3 6 5 2 2" xfId="23802" xr:uid="{5E951246-66A7-412C-97AA-FE722E675D90}"/>
    <cellStyle name="Comma 5 2 3 6 5 3" xfId="5760" xr:uid="{845153F2-4C63-4F6C-BEFF-5845B89A42F5}"/>
    <cellStyle name="Comma 5 2 3 6 5 3 2" xfId="18795" xr:uid="{5ED16695-AF11-4783-97B9-118FE1620D7B}"/>
    <cellStyle name="Comma 5 2 3 6 5 4" xfId="15000" xr:uid="{53DF7DA6-70E0-43B5-97BC-46A5153DE5FF}"/>
    <cellStyle name="Comma 5 2 3 6 6" xfId="8832" xr:uid="{9010E373-CFB0-41F7-ABAD-8F1C4DC6D23A}"/>
    <cellStyle name="Comma 5 2 3 6 6 2" xfId="21859" xr:uid="{3EA6D32B-AF82-4DFD-9016-E1E0822BC1E5}"/>
    <cellStyle name="Comma 5 2 3 6 7" xfId="12232" xr:uid="{CC0C85F1-8982-40DF-87B0-862F5190DBB2}"/>
    <cellStyle name="Comma 5 2 3 6 7 2" xfId="25249" xr:uid="{1B059504-DD59-4EB7-A32E-F08997A83AC6}"/>
    <cellStyle name="Comma 5 2 3 6 8" xfId="7309" xr:uid="{6E5EEEE1-BC8D-4439-B71E-D01415978C79}"/>
    <cellStyle name="Comma 5 2 3 6 8 2" xfId="20341" xr:uid="{B7E9131D-3E35-46C4-B29F-A18E5B25C016}"/>
    <cellStyle name="Comma 5 2 3 6 9" xfId="3763" xr:uid="{1C6F5FB9-A793-4769-BB18-BAF7ED1A2823}"/>
    <cellStyle name="Comma 5 2 3 6 9 2" xfId="16852" xr:uid="{B144A3FC-4F6D-48EF-80A0-4C8A290167EF}"/>
    <cellStyle name="Comma 5 2 3 7" xfId="790" xr:uid="{0C78418E-10E0-4EBC-82E1-6CB67D5601A8}"/>
    <cellStyle name="Comma 5 2 3 7 2" xfId="1903" xr:uid="{12D158F0-2DC5-49BA-8C83-6265AF3FF680}"/>
    <cellStyle name="Comma 5 2 3 7 2 2" xfId="10009" xr:uid="{4C6ABF2D-CEA8-4B90-B006-879A5522F4DD}"/>
    <cellStyle name="Comma 5 2 3 7 2 2 2" xfId="23035" xr:uid="{3600BC21-782B-4084-A0FE-8E504BA97ACB}"/>
    <cellStyle name="Comma 5 2 3 7 2 3" xfId="4991" xr:uid="{CE91680F-7437-418B-BFB7-D865799E35F0}"/>
    <cellStyle name="Comma 5 2 3 7 2 3 2" xfId="18028" xr:uid="{53A81135-24FA-461D-9BCD-266B9D67E168}"/>
    <cellStyle name="Comma 5 2 3 7 2 4" xfId="15288" xr:uid="{879E9216-73A0-4BC6-BDC5-E22B73D2D602}"/>
    <cellStyle name="Comma 5 2 3 7 3" xfId="6050" xr:uid="{94704A9B-1033-4A76-8241-2362A35A821E}"/>
    <cellStyle name="Comma 5 2 3 7 3 2" xfId="11066" xr:uid="{CBC771DD-3172-44ED-B145-FE2FE80DE874}"/>
    <cellStyle name="Comma 5 2 3 7 3 2 2" xfId="24092" xr:uid="{8D666432-8908-4562-B49B-615E474A5A32}"/>
    <cellStyle name="Comma 5 2 3 7 3 3" xfId="19085" xr:uid="{331AE4D3-EE37-4A59-BD4D-D27DCAA71F11}"/>
    <cellStyle name="Comma 5 2 3 7 4" xfId="9125" xr:uid="{8A1A8316-C22A-48EF-8A54-A70B8C1F4C64}"/>
    <cellStyle name="Comma 5 2 3 7 4 2" xfId="22152" xr:uid="{3AF64F69-2AEA-4074-94E3-F21CD0674D12}"/>
    <cellStyle name="Comma 5 2 3 7 5" xfId="12520" xr:uid="{571CCDC5-530C-4F5E-AE6B-A5914CC5A5BD}"/>
    <cellStyle name="Comma 5 2 3 7 5 2" xfId="25537" xr:uid="{A567F69A-0C40-4744-91B3-9FE016299242}"/>
    <cellStyle name="Comma 5 2 3 7 6" xfId="7602" xr:uid="{F0B3F540-833E-4BBC-863E-D38EA99C0CF0}"/>
    <cellStyle name="Comma 5 2 3 7 6 2" xfId="20634" xr:uid="{67072F78-48BC-4AE8-82A2-E6E83AB191E7}"/>
    <cellStyle name="Comma 5 2 3 7 7" xfId="4056" xr:uid="{34EA1F35-F1A0-404A-910E-C3B27804A509}"/>
    <cellStyle name="Comma 5 2 3 7 7 2" xfId="17145" xr:uid="{9F48AA05-4649-46B1-8F3B-8A71BBD1AC22}"/>
    <cellStyle name="Comma 5 2 3 7 8" xfId="14187" xr:uid="{54B34C09-A872-4F9A-A3DC-49998BE2013A}"/>
    <cellStyle name="Comma 5 2 3 8" xfId="1170" xr:uid="{0EC4D955-B16F-4CA6-A261-F16F93A0E61C}"/>
    <cellStyle name="Comma 5 2 3 8 2" xfId="2252" xr:uid="{1B8603F4-6FEA-4A4A-8098-3A547A579C6F}"/>
    <cellStyle name="Comma 5 2 3 8 2 2" xfId="10380" xr:uid="{6CED3A64-F513-4F0C-86CD-14A7389CDBEE}"/>
    <cellStyle name="Comma 5 2 3 8 2 2 2" xfId="23406" xr:uid="{F6A09673-D429-4B8E-A36C-49F5834D9C62}"/>
    <cellStyle name="Comma 5 2 3 8 2 3" xfId="5363" xr:uid="{3DB6D926-C9A2-4429-8570-FD463E99A433}"/>
    <cellStyle name="Comma 5 2 3 8 2 3 2" xfId="18399" xr:uid="{7B1C3424-57D0-4F11-804C-D2248E217D06}"/>
    <cellStyle name="Comma 5 2 3 8 2 4" xfId="15636" xr:uid="{2CA509FF-8073-4060-B6A3-2264168F80BA}"/>
    <cellStyle name="Comma 5 2 3 8 3" xfId="6399" xr:uid="{0D964B34-B8E0-4E6B-B4B0-EF55354AE4BC}"/>
    <cellStyle name="Comma 5 2 3 8 3 2" xfId="11414" xr:uid="{B52F8AE9-23F3-44E0-AACB-3F9490ACC465}"/>
    <cellStyle name="Comma 5 2 3 8 3 2 2" xfId="24440" xr:uid="{6A88E84E-6C77-49A1-AF82-E80657A62DE4}"/>
    <cellStyle name="Comma 5 2 3 8 3 3" xfId="19433" xr:uid="{F4F35EAE-7C92-40D2-88DB-1BC8B0161BC8}"/>
    <cellStyle name="Comma 5 2 3 8 4" xfId="8637" xr:uid="{9529901B-6B4D-4834-BEE3-BC75EFF523A1}"/>
    <cellStyle name="Comma 5 2 3 8 4 2" xfId="21666" xr:uid="{839B2A90-AA7A-4D4B-B43E-7906368F1440}"/>
    <cellStyle name="Comma 5 2 3 8 5" xfId="12868" xr:uid="{AF15B7D0-C538-4753-9B53-753390E8FDFC}"/>
    <cellStyle name="Comma 5 2 3 8 5 2" xfId="25885" xr:uid="{4BBC5E64-A5CF-41B4-AA28-7BE550E4E9A7}"/>
    <cellStyle name="Comma 5 2 3 8 6" xfId="7974" xr:uid="{4702CCA8-1F37-45C7-BC40-F357D1B8C38F}"/>
    <cellStyle name="Comma 5 2 3 8 6 2" xfId="21005" xr:uid="{88D67D01-51DC-4C34-90B8-666E8D8A73A0}"/>
    <cellStyle name="Comma 5 2 3 8 7" xfId="3561" xr:uid="{A65E8B9F-DD37-40B6-B128-517BE3F021A8}"/>
    <cellStyle name="Comma 5 2 3 8 7 2" xfId="16659" xr:uid="{2CF9B6E3-4E27-4A82-A9F3-F41DD8CAEF71}"/>
    <cellStyle name="Comma 5 2 3 8 8" xfId="14564" xr:uid="{BE566306-1E76-4EB0-92BC-B73985F7BE77}"/>
    <cellStyle name="Comma 5 2 3 9" xfId="2721" xr:uid="{08DDE07D-71D6-4EC8-A358-81D204D510F5}"/>
    <cellStyle name="Comma 5 2 3 9 2" xfId="6761" xr:uid="{912B0F08-57D5-4293-B6F6-1C220C96CF05}"/>
    <cellStyle name="Comma 5 2 3 9 2 2" xfId="11776" xr:uid="{5CD736B2-3683-46AE-A842-8EF4AEAABBA1}"/>
    <cellStyle name="Comma 5 2 3 9 2 2 2" xfId="24802" xr:uid="{BEAA90C9-A3FE-412A-8F32-7F0ED09D7201}"/>
    <cellStyle name="Comma 5 2 3 9 2 3" xfId="19795" xr:uid="{B857C345-28B2-454A-910C-DB29A900AA02}"/>
    <cellStyle name="Comma 5 2 3 9 3" xfId="13230" xr:uid="{99251C23-585E-4ECE-88C0-AEBA9D2FBD76}"/>
    <cellStyle name="Comma 5 2 3 9 3 2" xfId="26247" xr:uid="{21943B86-1951-44B2-AA24-8A13B0DBEECB}"/>
    <cellStyle name="Comma 5 2 3 9 4" xfId="9524" xr:uid="{FEFBCA99-ECD3-4CD7-9686-098494C7FB25}"/>
    <cellStyle name="Comma 5 2 3 9 4 2" xfId="22550" xr:uid="{93E59C15-1BF6-41FF-8AE2-ED1C31EBFBCE}"/>
    <cellStyle name="Comma 5 2 3 9 5" xfId="4506" xr:uid="{C887D334-7953-46BB-BBB5-134CF3493AB7}"/>
    <cellStyle name="Comma 5 2 3 9 5 2" xfId="17543" xr:uid="{7F5686E9-4295-4F1D-B07B-C08087310FD2}"/>
    <cellStyle name="Comma 5 2 3 9 6" xfId="15998" xr:uid="{9E94B76D-E84F-4B63-9DBE-EFB6D642AC5F}"/>
    <cellStyle name="Comma 5 2 4" xfId="162" xr:uid="{8A0B7464-FB70-47E7-B1E1-7D19DCE9F356}"/>
    <cellStyle name="Comma 5 2 4 10" xfId="8317" xr:uid="{F4FEE96B-0B61-4B13-BAA8-6347085FD569}"/>
    <cellStyle name="Comma 5 2 4 10 2" xfId="21346" xr:uid="{7C394B30-B84D-4FD2-A7CF-21F61D8E1E3A}"/>
    <cellStyle name="Comma 5 2 4 11" xfId="12137" xr:uid="{13B818E4-0D60-47D3-B7CC-130F84734F3E}"/>
    <cellStyle name="Comma 5 2 4 11 2" xfId="25154" xr:uid="{79B6927D-8602-4734-A562-F2567259A96A}"/>
    <cellStyle name="Comma 5 2 4 12" xfId="7129" xr:uid="{A588504F-2E9E-43FD-A77F-2CEEF956C76A}"/>
    <cellStyle name="Comma 5 2 4 12 2" xfId="20161" xr:uid="{EF5A9AED-8FC2-4C6D-96C6-28E74028233C}"/>
    <cellStyle name="Comma 5 2 4 13" xfId="3238" xr:uid="{E91A8509-6B4B-4402-B6A3-8147A501C88D}"/>
    <cellStyle name="Comma 5 2 4 13 2" xfId="16339" xr:uid="{D4A326BC-8012-4705-AA46-667D3555D09D}"/>
    <cellStyle name="Comma 5 2 4 14" xfId="13593" xr:uid="{01FE0BB3-A9C8-4778-AC4A-E48C475E6F0D}"/>
    <cellStyle name="Comma 5 2 4 2" xfId="386" xr:uid="{66F80BA6-840D-49FF-9230-CFF67219FF00}"/>
    <cellStyle name="Comma 5 2 4 2 10" xfId="7172" xr:uid="{F051CF0A-8DC3-4767-A15D-7A0EADA979A2}"/>
    <cellStyle name="Comma 5 2 4 2 10 2" xfId="20204" xr:uid="{5824E1BE-6C33-40EF-AF97-8415EC2ED4F1}"/>
    <cellStyle name="Comma 5 2 4 2 11" xfId="3341" xr:uid="{5545593D-E41A-43CE-8FA0-248B9BC992CD}"/>
    <cellStyle name="Comma 5 2 4 2 11 2" xfId="16441" xr:uid="{1A7977C8-3610-4624-B87C-0D9729243700}"/>
    <cellStyle name="Comma 5 2 4 2 12" xfId="13795" xr:uid="{EFE03BA3-2ED5-4DF8-872A-B9AD701D59C2}"/>
    <cellStyle name="Comma 5 2 4 2 2" xfId="637" xr:uid="{323DE865-233B-4F4B-A768-AEE857E575C0}"/>
    <cellStyle name="Comma 5 2 4 2 2 10" xfId="14040" xr:uid="{2DB891C4-E363-4FD4-9D74-2968C1743E4D}"/>
    <cellStyle name="Comma 5 2 4 2 2 2" xfId="1046" xr:uid="{848FC016-4B6D-4621-A449-F62345B14161}"/>
    <cellStyle name="Comma 5 2 4 2 2 2 2" xfId="1915" xr:uid="{3AC32BD1-3C83-4F69-B583-FEB465DEF283}"/>
    <cellStyle name="Comma 5 2 4 2 2 2 2 2" xfId="10021" xr:uid="{978A9F5A-8DDA-43BE-86D3-14090B830A8B}"/>
    <cellStyle name="Comma 5 2 4 2 2 2 2 2 2" xfId="23047" xr:uid="{3C83B454-83F2-4EAC-9947-0139B10AE43A}"/>
    <cellStyle name="Comma 5 2 4 2 2 2 2 3" xfId="5003" xr:uid="{BA030E0C-874E-4095-80D9-8A4192863721}"/>
    <cellStyle name="Comma 5 2 4 2 2 2 2 3 2" xfId="18040" xr:uid="{D2B6969C-DD43-4F98-9A03-C39345BF4868}"/>
    <cellStyle name="Comma 5 2 4 2 2 2 2 4" xfId="15300" xr:uid="{336B3E30-7235-4A97-8C71-38F4E5896535}"/>
    <cellStyle name="Comma 5 2 4 2 2 2 3" xfId="6062" xr:uid="{E380981E-4A33-4494-9EA8-86AA1C5A679A}"/>
    <cellStyle name="Comma 5 2 4 2 2 2 3 2" xfId="11078" xr:uid="{34829A85-05ED-4578-B704-90BCA404BAB3}"/>
    <cellStyle name="Comma 5 2 4 2 2 2 3 2 2" xfId="24104" xr:uid="{2190F5D7-B7B6-4FFC-A64E-DB62C2880484}"/>
    <cellStyle name="Comma 5 2 4 2 2 2 3 3" xfId="19097" xr:uid="{1FF21DFC-E58D-4116-8C70-98B32810514B}"/>
    <cellStyle name="Comma 5 2 4 2 2 2 4" xfId="9137" xr:uid="{25479452-111F-4590-A501-52E3367F706F}"/>
    <cellStyle name="Comma 5 2 4 2 2 2 4 2" xfId="22164" xr:uid="{FEA6DBE9-B9F7-4CA3-94F4-36EDA51422F9}"/>
    <cellStyle name="Comma 5 2 4 2 2 2 5" xfId="12532" xr:uid="{0D0A6472-843C-44B9-8226-6E67902F37C6}"/>
    <cellStyle name="Comma 5 2 4 2 2 2 5 2" xfId="25549" xr:uid="{B8F72B07-A1B5-4771-9E06-B75C7D9C34A6}"/>
    <cellStyle name="Comma 5 2 4 2 2 2 6" xfId="7614" xr:uid="{E738EA49-CB1D-4BF3-8913-EED83C2A483E}"/>
    <cellStyle name="Comma 5 2 4 2 2 2 6 2" xfId="20646" xr:uid="{5732728B-B259-4E28-B13A-15631886C2E9}"/>
    <cellStyle name="Comma 5 2 4 2 2 2 7" xfId="4068" xr:uid="{220005F4-0EED-4239-A1AE-0103B436A629}"/>
    <cellStyle name="Comma 5 2 4 2 2 2 7 2" xfId="17157" xr:uid="{2998FE81-6E61-4FB3-8C5A-B79183711F9E}"/>
    <cellStyle name="Comma 5 2 4 2 2 2 8" xfId="14442" xr:uid="{9AD5689C-A3F6-4228-BE34-ADC8A119BA42}"/>
    <cellStyle name="Comma 5 2 4 2 2 3" xfId="1403" xr:uid="{8A7426B4-0D00-4280-AAA1-09B81738BEF2}"/>
    <cellStyle name="Comma 5 2 4 2 2 3 2" xfId="2264" xr:uid="{B67BCA90-47D5-4822-9DEA-DDD0CA26348F}"/>
    <cellStyle name="Comma 5 2 4 2 2 3 2 2" xfId="10605" xr:uid="{22602097-12E5-4855-9C11-31793A042792}"/>
    <cellStyle name="Comma 5 2 4 2 2 3 2 2 2" xfId="23631" xr:uid="{C0BC608A-774E-475E-AD0A-9B502C9DA8EE}"/>
    <cellStyle name="Comma 5 2 4 2 2 3 2 3" xfId="5588" xr:uid="{A7D4002E-C5B7-46F3-AAF3-9D9CCE5F4939}"/>
    <cellStyle name="Comma 5 2 4 2 2 3 2 3 2" xfId="18624" xr:uid="{35C80E67-25D7-473A-A1DD-1E9DC89C9E68}"/>
    <cellStyle name="Comma 5 2 4 2 2 3 2 4" xfId="15648" xr:uid="{C88269ED-C1EB-42E1-BBD9-06BEA9A289A1}"/>
    <cellStyle name="Comma 5 2 4 2 2 3 3" xfId="6411" xr:uid="{6EF759FE-DAB0-4E99-9A3C-D8708AF0809A}"/>
    <cellStyle name="Comma 5 2 4 2 2 3 3 2" xfId="11426" xr:uid="{D7A115E4-6301-4AF5-8E1E-54810C87E178}"/>
    <cellStyle name="Comma 5 2 4 2 2 3 3 2 2" xfId="24452" xr:uid="{0C44DA52-B369-49C4-98A6-4937485755D5}"/>
    <cellStyle name="Comma 5 2 4 2 2 3 3 3" xfId="19445" xr:uid="{5B3E634E-2439-446B-88D1-46FB26C367FA}"/>
    <cellStyle name="Comma 5 2 4 2 2 3 4" xfId="9012" xr:uid="{421CF30B-1A41-41ED-A9A9-09FF5A10DC1C}"/>
    <cellStyle name="Comma 5 2 4 2 2 3 4 2" xfId="22039" xr:uid="{8BE0CA7F-5E57-42F5-98EB-D2C176730904}"/>
    <cellStyle name="Comma 5 2 4 2 2 3 5" xfId="12880" xr:uid="{788A6EA3-3701-48BA-9AE4-C6214F3842D0}"/>
    <cellStyle name="Comma 5 2 4 2 2 3 5 2" xfId="25897" xr:uid="{F56C3E75-AC3B-4AFA-8BEB-D0AE9EEA84FD}"/>
    <cellStyle name="Comma 5 2 4 2 2 3 6" xfId="8199" xr:uid="{E5E2F1E7-F2F8-4967-B8DB-58A4CF209EC0}"/>
    <cellStyle name="Comma 5 2 4 2 2 3 6 2" xfId="21230" xr:uid="{65F64088-E453-48D3-A5DD-5DD34868C107}"/>
    <cellStyle name="Comma 5 2 4 2 2 3 7" xfId="3943" xr:uid="{E98A6829-FE2B-44B9-B9D3-77B698FDC6F0}"/>
    <cellStyle name="Comma 5 2 4 2 2 3 7 2" xfId="17032" xr:uid="{3F9B9DC9-8DD0-4F4C-9431-8F118E554CE7}"/>
    <cellStyle name="Comma 5 2 4 2 2 3 8" xfId="14789" xr:uid="{AD88FB2B-E24F-4AAC-9FA4-8F81CFC7ECCA}"/>
    <cellStyle name="Comma 5 2 4 2 2 4" xfId="2961" xr:uid="{6FC02212-0196-4656-BAE9-30AAB8975ECE}"/>
    <cellStyle name="Comma 5 2 4 2 2 4 2" xfId="6986" xr:uid="{200749E9-E6F7-43BD-971F-95B6F6AF8107}"/>
    <cellStyle name="Comma 5 2 4 2 2 4 2 2" xfId="12001" xr:uid="{8C8095BE-096D-41F3-9F39-026DDD69E645}"/>
    <cellStyle name="Comma 5 2 4 2 2 4 2 2 2" xfId="25027" xr:uid="{06BAF0DF-9B65-4932-88C6-B91DD3B53575}"/>
    <cellStyle name="Comma 5 2 4 2 2 4 2 3" xfId="20020" xr:uid="{060F325E-1FF5-4E12-BC03-EFACD6FD113A}"/>
    <cellStyle name="Comma 5 2 4 2 2 4 3" xfId="13455" xr:uid="{85692648-AC12-475E-86A1-0E53E582FBBF}"/>
    <cellStyle name="Comma 5 2 4 2 2 4 3 2" xfId="26472" xr:uid="{B5645A34-A795-4D34-8848-3F00B79DD7B9}"/>
    <cellStyle name="Comma 5 2 4 2 2 4 4" xfId="9896" xr:uid="{A49D7486-6883-4C34-BDE5-1D4BB286EB43}"/>
    <cellStyle name="Comma 5 2 4 2 2 4 4 2" xfId="22922" xr:uid="{02753ADE-DEBC-478D-AA8D-1816FA7F38B0}"/>
    <cellStyle name="Comma 5 2 4 2 2 4 5" xfId="4878" xr:uid="{3A5270A1-5790-4975-94CF-19B079E950C3}"/>
    <cellStyle name="Comma 5 2 4 2 2 4 5 2" xfId="17915" xr:uid="{422CF9AC-4BCE-4466-98F1-C59602479659}"/>
    <cellStyle name="Comma 5 2 4 2 2 4 6" xfId="16223" xr:uid="{76011C88-F6CA-4A27-A1DA-30CB3E70D358}"/>
    <cellStyle name="Comma 5 2 4 2 2 5" xfId="1795" xr:uid="{0CF7FB76-5ECB-4381-8F63-F9DBAFD3F006}"/>
    <cellStyle name="Comma 5 2 4 2 2 5 2" xfId="10958" xr:uid="{0499F477-1A18-4C04-9CCF-C9ECA29966D4}"/>
    <cellStyle name="Comma 5 2 4 2 2 5 2 2" xfId="23984" xr:uid="{85AE60A1-71D3-4C3B-A8FA-7268E430F6A0}"/>
    <cellStyle name="Comma 5 2 4 2 2 5 3" xfId="5942" xr:uid="{C50ABC75-F3FB-4BD8-9575-73355C160015}"/>
    <cellStyle name="Comma 5 2 4 2 2 5 3 2" xfId="18977" xr:uid="{1423F933-B881-480C-BB09-F637347C4779}"/>
    <cellStyle name="Comma 5 2 4 2 2 5 4" xfId="15180" xr:uid="{C408E7C5-7A17-450C-9083-390738A2EABA}"/>
    <cellStyle name="Comma 5 2 4 2 2 6" xfId="8519" xr:uid="{139340F1-5C98-485C-9573-F2135CB5B341}"/>
    <cellStyle name="Comma 5 2 4 2 2 6 2" xfId="21548" xr:uid="{51BD9A2E-0156-4B89-9FBF-618D89766E47}"/>
    <cellStyle name="Comma 5 2 4 2 2 7" xfId="12412" xr:uid="{A4603E2B-2621-469E-B22D-4ED0D869CF97}"/>
    <cellStyle name="Comma 5 2 4 2 2 7 2" xfId="25429" xr:uid="{A69461BC-0C31-401F-BC7C-E581CF6E2C9A}"/>
    <cellStyle name="Comma 5 2 4 2 2 8" xfId="7489" xr:uid="{384F8EB7-F41F-469A-A558-4ABD8B69DAD8}"/>
    <cellStyle name="Comma 5 2 4 2 2 8 2" xfId="20521" xr:uid="{CA68DED5-2622-4E13-A791-A90A30FEE8ED}"/>
    <cellStyle name="Comma 5 2 4 2 2 9" xfId="3441" xr:uid="{2742163C-F20B-41A7-9DE8-919061484131}"/>
    <cellStyle name="Comma 5 2 4 2 2 9 2" xfId="16541" xr:uid="{E3E9F0B4-7FAF-40BA-9B51-0502D746C6D4}"/>
    <cellStyle name="Comma 5 2 4 2 3" xfId="537" xr:uid="{F54A0671-AE61-4397-9010-A960370722CE}"/>
    <cellStyle name="Comma 5 2 4 2 3 2" xfId="1914" xr:uid="{AF4E4BCF-CF5E-44BD-8C2A-9D25207C8C97}"/>
    <cellStyle name="Comma 5 2 4 2 3 2 2" xfId="9796" xr:uid="{35DFFDEC-F2EB-4206-B7D2-349AE6A7DF7F}"/>
    <cellStyle name="Comma 5 2 4 2 3 2 2 2" xfId="22822" xr:uid="{F33CBEF4-6AA7-4568-A730-C2ED2D02AF07}"/>
    <cellStyle name="Comma 5 2 4 2 3 2 3" xfId="4778" xr:uid="{169EECDB-523A-4FA2-B79D-5AC20DBB9128}"/>
    <cellStyle name="Comma 5 2 4 2 3 2 3 2" xfId="17815" xr:uid="{76B53311-50DA-42EB-9C72-9729E605E94D}"/>
    <cellStyle name="Comma 5 2 4 2 3 2 4" xfId="15299" xr:uid="{2E60DB21-8E62-4731-8022-1C77939C27F8}"/>
    <cellStyle name="Comma 5 2 4 2 3 3" xfId="6061" xr:uid="{7D8DEE5D-39DF-4E11-86BF-DB93D2FD28F6}"/>
    <cellStyle name="Comma 5 2 4 2 3 3 2" xfId="11077" xr:uid="{8602B944-390B-4895-9476-075820A82B88}"/>
    <cellStyle name="Comma 5 2 4 2 3 3 2 2" xfId="24103" xr:uid="{A25BB0DC-BE8F-4CB1-A833-F6D446B6CA9D}"/>
    <cellStyle name="Comma 5 2 4 2 3 3 3" xfId="19096" xr:uid="{78179336-84C0-4BA3-9141-45FD3D9021F6}"/>
    <cellStyle name="Comma 5 2 4 2 3 4" xfId="8912" xr:uid="{7C22F31F-0230-41AC-B008-E54745FA2B4A}"/>
    <cellStyle name="Comma 5 2 4 2 3 4 2" xfId="21939" xr:uid="{4EB171D4-B404-4416-B266-39324DB2DC50}"/>
    <cellStyle name="Comma 5 2 4 2 3 5" xfId="12531" xr:uid="{A83F8FFE-3E40-4321-A92B-C1F14A157ABB}"/>
    <cellStyle name="Comma 5 2 4 2 3 5 2" xfId="25548" xr:uid="{85A7A229-4CB8-4804-A98D-001675E0FFF4}"/>
    <cellStyle name="Comma 5 2 4 2 3 6" xfId="7389" xr:uid="{3D7F5D59-FAFA-4550-AD8A-B332FF5D64C3}"/>
    <cellStyle name="Comma 5 2 4 2 3 6 2" xfId="20421" xr:uid="{B35E735C-4770-4692-B6C3-010B7DCFCAFB}"/>
    <cellStyle name="Comma 5 2 4 2 3 7" xfId="3843" xr:uid="{A6C2AFF9-641A-43B5-AD9E-8F815521C6C0}"/>
    <cellStyle name="Comma 5 2 4 2 3 7 2" xfId="16932" xr:uid="{33AF3131-D214-4788-86DE-CEC91999D85B}"/>
    <cellStyle name="Comma 5 2 4 2 3 8" xfId="13940" xr:uid="{296CD3DA-9924-4F0B-9D46-803730029776}"/>
    <cellStyle name="Comma 5 2 4 2 4" xfId="946" xr:uid="{8911220B-6C6B-4C94-9B2B-DCEAAE36B9CD}"/>
    <cellStyle name="Comma 5 2 4 2 4 2" xfId="2263" xr:uid="{6CA0B32D-3433-4182-AB0D-A4E2F3DD8226}"/>
    <cellStyle name="Comma 5 2 4 2 4 2 2" xfId="10020" xr:uid="{F2A7CFBD-1B0E-4124-B7C6-F9B288437896}"/>
    <cellStyle name="Comma 5 2 4 2 4 2 2 2" xfId="23046" xr:uid="{F437656F-C2A0-402F-B9F4-464E4904B658}"/>
    <cellStyle name="Comma 5 2 4 2 4 2 3" xfId="5002" xr:uid="{8EFD6F61-CF1A-4D30-9B6A-C3FCCD043B13}"/>
    <cellStyle name="Comma 5 2 4 2 4 2 3 2" xfId="18039" xr:uid="{EA84F9B7-D7B6-4262-BFD1-6A1BA6131FF1}"/>
    <cellStyle name="Comma 5 2 4 2 4 2 4" xfId="15647" xr:uid="{02A96C40-F8E2-4CE9-AF7F-AC01BDD0F1AF}"/>
    <cellStyle name="Comma 5 2 4 2 4 3" xfId="6410" xr:uid="{EA413024-20B7-45C5-9933-7A07A0C8D821}"/>
    <cellStyle name="Comma 5 2 4 2 4 3 2" xfId="11425" xr:uid="{6C92A7E8-4BCD-4CA0-AE5F-438C5E3F6F80}"/>
    <cellStyle name="Comma 5 2 4 2 4 3 2 2" xfId="24451" xr:uid="{0D132EC6-E46F-4C5B-A9D0-74A980E3D37F}"/>
    <cellStyle name="Comma 5 2 4 2 4 3 3" xfId="19444" xr:uid="{F6F0D768-582E-40CB-AE82-CBD12A443609}"/>
    <cellStyle name="Comma 5 2 4 2 4 4" xfId="9136" xr:uid="{423DCE49-7DC6-45D9-8775-9DF157AF9C1B}"/>
    <cellStyle name="Comma 5 2 4 2 4 4 2" xfId="22163" xr:uid="{208CEA80-3455-460F-9462-2A43C8921014}"/>
    <cellStyle name="Comma 5 2 4 2 4 5" xfId="12879" xr:uid="{D6E9E4F0-3570-4C25-B66A-695501E96981}"/>
    <cellStyle name="Comma 5 2 4 2 4 5 2" xfId="25896" xr:uid="{702C5EF6-FFE3-4733-9697-EBADAA65702B}"/>
    <cellStyle name="Comma 5 2 4 2 4 6" xfId="7613" xr:uid="{852F52D0-80FA-4A67-876B-5FB58A8B9D30}"/>
    <cellStyle name="Comma 5 2 4 2 4 6 2" xfId="20645" xr:uid="{5179FD7B-DEE7-4999-991F-AAAD9C8FCADB}"/>
    <cellStyle name="Comma 5 2 4 2 4 7" xfId="4067" xr:uid="{2238ED73-0A36-4082-BF34-FE46BBA8D6C3}"/>
    <cellStyle name="Comma 5 2 4 2 4 7 2" xfId="17156" xr:uid="{962A7EF9-DD0D-4796-9C18-4DA38FE56F17}"/>
    <cellStyle name="Comma 5 2 4 2 4 8" xfId="14342" xr:uid="{CFB96A62-5593-4C85-8320-A799AE291047}"/>
    <cellStyle name="Comma 5 2 4 2 5" xfId="1302" xr:uid="{9B0BCB70-8360-4451-BEC2-6A6A7E5BFF1A}"/>
    <cellStyle name="Comma 5 2 4 2 5 2" xfId="2859" xr:uid="{E2BE1886-E18F-4F95-B1E8-010B96A2BC7A}"/>
    <cellStyle name="Comma 5 2 4 2 5 2 2" xfId="10505" xr:uid="{37BCA7D3-F434-4C6C-BB88-DFBE299349C5}"/>
    <cellStyle name="Comma 5 2 4 2 5 2 2 2" xfId="23531" xr:uid="{DAEAAB79-AA06-4C1D-938F-4032DD942A6E}"/>
    <cellStyle name="Comma 5 2 4 2 5 2 3" xfId="5488" xr:uid="{8F5E34DD-EF30-4534-98A7-6E67C9F96706}"/>
    <cellStyle name="Comma 5 2 4 2 5 2 3 2" xfId="18524" xr:uid="{A9F64528-C4E8-4EA0-B6AF-C52324979AFE}"/>
    <cellStyle name="Comma 5 2 4 2 5 2 4" xfId="16123" xr:uid="{AD97A8AF-3E61-4369-8F7D-44022A3FAA56}"/>
    <cellStyle name="Comma 5 2 4 2 5 3" xfId="6886" xr:uid="{D33BFD8A-9ECA-43CB-8176-DBDDF31F76FE}"/>
    <cellStyle name="Comma 5 2 4 2 5 3 2" xfId="11901" xr:uid="{0BB258DA-6247-4DCF-B606-C1CC3DC64349}"/>
    <cellStyle name="Comma 5 2 4 2 5 3 2 2" xfId="24927" xr:uid="{2ACCB0B3-92C5-4774-A5BA-FF7D37BB2B71}"/>
    <cellStyle name="Comma 5 2 4 2 5 3 3" xfId="19920" xr:uid="{FEF859F8-E082-4EF4-A0AE-7A3BE262FB21}"/>
    <cellStyle name="Comma 5 2 4 2 5 4" xfId="8693" xr:uid="{EC52D1A1-5794-47DA-BA61-49C126BC5221}"/>
    <cellStyle name="Comma 5 2 4 2 5 4 2" xfId="21722" xr:uid="{C92FD2C9-6299-4B7E-8B83-71D6854E0285}"/>
    <cellStyle name="Comma 5 2 4 2 5 5" xfId="13355" xr:uid="{6F371366-6C5A-4092-9EB9-715DA308B777}"/>
    <cellStyle name="Comma 5 2 4 2 5 5 2" xfId="26372" xr:uid="{22D642AC-8D31-4789-8FC5-CA55384C5390}"/>
    <cellStyle name="Comma 5 2 4 2 5 6" xfId="8099" xr:uid="{198AFFE5-9FC1-4DEE-A133-D26135042C92}"/>
    <cellStyle name="Comma 5 2 4 2 5 6 2" xfId="21130" xr:uid="{BD2E973F-997A-4350-8150-44FC7EA11AEC}"/>
    <cellStyle name="Comma 5 2 4 2 5 7" xfId="3622" xr:uid="{693EAE80-C6EC-4FC2-8A42-A57D787BFB75}"/>
    <cellStyle name="Comma 5 2 4 2 5 7 2" xfId="16715" xr:uid="{9BDBE38A-F27A-4922-8B36-48371B0304F4}"/>
    <cellStyle name="Comma 5 2 4 2 5 8" xfId="14689" xr:uid="{C66005D0-87F7-48CE-BE7F-C0E43162826B}"/>
    <cellStyle name="Comma 5 2 4 2 6" xfId="1695" xr:uid="{C1178B9E-62AB-44A9-9ADF-F675FD5F3E82}"/>
    <cellStyle name="Comma 5 2 4 2 6 2" xfId="9579" xr:uid="{5FAE5D47-C110-4185-B417-5572D8A66254}"/>
    <cellStyle name="Comma 5 2 4 2 6 2 2" xfId="22605" xr:uid="{35625DF3-4DA1-4139-8B9A-6DCED4434CAA}"/>
    <cellStyle name="Comma 5 2 4 2 6 3" xfId="4561" xr:uid="{0595CE0B-0BCC-4728-9E73-BB85AA9B9940}"/>
    <cellStyle name="Comma 5 2 4 2 6 3 2" xfId="17598" xr:uid="{DBD2C602-0B6E-4214-97FA-A40106B967F6}"/>
    <cellStyle name="Comma 5 2 4 2 6 4" xfId="15080" xr:uid="{A0E5E564-66F3-43A9-8E98-25D312F769CA}"/>
    <cellStyle name="Comma 5 2 4 2 7" xfId="5842" xr:uid="{BD0806C3-10DD-4C4C-A3B8-70DD2F733EB5}"/>
    <cellStyle name="Comma 5 2 4 2 7 2" xfId="10858" xr:uid="{E7C9449B-1BCE-443C-9DFA-8001DC7CCE38}"/>
    <cellStyle name="Comma 5 2 4 2 7 2 2" xfId="23884" xr:uid="{13A1DC43-8C78-4CEA-8AF0-861B475C341A}"/>
    <cellStyle name="Comma 5 2 4 2 7 3" xfId="18877" xr:uid="{4FF5AB49-0848-4A38-8B6C-E210E5678A6E}"/>
    <cellStyle name="Comma 5 2 4 2 8" xfId="8419" xr:uid="{D348A0A9-056D-4F5D-AF93-229D63E55072}"/>
    <cellStyle name="Comma 5 2 4 2 8 2" xfId="21448" xr:uid="{A40B9E4F-53BE-4302-855F-CF173EEB255A}"/>
    <cellStyle name="Comma 5 2 4 2 9" xfId="12312" xr:uid="{32497529-5CFC-4AB5-8F6B-2F8ED9EAA4EF}"/>
    <cellStyle name="Comma 5 2 4 2 9 2" xfId="25329" xr:uid="{F90C651F-D05B-4CD1-9990-924267582D36}"/>
    <cellStyle name="Comma 5 2 4 3" xfId="342" xr:uid="{AF02776F-245C-462B-9074-782303003ADC}"/>
    <cellStyle name="Comma 5 2 4 3 10" xfId="7234" xr:uid="{D7F4F961-5A81-42A6-86A3-D59B4C4C10C0}"/>
    <cellStyle name="Comma 5 2 4 3 10 2" xfId="20266" xr:uid="{861B0BB6-6F72-4D15-B226-7D6B5258056C}"/>
    <cellStyle name="Comma 5 2 4 3 11" xfId="3298" xr:uid="{8D0B0C8D-36D9-41F9-8BE2-E4B36A2FB9F4}"/>
    <cellStyle name="Comma 5 2 4 3 11 2" xfId="16398" xr:uid="{C945A933-F1F6-4823-81C6-C239D6FD04C8}"/>
    <cellStyle name="Comma 5 2 4 3 12" xfId="13752" xr:uid="{BA08A764-FC40-4668-A150-FD484C05C197}"/>
    <cellStyle name="Comma 5 2 4 3 2" xfId="699" xr:uid="{5FDC6897-FA48-4454-9686-89B16FC8CEE5}"/>
    <cellStyle name="Comma 5 2 4 3 2 10" xfId="14102" xr:uid="{7B2F703C-F28F-4B6C-B609-B81A2470C1C1}"/>
    <cellStyle name="Comma 5 2 4 3 2 2" xfId="1108" xr:uid="{2526B855-166E-45FA-8CE6-50414E4AC1EA}"/>
    <cellStyle name="Comma 5 2 4 3 2 2 2" xfId="1917" xr:uid="{EA6C0A60-2794-4661-9860-9864AFEA69C2}"/>
    <cellStyle name="Comma 5 2 4 3 2 2 2 2" xfId="10023" xr:uid="{78D46675-B53A-47F7-86AB-40E3FEF2600D}"/>
    <cellStyle name="Comma 5 2 4 3 2 2 2 2 2" xfId="23049" xr:uid="{4F052978-DBA2-4459-ADE2-C262986073DC}"/>
    <cellStyle name="Comma 5 2 4 3 2 2 2 3" xfId="5005" xr:uid="{F299B6CB-7998-4593-BD31-F3E84BD9B6E6}"/>
    <cellStyle name="Comma 5 2 4 3 2 2 2 3 2" xfId="18042" xr:uid="{2EC848E6-4C69-4D0C-ADB6-1E1CB5F45712}"/>
    <cellStyle name="Comma 5 2 4 3 2 2 2 4" xfId="15302" xr:uid="{F7450496-844B-44D2-8F7C-F2B9982524DB}"/>
    <cellStyle name="Comma 5 2 4 3 2 2 3" xfId="6064" xr:uid="{0CCB8FCE-6AA8-41BB-A3F0-31A9083B5715}"/>
    <cellStyle name="Comma 5 2 4 3 2 2 3 2" xfId="11080" xr:uid="{5DE340CA-D584-48FA-BE7E-F22DFDF64B3C}"/>
    <cellStyle name="Comma 5 2 4 3 2 2 3 2 2" xfId="24106" xr:uid="{CAE96153-826E-4768-9CDD-0EEBC5D31BD7}"/>
    <cellStyle name="Comma 5 2 4 3 2 2 3 3" xfId="19099" xr:uid="{8D66351F-D9BB-497C-AAD6-DDFB54FCCC79}"/>
    <cellStyle name="Comma 5 2 4 3 2 2 4" xfId="9139" xr:uid="{79F2169E-8ED1-4958-8FB0-22A5D193FFA4}"/>
    <cellStyle name="Comma 5 2 4 3 2 2 4 2" xfId="22166" xr:uid="{6AA98777-14B5-47DB-A3B1-0F415540816F}"/>
    <cellStyle name="Comma 5 2 4 3 2 2 5" xfId="12534" xr:uid="{3F7DB989-ACE1-4B0D-95A3-523D8DBFD41E}"/>
    <cellStyle name="Comma 5 2 4 3 2 2 5 2" xfId="25551" xr:uid="{B752A8C8-922F-4EFE-B829-851F2BAD5B56}"/>
    <cellStyle name="Comma 5 2 4 3 2 2 6" xfId="7616" xr:uid="{7D184D46-69EC-4A03-8EB7-3EBA030CAADD}"/>
    <cellStyle name="Comma 5 2 4 3 2 2 6 2" xfId="20648" xr:uid="{FF00AF6C-04F0-41B5-9E71-295F5C6B3001}"/>
    <cellStyle name="Comma 5 2 4 3 2 2 7" xfId="4070" xr:uid="{59A36B3D-4F81-454C-B0E1-E475632BEBDB}"/>
    <cellStyle name="Comma 5 2 4 3 2 2 7 2" xfId="17159" xr:uid="{1F29804E-4B10-46D8-B969-9B35A8B23F32}"/>
    <cellStyle name="Comma 5 2 4 3 2 2 8" xfId="14504" xr:uid="{7BD936C4-35E1-44B3-8025-DA02CBDE4115}"/>
    <cellStyle name="Comma 5 2 4 3 2 3" xfId="1466" xr:uid="{888B08B0-48CE-4700-B77C-58328E1511CF}"/>
    <cellStyle name="Comma 5 2 4 3 2 3 2" xfId="2266" xr:uid="{2161E8B5-EE5A-4460-A9B0-42EEF93638C3}"/>
    <cellStyle name="Comma 5 2 4 3 2 3 2 2" xfId="10667" xr:uid="{FA63D179-7D2F-4818-AE63-01EA1B0E533C}"/>
    <cellStyle name="Comma 5 2 4 3 2 3 2 2 2" xfId="23693" xr:uid="{606B8F0A-3A9D-4936-91A9-2A3DD57D58C4}"/>
    <cellStyle name="Comma 5 2 4 3 2 3 2 3" xfId="5650" xr:uid="{000B925B-6839-46CC-BDDA-3B430E7C66F6}"/>
    <cellStyle name="Comma 5 2 4 3 2 3 2 3 2" xfId="18686" xr:uid="{0E3ADA5A-C20A-4751-AE66-0CA07EFE2019}"/>
    <cellStyle name="Comma 5 2 4 3 2 3 2 4" xfId="15650" xr:uid="{4507815E-28F7-49C6-8AFE-DE2A682BA4CA}"/>
    <cellStyle name="Comma 5 2 4 3 2 3 3" xfId="6413" xr:uid="{47C9AAED-1F10-4082-83E6-ECDE083E75D1}"/>
    <cellStyle name="Comma 5 2 4 3 2 3 3 2" xfId="11428" xr:uid="{97ECBA44-8F1E-49CD-939C-87C3E02E2811}"/>
    <cellStyle name="Comma 5 2 4 3 2 3 3 2 2" xfId="24454" xr:uid="{2041AB18-2217-4828-AB31-4860C6E42F2A}"/>
    <cellStyle name="Comma 5 2 4 3 2 3 3 3" xfId="19447" xr:uid="{37080AC3-03DF-4D8A-A053-8D12E2B4FAE9}"/>
    <cellStyle name="Comma 5 2 4 3 2 3 4" xfId="9074" xr:uid="{572A304E-A51C-47A2-82EC-2BCA7CDA5C70}"/>
    <cellStyle name="Comma 5 2 4 3 2 3 4 2" xfId="22101" xr:uid="{BE047BC9-794F-4E00-A814-7167F93D8F7E}"/>
    <cellStyle name="Comma 5 2 4 3 2 3 5" xfId="12882" xr:uid="{0B28502B-5ABE-4CA6-B626-85B0A94AA326}"/>
    <cellStyle name="Comma 5 2 4 3 2 3 5 2" xfId="25899" xr:uid="{E6C50302-C057-42A1-8E92-624829E48C44}"/>
    <cellStyle name="Comma 5 2 4 3 2 3 6" xfId="8261" xr:uid="{90D30E63-269C-463C-94DA-03E91F0FBDCD}"/>
    <cellStyle name="Comma 5 2 4 3 2 3 6 2" xfId="21292" xr:uid="{7B2D63C7-A47C-46FD-AB2A-8C64427C2AA7}"/>
    <cellStyle name="Comma 5 2 4 3 2 3 7" xfId="4005" xr:uid="{5934922B-BAFA-496F-A41D-53B534AF7809}"/>
    <cellStyle name="Comma 5 2 4 3 2 3 7 2" xfId="17094" xr:uid="{D251A805-94C8-4770-882A-BE40CFA7F4FC}"/>
    <cellStyle name="Comma 5 2 4 3 2 3 8" xfId="14851" xr:uid="{04152552-CAAE-4385-832D-BAD0F8AE3BA5}"/>
    <cellStyle name="Comma 5 2 4 3 2 4" xfId="3025" xr:uid="{C8DB0ADB-94E4-4409-82F5-544ECAEFACED}"/>
    <cellStyle name="Comma 5 2 4 3 2 4 2" xfId="7048" xr:uid="{783E5DDC-EC48-4E9F-9878-21906D601271}"/>
    <cellStyle name="Comma 5 2 4 3 2 4 2 2" xfId="12063" xr:uid="{0309C97A-46AA-4327-B2AB-FC67FD02A14D}"/>
    <cellStyle name="Comma 5 2 4 3 2 4 2 2 2" xfId="25089" xr:uid="{4615C5C2-36AC-4FE4-8D3D-D793EE4B30F5}"/>
    <cellStyle name="Comma 5 2 4 3 2 4 2 3" xfId="20082" xr:uid="{CC575518-5E07-467B-9B42-AB78ACF1B55C}"/>
    <cellStyle name="Comma 5 2 4 3 2 4 3" xfId="13517" xr:uid="{85229CFF-9D90-4018-BDE2-E9257FFFE413}"/>
    <cellStyle name="Comma 5 2 4 3 2 4 3 2" xfId="26534" xr:uid="{76141359-D572-48C4-A86B-09047D8990B3}"/>
    <cellStyle name="Comma 5 2 4 3 2 4 4" xfId="9958" xr:uid="{48BB55EF-A684-484A-97BD-EAFEA6D70C3B}"/>
    <cellStyle name="Comma 5 2 4 3 2 4 4 2" xfId="22984" xr:uid="{129BCBAE-B043-4FBB-B2F9-E7D257269A6B}"/>
    <cellStyle name="Comma 5 2 4 3 2 4 5" xfId="4940" xr:uid="{2880A44E-0915-40E0-A9CD-D037D0E670B2}"/>
    <cellStyle name="Comma 5 2 4 3 2 4 5 2" xfId="17977" xr:uid="{71E2CD8F-B6AE-4D46-9476-422D775F4D20}"/>
    <cellStyle name="Comma 5 2 4 3 2 4 6" xfId="16285" xr:uid="{B297FB55-FB37-470B-B36E-5884AAD39EE6}"/>
    <cellStyle name="Comma 5 2 4 3 2 5" xfId="1857" xr:uid="{66E7D519-E99F-461D-8DBC-CBAB5DC43AE5}"/>
    <cellStyle name="Comma 5 2 4 3 2 5 2" xfId="11020" xr:uid="{67719A4C-96DE-4DF4-AC30-E0E179F9FE24}"/>
    <cellStyle name="Comma 5 2 4 3 2 5 2 2" xfId="24046" xr:uid="{C666FCE8-2D9A-4B69-9E35-09905D3E5845}"/>
    <cellStyle name="Comma 5 2 4 3 2 5 3" xfId="6004" xr:uid="{74C40F9A-858B-4E99-8D25-3A7D3BF9779B}"/>
    <cellStyle name="Comma 5 2 4 3 2 5 3 2" xfId="19039" xr:uid="{9B9AC600-1EB0-4C8C-9255-EBCB6A1D3186}"/>
    <cellStyle name="Comma 5 2 4 3 2 5 4" xfId="15242" xr:uid="{CDEA4E36-29A1-420D-8CAA-4034BE565387}"/>
    <cellStyle name="Comma 5 2 4 3 2 6" xfId="8581" xr:uid="{B55109B6-0023-4F69-A12A-3F0B00ED5106}"/>
    <cellStyle name="Comma 5 2 4 3 2 6 2" xfId="21610" xr:uid="{6F2A0DB3-4578-4916-A14D-EA83F6BD1AAA}"/>
    <cellStyle name="Comma 5 2 4 3 2 7" xfId="12474" xr:uid="{56385818-D4DC-4E68-98CA-5119B60D72DA}"/>
    <cellStyle name="Comma 5 2 4 3 2 7 2" xfId="25491" xr:uid="{B5C2C282-68B4-487B-B4B1-56BC4B7D74CE}"/>
    <cellStyle name="Comma 5 2 4 3 2 8" xfId="7551" xr:uid="{42E560D8-F600-4C92-9D13-E4C7BE34DC53}"/>
    <cellStyle name="Comma 5 2 4 3 2 8 2" xfId="20583" xr:uid="{08E2DD0B-A087-4F4B-90FF-733FB7EFAE1A}"/>
    <cellStyle name="Comma 5 2 4 3 2 9" xfId="3503" xr:uid="{1E85C62B-431B-4AA1-A71D-B40F0EE137F5}"/>
    <cellStyle name="Comma 5 2 4 3 2 9 2" xfId="16603" xr:uid="{A902AF6B-06B4-46A5-8001-DE1C0C5A29B1}"/>
    <cellStyle name="Comma 5 2 4 3 3" xfId="494" xr:uid="{D8C33351-EB1D-4A18-8AD6-F822A9CB7E97}"/>
    <cellStyle name="Comma 5 2 4 3 3 2" xfId="1916" xr:uid="{3C12DF9B-4679-48DB-8299-018C58DBADDD}"/>
    <cellStyle name="Comma 5 2 4 3 3 2 2" xfId="9753" xr:uid="{2FB93A99-5467-4C85-A4AC-8EFC6AD6980F}"/>
    <cellStyle name="Comma 5 2 4 3 3 2 2 2" xfId="22779" xr:uid="{C1DB3A98-D236-4969-A6B5-7327B01C3CB9}"/>
    <cellStyle name="Comma 5 2 4 3 3 2 3" xfId="4735" xr:uid="{E86912D3-19A7-4930-9D6E-A4426E7AFE92}"/>
    <cellStyle name="Comma 5 2 4 3 3 2 3 2" xfId="17772" xr:uid="{82B43F3F-87D4-4BAF-BE83-DB1E1C9109E3}"/>
    <cellStyle name="Comma 5 2 4 3 3 2 4" xfId="15301" xr:uid="{E075EC94-02B0-45FE-A29F-E3903D50CC67}"/>
    <cellStyle name="Comma 5 2 4 3 3 3" xfId="6063" xr:uid="{6BDE4131-3071-40DE-969F-1050BC8D3A01}"/>
    <cellStyle name="Comma 5 2 4 3 3 3 2" xfId="11079" xr:uid="{3389593C-0327-4EC9-A8B8-3E690379112C}"/>
    <cellStyle name="Comma 5 2 4 3 3 3 2 2" xfId="24105" xr:uid="{1FED82B3-2D1C-407E-8E7E-F1373360B40A}"/>
    <cellStyle name="Comma 5 2 4 3 3 3 3" xfId="19098" xr:uid="{36ADFAE6-9A18-40B6-B8E7-C44F7DBD8782}"/>
    <cellStyle name="Comma 5 2 4 3 3 4" xfId="8869" xr:uid="{0CD6A7F8-214B-4619-A642-216A84E85407}"/>
    <cellStyle name="Comma 5 2 4 3 3 4 2" xfId="21896" xr:uid="{23F940E4-8248-4246-9D0E-D0B9615F1123}"/>
    <cellStyle name="Comma 5 2 4 3 3 5" xfId="12533" xr:uid="{C186F4C7-1C8E-473E-B655-2A46BF88E439}"/>
    <cellStyle name="Comma 5 2 4 3 3 5 2" xfId="25550" xr:uid="{F2E36E7C-596B-4276-AC93-FF5A2E1DE41C}"/>
    <cellStyle name="Comma 5 2 4 3 3 6" xfId="7346" xr:uid="{D517272D-A6F6-4BEE-87FD-FB7263ECFF39}"/>
    <cellStyle name="Comma 5 2 4 3 3 6 2" xfId="20378" xr:uid="{07FC1E88-F074-46EF-BE9C-FF6B7438E7A7}"/>
    <cellStyle name="Comma 5 2 4 3 3 7" xfId="3800" xr:uid="{C413BB1E-E02C-49D1-B148-E257FFD42201}"/>
    <cellStyle name="Comma 5 2 4 3 3 7 2" xfId="16889" xr:uid="{D571D6B4-A218-4C4C-9531-57ED623BCE7B}"/>
    <cellStyle name="Comma 5 2 4 3 3 8" xfId="13897" xr:uid="{C3724138-2412-404D-88D7-CBFB48506B05}"/>
    <cellStyle name="Comma 5 2 4 3 4" xfId="903" xr:uid="{0D378B9E-BCF3-4BA6-A503-9E32D103B563}"/>
    <cellStyle name="Comma 5 2 4 3 4 2" xfId="2265" xr:uid="{D3C3A784-B0A4-44EC-86F3-FB5B42CC3FB1}"/>
    <cellStyle name="Comma 5 2 4 3 4 2 2" xfId="10022" xr:uid="{129D58C7-DED8-495F-B023-61C126C1EDE1}"/>
    <cellStyle name="Comma 5 2 4 3 4 2 2 2" xfId="23048" xr:uid="{381AA925-7FBF-48FC-8D60-8B8E81CB2F58}"/>
    <cellStyle name="Comma 5 2 4 3 4 2 3" xfId="5004" xr:uid="{25C078DE-D0BB-438B-B1FB-4480631CA05E}"/>
    <cellStyle name="Comma 5 2 4 3 4 2 3 2" xfId="18041" xr:uid="{885447B6-2387-4BD1-9DBE-55E0B9921A35}"/>
    <cellStyle name="Comma 5 2 4 3 4 2 4" xfId="15649" xr:uid="{66DB11A7-6BD3-41E3-9A5C-4C98B0C28073}"/>
    <cellStyle name="Comma 5 2 4 3 4 3" xfId="6412" xr:uid="{98F2F95D-4CA7-4BF6-8CB7-62C165D32F20}"/>
    <cellStyle name="Comma 5 2 4 3 4 3 2" xfId="11427" xr:uid="{3C9F0772-6E19-4A22-9C22-87505E496938}"/>
    <cellStyle name="Comma 5 2 4 3 4 3 2 2" xfId="24453" xr:uid="{02D82D96-FB60-4DF3-9B91-15DBCFDE4A27}"/>
    <cellStyle name="Comma 5 2 4 3 4 3 3" xfId="19446" xr:uid="{C4166D34-EF1F-4EC9-B25B-12A73E210B2C}"/>
    <cellStyle name="Comma 5 2 4 3 4 4" xfId="9138" xr:uid="{DDDC5B3B-C8C7-4E62-A50B-6B3FE1BF0763}"/>
    <cellStyle name="Comma 5 2 4 3 4 4 2" xfId="22165" xr:uid="{AE01BC1B-2841-4C63-A4FA-037D9E9779AF}"/>
    <cellStyle name="Comma 5 2 4 3 4 5" xfId="12881" xr:uid="{E3FEE288-C492-49F8-A5AA-607D43AE5655}"/>
    <cellStyle name="Comma 5 2 4 3 4 5 2" xfId="25898" xr:uid="{CBFA813E-E4A5-43DC-91EB-97C13ED05C5E}"/>
    <cellStyle name="Comma 5 2 4 3 4 6" xfId="7615" xr:uid="{42FC34FC-13A3-4BCF-B4D4-F8421C1DC388}"/>
    <cellStyle name="Comma 5 2 4 3 4 6 2" xfId="20647" xr:uid="{1C4D6B3E-F83E-4FD4-A5A8-CF13A14C69CF}"/>
    <cellStyle name="Comma 5 2 4 3 4 7" xfId="4069" xr:uid="{CE66C888-D297-472B-A94C-BC7204B357C7}"/>
    <cellStyle name="Comma 5 2 4 3 4 7 2" xfId="17158" xr:uid="{EF6103A1-54FD-41D1-BA68-E7ED12706B76}"/>
    <cellStyle name="Comma 5 2 4 3 4 8" xfId="14299" xr:uid="{E64BDE9E-CA27-4802-B3E5-39C9D895FD5B}"/>
    <cellStyle name="Comma 5 2 4 3 5" xfId="1258" xr:uid="{EBE8BDBA-84AA-4280-894C-02CB51A37703}"/>
    <cellStyle name="Comma 5 2 4 3 5 2" xfId="2814" xr:uid="{E1489EF7-DC6F-43C3-B678-1430FF62D9BE}"/>
    <cellStyle name="Comma 5 2 4 3 5 2 2" xfId="10462" xr:uid="{6DD6A001-EFB6-4FCB-8862-82923EAE0641}"/>
    <cellStyle name="Comma 5 2 4 3 5 2 2 2" xfId="23488" xr:uid="{73BB531B-35C9-49DB-876C-97ADFD7AC960}"/>
    <cellStyle name="Comma 5 2 4 3 5 2 3" xfId="5445" xr:uid="{7B3B4582-54E6-4310-BA70-C5B81A7909AA}"/>
    <cellStyle name="Comma 5 2 4 3 5 2 3 2" xfId="18481" xr:uid="{3F1EBD0E-302D-498E-BC42-E313DA838B2E}"/>
    <cellStyle name="Comma 5 2 4 3 5 2 4" xfId="16080" xr:uid="{BFBBF57C-4205-44C8-A6A8-A55F08BE793E}"/>
    <cellStyle name="Comma 5 2 4 3 5 3" xfId="6843" xr:uid="{FFF37989-DDBE-4B3B-8945-C2DC3A10C519}"/>
    <cellStyle name="Comma 5 2 4 3 5 3 2" xfId="11858" xr:uid="{358DC988-55FB-46B2-BDF2-0B0C38FDEF50}"/>
    <cellStyle name="Comma 5 2 4 3 5 3 2 2" xfId="24884" xr:uid="{38206B78-C214-4847-813C-974DC3B86DA2}"/>
    <cellStyle name="Comma 5 2 4 3 5 3 3" xfId="19877" xr:uid="{F443D1DD-AAF2-41AC-BB1D-C027F63A37BB}"/>
    <cellStyle name="Comma 5 2 4 3 5 4" xfId="8755" xr:uid="{A59F59E8-7D08-4985-9D29-13093A9920DE}"/>
    <cellStyle name="Comma 5 2 4 3 5 4 2" xfId="21784" xr:uid="{9D593D7A-A2BF-472E-A0C2-B545CC27D9B3}"/>
    <cellStyle name="Comma 5 2 4 3 5 5" xfId="13312" xr:uid="{DFE9AF0A-8205-4A2D-888C-8BA3DEB16BCD}"/>
    <cellStyle name="Comma 5 2 4 3 5 5 2" xfId="26329" xr:uid="{D95873EB-FB22-482C-BA92-F9DCCB1AC3C1}"/>
    <cellStyle name="Comma 5 2 4 3 5 6" xfId="8056" xr:uid="{AC80DA51-C3EF-4EE9-A6A3-7073893D5BFA}"/>
    <cellStyle name="Comma 5 2 4 3 5 6 2" xfId="21087" xr:uid="{529A53BC-1380-4FC9-8DCB-308E77EED80E}"/>
    <cellStyle name="Comma 5 2 4 3 5 7" xfId="3685" xr:uid="{10D4C993-66AE-4749-8673-2B0351A0C1D3}"/>
    <cellStyle name="Comma 5 2 4 3 5 7 2" xfId="16777" xr:uid="{90423CDD-C016-44EE-9626-A549F5480897}"/>
    <cellStyle name="Comma 5 2 4 3 5 8" xfId="14646" xr:uid="{124DDDE0-AA64-4946-BCC8-F2255C9E38EA}"/>
    <cellStyle name="Comma 5 2 4 3 6" xfId="1652" xr:uid="{6C2A55BA-B4B7-48AB-BB06-5482E1B1A43C}"/>
    <cellStyle name="Comma 5 2 4 3 6 2" xfId="9641" xr:uid="{BB5311E4-D901-4A0B-B4E3-6ED092357BB5}"/>
    <cellStyle name="Comma 5 2 4 3 6 2 2" xfId="22667" xr:uid="{FF4FF191-C591-4DA2-ABBA-D4DE9CB63C85}"/>
    <cellStyle name="Comma 5 2 4 3 6 3" xfId="4623" xr:uid="{DEEA9DD1-482A-4105-82F0-DB2DEEE7D7A2}"/>
    <cellStyle name="Comma 5 2 4 3 6 3 2" xfId="17660" xr:uid="{1087766A-DEED-4B23-BAC8-0C1B1CAC5582}"/>
    <cellStyle name="Comma 5 2 4 3 6 4" xfId="15037" xr:uid="{78FC46D6-CC57-4A41-9856-129EC44FD0C2}"/>
    <cellStyle name="Comma 5 2 4 3 7" xfId="5799" xr:uid="{5B257D0B-A135-4955-BF5C-C712556B5664}"/>
    <cellStyle name="Comma 5 2 4 3 7 2" xfId="10815" xr:uid="{956374A9-CFC9-4DC3-BBDC-75E21BA2E342}"/>
    <cellStyle name="Comma 5 2 4 3 7 2 2" xfId="23841" xr:uid="{DBFEDF4A-C783-4398-98AB-BBA6BE9D84EF}"/>
    <cellStyle name="Comma 5 2 4 3 7 3" xfId="18834" xr:uid="{8E2AC9EA-EAB4-4CD0-997E-F4C50511C24C}"/>
    <cellStyle name="Comma 5 2 4 3 8" xfId="8376" xr:uid="{121ACAD2-9CD7-4A87-B1FE-DCEF5D03FD16}"/>
    <cellStyle name="Comma 5 2 4 3 8 2" xfId="21405" xr:uid="{95E30C1B-0EFB-44A7-8199-C079BD834355}"/>
    <cellStyle name="Comma 5 2 4 3 9" xfId="12269" xr:uid="{F0D13849-4FAC-4D5B-8A98-497E24C71498}"/>
    <cellStyle name="Comma 5 2 4 3 9 2" xfId="25286" xr:uid="{68516749-025A-4B30-B1BE-C2DCA7579EA4}"/>
    <cellStyle name="Comma 5 2 4 4" xfId="279" xr:uid="{D326BB56-3FDD-4A92-B9DE-BFFA6EB31EB7}"/>
    <cellStyle name="Comma 5 2 4 4 10" xfId="13694" xr:uid="{9B10713F-2EF2-46FE-9E63-3F12C929BB7E}"/>
    <cellStyle name="Comma 5 2 4 4 2" xfId="594" xr:uid="{AD1DAFCA-B68C-4377-B7B8-79893415DAB9}"/>
    <cellStyle name="Comma 5 2 4 4 2 2" xfId="1918" xr:uid="{861BEB29-36D4-4102-ACD7-33580CD974C1}"/>
    <cellStyle name="Comma 5 2 4 4 2 2 2" xfId="10024" xr:uid="{5A2EB94D-3CC9-418A-A24C-46A7EC01A3A2}"/>
    <cellStyle name="Comma 5 2 4 4 2 2 2 2" xfId="23050" xr:uid="{341B1CBF-3E21-4505-ABA0-EFE7DAA8C1B4}"/>
    <cellStyle name="Comma 5 2 4 4 2 2 3" xfId="5006" xr:uid="{2784485E-4E2F-4020-944A-4C1D3A9082DF}"/>
    <cellStyle name="Comma 5 2 4 4 2 2 3 2" xfId="18043" xr:uid="{2D24AFF9-50ED-442C-B80C-31FF0EDAD4DF}"/>
    <cellStyle name="Comma 5 2 4 4 2 2 4" xfId="15303" xr:uid="{5AAD8C5E-FCB1-460B-83E3-B37363670114}"/>
    <cellStyle name="Comma 5 2 4 4 2 3" xfId="6065" xr:uid="{483E963D-A3ED-41CD-924A-32EE8C9B5A22}"/>
    <cellStyle name="Comma 5 2 4 4 2 3 2" xfId="11081" xr:uid="{0CCAA987-229F-4D2F-999B-9BBF71798E7E}"/>
    <cellStyle name="Comma 5 2 4 4 2 3 2 2" xfId="24107" xr:uid="{369BFBFA-1233-4AEE-A6EF-F01550A3D5D7}"/>
    <cellStyle name="Comma 5 2 4 4 2 3 3" xfId="19100" xr:uid="{B0A7AE2E-56A0-4FE4-94FC-7B54D4954785}"/>
    <cellStyle name="Comma 5 2 4 4 2 4" xfId="9140" xr:uid="{84EDBBEB-A9AD-445D-B790-9FFC64B8E360}"/>
    <cellStyle name="Comma 5 2 4 4 2 4 2" xfId="22167" xr:uid="{D6118551-F12A-499D-A1F7-B84EE1B8F6AF}"/>
    <cellStyle name="Comma 5 2 4 4 2 5" xfId="12535" xr:uid="{3C5C1EE9-0E46-4313-AADF-7873F49987A4}"/>
    <cellStyle name="Comma 5 2 4 4 2 5 2" xfId="25552" xr:uid="{D741A3C1-1E55-45A0-87E6-A0CBA04B2E8F}"/>
    <cellStyle name="Comma 5 2 4 4 2 6" xfId="7617" xr:uid="{F4EBD218-59A9-4BAE-9AF9-F3627D2F1146}"/>
    <cellStyle name="Comma 5 2 4 4 2 6 2" xfId="20649" xr:uid="{CD079A65-0587-4C4E-A444-D04A28A328D7}"/>
    <cellStyle name="Comma 5 2 4 4 2 7" xfId="4071" xr:uid="{36C9CADC-A8DE-45BD-80B7-EC7EC51CFB3D}"/>
    <cellStyle name="Comma 5 2 4 4 2 7 2" xfId="17160" xr:uid="{469EF10E-35F7-4FAB-9CDD-1E822F94E1A1}"/>
    <cellStyle name="Comma 5 2 4 4 2 8" xfId="13997" xr:uid="{F2F31E77-E112-4D9F-9F81-53C772BA0674}"/>
    <cellStyle name="Comma 5 2 4 4 3" xfId="1003" xr:uid="{F0BA0D04-CB99-4CD1-975D-DB0E25F57128}"/>
    <cellStyle name="Comma 5 2 4 4 3 2" xfId="2267" xr:uid="{1BD8779C-B8E4-4DE3-AD38-0AE6044E37D6}"/>
    <cellStyle name="Comma 5 2 4 4 3 2 2" xfId="10562" xr:uid="{D188A816-75D2-4C10-8C85-8DFDBA098412}"/>
    <cellStyle name="Comma 5 2 4 4 3 2 2 2" xfId="23588" xr:uid="{77AF7FCB-22D2-4063-9CE0-3FE3B5A5E257}"/>
    <cellStyle name="Comma 5 2 4 4 3 2 3" xfId="5545" xr:uid="{9CCAC54C-F385-4263-B269-3F0356BF290F}"/>
    <cellStyle name="Comma 5 2 4 4 3 2 3 2" xfId="18581" xr:uid="{435DACB2-698D-41BF-8B7A-4F8AA0307EEC}"/>
    <cellStyle name="Comma 5 2 4 4 3 2 4" xfId="15651" xr:uid="{159D9269-2D43-48B1-B849-3A8D1E9C3A2F}"/>
    <cellStyle name="Comma 5 2 4 4 3 3" xfId="6414" xr:uid="{E5E63826-2CEA-44FC-9728-2EA0BEC3D158}"/>
    <cellStyle name="Comma 5 2 4 4 3 3 2" xfId="11429" xr:uid="{46D8F963-F3D7-4ECE-9FD1-893D8C19DEBA}"/>
    <cellStyle name="Comma 5 2 4 4 3 3 2 2" xfId="24455" xr:uid="{3CA69C7D-5B61-4F0E-99C9-06A426C0312D}"/>
    <cellStyle name="Comma 5 2 4 4 3 3 3" xfId="19448" xr:uid="{575852C3-23FC-42C3-91FB-7085BD90A149}"/>
    <cellStyle name="Comma 5 2 4 4 3 4" xfId="8969" xr:uid="{4ED3A2F3-39EE-478C-B650-3D86E479BA5F}"/>
    <cellStyle name="Comma 5 2 4 4 3 4 2" xfId="21996" xr:uid="{DC04EF32-95D1-4F8E-A0E1-67EF898B19C4}"/>
    <cellStyle name="Comma 5 2 4 4 3 5" xfId="12883" xr:uid="{61DBDA49-B026-4C7F-ABE0-7D2454A6B404}"/>
    <cellStyle name="Comma 5 2 4 4 3 5 2" xfId="25900" xr:uid="{EA72FE82-B7C9-4AF6-8137-1A787173D662}"/>
    <cellStyle name="Comma 5 2 4 4 3 6" xfId="8156" xr:uid="{4AFF3A76-6E94-4735-9629-EB7ACBDBFB9C}"/>
    <cellStyle name="Comma 5 2 4 4 3 6 2" xfId="21187" xr:uid="{440D41D4-71A6-41B6-9339-3C6399F3BF86}"/>
    <cellStyle name="Comma 5 2 4 4 3 7" xfId="3900" xr:uid="{939CB4C9-8207-46EC-828D-99F43586FE25}"/>
    <cellStyle name="Comma 5 2 4 4 3 7 2" xfId="16989" xr:uid="{056C0DE3-878C-4FF9-B8CC-49C44FF86E89}"/>
    <cellStyle name="Comma 5 2 4 4 3 8" xfId="14399" xr:uid="{8E74F98B-3A2D-43B8-9388-8C80A02971FF}"/>
    <cellStyle name="Comma 5 2 4 4 4" xfId="1359" xr:uid="{AE1B4AB9-1C60-491A-B7AF-F2D1A31C702F}"/>
    <cellStyle name="Comma 5 2 4 4 4 2" xfId="2917" xr:uid="{232F7E5C-D3DE-4B5F-B5D5-E1A34F347D73}"/>
    <cellStyle name="Comma 5 2 4 4 4 2 2" xfId="11958" xr:uid="{4C4FA14F-DF8E-4ABB-9A88-8A599EDF2D9A}"/>
    <cellStyle name="Comma 5 2 4 4 4 2 2 2" xfId="24984" xr:uid="{3D0E560D-4AEA-45A5-A09B-8DD6CC83DC27}"/>
    <cellStyle name="Comma 5 2 4 4 4 2 3" xfId="6943" xr:uid="{0645E637-D68C-4C5A-BA4E-B635B4F96B68}"/>
    <cellStyle name="Comma 5 2 4 4 4 2 3 2" xfId="19977" xr:uid="{21854C51-37A2-4D08-85AD-E87527A94E0B}"/>
    <cellStyle name="Comma 5 2 4 4 4 2 4" xfId="16180" xr:uid="{6D548F43-6463-4742-A254-EADA3F530C80}"/>
    <cellStyle name="Comma 5 2 4 4 4 3" xfId="13412" xr:uid="{79E84304-BB50-45F8-9957-95B388DA8973}"/>
    <cellStyle name="Comma 5 2 4 4 4 3 2" xfId="26429" xr:uid="{14A25579-7A7E-4181-B17B-0601F38C4DE4}"/>
    <cellStyle name="Comma 5 2 4 4 4 4" xfId="9853" xr:uid="{68AC0B58-524B-4C87-8314-CAC08697151D}"/>
    <cellStyle name="Comma 5 2 4 4 4 4 2" xfId="22879" xr:uid="{8CA93151-1ACF-42DF-B0FF-3F04A5515802}"/>
    <cellStyle name="Comma 5 2 4 4 4 5" xfId="4835" xr:uid="{E9A8C386-9DC2-4090-AB79-F7D82CDB5AB2}"/>
    <cellStyle name="Comma 5 2 4 4 4 5 2" xfId="17872" xr:uid="{79D18B24-3B65-4A38-9B74-3BB1C67909C5}"/>
    <cellStyle name="Comma 5 2 4 4 4 6" xfId="14746" xr:uid="{02B01870-599F-4313-BCDB-1D4D02EF9270}"/>
    <cellStyle name="Comma 5 2 4 4 5" xfId="1752" xr:uid="{F1A8420A-1467-41B8-A590-C9C2201C472E}"/>
    <cellStyle name="Comma 5 2 4 4 5 2" xfId="10915" xr:uid="{00E88465-4BD6-41F6-97A2-874DA5A9CB35}"/>
    <cellStyle name="Comma 5 2 4 4 5 2 2" xfId="23941" xr:uid="{3C246B92-F173-4EF5-84D9-31C46E9E847A}"/>
    <cellStyle name="Comma 5 2 4 4 5 3" xfId="5899" xr:uid="{8E665246-6EE7-43A4-B105-A1BD2CB8D862}"/>
    <cellStyle name="Comma 5 2 4 4 5 3 2" xfId="18934" xr:uid="{89997585-203A-41E1-B997-AECE32D73E3F}"/>
    <cellStyle name="Comma 5 2 4 4 5 4" xfId="15137" xr:uid="{C9B43200-86C2-4045-B5CD-F0862234835E}"/>
    <cellStyle name="Comma 5 2 4 4 6" xfId="8476" xr:uid="{7896931B-A11B-4D00-81F3-D7484131AA4E}"/>
    <cellStyle name="Comma 5 2 4 4 6 2" xfId="21505" xr:uid="{54F19F3C-BEB8-4F7F-8040-A228A3618FE4}"/>
    <cellStyle name="Comma 5 2 4 4 7" xfId="12369" xr:uid="{C7C9C006-BA48-4A12-A4F5-F5BB6033C4BC}"/>
    <cellStyle name="Comma 5 2 4 4 7 2" xfId="25386" xr:uid="{585F655A-2FF1-4DA1-B52C-91413B1E1492}"/>
    <cellStyle name="Comma 5 2 4 4 8" xfId="7446" xr:uid="{27F05661-9B5F-4237-903C-2E40E670424E}"/>
    <cellStyle name="Comma 5 2 4 4 8 2" xfId="20478" xr:uid="{44D66351-8E50-4CEF-9615-7883AF6A3053}"/>
    <cellStyle name="Comma 5 2 4 4 9" xfId="3398" xr:uid="{D8E5E216-9BF9-4DAA-8F7F-3CCEEF74EC7A}"/>
    <cellStyle name="Comma 5 2 4 4 9 2" xfId="16498" xr:uid="{FADCF37C-A160-4A41-9E00-5515C37BD391}"/>
    <cellStyle name="Comma 5 2 4 5" xfId="435" xr:uid="{A0BA2B9C-8450-40C0-B97C-AC2F4302295C}"/>
    <cellStyle name="Comma 5 2 4 5 2" xfId="843" xr:uid="{ED841690-E045-4E7E-8852-6F385A2595FA}"/>
    <cellStyle name="Comma 5 2 4 5 2 2" xfId="9694" xr:uid="{88BFF0E3-1139-4B0A-AED5-E523F6614C42}"/>
    <cellStyle name="Comma 5 2 4 5 2 2 2" xfId="22720" xr:uid="{5E87E754-F806-4706-B933-782E21B42DC2}"/>
    <cellStyle name="Comma 5 2 4 5 2 3" xfId="4676" xr:uid="{8171860B-8E10-4C00-BC91-5C41FF8DFD17}"/>
    <cellStyle name="Comma 5 2 4 5 2 3 2" xfId="17713" xr:uid="{6997E854-4C9F-4F0D-853D-A6844583F759}"/>
    <cellStyle name="Comma 5 2 4 5 2 4" xfId="14240" xr:uid="{066BC51D-A91C-4CFC-B25E-F2EBAC37E8F4}"/>
    <cellStyle name="Comma 5 2 4 5 3" xfId="1913" xr:uid="{3EE91EE8-6CFB-4CB2-98A6-11C0B22E9F5F}"/>
    <cellStyle name="Comma 5 2 4 5 3 2" xfId="11076" xr:uid="{EEBA1EAF-8779-4712-A6BC-20E4488FC19E}"/>
    <cellStyle name="Comma 5 2 4 5 3 2 2" xfId="24102" xr:uid="{256D4302-9A34-4D1B-AA0E-5CF605C28C17}"/>
    <cellStyle name="Comma 5 2 4 5 3 3" xfId="6060" xr:uid="{30C3E6D4-4D39-4978-B782-3651B9099109}"/>
    <cellStyle name="Comma 5 2 4 5 3 3 2" xfId="19095" xr:uid="{FA4EBF5C-EDFA-4624-819A-F1163CD10600}"/>
    <cellStyle name="Comma 5 2 4 5 3 4" xfId="15298" xr:uid="{E14AAAB8-B5AA-4B65-8ADB-34CBF5D6AD42}"/>
    <cellStyle name="Comma 5 2 4 5 4" xfId="8810" xr:uid="{96EDEC55-B415-4161-89DF-D01C5AA8FCC8}"/>
    <cellStyle name="Comma 5 2 4 5 4 2" xfId="21837" xr:uid="{0F189D33-9907-4AFE-8557-CCB0FC5140F6}"/>
    <cellStyle name="Comma 5 2 4 5 5" xfId="12530" xr:uid="{1BA47137-FB8D-4B87-84B4-0D79B7525F76}"/>
    <cellStyle name="Comma 5 2 4 5 5 2" xfId="25547" xr:uid="{FD45B4C0-659C-43F6-B6EB-8675B7492123}"/>
    <cellStyle name="Comma 5 2 4 5 6" xfId="7287" xr:uid="{30480386-4D20-40CB-BD4E-284198FCBFE8}"/>
    <cellStyle name="Comma 5 2 4 5 6 2" xfId="20319" xr:uid="{A033A521-094A-43BD-97B4-8EE453445B1C}"/>
    <cellStyle name="Comma 5 2 4 5 7" xfId="3741" xr:uid="{BB1547E5-F699-410A-95EF-AC6BA4EA54A1}"/>
    <cellStyle name="Comma 5 2 4 5 7 2" xfId="16830" xr:uid="{A0D79D80-AB45-4BA0-A842-E42851AD82BC}"/>
    <cellStyle name="Comma 5 2 4 5 8" xfId="13838" xr:uid="{0E205E2C-079D-4863-9C9A-DF7236D0B0A9}"/>
    <cellStyle name="Comma 5 2 4 6" xfId="770" xr:uid="{E07F6696-5673-4FC6-A1E6-2B3FE908AD8F}"/>
    <cellStyle name="Comma 5 2 4 6 2" xfId="2262" xr:uid="{92EBA60F-67FE-41C0-9C59-D15D9DD358AE}"/>
    <cellStyle name="Comma 5 2 4 6 2 2" xfId="10019" xr:uid="{68082FB2-0E7A-4ACA-8A24-53117F528166}"/>
    <cellStyle name="Comma 5 2 4 6 2 2 2" xfId="23045" xr:uid="{6F15B8D0-E7F2-4DBC-8DEA-50654B75CD0B}"/>
    <cellStyle name="Comma 5 2 4 6 2 3" xfId="5001" xr:uid="{C48C58DF-B74A-4B35-B6C7-A5309EA064AD}"/>
    <cellStyle name="Comma 5 2 4 6 2 3 2" xfId="18038" xr:uid="{BE56DD42-924D-47A5-B68C-D1BD35D41EC0}"/>
    <cellStyle name="Comma 5 2 4 6 2 4" xfId="15646" xr:uid="{711CD34B-E998-4BAB-9D89-7515DC326B58}"/>
    <cellStyle name="Comma 5 2 4 6 3" xfId="6409" xr:uid="{9F777F9B-5CBD-4EE3-B658-0C51B3F5EF43}"/>
    <cellStyle name="Comma 5 2 4 6 3 2" xfId="11424" xr:uid="{7F2755CF-DE79-48B8-90F4-B621E4C89FE8}"/>
    <cellStyle name="Comma 5 2 4 6 3 2 2" xfId="24450" xr:uid="{E9CACDF2-419D-44D2-BF78-12D4FAF6CC4D}"/>
    <cellStyle name="Comma 5 2 4 6 3 3" xfId="19443" xr:uid="{CFA16A85-99B0-4A28-B2F2-C5835D32A112}"/>
    <cellStyle name="Comma 5 2 4 6 4" xfId="9135" xr:uid="{86305C67-206A-4EE0-8A95-18BBF261187F}"/>
    <cellStyle name="Comma 5 2 4 6 4 2" xfId="22162" xr:uid="{EC64E8E2-9A5D-4481-9F97-23748F887E39}"/>
    <cellStyle name="Comma 5 2 4 6 5" xfId="12878" xr:uid="{F242400D-B522-43FF-A85A-899925C48B6E}"/>
    <cellStyle name="Comma 5 2 4 6 5 2" xfId="25895" xr:uid="{369F161B-471A-4114-8685-56DF329DAB48}"/>
    <cellStyle name="Comma 5 2 4 6 6" xfId="7612" xr:uid="{E4CCD108-D921-44F1-80CF-FE8238E661F8}"/>
    <cellStyle name="Comma 5 2 4 6 6 2" xfId="20644" xr:uid="{19108C1C-3D99-4339-96C0-08567F139767}"/>
    <cellStyle name="Comma 5 2 4 6 7" xfId="4066" xr:uid="{D9C3AB1E-05EB-41D9-A7A0-AAFB2396501A}"/>
    <cellStyle name="Comma 5 2 4 6 7 2" xfId="17155" xr:uid="{40547678-49C3-4162-AAB0-14A25585899A}"/>
    <cellStyle name="Comma 5 2 4 6 8" xfId="14167" xr:uid="{391E3E17-C1EB-462C-AC31-CE683120519E}"/>
    <cellStyle name="Comma 5 2 4 7" xfId="1194" xr:uid="{E864C830-A85D-408B-AB6E-0B955F631F3B}"/>
    <cellStyle name="Comma 5 2 4 7 2" xfId="2746" xr:uid="{00F151CD-D5BA-4955-92B7-C2F7DF212C2C}"/>
    <cellStyle name="Comma 5 2 4 7 2 2" xfId="10403" xr:uid="{68E12739-916D-4A81-B18C-8DE2CCE3B184}"/>
    <cellStyle name="Comma 5 2 4 7 2 2 2" xfId="23429" xr:uid="{29616ABC-7F47-4AFB-9E25-B838B8C16B77}"/>
    <cellStyle name="Comma 5 2 4 7 2 3" xfId="5386" xr:uid="{85EFFCDF-1C72-45E9-BC16-C75CE4186CAB}"/>
    <cellStyle name="Comma 5 2 4 7 2 3 2" xfId="18422" xr:uid="{DE140ACC-4045-4818-8962-97F3BD5EDAEF}"/>
    <cellStyle name="Comma 5 2 4 7 2 4" xfId="16021" xr:uid="{759A72A1-388E-452D-A8EC-7C6FDB95CCAB}"/>
    <cellStyle name="Comma 5 2 4 7 3" xfId="6784" xr:uid="{81B345F5-A169-400B-9E09-DEED0F6EAF8F}"/>
    <cellStyle name="Comma 5 2 4 7 3 2" xfId="11799" xr:uid="{FD4DBCB8-AAE0-4D05-91F6-03CF640019FF}"/>
    <cellStyle name="Comma 5 2 4 7 3 2 2" xfId="24825" xr:uid="{81AC5AB6-603A-4E28-A09A-5526AFBE0CC3}"/>
    <cellStyle name="Comma 5 2 4 7 3 3" xfId="19818" xr:uid="{DCCC657B-26D6-42E3-836F-2AFC2DA730C9}"/>
    <cellStyle name="Comma 5 2 4 7 4" xfId="8649" xr:uid="{33CE2B25-159E-4BD4-A124-E27CB457C05F}"/>
    <cellStyle name="Comma 5 2 4 7 4 2" xfId="21678" xr:uid="{03A2A856-27A2-433A-B4A6-3E824B6CC25E}"/>
    <cellStyle name="Comma 5 2 4 7 5" xfId="13253" xr:uid="{ECD613D0-28CC-4225-97C3-560C74B3F2E6}"/>
    <cellStyle name="Comma 5 2 4 7 5 2" xfId="26270" xr:uid="{690421DF-3149-4AB6-BF81-899267D08367}"/>
    <cellStyle name="Comma 5 2 4 7 6" xfId="7997" xr:uid="{31C0DC04-C4C6-4FF2-8B04-88F212388807}"/>
    <cellStyle name="Comma 5 2 4 7 6 2" xfId="21028" xr:uid="{AC1DAFD6-0B92-4A4F-B391-D2245F7DDE14}"/>
    <cellStyle name="Comma 5 2 4 7 7" xfId="3576" xr:uid="{4E54423E-7D97-427A-A0FB-D654A227D937}"/>
    <cellStyle name="Comma 5 2 4 7 7 2" xfId="16671" xr:uid="{8293CFE9-1BCA-4047-8FBF-E849417DFFB1}"/>
    <cellStyle name="Comma 5 2 4 7 8" xfId="14587" xr:uid="{EA9C6D5A-8F6F-412C-AFCE-30CB944B6A1A}"/>
    <cellStyle name="Comma 5 2 4 8" xfId="1593" xr:uid="{0BE78068-07D6-4AC9-8AFC-AEE867819D39}"/>
    <cellStyle name="Comma 5 2 4 8 2" xfId="12210" xr:uid="{0E88CC5F-695B-4451-8BD4-28D42726DCB5}"/>
    <cellStyle name="Comma 5 2 4 8 2 2" xfId="25227" xr:uid="{4CB24764-9657-4243-A99C-F3DE62CC3C2E}"/>
    <cellStyle name="Comma 5 2 4 8 3" xfId="9536" xr:uid="{D2B03648-6056-4472-A9EC-CFDC4A79F343}"/>
    <cellStyle name="Comma 5 2 4 8 3 2" xfId="22562" xr:uid="{FA2FB17C-16B0-4660-A72D-ED22DD9CFD20}"/>
    <cellStyle name="Comma 5 2 4 8 4" xfId="4518" xr:uid="{5BD16595-6509-4FD4-8EB0-F48460062FE8}"/>
    <cellStyle name="Comma 5 2 4 8 4 2" xfId="17555" xr:uid="{1D91F194-CB2C-4F42-A84B-064FAB0BD923}"/>
    <cellStyle name="Comma 5 2 4 8 5" xfId="14978" xr:uid="{95CCF6A3-E2A3-4702-AE50-7103CA2C467B}"/>
    <cellStyle name="Comma 5 2 4 9" xfId="1520" xr:uid="{1335A423-7BE2-4797-8DB8-0065AA68BBE6}"/>
    <cellStyle name="Comma 5 2 4 9 2" xfId="10754" xr:uid="{239B9D85-8540-4190-9874-D1D72E72F131}"/>
    <cellStyle name="Comma 5 2 4 9 2 2" xfId="23780" xr:uid="{3D16ACE0-9E74-4D75-AB20-38F1E0665882}"/>
    <cellStyle name="Comma 5 2 4 9 3" xfId="5738" xr:uid="{C1B427DE-E947-4C11-90CE-2C204DE87817}"/>
    <cellStyle name="Comma 5 2 4 9 3 2" xfId="18773" xr:uid="{985579F7-54CF-43D1-9E6E-E56F5ABA0865}"/>
    <cellStyle name="Comma 5 2 4 9 4" xfId="14905" xr:uid="{8EB79DBB-2305-43BD-B0A3-348F4E0A8380}"/>
    <cellStyle name="Comma 5 2 5" xfId="194" xr:uid="{44327703-259F-42FD-8A05-34F70097BD35}"/>
    <cellStyle name="Comma 5 2 5 10" xfId="7155" xr:uid="{D155962B-846E-4560-8B83-414E8E714497}"/>
    <cellStyle name="Comma 5 2 5 10 2" xfId="20187" xr:uid="{6986C51E-EF8C-4310-A647-07823616B8D3}"/>
    <cellStyle name="Comma 5 2 5 11" xfId="3324" xr:uid="{889F35AF-9B7D-46D6-B24F-F30243E2BFA3}"/>
    <cellStyle name="Comma 5 2 5 11 2" xfId="16424" xr:uid="{A482435C-2859-4A71-9F29-7611EC7C2869}"/>
    <cellStyle name="Comma 5 2 5 12" xfId="13621" xr:uid="{3D6E6A4F-47C3-4C8F-982E-3DE17EA3E25A}"/>
    <cellStyle name="Comma 5 2 5 2" xfId="369" xr:uid="{64C553ED-B6B0-4B41-8E83-9868AB996480}"/>
    <cellStyle name="Comma 5 2 5 2 10" xfId="13778" xr:uid="{9F80852E-B09A-4963-8C8A-580E09F0FE24}"/>
    <cellStyle name="Comma 5 2 5 2 2" xfId="620" xr:uid="{5B3DFE5A-7055-4D6E-8A75-3786E09D0EBD}"/>
    <cellStyle name="Comma 5 2 5 2 2 2" xfId="1920" xr:uid="{2D26458E-9E7C-4AB8-92CF-E746978AE603}"/>
    <cellStyle name="Comma 5 2 5 2 2 2 2" xfId="10026" xr:uid="{D2CC0D30-2D07-4022-BCB0-0C73E9B298D4}"/>
    <cellStyle name="Comma 5 2 5 2 2 2 2 2" xfId="23052" xr:uid="{AE0216F6-EE51-4596-B3E5-4F74A69F5F66}"/>
    <cellStyle name="Comma 5 2 5 2 2 2 3" xfId="5008" xr:uid="{3F9078B1-DCA6-4C5A-A8F9-10731896F8E3}"/>
    <cellStyle name="Comma 5 2 5 2 2 2 3 2" xfId="18045" xr:uid="{E0C053E4-522E-4750-8BD5-09F9716A01AB}"/>
    <cellStyle name="Comma 5 2 5 2 2 2 4" xfId="15305" xr:uid="{0038CC46-9FC7-4F44-9F72-71D26CE8FF4B}"/>
    <cellStyle name="Comma 5 2 5 2 2 3" xfId="6067" xr:uid="{1D9FEA63-CE32-42D3-B5BF-C0FA87D25E6D}"/>
    <cellStyle name="Comma 5 2 5 2 2 3 2" xfId="11083" xr:uid="{497173CC-3992-4410-A4BE-196A3E94C4B2}"/>
    <cellStyle name="Comma 5 2 5 2 2 3 2 2" xfId="24109" xr:uid="{86850749-A406-4B21-8A47-8F4BCB348B4A}"/>
    <cellStyle name="Comma 5 2 5 2 2 3 3" xfId="19102" xr:uid="{AA7FCDC1-6B12-4017-A432-D615A2FC0A9F}"/>
    <cellStyle name="Comma 5 2 5 2 2 4" xfId="9142" xr:uid="{20172CA7-C574-4CC6-AB1E-AB58903B75CD}"/>
    <cellStyle name="Comma 5 2 5 2 2 4 2" xfId="22169" xr:uid="{39888682-B10F-455D-B25C-D6217B5FEA5F}"/>
    <cellStyle name="Comma 5 2 5 2 2 5" xfId="12537" xr:uid="{F0C31FAE-9D42-49DD-9591-E87699CD0827}"/>
    <cellStyle name="Comma 5 2 5 2 2 5 2" xfId="25554" xr:uid="{D5CDF34A-2CBC-4173-BA10-0259C79CD3BD}"/>
    <cellStyle name="Comma 5 2 5 2 2 6" xfId="7619" xr:uid="{F319C812-A471-401A-A66E-1B9DE1A41BE2}"/>
    <cellStyle name="Comma 5 2 5 2 2 6 2" xfId="20651" xr:uid="{140B1DF4-8936-4C87-90D9-5207CA6AA0AC}"/>
    <cellStyle name="Comma 5 2 5 2 2 7" xfId="4073" xr:uid="{781AA6E3-AA81-47DA-A207-AC5F87A78673}"/>
    <cellStyle name="Comma 5 2 5 2 2 7 2" xfId="17162" xr:uid="{70AFF329-254A-4121-8B16-80BBD7C4D882}"/>
    <cellStyle name="Comma 5 2 5 2 2 8" xfId="14023" xr:uid="{4FE684B1-FE98-4608-B92A-A98F4C0B9049}"/>
    <cellStyle name="Comma 5 2 5 2 3" xfId="1029" xr:uid="{B37A78B3-2759-4CE5-98FC-81D0FEF0FEBA}"/>
    <cellStyle name="Comma 5 2 5 2 3 2" xfId="2269" xr:uid="{5D9C192D-82AA-4ABF-9B62-24FF283CBA21}"/>
    <cellStyle name="Comma 5 2 5 2 3 2 2" xfId="10588" xr:uid="{589EDA21-0E40-47DA-84E9-43E698A6FBA2}"/>
    <cellStyle name="Comma 5 2 5 2 3 2 2 2" xfId="23614" xr:uid="{0B642EF4-BA04-4A1C-A6D6-74E2A76BFB78}"/>
    <cellStyle name="Comma 5 2 5 2 3 2 3" xfId="5571" xr:uid="{CB17A466-E2EF-42E4-9049-6223D403CB70}"/>
    <cellStyle name="Comma 5 2 5 2 3 2 3 2" xfId="18607" xr:uid="{B9FA4886-C880-4111-A478-8E17091A505F}"/>
    <cellStyle name="Comma 5 2 5 2 3 2 4" xfId="15653" xr:uid="{F62339B1-1FF6-4860-8D9D-219FEDACBF7D}"/>
    <cellStyle name="Comma 5 2 5 2 3 3" xfId="6416" xr:uid="{6868B100-C6C5-443C-9774-D9E512C3C92B}"/>
    <cellStyle name="Comma 5 2 5 2 3 3 2" xfId="11431" xr:uid="{91F97337-192C-48E0-8BEB-7826638C9F31}"/>
    <cellStyle name="Comma 5 2 5 2 3 3 2 2" xfId="24457" xr:uid="{722C63E3-517A-4509-9723-9C49AC132B26}"/>
    <cellStyle name="Comma 5 2 5 2 3 3 3" xfId="19450" xr:uid="{FBFCBCA5-27A4-4EC0-929E-B6E567B53D94}"/>
    <cellStyle name="Comma 5 2 5 2 3 4" xfId="8995" xr:uid="{10C7E889-958C-4339-9068-FFF7B7CE2530}"/>
    <cellStyle name="Comma 5 2 5 2 3 4 2" xfId="22022" xr:uid="{832EAF9D-CE9B-49B5-9242-6A8AF24EC7C0}"/>
    <cellStyle name="Comma 5 2 5 2 3 5" xfId="12885" xr:uid="{28139001-90CA-4B1C-BE79-C2996A1828EF}"/>
    <cellStyle name="Comma 5 2 5 2 3 5 2" xfId="25902" xr:uid="{828779CD-C3D6-4DEA-9D1A-5566617D731B}"/>
    <cellStyle name="Comma 5 2 5 2 3 6" xfId="8182" xr:uid="{007F3452-A879-4EF9-B53E-66563746B67A}"/>
    <cellStyle name="Comma 5 2 5 2 3 6 2" xfId="21213" xr:uid="{447B4096-75F3-4E94-B172-069DB80A8DF6}"/>
    <cellStyle name="Comma 5 2 5 2 3 7" xfId="3926" xr:uid="{647FB44B-74E1-4AEB-A476-A63E7B1F2991}"/>
    <cellStyle name="Comma 5 2 5 2 3 7 2" xfId="17015" xr:uid="{913F8512-201B-43C7-94C5-2477ABA8DBE6}"/>
    <cellStyle name="Comma 5 2 5 2 3 8" xfId="14425" xr:uid="{947D00BB-2761-460D-8563-42856D2ACC4F}"/>
    <cellStyle name="Comma 5 2 5 2 4" xfId="1386" xr:uid="{375791BF-4BCC-4417-9B43-ADDEE32329F3}"/>
    <cellStyle name="Comma 5 2 5 2 4 2" xfId="2944" xr:uid="{88AD785B-3789-487E-85E6-0AEC1455C94A}"/>
    <cellStyle name="Comma 5 2 5 2 4 2 2" xfId="11984" xr:uid="{1EC2D8C0-BAB9-42D7-B812-B312ABF94CE7}"/>
    <cellStyle name="Comma 5 2 5 2 4 2 2 2" xfId="25010" xr:uid="{B1D47067-5FFC-48F4-9D35-9D7F5E04A0DC}"/>
    <cellStyle name="Comma 5 2 5 2 4 2 3" xfId="6969" xr:uid="{3C459102-31EC-402F-BF28-13581F028DBC}"/>
    <cellStyle name="Comma 5 2 5 2 4 2 3 2" xfId="20003" xr:uid="{D3801DDF-7D3C-42E0-B4BC-A5BAE8B8A156}"/>
    <cellStyle name="Comma 5 2 5 2 4 2 4" xfId="16206" xr:uid="{FF927787-94B0-4E2F-B57C-E4A728F02BCD}"/>
    <cellStyle name="Comma 5 2 5 2 4 3" xfId="13438" xr:uid="{7F191B81-E6BD-424C-8360-CDDCFC86AC59}"/>
    <cellStyle name="Comma 5 2 5 2 4 3 2" xfId="26455" xr:uid="{F7BAEFB7-08AC-44FD-9D43-7EE59FFDEEE9}"/>
    <cellStyle name="Comma 5 2 5 2 4 4" xfId="9879" xr:uid="{303A1ACD-C2B6-4AA1-B1DC-5132E090EE72}"/>
    <cellStyle name="Comma 5 2 5 2 4 4 2" xfId="22905" xr:uid="{5DA68474-8007-4E43-96F5-89E001F112F5}"/>
    <cellStyle name="Comma 5 2 5 2 4 5" xfId="4861" xr:uid="{FCC94A99-6ED4-4E66-B30F-43C8DC72355A}"/>
    <cellStyle name="Comma 5 2 5 2 4 5 2" xfId="17898" xr:uid="{19632CA4-0783-41F0-8F26-72EC49F1A036}"/>
    <cellStyle name="Comma 5 2 5 2 4 6" xfId="14772" xr:uid="{0356185A-625A-4FDA-B312-0774EFE727A2}"/>
    <cellStyle name="Comma 5 2 5 2 5" xfId="1778" xr:uid="{CA133644-64E4-4DAA-AFF2-3583573758D4}"/>
    <cellStyle name="Comma 5 2 5 2 5 2" xfId="10941" xr:uid="{09B9990F-1F44-4AB8-A1EB-D4AF80D934DD}"/>
    <cellStyle name="Comma 5 2 5 2 5 2 2" xfId="23967" xr:uid="{2E4BD14D-EC6E-4FC6-8869-B17A92623154}"/>
    <cellStyle name="Comma 5 2 5 2 5 3" xfId="5925" xr:uid="{F48DBF24-877F-485C-9FC6-9AD3C9B3E39B}"/>
    <cellStyle name="Comma 5 2 5 2 5 3 2" xfId="18960" xr:uid="{7B85E021-00BB-480B-B865-3561565B6545}"/>
    <cellStyle name="Comma 5 2 5 2 5 4" xfId="15163" xr:uid="{B605C575-7EC8-497F-8146-9AB7848741D4}"/>
    <cellStyle name="Comma 5 2 5 2 6" xfId="8502" xr:uid="{0630E2C4-3A61-4EA0-A0DF-8CF6A1F9A3F7}"/>
    <cellStyle name="Comma 5 2 5 2 6 2" xfId="21531" xr:uid="{C59CF4B3-1012-49A3-9BA3-306756176F7A}"/>
    <cellStyle name="Comma 5 2 5 2 7" xfId="12395" xr:uid="{FA46B1E4-646D-4FDB-8FAF-3DA673043B4F}"/>
    <cellStyle name="Comma 5 2 5 2 7 2" xfId="25412" xr:uid="{D527946A-989F-4B1B-93AF-1B9B77283D4F}"/>
    <cellStyle name="Comma 5 2 5 2 8" xfId="7472" xr:uid="{1E6AE01F-AEFA-4171-B345-57B6C2672861}"/>
    <cellStyle name="Comma 5 2 5 2 8 2" xfId="20504" xr:uid="{229ADC27-2D1B-47D1-8CBF-2BE4403670FA}"/>
    <cellStyle name="Comma 5 2 5 2 9" xfId="3424" xr:uid="{0A6FE482-9810-43C1-A6CF-C5E7F8C7ACFF}"/>
    <cellStyle name="Comma 5 2 5 2 9 2" xfId="16524" xr:uid="{075EAEC2-39E0-43F1-B35D-B2C4D3F83C70}"/>
    <cellStyle name="Comma 5 2 5 3" xfId="520" xr:uid="{F3F59A56-1127-4029-AE8C-8C2AA186EA16}"/>
    <cellStyle name="Comma 5 2 5 3 2" xfId="929" xr:uid="{75EA3B43-AE7C-4889-B6D0-F2E3CD3BEDB7}"/>
    <cellStyle name="Comma 5 2 5 3 2 2" xfId="9779" xr:uid="{887A234E-FEFC-4872-A54E-614A31A759B8}"/>
    <cellStyle name="Comma 5 2 5 3 2 2 2" xfId="22805" xr:uid="{A57517A8-2018-4322-8E49-5BBF5032C9A1}"/>
    <cellStyle name="Comma 5 2 5 3 2 3" xfId="4761" xr:uid="{F8DCED34-B629-47AF-8287-743F93FD0AF9}"/>
    <cellStyle name="Comma 5 2 5 3 2 3 2" xfId="17798" xr:uid="{564922F5-CB97-4232-98CE-9B2A5DBEBADD}"/>
    <cellStyle name="Comma 5 2 5 3 2 4" xfId="14325" xr:uid="{273225CC-705D-4694-894C-51499B0D5824}"/>
    <cellStyle name="Comma 5 2 5 3 3" xfId="1919" xr:uid="{EEDBFF70-C9B5-42DD-978F-12A78A573396}"/>
    <cellStyle name="Comma 5 2 5 3 3 2" xfId="11082" xr:uid="{75499999-A902-4AE7-BA9C-19F5BB294A3A}"/>
    <cellStyle name="Comma 5 2 5 3 3 2 2" xfId="24108" xr:uid="{178750C4-D7ED-4299-9C10-45CDE70A88C4}"/>
    <cellStyle name="Comma 5 2 5 3 3 3" xfId="6066" xr:uid="{9EA0CE76-32B3-4A0E-A672-DB1729993809}"/>
    <cellStyle name="Comma 5 2 5 3 3 3 2" xfId="19101" xr:uid="{1B967849-A635-40FA-89D8-62FD94196B38}"/>
    <cellStyle name="Comma 5 2 5 3 3 4" xfId="15304" xr:uid="{80668FF1-64CD-4660-8E40-348DC7B36D7F}"/>
    <cellStyle name="Comma 5 2 5 3 4" xfId="8895" xr:uid="{446744DA-AC17-4505-9630-E0D8147F46C4}"/>
    <cellStyle name="Comma 5 2 5 3 4 2" xfId="21922" xr:uid="{5E703BFB-AC50-4518-81E9-7273361FE955}"/>
    <cellStyle name="Comma 5 2 5 3 5" xfId="12536" xr:uid="{8B80389C-787A-41E5-B872-CA84587559FD}"/>
    <cellStyle name="Comma 5 2 5 3 5 2" xfId="25553" xr:uid="{F93B9401-8714-4F4F-9FCC-1A5D4BD56F19}"/>
    <cellStyle name="Comma 5 2 5 3 6" xfId="7372" xr:uid="{4523662C-0186-49C4-A03E-9C36BFB1D4B5}"/>
    <cellStyle name="Comma 5 2 5 3 6 2" xfId="20404" xr:uid="{FBDB0437-6C64-471B-8AA2-B388DCA34D4E}"/>
    <cellStyle name="Comma 5 2 5 3 7" xfId="3826" xr:uid="{CC3BB448-5077-40EB-91F7-0353386D3531}"/>
    <cellStyle name="Comma 5 2 5 3 7 2" xfId="16915" xr:uid="{55CDCB2F-37A2-4274-A721-80BEE94D8269}"/>
    <cellStyle name="Comma 5 2 5 3 8" xfId="13923" xr:uid="{0B7B4070-8028-4046-A74D-24288B9CED6D}"/>
    <cellStyle name="Comma 5 2 5 4" xfId="800" xr:uid="{E6CD795D-82B0-4FAF-9628-1A5FAEFCDF7C}"/>
    <cellStyle name="Comma 5 2 5 4 2" xfId="2268" xr:uid="{FFEDB377-8E91-46FC-A6B3-C4F12B4EAF2C}"/>
    <cellStyle name="Comma 5 2 5 4 2 2" xfId="10025" xr:uid="{77A3DD85-9712-49B8-BF88-FD23693425B3}"/>
    <cellStyle name="Comma 5 2 5 4 2 2 2" xfId="23051" xr:uid="{34FD40A5-4D68-4A01-B5C9-425F057AFC37}"/>
    <cellStyle name="Comma 5 2 5 4 2 3" xfId="5007" xr:uid="{59A9EC3A-8D18-46B6-A112-44F618CB2AA1}"/>
    <cellStyle name="Comma 5 2 5 4 2 3 2" xfId="18044" xr:uid="{442315A4-1925-4622-9276-7169BAF2856B}"/>
    <cellStyle name="Comma 5 2 5 4 2 4" xfId="15652" xr:uid="{98D7CD3A-37E1-4404-91D1-8DD409D15AFA}"/>
    <cellStyle name="Comma 5 2 5 4 3" xfId="6415" xr:uid="{A875CC42-39AB-4A81-B144-BBBE87F8A44F}"/>
    <cellStyle name="Comma 5 2 5 4 3 2" xfId="11430" xr:uid="{0CFF839A-909C-44FA-B89E-D3AFEC56E991}"/>
    <cellStyle name="Comma 5 2 5 4 3 2 2" xfId="24456" xr:uid="{E3A1F53A-774E-42CF-BFD5-0357AC97CCC5}"/>
    <cellStyle name="Comma 5 2 5 4 3 3" xfId="19449" xr:uid="{EDB732D4-9FDA-423A-BEFC-A6760240016C}"/>
    <cellStyle name="Comma 5 2 5 4 4" xfId="9141" xr:uid="{0A730547-44BF-4082-9BF5-7516F1848F5B}"/>
    <cellStyle name="Comma 5 2 5 4 4 2" xfId="22168" xr:uid="{BB4D0BCD-1637-462B-AA95-89BE241F1430}"/>
    <cellStyle name="Comma 5 2 5 4 5" xfId="12884" xr:uid="{544E39F4-02DC-449F-92EA-C6E499EECF6D}"/>
    <cellStyle name="Comma 5 2 5 4 5 2" xfId="25901" xr:uid="{AC92F6C0-5E2A-4474-9C57-CB99BF1E3C54}"/>
    <cellStyle name="Comma 5 2 5 4 6" xfId="7618" xr:uid="{B3753769-A6C8-4F1B-9284-5D661B41204A}"/>
    <cellStyle name="Comma 5 2 5 4 6 2" xfId="20650" xr:uid="{92DF0623-EDAE-4BE1-AEF9-EA25BB90C821}"/>
    <cellStyle name="Comma 5 2 5 4 7" xfId="4072" xr:uid="{8F4ADDB0-F371-441D-B9B7-CB8D0AA28DCD}"/>
    <cellStyle name="Comma 5 2 5 4 7 2" xfId="17161" xr:uid="{93E3E252-F0C4-4049-94E1-A83B9B80ED69}"/>
    <cellStyle name="Comma 5 2 5 4 8" xfId="14197" xr:uid="{3F204D82-7F03-4F3A-800D-816D49440D6F}"/>
    <cellStyle name="Comma 5 2 5 5" xfId="1285" xr:uid="{5DDDBCD3-A694-4B26-842E-2E8AF99E86D5}"/>
    <cellStyle name="Comma 5 2 5 5 2" xfId="2842" xr:uid="{60194EC2-82D7-46E2-986E-5F58F62B1406}"/>
    <cellStyle name="Comma 5 2 5 5 2 2" xfId="10488" xr:uid="{DD2769EA-F4B1-4DEE-B2F0-98456388836F}"/>
    <cellStyle name="Comma 5 2 5 5 2 2 2" xfId="23514" xr:uid="{E3A143A1-9B3E-4925-A360-FAD2AEF1FA9D}"/>
    <cellStyle name="Comma 5 2 5 5 2 3" xfId="5471" xr:uid="{73AB0F71-5FB9-478E-ACB5-B9C1A63E7B02}"/>
    <cellStyle name="Comma 5 2 5 5 2 3 2" xfId="18507" xr:uid="{62F90A45-29CC-4A23-BD6E-8F270E950B2E}"/>
    <cellStyle name="Comma 5 2 5 5 2 4" xfId="16106" xr:uid="{4638702D-7620-447F-927C-93B1BE4BCD97}"/>
    <cellStyle name="Comma 5 2 5 5 3" xfId="6869" xr:uid="{54A6B415-7D45-48E2-9CE1-09EB470120B1}"/>
    <cellStyle name="Comma 5 2 5 5 3 2" xfId="11884" xr:uid="{D450EE20-2BF3-406B-A713-EB6C0CF02CC5}"/>
    <cellStyle name="Comma 5 2 5 5 3 2 2" xfId="24910" xr:uid="{D3218647-A9E2-47F4-B700-906712D0A0E8}"/>
    <cellStyle name="Comma 5 2 5 5 3 3" xfId="19903" xr:uid="{ABFA93DC-649A-4264-995C-A75E6BB3DD88}"/>
    <cellStyle name="Comma 5 2 5 5 4" xfId="8676" xr:uid="{C215E9C9-D70B-4562-BD20-B203BEFF9B1D}"/>
    <cellStyle name="Comma 5 2 5 5 4 2" xfId="21705" xr:uid="{C491750A-3481-45BD-A5BD-9524DD488852}"/>
    <cellStyle name="Comma 5 2 5 5 5" xfId="13338" xr:uid="{5620A48B-B13D-44DB-A79E-262C52799F95}"/>
    <cellStyle name="Comma 5 2 5 5 5 2" xfId="26355" xr:uid="{8A765C44-7A6D-4415-A1F9-C178521D3C02}"/>
    <cellStyle name="Comma 5 2 5 5 6" xfId="8082" xr:uid="{EF05368C-C94E-4464-8FC3-F3012832D492}"/>
    <cellStyle name="Comma 5 2 5 5 6 2" xfId="21113" xr:uid="{282AF889-F452-40E6-A046-BF0994D737C5}"/>
    <cellStyle name="Comma 5 2 5 5 7" xfId="3605" xr:uid="{5301587C-68A5-497E-AAB6-A6CFD0C6B8A7}"/>
    <cellStyle name="Comma 5 2 5 5 7 2" xfId="16698" xr:uid="{30F8DDC2-6277-4DFD-B877-A760E3871791}"/>
    <cellStyle name="Comma 5 2 5 5 8" xfId="14672" xr:uid="{1ACB2E31-20CA-478F-AC62-28A10F226437}"/>
    <cellStyle name="Comma 5 2 5 6" xfId="1678" xr:uid="{432D7C46-8D87-494C-A831-990C155C093C}"/>
    <cellStyle name="Comma 5 2 5 6 2" xfId="9562" xr:uid="{884C075B-D24D-4B0D-9D42-CE9C1E7710F0}"/>
    <cellStyle name="Comma 5 2 5 6 2 2" xfId="22588" xr:uid="{16CD872F-39E0-4AF8-9A7B-CE325B9D01AA}"/>
    <cellStyle name="Comma 5 2 5 6 3" xfId="4544" xr:uid="{7F7BEFB0-B968-463E-A52E-B1B8E9D38835}"/>
    <cellStyle name="Comma 5 2 5 6 3 2" xfId="17581" xr:uid="{704F8216-FFDA-4633-B059-E140513595A6}"/>
    <cellStyle name="Comma 5 2 5 6 4" xfId="15063" xr:uid="{2DC544BC-EF0D-4E7F-BB43-EC05FBAA3F70}"/>
    <cellStyle name="Comma 5 2 5 7" xfId="5825" xr:uid="{DCF7B4EE-FD58-4CF7-9F38-7F61EB6EB81B}"/>
    <cellStyle name="Comma 5 2 5 7 2" xfId="10841" xr:uid="{D10ED3AE-CB29-4B5E-A990-BFD7858819E2}"/>
    <cellStyle name="Comma 5 2 5 7 2 2" xfId="23867" xr:uid="{E3CC78CD-5C7E-473B-B94A-0A2061ED3E33}"/>
    <cellStyle name="Comma 5 2 5 7 3" xfId="18860" xr:uid="{25888E24-0D72-4ECE-8353-19E96F1581AA}"/>
    <cellStyle name="Comma 5 2 5 8" xfId="8402" xr:uid="{5325FE6E-9D2B-47B8-87F8-7E159587F96A}"/>
    <cellStyle name="Comma 5 2 5 8 2" xfId="21431" xr:uid="{5E9DE218-74F1-4D86-9F7F-3941EEE269CB}"/>
    <cellStyle name="Comma 5 2 5 9" xfId="12295" xr:uid="{8739C492-2077-456B-9D99-8BBB7BECCD87}"/>
    <cellStyle name="Comma 5 2 5 9 2" xfId="25312" xr:uid="{8BB05BEE-81BC-483F-B827-52DC94222368}"/>
    <cellStyle name="Comma 5 2 6" xfId="230" xr:uid="{E7EC387F-1CF0-4646-B4CB-974E57DE62A5}"/>
    <cellStyle name="Comma 5 2 6 10" xfId="7203" xr:uid="{15D1F9CF-D19E-4C79-B045-C1C0BC7C98A2}"/>
    <cellStyle name="Comma 5 2 6 10 2" xfId="20235" xr:uid="{EBDA963D-5FFB-4910-A7B7-FC42EA097D13}"/>
    <cellStyle name="Comma 5 2 6 11" xfId="3267" xr:uid="{64832146-D9B1-4705-B2F4-B9E5ED56EE7D}"/>
    <cellStyle name="Comma 5 2 6 11 2" xfId="16367" xr:uid="{2E8B740A-8AA8-4F5C-A755-D9A8D7FE2FC1}"/>
    <cellStyle name="Comma 5 2 6 12" xfId="13651" xr:uid="{EE395BD1-87F7-4303-AFD6-38793CE4B605}"/>
    <cellStyle name="Comma 5 2 6 2" xfId="311" xr:uid="{C3C9E5A2-6368-4F17-A12B-78E95C086AE5}"/>
    <cellStyle name="Comma 5 2 6 2 10" xfId="13721" xr:uid="{2D06F5C2-1C76-414B-A710-8345C7FDB1D5}"/>
    <cellStyle name="Comma 5 2 6 2 2" xfId="668" xr:uid="{16C441B6-D7C1-4EF8-A9DA-DD9D463C5CF7}"/>
    <cellStyle name="Comma 5 2 6 2 2 2" xfId="1922" xr:uid="{5C169FC0-8758-4619-888F-64535D1344DE}"/>
    <cellStyle name="Comma 5 2 6 2 2 2 2" xfId="10028" xr:uid="{98BD3ED0-D8D2-487C-86FD-8135CDACBBD9}"/>
    <cellStyle name="Comma 5 2 6 2 2 2 2 2" xfId="23054" xr:uid="{BDDB0690-96B5-431C-9E91-0ADE86722FBD}"/>
    <cellStyle name="Comma 5 2 6 2 2 2 3" xfId="5010" xr:uid="{F13378D2-6419-4940-A95B-AF576C0EECB8}"/>
    <cellStyle name="Comma 5 2 6 2 2 2 3 2" xfId="18047" xr:uid="{181E0C7D-5AED-48F2-8857-68FC744A22F7}"/>
    <cellStyle name="Comma 5 2 6 2 2 2 4" xfId="15307" xr:uid="{B828A8E0-BFCA-46CE-8E83-E03595E8DF73}"/>
    <cellStyle name="Comma 5 2 6 2 2 3" xfId="6069" xr:uid="{7C60A8D7-6656-4F68-BD0D-FEDA5B04476A}"/>
    <cellStyle name="Comma 5 2 6 2 2 3 2" xfId="11085" xr:uid="{6CAC9A8A-7B3B-4BB4-A08B-2D704F4C5A4C}"/>
    <cellStyle name="Comma 5 2 6 2 2 3 2 2" xfId="24111" xr:uid="{5A7A486B-B8F6-4BE0-A07B-9704A3DB472C}"/>
    <cellStyle name="Comma 5 2 6 2 2 3 3" xfId="19104" xr:uid="{370D9986-0B32-47DD-BA1B-622AE1D240E4}"/>
    <cellStyle name="Comma 5 2 6 2 2 4" xfId="9144" xr:uid="{39A27D10-373E-4698-979A-6EA45CE61820}"/>
    <cellStyle name="Comma 5 2 6 2 2 4 2" xfId="22171" xr:uid="{4AEB3FF6-A637-4D3B-A042-B7CCE4271D35}"/>
    <cellStyle name="Comma 5 2 6 2 2 5" xfId="12539" xr:uid="{E5D924F6-D878-42FE-818F-1D45B4548C18}"/>
    <cellStyle name="Comma 5 2 6 2 2 5 2" xfId="25556" xr:uid="{EBC39073-4E4A-4577-8D51-5C8288869635}"/>
    <cellStyle name="Comma 5 2 6 2 2 6" xfId="7621" xr:uid="{A59DD98B-72B4-4914-BCDD-32E23F113597}"/>
    <cellStyle name="Comma 5 2 6 2 2 6 2" xfId="20653" xr:uid="{0D1A9F4C-3B6C-4CE2-B1F0-A35DE98F7051}"/>
    <cellStyle name="Comma 5 2 6 2 2 7" xfId="4075" xr:uid="{FA0C0521-118B-4495-98AF-425D3DBCF8B3}"/>
    <cellStyle name="Comma 5 2 6 2 2 7 2" xfId="17164" xr:uid="{794F792D-0E8D-4F06-9F8B-B38EFF26174E}"/>
    <cellStyle name="Comma 5 2 6 2 2 8" xfId="14071" xr:uid="{6926AFF3-AADD-4135-AD25-27A56F284037}"/>
    <cellStyle name="Comma 5 2 6 2 3" xfId="1077" xr:uid="{09667116-B952-46CA-9B64-26B064338750}"/>
    <cellStyle name="Comma 5 2 6 2 3 2" xfId="2271" xr:uid="{C36F281A-1746-4F0C-81B5-85178DCA6F7F}"/>
    <cellStyle name="Comma 5 2 6 2 3 2 2" xfId="10636" xr:uid="{7494EB8E-4F1C-4C2D-8FF3-CDC45D12BDAF}"/>
    <cellStyle name="Comma 5 2 6 2 3 2 2 2" xfId="23662" xr:uid="{A9FF3FF3-5592-41B2-9D79-412A8D4CF5B3}"/>
    <cellStyle name="Comma 5 2 6 2 3 2 3" xfId="5619" xr:uid="{34F1C734-F775-47FB-A606-DC73A33DE49D}"/>
    <cellStyle name="Comma 5 2 6 2 3 2 3 2" xfId="18655" xr:uid="{5849247F-213D-4A84-98D0-0155F6B6E6B7}"/>
    <cellStyle name="Comma 5 2 6 2 3 2 4" xfId="15655" xr:uid="{DEEE54D6-5EC6-469C-8022-2300D945D01B}"/>
    <cellStyle name="Comma 5 2 6 2 3 3" xfId="6418" xr:uid="{E535A126-E3E5-4A5D-9204-7C39CD36547E}"/>
    <cellStyle name="Comma 5 2 6 2 3 3 2" xfId="11433" xr:uid="{5110A9D2-C7E5-40B4-8510-B74DCCF570B5}"/>
    <cellStyle name="Comma 5 2 6 2 3 3 2 2" xfId="24459" xr:uid="{0CCF3BEC-AA08-4115-9EB2-99F2A5B81A6A}"/>
    <cellStyle name="Comma 5 2 6 2 3 3 3" xfId="19452" xr:uid="{66635A76-B85C-443C-AED8-952B09931998}"/>
    <cellStyle name="Comma 5 2 6 2 3 4" xfId="9043" xr:uid="{FC745E4D-945A-4D0B-B30B-FB22F4CFA198}"/>
    <cellStyle name="Comma 5 2 6 2 3 4 2" xfId="22070" xr:uid="{6553D160-FD1D-47CC-B8F8-BC5C422E8E0D}"/>
    <cellStyle name="Comma 5 2 6 2 3 5" xfId="12887" xr:uid="{D1EA5962-AD29-4050-85DB-ECB851D90E48}"/>
    <cellStyle name="Comma 5 2 6 2 3 5 2" xfId="25904" xr:uid="{40276B5B-2E52-4B8F-84FC-9BAB43D04227}"/>
    <cellStyle name="Comma 5 2 6 2 3 6" xfId="8230" xr:uid="{FAD6E854-D971-4999-8130-F9E92A720343}"/>
    <cellStyle name="Comma 5 2 6 2 3 6 2" xfId="21261" xr:uid="{D18B7E21-A945-44F1-8C64-0504AD4A75A3}"/>
    <cellStyle name="Comma 5 2 6 2 3 7" xfId="3974" xr:uid="{62EE107B-DDE8-40CB-AA2E-7D86FABEE58D}"/>
    <cellStyle name="Comma 5 2 6 2 3 7 2" xfId="17063" xr:uid="{3A6C8015-CAE3-4A0C-8E04-C09CA57FBB19}"/>
    <cellStyle name="Comma 5 2 6 2 3 8" xfId="14473" xr:uid="{8EBE44F4-8C8E-4191-8D9E-1DFB2E42E52C}"/>
    <cellStyle name="Comma 5 2 6 2 4" xfId="1435" xr:uid="{66E258FF-F2F3-4D19-B72D-AEB2D50E83D8}"/>
    <cellStyle name="Comma 5 2 6 2 4 2" xfId="2994" xr:uid="{51C886FA-83C1-4E04-87AD-4F9F06244DBC}"/>
    <cellStyle name="Comma 5 2 6 2 4 2 2" xfId="12032" xr:uid="{0D7D5910-D2C8-43CE-9E7D-2D83F73B54E3}"/>
    <cellStyle name="Comma 5 2 6 2 4 2 2 2" xfId="25058" xr:uid="{A79969A1-F6F4-43F4-B069-246CDB6818A1}"/>
    <cellStyle name="Comma 5 2 6 2 4 2 3" xfId="7017" xr:uid="{DFE406D8-0A0E-4D2A-BC9E-8DF6ED093EE8}"/>
    <cellStyle name="Comma 5 2 6 2 4 2 3 2" xfId="20051" xr:uid="{EE374606-AA6D-470A-B459-25FC3EFC373D}"/>
    <cellStyle name="Comma 5 2 6 2 4 2 4" xfId="16254" xr:uid="{FC07D268-391B-4686-A1BA-0FF996C8ECB6}"/>
    <cellStyle name="Comma 5 2 6 2 4 3" xfId="13486" xr:uid="{59158B04-7A2B-4AC1-91AD-3B6F35D2BA59}"/>
    <cellStyle name="Comma 5 2 6 2 4 3 2" xfId="26503" xr:uid="{9BCDD635-68AF-4C22-95EF-50CADC946BD1}"/>
    <cellStyle name="Comma 5 2 6 2 4 4" xfId="9927" xr:uid="{39DE4B2A-E9AE-4B9E-A33B-D441D0C87542}"/>
    <cellStyle name="Comma 5 2 6 2 4 4 2" xfId="22953" xr:uid="{A3DD9B02-492A-4ACB-8DCB-B68E06634FFD}"/>
    <cellStyle name="Comma 5 2 6 2 4 5" xfId="4909" xr:uid="{D634F496-808C-4465-B605-316D46B9A07E}"/>
    <cellStyle name="Comma 5 2 6 2 4 5 2" xfId="17946" xr:uid="{A0428EF4-38F7-479B-80FE-9B0E9AABB03D}"/>
    <cellStyle name="Comma 5 2 6 2 4 6" xfId="14820" xr:uid="{69AA700D-D1EE-459D-B432-5214884BB797}"/>
    <cellStyle name="Comma 5 2 6 2 5" xfId="1826" xr:uid="{5C99BE37-B88F-4CA4-84E0-BD3DCA89BCC3}"/>
    <cellStyle name="Comma 5 2 6 2 5 2" xfId="10989" xr:uid="{8F42CBDA-DFE9-48D6-9C41-9B9907B0E805}"/>
    <cellStyle name="Comma 5 2 6 2 5 2 2" xfId="24015" xr:uid="{3C209E86-0ABF-4D3A-BBCF-7E8E10E5DF4F}"/>
    <cellStyle name="Comma 5 2 6 2 5 3" xfId="5973" xr:uid="{B117D901-B86B-46D0-B879-2472E1EA2677}"/>
    <cellStyle name="Comma 5 2 6 2 5 3 2" xfId="19008" xr:uid="{2763667F-2533-4103-8EFE-360B41845EF6}"/>
    <cellStyle name="Comma 5 2 6 2 5 4" xfId="15211" xr:uid="{F07CA9B6-041D-411E-8DA9-90B94ABFC042}"/>
    <cellStyle name="Comma 5 2 6 2 6" xfId="8550" xr:uid="{000F5786-FAED-4FC8-87A8-6B0217933D1C}"/>
    <cellStyle name="Comma 5 2 6 2 6 2" xfId="21579" xr:uid="{80D8C726-9CCB-402C-9B34-7BE986A3AE52}"/>
    <cellStyle name="Comma 5 2 6 2 7" xfId="12443" xr:uid="{B1D96E65-1B66-4386-B067-3347581B7724}"/>
    <cellStyle name="Comma 5 2 6 2 7 2" xfId="25460" xr:uid="{69CFB521-214A-456D-9A30-B3955A584C4E}"/>
    <cellStyle name="Comma 5 2 6 2 8" xfId="7520" xr:uid="{F685574F-FE48-4CBC-A8AF-E6108270AD3E}"/>
    <cellStyle name="Comma 5 2 6 2 8 2" xfId="20552" xr:uid="{F346E57F-54D3-4CB4-A48A-7BDDC24C428E}"/>
    <cellStyle name="Comma 5 2 6 2 9" xfId="3472" xr:uid="{38617122-CD0A-4138-AAF2-9366B4C696BD}"/>
    <cellStyle name="Comma 5 2 6 2 9 2" xfId="16572" xr:uid="{2CD42716-42FA-4061-B380-F66AC973A513}"/>
    <cellStyle name="Comma 5 2 6 3" xfId="463" xr:uid="{774DEFE2-72D2-4FF5-B161-2FF505208012}"/>
    <cellStyle name="Comma 5 2 6 3 2" xfId="1921" xr:uid="{49892813-B865-4122-9CB4-BBCC0F9D6E1A}"/>
    <cellStyle name="Comma 5 2 6 3 2 2" xfId="9722" xr:uid="{51DA03DE-4603-4290-AFCF-15F4272A01CC}"/>
    <cellStyle name="Comma 5 2 6 3 2 2 2" xfId="22748" xr:uid="{A7B113B4-74C2-4FCF-96A4-EE00424670A4}"/>
    <cellStyle name="Comma 5 2 6 3 2 3" xfId="4704" xr:uid="{B748ACC8-4156-411A-BA1D-3CE2C31A851A}"/>
    <cellStyle name="Comma 5 2 6 3 2 3 2" xfId="17741" xr:uid="{13B44FBA-CDBD-4E0F-89B1-BDC64BA3DD1D}"/>
    <cellStyle name="Comma 5 2 6 3 2 4" xfId="15306" xr:uid="{5A6D27AA-D755-4B1B-BE4F-6B716305688F}"/>
    <cellStyle name="Comma 5 2 6 3 3" xfId="6068" xr:uid="{0C6AF1CD-2B2C-4A4F-9055-EC557A71D3AE}"/>
    <cellStyle name="Comma 5 2 6 3 3 2" xfId="11084" xr:uid="{224762CD-E66F-4F50-9BD7-98A5A6CD4D28}"/>
    <cellStyle name="Comma 5 2 6 3 3 2 2" xfId="24110" xr:uid="{B0C1BADD-8F16-4AEA-8699-A4EEB7235C5C}"/>
    <cellStyle name="Comma 5 2 6 3 3 3" xfId="19103" xr:uid="{D1D49003-44EE-4B66-8C9C-2F3D87C430DF}"/>
    <cellStyle name="Comma 5 2 6 3 4" xfId="8838" xr:uid="{3B058289-9493-4ABD-91EC-D670B1AB4E13}"/>
    <cellStyle name="Comma 5 2 6 3 4 2" xfId="21865" xr:uid="{2DFDA83F-CF89-4396-8995-B803A2315779}"/>
    <cellStyle name="Comma 5 2 6 3 5" xfId="12538" xr:uid="{72D51354-7839-4741-B5F4-55915B93F0AC}"/>
    <cellStyle name="Comma 5 2 6 3 5 2" xfId="25555" xr:uid="{A06DEA7B-7CF7-41C4-8E27-5BDAE51A2579}"/>
    <cellStyle name="Comma 5 2 6 3 6" xfId="7315" xr:uid="{E1C2F332-F370-45CF-8A8E-0C62485A13B4}"/>
    <cellStyle name="Comma 5 2 6 3 6 2" xfId="20347" xr:uid="{454118B5-3A25-42A3-9230-2BC1CEEA722E}"/>
    <cellStyle name="Comma 5 2 6 3 7" xfId="3769" xr:uid="{BBF5BDC1-73D6-4B6E-9B0A-D18A0C08127C}"/>
    <cellStyle name="Comma 5 2 6 3 7 2" xfId="16858" xr:uid="{4A1E8F71-8351-46B9-93FB-56CF08A7F0C9}"/>
    <cellStyle name="Comma 5 2 6 3 8" xfId="13866" xr:uid="{FF88A7C4-3A60-481F-A59A-82B654413CA6}"/>
    <cellStyle name="Comma 5 2 6 4" xfId="872" xr:uid="{D8AFF9B3-ED99-4CCF-A074-CB9536ABE0CB}"/>
    <cellStyle name="Comma 5 2 6 4 2" xfId="2270" xr:uid="{FD33823C-514D-4A0B-BEE7-DC5B3B540BD0}"/>
    <cellStyle name="Comma 5 2 6 4 2 2" xfId="10027" xr:uid="{CFB9A68D-F319-4737-8BD7-93361CFC8A3E}"/>
    <cellStyle name="Comma 5 2 6 4 2 2 2" xfId="23053" xr:uid="{CA844E87-B3AC-4795-8B02-6CEFA61DD176}"/>
    <cellStyle name="Comma 5 2 6 4 2 3" xfId="5009" xr:uid="{935B7C24-26C4-43D3-AA36-D9D77D794BDA}"/>
    <cellStyle name="Comma 5 2 6 4 2 3 2" xfId="18046" xr:uid="{419F2F0C-A421-43FC-9B4C-FDDE3448E848}"/>
    <cellStyle name="Comma 5 2 6 4 2 4" xfId="15654" xr:uid="{4F66F9FC-D812-41DF-B703-595AA2417AE1}"/>
    <cellStyle name="Comma 5 2 6 4 3" xfId="6417" xr:uid="{2A4BF727-4B89-4D55-A713-BB2115D4B700}"/>
    <cellStyle name="Comma 5 2 6 4 3 2" xfId="11432" xr:uid="{6DC885F4-B4E4-4040-BBE8-7F68FE06F2E9}"/>
    <cellStyle name="Comma 5 2 6 4 3 2 2" xfId="24458" xr:uid="{36BC5FE5-2AD7-433E-8195-90B6FECB944F}"/>
    <cellStyle name="Comma 5 2 6 4 3 3" xfId="19451" xr:uid="{18ADC922-6B79-44D7-BF42-5535EB2AE3E8}"/>
    <cellStyle name="Comma 5 2 6 4 4" xfId="9143" xr:uid="{DB781F2E-4374-4535-9AAF-86C9FE1FFD25}"/>
    <cellStyle name="Comma 5 2 6 4 4 2" xfId="22170" xr:uid="{7AC3F0CA-D565-4E33-BB9A-8C3A4BB1FF51}"/>
    <cellStyle name="Comma 5 2 6 4 5" xfId="12886" xr:uid="{FB2F1F5C-45DD-4E83-B1C8-E43AC12F6D04}"/>
    <cellStyle name="Comma 5 2 6 4 5 2" xfId="25903" xr:uid="{8C303D07-7481-4C9E-A3C6-E450E023F055}"/>
    <cellStyle name="Comma 5 2 6 4 6" xfId="7620" xr:uid="{639FEF1A-3EC8-495F-8ACC-6B0B98A67CF5}"/>
    <cellStyle name="Comma 5 2 6 4 6 2" xfId="20652" xr:uid="{F50A51FF-31D9-4078-A3FF-A064647FFF7D}"/>
    <cellStyle name="Comma 5 2 6 4 7" xfId="4074" xr:uid="{351FA866-386C-4B8F-B8C6-730064EB7F41}"/>
    <cellStyle name="Comma 5 2 6 4 7 2" xfId="17163" xr:uid="{D3AFB3F3-130C-4D18-9441-9EFAFBED3DA9}"/>
    <cellStyle name="Comma 5 2 6 4 8" xfId="14268" xr:uid="{2C8D7642-22FD-459E-9F19-F100B5F55332}"/>
    <cellStyle name="Comma 5 2 6 5" xfId="1224" xr:uid="{D136F3B8-BB4E-4D0D-AE61-990DB71C1328}"/>
    <cellStyle name="Comma 5 2 6 5 2" xfId="2780" xr:uid="{EFEAAAB9-216B-4B41-A879-241FAED29250}"/>
    <cellStyle name="Comma 5 2 6 5 2 2" xfId="10431" xr:uid="{3DCD962C-5025-47FE-82B9-C40CD3195AC8}"/>
    <cellStyle name="Comma 5 2 6 5 2 2 2" xfId="23457" xr:uid="{21255A0A-95E6-4418-B013-C8DF5CF8FB5A}"/>
    <cellStyle name="Comma 5 2 6 5 2 3" xfId="5414" xr:uid="{A6EA46FD-22BC-4057-B15A-369508741F97}"/>
    <cellStyle name="Comma 5 2 6 5 2 3 2" xfId="18450" xr:uid="{DE38A9E8-FEF7-41A3-83A4-589DF7925229}"/>
    <cellStyle name="Comma 5 2 6 5 2 4" xfId="16049" xr:uid="{F37751E7-F07B-43CA-B89C-ECDCE3DD570E}"/>
    <cellStyle name="Comma 5 2 6 5 3" xfId="6812" xr:uid="{CF356989-239C-41AF-8FAC-6BB1191C6D57}"/>
    <cellStyle name="Comma 5 2 6 5 3 2" xfId="11827" xr:uid="{E78FED73-C59A-4B95-B4B0-88DECF7D4822}"/>
    <cellStyle name="Comma 5 2 6 5 3 2 2" xfId="24853" xr:uid="{624EF6FC-7DAB-41D4-A2C5-523106F79748}"/>
    <cellStyle name="Comma 5 2 6 5 3 3" xfId="19846" xr:uid="{5563631E-5953-4025-9E0C-4F7DCA8781B3}"/>
    <cellStyle name="Comma 5 2 6 5 4" xfId="8724" xr:uid="{EAA91FC9-D591-4311-9524-1BD4419FAB74}"/>
    <cellStyle name="Comma 5 2 6 5 4 2" xfId="21753" xr:uid="{B19300FE-B730-4AD3-83B3-26855D2E85CE}"/>
    <cellStyle name="Comma 5 2 6 5 5" xfId="13281" xr:uid="{4D1F1673-260F-4FA6-BB75-3D011E5EF78B}"/>
    <cellStyle name="Comma 5 2 6 5 5 2" xfId="26298" xr:uid="{EC882C1B-103F-4FC3-B035-31379A1C03EA}"/>
    <cellStyle name="Comma 5 2 6 5 6" xfId="8025" xr:uid="{D71AE924-1E24-4248-B874-0EC01B2207B1}"/>
    <cellStyle name="Comma 5 2 6 5 6 2" xfId="21056" xr:uid="{4A165FC1-5803-4BE7-B179-707DDE314974}"/>
    <cellStyle name="Comma 5 2 6 5 7" xfId="3654" xr:uid="{EA0D7FA1-0ADB-45CC-BDE7-CE166B9A148B}"/>
    <cellStyle name="Comma 5 2 6 5 7 2" xfId="16746" xr:uid="{3795EF90-F3DF-4BF4-98FA-E01DB363EAA9}"/>
    <cellStyle name="Comma 5 2 6 5 8" xfId="14615" xr:uid="{0A4DA14B-2479-4F3D-9B77-DC190FF647E5}"/>
    <cellStyle name="Comma 5 2 6 6" xfId="1621" xr:uid="{77CBF5BD-A87F-48DE-BC89-C7BDCED0B554}"/>
    <cellStyle name="Comma 5 2 6 6 2" xfId="9610" xr:uid="{F788A087-D0B3-4D87-AB82-5CA8EC3B6915}"/>
    <cellStyle name="Comma 5 2 6 6 2 2" xfId="22636" xr:uid="{E3C1D90F-B6A8-4019-9D6D-3AE3DFDA0860}"/>
    <cellStyle name="Comma 5 2 6 6 3" xfId="4592" xr:uid="{9BCA792F-64D6-45EF-8707-F11D13C20548}"/>
    <cellStyle name="Comma 5 2 6 6 3 2" xfId="17629" xr:uid="{6A6B7274-F493-42CB-A642-EA0116BB712B}"/>
    <cellStyle name="Comma 5 2 6 6 4" xfId="15006" xr:uid="{1ECA66FE-FB6C-4379-9EF2-6CD34E0977C4}"/>
    <cellStyle name="Comma 5 2 6 7" xfId="5768" xr:uid="{16284375-FDED-4FCD-8B8B-479E77438961}"/>
    <cellStyle name="Comma 5 2 6 7 2" xfId="10784" xr:uid="{57DF9C6D-7EFD-4E22-B5D7-EC1370C3024B}"/>
    <cellStyle name="Comma 5 2 6 7 2 2" xfId="23810" xr:uid="{D55D6790-32C5-4055-B810-DD12C2ED689B}"/>
    <cellStyle name="Comma 5 2 6 7 3" xfId="18803" xr:uid="{A94AFC1D-2F82-414F-A299-555E0C8A5306}"/>
    <cellStyle name="Comma 5 2 6 8" xfId="8345" xr:uid="{6EF4C78B-BA5E-4D0C-889B-93CDC85E32EE}"/>
    <cellStyle name="Comma 5 2 6 8 2" xfId="21374" xr:uid="{9E595442-FD47-4581-B104-B0791347B692}"/>
    <cellStyle name="Comma 5 2 6 9" xfId="12238" xr:uid="{BCD24FE5-2919-4CFA-AC4D-BC48C5B1E512}"/>
    <cellStyle name="Comma 5 2 6 9 2" xfId="25255" xr:uid="{AC08F49F-B323-4467-AAAC-251B9CFA1870}"/>
    <cellStyle name="Comma 5 2 7" xfId="257" xr:uid="{12AD0943-F314-46F6-B326-AD25709F8203}"/>
    <cellStyle name="Comma 5 2 7 10" xfId="3528" xr:uid="{2D95E433-B318-4A2B-B90B-BD960C37A566}"/>
    <cellStyle name="Comma 5 2 7 10 2" xfId="16628" xr:uid="{253DF8E8-0D07-4A4F-B6EA-BF8F8FBF6CEB}"/>
    <cellStyle name="Comma 5 2 7 11" xfId="13677" xr:uid="{6334D972-8148-48BA-8005-524C68E28686}"/>
    <cellStyle name="Comma 5 2 7 2" xfId="724" xr:uid="{31C10C51-BFE4-4A3A-901D-4C9F6CCAEA1A}"/>
    <cellStyle name="Comma 5 2 7 2 2" xfId="1923" xr:uid="{F90DA8F1-2249-4EC3-8D4D-5A8E5AE819C0}"/>
    <cellStyle name="Comma 5 2 7 2 2 2" xfId="9983" xr:uid="{53B2A187-4DD3-42F4-A98F-087B6B84968E}"/>
    <cellStyle name="Comma 5 2 7 2 2 2 2" xfId="23009" xr:uid="{D3DE5914-7B78-45D2-B38B-3625AC03492E}"/>
    <cellStyle name="Comma 5 2 7 2 2 3" xfId="4965" xr:uid="{F0A8BC3C-9B33-42BA-985B-14F62CD4A900}"/>
    <cellStyle name="Comma 5 2 7 2 2 3 2" xfId="18002" xr:uid="{26FAA583-0B10-4FD2-B0E6-414F323045B6}"/>
    <cellStyle name="Comma 5 2 7 2 2 4" xfId="15308" xr:uid="{F2E65130-2E18-4049-9873-D9F72AAAD2AF}"/>
    <cellStyle name="Comma 5 2 7 2 3" xfId="6070" xr:uid="{978275D9-DFDA-4571-AFFB-3A17D8D1269E}"/>
    <cellStyle name="Comma 5 2 7 2 3 2" xfId="11086" xr:uid="{8451064C-AC0E-4399-A7FD-1B87210D0A50}"/>
    <cellStyle name="Comma 5 2 7 2 3 2 2" xfId="24112" xr:uid="{79717696-18F7-4738-BE99-A762EFECDFD4}"/>
    <cellStyle name="Comma 5 2 7 2 3 3" xfId="19105" xr:uid="{C0CA9E32-2DC5-4685-8AEC-44F05FEE3BFE}"/>
    <cellStyle name="Comma 5 2 7 2 4" xfId="9099" xr:uid="{7D2DAEAA-CC18-4A3B-8EFF-44DD475B7F3E}"/>
    <cellStyle name="Comma 5 2 7 2 4 2" xfId="22126" xr:uid="{AF647554-E8A0-4C78-A4EA-E32037F5264A}"/>
    <cellStyle name="Comma 5 2 7 2 5" xfId="12540" xr:uid="{F756CFDC-D947-4E86-96D4-1D3B68BB4638}"/>
    <cellStyle name="Comma 5 2 7 2 5 2" xfId="25557" xr:uid="{2368DDF6-3017-4B02-B0FD-D4BB1A7DF7AC}"/>
    <cellStyle name="Comma 5 2 7 2 6" xfId="7576" xr:uid="{00DC8723-91C0-4413-8DD1-98E5DB5D05EA}"/>
    <cellStyle name="Comma 5 2 7 2 6 2" xfId="20608" xr:uid="{143850DD-ED04-4FD2-89B6-37CC04AC7CBE}"/>
    <cellStyle name="Comma 5 2 7 2 7" xfId="4030" xr:uid="{BA7F4860-1701-4D63-B94F-81657B0A2F63}"/>
    <cellStyle name="Comma 5 2 7 2 7 2" xfId="17119" xr:uid="{BE61E885-B41C-4049-99A1-F5AC7B742D19}"/>
    <cellStyle name="Comma 5 2 7 2 8" xfId="14127" xr:uid="{5AA5FE0C-ECD7-444E-BA7D-22BC2E82D425}"/>
    <cellStyle name="Comma 5 2 7 3" xfId="1133" xr:uid="{3A69698F-461F-4295-8804-FF9F961FAFCD}"/>
    <cellStyle name="Comma 5 2 7 3 2" xfId="2272" xr:uid="{8E64C4CD-69D6-4D30-A063-F8125A1BAB62}"/>
    <cellStyle name="Comma 5 2 7 3 2 2" xfId="10029" xr:uid="{77C46BFA-E28A-4E42-B11F-525A5938F2AF}"/>
    <cellStyle name="Comma 5 2 7 3 2 2 2" xfId="23055" xr:uid="{7183B2E1-50BD-4D81-AB53-EA70E5D6F759}"/>
    <cellStyle name="Comma 5 2 7 3 2 3" xfId="5011" xr:uid="{462E09DB-403E-4E4C-B932-3C047586D848}"/>
    <cellStyle name="Comma 5 2 7 3 2 3 2" xfId="18048" xr:uid="{DE6A8403-D71A-43B4-9850-1CD7372F8AFA}"/>
    <cellStyle name="Comma 5 2 7 3 2 4" xfId="15656" xr:uid="{FCF323BD-6138-49D9-9D84-8A574F5EBA8C}"/>
    <cellStyle name="Comma 5 2 7 3 3" xfId="6419" xr:uid="{FD5C9042-D620-4CD2-8027-1C3D459E7C10}"/>
    <cellStyle name="Comma 5 2 7 3 3 2" xfId="11434" xr:uid="{46D636D4-354E-48BA-B74B-7538E97EB320}"/>
    <cellStyle name="Comma 5 2 7 3 3 2 2" xfId="24460" xr:uid="{0FD3012A-435A-48B9-B0B8-E5DB3B8336DC}"/>
    <cellStyle name="Comma 5 2 7 3 3 3" xfId="19453" xr:uid="{F8B4262A-398B-4F0D-B909-3646AFA9AFA0}"/>
    <cellStyle name="Comma 5 2 7 3 4" xfId="9145" xr:uid="{8A992768-8BC6-4967-9DF2-E9D3CA107025}"/>
    <cellStyle name="Comma 5 2 7 3 4 2" xfId="22172" xr:uid="{A0E23E77-2FEE-49FC-BADE-63B71CA82C8E}"/>
    <cellStyle name="Comma 5 2 7 3 5" xfId="12888" xr:uid="{071E7DBE-1D53-4CFA-9F1A-D84AB369BD7D}"/>
    <cellStyle name="Comma 5 2 7 3 5 2" xfId="25905" xr:uid="{ED799838-8A4D-4BF2-BE0A-4F5811D7F250}"/>
    <cellStyle name="Comma 5 2 7 3 6" xfId="7622" xr:uid="{C9287601-5EAB-4AEE-AC81-34166FA78DA8}"/>
    <cellStyle name="Comma 5 2 7 3 6 2" xfId="20654" xr:uid="{E9FAEF7D-2F2F-44B3-9737-10CDD2CBAAE2}"/>
    <cellStyle name="Comma 5 2 7 3 7" xfId="4076" xr:uid="{843483C3-3CD4-4436-9BC0-B7C7A451DD78}"/>
    <cellStyle name="Comma 5 2 7 3 7 2" xfId="17165" xr:uid="{D38E03FB-4735-4343-AA79-59816CCC8DB1}"/>
    <cellStyle name="Comma 5 2 7 3 8" xfId="14529" xr:uid="{D501763A-6C6C-4AE6-8A07-50D4AB070F8F}"/>
    <cellStyle name="Comma 5 2 7 4" xfId="1491" xr:uid="{7664D438-C121-4EC0-9B20-9423ADDCEE72}"/>
    <cellStyle name="Comma 5 2 7 4 2" xfId="3050" xr:uid="{A97CB6E1-C496-448D-A751-B5E6B7E8D232}"/>
    <cellStyle name="Comma 5 2 7 4 2 2" xfId="10692" xr:uid="{3B19BF45-7691-4E54-86E0-551757EF31A1}"/>
    <cellStyle name="Comma 5 2 7 4 2 2 2" xfId="23718" xr:uid="{8B4C5103-E6DB-4A3E-80C1-BC9B6089BA58}"/>
    <cellStyle name="Comma 5 2 7 4 2 3" xfId="5675" xr:uid="{BBC6E603-A9A5-48BB-A150-986B6F3F1392}"/>
    <cellStyle name="Comma 5 2 7 4 2 3 2" xfId="18711" xr:uid="{B449FCB5-F305-43D2-9DFB-5A5E7940CE1E}"/>
    <cellStyle name="Comma 5 2 7 4 2 4" xfId="16310" xr:uid="{FCC664D8-77E1-49F9-AE62-56E98CEF7CBD}"/>
    <cellStyle name="Comma 5 2 7 4 3" xfId="7073" xr:uid="{2575FB0B-5701-4FB2-B332-7F9DD7E3F9DC}"/>
    <cellStyle name="Comma 5 2 7 4 3 2" xfId="12088" xr:uid="{408555B4-77F5-442D-B4E1-F94C33BD0077}"/>
    <cellStyle name="Comma 5 2 7 4 3 2 2" xfId="25114" xr:uid="{8BF82E47-165D-4AEE-91DE-7846C05D8C08}"/>
    <cellStyle name="Comma 5 2 7 4 3 3" xfId="20107" xr:uid="{EDEFDE0A-A06B-44B3-ABF5-45DBD4341CBC}"/>
    <cellStyle name="Comma 5 2 7 4 4" xfId="8780" xr:uid="{8E95410A-DAC1-4349-89DA-4E9A4B856683}"/>
    <cellStyle name="Comma 5 2 7 4 4 2" xfId="21809" xr:uid="{271A39FE-6A13-4CEE-ABD6-CDF68D1ADC5F}"/>
    <cellStyle name="Comma 5 2 7 4 5" xfId="13542" xr:uid="{FACA948F-867E-4688-AD4B-3A6383AAC6AB}"/>
    <cellStyle name="Comma 5 2 7 4 5 2" xfId="26559" xr:uid="{53927650-4AFF-4473-B590-605BC1CEF1D4}"/>
    <cellStyle name="Comma 5 2 7 4 6" xfId="8286" xr:uid="{94196A27-B766-4EF7-92B5-65D55C527DC8}"/>
    <cellStyle name="Comma 5 2 7 4 6 2" xfId="21317" xr:uid="{F97CD20C-9ED8-4A11-A6DF-1A036B58CE46}"/>
    <cellStyle name="Comma 5 2 7 4 7" xfId="3710" xr:uid="{61367FE6-DAEC-4039-87A4-7598AFA5A007}"/>
    <cellStyle name="Comma 5 2 7 4 7 2" xfId="16802" xr:uid="{218C17D3-F042-44B1-BCAF-EAA9E684EDDF}"/>
    <cellStyle name="Comma 5 2 7 4 8" xfId="14876" xr:uid="{61237B5D-60E6-45DF-958A-6D2FEA2EC64A}"/>
    <cellStyle name="Comma 5 2 7 5" xfId="1882" xr:uid="{54CBFD85-F87C-4908-A420-3A6ECEB6E614}"/>
    <cellStyle name="Comma 5 2 7 5 2" xfId="9666" xr:uid="{847398CA-EA74-47E4-9819-546C75B605F4}"/>
    <cellStyle name="Comma 5 2 7 5 2 2" xfId="22692" xr:uid="{2561C2E0-A2D7-43A7-A633-C678EF341A09}"/>
    <cellStyle name="Comma 5 2 7 5 3" xfId="4648" xr:uid="{E958E8A1-3107-4E2B-B92E-23A2E9D8A579}"/>
    <cellStyle name="Comma 5 2 7 5 3 2" xfId="17685" xr:uid="{F5D80016-9362-4207-9B26-FCCD5F490933}"/>
    <cellStyle name="Comma 5 2 7 5 4" xfId="15267" xr:uid="{B0F73FE7-AFCE-44E2-8F6A-2F7DA6C51553}"/>
    <cellStyle name="Comma 5 2 7 6" xfId="6029" xr:uid="{147106EA-9898-4AF4-9B8B-0B674CED9ED3}"/>
    <cellStyle name="Comma 5 2 7 6 2" xfId="11045" xr:uid="{401FE10A-281F-4772-80AF-0E010647280D}"/>
    <cellStyle name="Comma 5 2 7 6 2 2" xfId="24071" xr:uid="{86160B9F-9E88-4E77-B11F-C803110DB59C}"/>
    <cellStyle name="Comma 5 2 7 6 3" xfId="19064" xr:uid="{E0A3A2FD-305A-4B7B-B4BC-CDE724E6DE42}"/>
    <cellStyle name="Comma 5 2 7 7" xfId="8606" xr:uid="{640FB5D5-2508-4361-8FBC-756A65F6F0FD}"/>
    <cellStyle name="Comma 5 2 7 7 2" xfId="21635" xr:uid="{AC0DC487-E093-43E7-B29C-5D5FF156FB7D}"/>
    <cellStyle name="Comma 5 2 7 8" xfId="12499" xr:uid="{5E804DDB-B1F2-405C-9BC0-7354753F58AD}"/>
    <cellStyle name="Comma 5 2 7 8 2" xfId="25516" xr:uid="{8DB46CFE-DD9D-4F2B-87A1-7E544B9D2572}"/>
    <cellStyle name="Comma 5 2 7 9" xfId="7259" xr:uid="{EAE6B122-14F2-4515-8FC7-1A0173C9E5CB}"/>
    <cellStyle name="Comma 5 2 7 9 2" xfId="20291" xr:uid="{3D4DB841-8870-47D9-AB55-426178342DD5}"/>
    <cellStyle name="Comma 5 2 8" xfId="563" xr:uid="{A572479B-6AB5-4338-B355-AC5B86017C5A}"/>
    <cellStyle name="Comma 5 2 8 10" xfId="13966" xr:uid="{BC85928C-601F-4D2E-99B0-FAAEE54F314A}"/>
    <cellStyle name="Comma 5 2 8 2" xfId="972" xr:uid="{6143F2D9-50D8-4607-9A99-D151CE44B9E4}"/>
    <cellStyle name="Comma 5 2 8 2 2" xfId="1924" xr:uid="{C6095082-2612-4715-B3F3-1A0B0A2D191D}"/>
    <cellStyle name="Comma 5 2 8 2 2 2" xfId="10030" xr:uid="{D5A25570-22B5-4506-90EB-3FA737812007}"/>
    <cellStyle name="Comma 5 2 8 2 2 2 2" xfId="23056" xr:uid="{F0A74A16-9255-4C55-B4AF-9ADC72706FE0}"/>
    <cellStyle name="Comma 5 2 8 2 2 3" xfId="5012" xr:uid="{CA2A26DE-0A99-48A7-8B65-8263A6D0E6D8}"/>
    <cellStyle name="Comma 5 2 8 2 2 3 2" xfId="18049" xr:uid="{3B05ABC8-6498-4288-BADF-76122C0E21C0}"/>
    <cellStyle name="Comma 5 2 8 2 2 4" xfId="15309" xr:uid="{7F506950-D4FA-4FDD-B044-6A4909929CA2}"/>
    <cellStyle name="Comma 5 2 8 2 3" xfId="6071" xr:uid="{5DE25CAF-ED47-4284-A62A-578EF4315848}"/>
    <cellStyle name="Comma 5 2 8 2 3 2" xfId="11087" xr:uid="{DCA2C4C0-754E-4184-A6CD-040C689DABCF}"/>
    <cellStyle name="Comma 5 2 8 2 3 2 2" xfId="24113" xr:uid="{27FB616A-AD93-4C3B-8925-1AAACBC84D31}"/>
    <cellStyle name="Comma 5 2 8 2 3 3" xfId="19106" xr:uid="{B8EE6BD3-352C-4E2E-A0E6-255E75EA497C}"/>
    <cellStyle name="Comma 5 2 8 2 4" xfId="9146" xr:uid="{CAD81284-64F2-4F69-B856-F6CA469867F3}"/>
    <cellStyle name="Comma 5 2 8 2 4 2" xfId="22173" xr:uid="{5D734D00-6663-4D96-BFAF-2964675D4BA8}"/>
    <cellStyle name="Comma 5 2 8 2 5" xfId="12541" xr:uid="{B73F62C7-AAAD-44AE-A225-2D0A546DDD50}"/>
    <cellStyle name="Comma 5 2 8 2 5 2" xfId="25558" xr:uid="{622B131D-086C-47BE-88A0-D6E5F86B0CC2}"/>
    <cellStyle name="Comma 5 2 8 2 6" xfId="7623" xr:uid="{AE5F3523-EC6D-468F-A3D3-C675AED831AC}"/>
    <cellStyle name="Comma 5 2 8 2 6 2" xfId="20655" xr:uid="{CD6E23D6-50BC-49CD-AF0E-D45BEDFF59DD}"/>
    <cellStyle name="Comma 5 2 8 2 7" xfId="4077" xr:uid="{02DA4835-190B-4A10-AB8B-9DAF9DBA30AD}"/>
    <cellStyle name="Comma 5 2 8 2 7 2" xfId="17166" xr:uid="{602D9824-BE13-4FB6-832A-F3F408186D70}"/>
    <cellStyle name="Comma 5 2 8 2 8" xfId="14368" xr:uid="{7317855B-497F-4CCB-97BE-6DCDE0C10A0C}"/>
    <cellStyle name="Comma 5 2 8 3" xfId="1328" xr:uid="{29D6377A-DB3F-44D8-932D-0EDEC073CA94}"/>
    <cellStyle name="Comma 5 2 8 3 2" xfId="2273" xr:uid="{0DC91F4C-50C4-482B-B710-A4AE52F2DBFA}"/>
    <cellStyle name="Comma 5 2 8 3 2 2" xfId="10531" xr:uid="{BBF39E7C-DEA9-46AC-A22B-F92F58A49820}"/>
    <cellStyle name="Comma 5 2 8 3 2 2 2" xfId="23557" xr:uid="{05963E8B-9353-4387-AF58-29E86E3E1C66}"/>
    <cellStyle name="Comma 5 2 8 3 2 3" xfId="5514" xr:uid="{4A48A620-EFFE-4044-889B-E92B421AF6D1}"/>
    <cellStyle name="Comma 5 2 8 3 2 3 2" xfId="18550" xr:uid="{1682495C-45D9-4E12-80AB-513E4237118B}"/>
    <cellStyle name="Comma 5 2 8 3 2 4" xfId="15657" xr:uid="{41C05C37-2D1F-4360-AA6C-095CC6A1A725}"/>
    <cellStyle name="Comma 5 2 8 3 3" xfId="6420" xr:uid="{E120A86F-4341-4620-854D-99A55A58DBB4}"/>
    <cellStyle name="Comma 5 2 8 3 3 2" xfId="11435" xr:uid="{BE428E92-C6D0-4EF2-8F71-7640239C6AC5}"/>
    <cellStyle name="Comma 5 2 8 3 3 2 2" xfId="24461" xr:uid="{95F0AD4F-67CF-4106-B6A5-8044AE3B938E}"/>
    <cellStyle name="Comma 5 2 8 3 3 3" xfId="19454" xr:uid="{19079148-8409-4687-B180-F14403C0400F}"/>
    <cellStyle name="Comma 5 2 8 3 4" xfId="8938" xr:uid="{DB372586-34C6-48AB-BFB4-25F1C6857F9F}"/>
    <cellStyle name="Comma 5 2 8 3 4 2" xfId="21965" xr:uid="{0A98BC6B-3635-4DC2-9A5D-295FE2BE6769}"/>
    <cellStyle name="Comma 5 2 8 3 5" xfId="12889" xr:uid="{F5650C84-7686-4CE1-9333-ED4FAAC40064}"/>
    <cellStyle name="Comma 5 2 8 3 5 2" xfId="25906" xr:uid="{EB191011-05D5-47C5-9205-9C5237BA49F0}"/>
    <cellStyle name="Comma 5 2 8 3 6" xfId="8125" xr:uid="{69BD9BF0-18F4-492C-A8DA-B0AF6A75D800}"/>
    <cellStyle name="Comma 5 2 8 3 6 2" xfId="21156" xr:uid="{3FD53FCA-014C-4188-82B7-DCF7F71393E9}"/>
    <cellStyle name="Comma 5 2 8 3 7" xfId="3869" xr:uid="{0200CA37-3698-4192-9AD0-DFA73E2BD9D2}"/>
    <cellStyle name="Comma 5 2 8 3 7 2" xfId="16958" xr:uid="{15E99735-0A15-4A22-BE91-2B22D71520B3}"/>
    <cellStyle name="Comma 5 2 8 3 8" xfId="14715" xr:uid="{7906AE05-6889-48B7-8095-02D7308CF69F}"/>
    <cellStyle name="Comma 5 2 8 4" xfId="2886" xr:uid="{CAA7F64A-7561-47A1-B1B2-BACA6FF63DDD}"/>
    <cellStyle name="Comma 5 2 8 4 2" xfId="6912" xr:uid="{6133DF83-4262-4428-A752-6E2644F43CC9}"/>
    <cellStyle name="Comma 5 2 8 4 2 2" xfId="11927" xr:uid="{9B541291-710A-497E-A291-0697D0E2B2FA}"/>
    <cellStyle name="Comma 5 2 8 4 2 2 2" xfId="24953" xr:uid="{0D184187-9A1E-43FD-A393-0E09E56E20C4}"/>
    <cellStyle name="Comma 5 2 8 4 2 3" xfId="19946" xr:uid="{54A3B2AA-6A38-466E-8B2A-07E02ABC79D9}"/>
    <cellStyle name="Comma 5 2 8 4 3" xfId="13381" xr:uid="{CAD7B807-6B1E-492F-88DA-94B863FE66AD}"/>
    <cellStyle name="Comma 5 2 8 4 3 2" xfId="26398" xr:uid="{868BC07D-63F3-48E8-8EA1-EE0723404D2C}"/>
    <cellStyle name="Comma 5 2 8 4 4" xfId="9822" xr:uid="{A2EFF7B6-4C61-47F6-9AB7-22B8C68841BF}"/>
    <cellStyle name="Comma 5 2 8 4 4 2" xfId="22848" xr:uid="{63AA43D5-CEE6-4D5F-B21B-D421F4B078F0}"/>
    <cellStyle name="Comma 5 2 8 4 5" xfId="4804" xr:uid="{952B1253-5A30-4A68-9452-C09280E1B1C1}"/>
    <cellStyle name="Comma 5 2 8 4 5 2" xfId="17841" xr:uid="{97167D26-D970-46B3-83C5-0D0A325E0EFB}"/>
    <cellStyle name="Comma 5 2 8 4 6" xfId="16149" xr:uid="{42A92C9F-1EBB-47FB-8DF3-32E5404F110F}"/>
    <cellStyle name="Comma 5 2 8 5" xfId="1721" xr:uid="{40DB715B-1CCD-473A-A0BA-0BF1E5F00982}"/>
    <cellStyle name="Comma 5 2 8 5 2" xfId="10884" xr:uid="{23FC06FF-B009-4A96-93F2-059C52361569}"/>
    <cellStyle name="Comma 5 2 8 5 2 2" xfId="23910" xr:uid="{ECA450F2-D1DD-47EB-B368-500FBAC77160}"/>
    <cellStyle name="Comma 5 2 8 5 3" xfId="5868" xr:uid="{8A64E2CE-55A2-4595-8BB7-3E7085CDE789}"/>
    <cellStyle name="Comma 5 2 8 5 3 2" xfId="18903" xr:uid="{360475A3-372E-4FC7-952D-63DC281157A8}"/>
    <cellStyle name="Comma 5 2 8 5 4" xfId="15106" xr:uid="{E87C4AB1-06A2-42AF-BE48-052A707C06AA}"/>
    <cellStyle name="Comma 5 2 8 6" xfId="8445" xr:uid="{398BC36A-A1F9-4A3E-BF11-452645E2F4BC}"/>
    <cellStyle name="Comma 5 2 8 6 2" xfId="21474" xr:uid="{55B41231-AB76-499D-926B-DD8AA4BB399E}"/>
    <cellStyle name="Comma 5 2 8 7" xfId="12338" xr:uid="{A39C4F35-975F-46E7-81C7-19F34BF665DE}"/>
    <cellStyle name="Comma 5 2 8 7 2" xfId="25355" xr:uid="{3F1C8D71-FEDC-44C4-9BA2-4D88F4E06A43}"/>
    <cellStyle name="Comma 5 2 8 8" xfId="7415" xr:uid="{1EEFF366-3810-4DD1-9939-C42C3433FF24}"/>
    <cellStyle name="Comma 5 2 8 8 2" xfId="20447" xr:uid="{EB240960-7002-4B2E-8ADF-CD6CC7B28DCC}"/>
    <cellStyle name="Comma 5 2 8 9" xfId="3367" xr:uid="{FEC1F64B-34C9-451E-9EF1-F8AB76F30693}"/>
    <cellStyle name="Comma 5 2 8 9 2" xfId="16467" xr:uid="{A1CBCE46-BD1E-4E76-A32F-70E89D4900B9}"/>
    <cellStyle name="Comma 5 2 9" xfId="424" xr:uid="{120EC03D-1126-4888-A9DA-635F948C5ED9}"/>
    <cellStyle name="Comma 5 2 9 10" xfId="13827" xr:uid="{12A3BD82-A497-43AF-A3B6-486BC7FE4E7B}"/>
    <cellStyle name="Comma 5 2 9 2" xfId="832" xr:uid="{C08B710A-2A8A-4239-A044-F4FAB7C720C4}"/>
    <cellStyle name="Comma 5 2 9 2 2" xfId="1925" xr:uid="{F1A4FF5D-3E7F-4DC0-A290-5E55DE8AB327}"/>
    <cellStyle name="Comma 5 2 9 2 2 2" xfId="10031" xr:uid="{AEE8B20D-3CFE-49BF-9E43-21E51790A7FB}"/>
    <cellStyle name="Comma 5 2 9 2 2 2 2" xfId="23057" xr:uid="{1AEEBF9C-9436-40DE-BC2F-1FC10F044DCD}"/>
    <cellStyle name="Comma 5 2 9 2 2 3" xfId="5013" xr:uid="{77AB6347-6A03-42B5-8B2C-5F3FE8A028AE}"/>
    <cellStyle name="Comma 5 2 9 2 2 3 2" xfId="18050" xr:uid="{1E9A781F-FF8C-4A35-A593-DFCBC7D9706A}"/>
    <cellStyle name="Comma 5 2 9 2 2 4" xfId="15310" xr:uid="{DE2CA6DC-8360-4D95-B72D-0292617C6C45}"/>
    <cellStyle name="Comma 5 2 9 2 3" xfId="6072" xr:uid="{D042AC2C-297C-4B1A-9721-41453CBA91F0}"/>
    <cellStyle name="Comma 5 2 9 2 3 2" xfId="11088" xr:uid="{CD15B9DA-63A8-404E-92DF-E09D134721FB}"/>
    <cellStyle name="Comma 5 2 9 2 3 2 2" xfId="24114" xr:uid="{DF736909-D6ED-455D-80C7-DC5FA9344E10}"/>
    <cellStyle name="Comma 5 2 9 2 3 3" xfId="19107" xr:uid="{72D2AD65-4D78-4DE6-809F-5D70A33AEC96}"/>
    <cellStyle name="Comma 5 2 9 2 4" xfId="9147" xr:uid="{7D2B683D-C2BD-4AE2-8236-7D943FEF1E68}"/>
    <cellStyle name="Comma 5 2 9 2 4 2" xfId="22174" xr:uid="{1411B05C-139B-485E-8DF1-D8F4DA201509}"/>
    <cellStyle name="Comma 5 2 9 2 5" xfId="12542" xr:uid="{71B020C4-AFFB-4C65-9315-3F300F6E5B54}"/>
    <cellStyle name="Comma 5 2 9 2 5 2" xfId="25559" xr:uid="{24CA2AEB-8468-4A9E-8077-9853EF21B167}"/>
    <cellStyle name="Comma 5 2 9 2 6" xfId="7624" xr:uid="{43970965-3960-42B6-A165-900AB9A02CC6}"/>
    <cellStyle name="Comma 5 2 9 2 6 2" xfId="20656" xr:uid="{9FDC9099-02DD-40D3-8E01-22EC474B43D5}"/>
    <cellStyle name="Comma 5 2 9 2 7" xfId="4078" xr:uid="{43F311F8-51FD-435A-97D0-F1BD5FE094BC}"/>
    <cellStyle name="Comma 5 2 9 2 7 2" xfId="17167" xr:uid="{687728A6-A009-4000-B4EB-6008C8593B17}"/>
    <cellStyle name="Comma 5 2 9 2 8" xfId="14229" xr:uid="{E6EE2AD1-208A-4291-986E-89A6E1A64C35}"/>
    <cellStyle name="Comma 5 2 9 3" xfId="1182" xr:uid="{FC141F77-7F98-4F6C-90B3-AAC2B1EDC47A}"/>
    <cellStyle name="Comma 5 2 9 3 2" xfId="2274" xr:uid="{C95A5F37-A62A-456C-BA39-71196721A3F7}"/>
    <cellStyle name="Comma 5 2 9 3 2 2" xfId="10392" xr:uid="{E82A14BA-DC28-49B1-970F-0E36B9A3E5E7}"/>
    <cellStyle name="Comma 5 2 9 3 2 2 2" xfId="23418" xr:uid="{6DE01405-4E33-4F99-A9B8-97D0B87755E9}"/>
    <cellStyle name="Comma 5 2 9 3 2 3" xfId="5375" xr:uid="{8C476A58-28B0-49AA-A6DC-3DAC4386633C}"/>
    <cellStyle name="Comma 5 2 9 3 2 3 2" xfId="18411" xr:uid="{0C122C7A-66E7-4F79-9599-F2BF00225139}"/>
    <cellStyle name="Comma 5 2 9 3 2 4" xfId="15658" xr:uid="{7C40CD46-9835-4816-870F-0441FF3533AF}"/>
    <cellStyle name="Comma 5 2 9 3 3" xfId="6421" xr:uid="{4B02DEED-FC8B-42DA-88BB-4DDA59F6C6A1}"/>
    <cellStyle name="Comma 5 2 9 3 3 2" xfId="11436" xr:uid="{04B54DC0-6E0D-460A-BB2D-6A52D494EDCC}"/>
    <cellStyle name="Comma 5 2 9 3 3 2 2" xfId="24462" xr:uid="{EF45AC94-3062-42B1-9984-C17677441815}"/>
    <cellStyle name="Comma 5 2 9 3 3 3" xfId="19455" xr:uid="{AADED35D-70B6-4171-9E74-B34858BE071F}"/>
    <cellStyle name="Comma 5 2 9 3 4" xfId="9478" xr:uid="{2D96853A-E94E-47D7-BAFD-34BEA0C62DCB}"/>
    <cellStyle name="Comma 5 2 9 3 4 2" xfId="22504" xr:uid="{FBFA255A-3457-44E0-B99F-3FD4303B7C8D}"/>
    <cellStyle name="Comma 5 2 9 3 5" xfId="12890" xr:uid="{B8E2F562-7E31-4EFD-B8CE-1E3A5782649F}"/>
    <cellStyle name="Comma 5 2 9 3 5 2" xfId="25907" xr:uid="{10DF4495-E093-419A-AA3A-EF7202CD5DDF}"/>
    <cellStyle name="Comma 5 2 9 3 6" xfId="7986" xr:uid="{48648A08-86D5-4AF8-9CA7-4DA0F4905DC3}"/>
    <cellStyle name="Comma 5 2 9 3 6 2" xfId="21017" xr:uid="{1DA88A31-E589-4441-9F7F-04A1B0C6EC97}"/>
    <cellStyle name="Comma 5 2 9 3 7" xfId="4460" xr:uid="{8564A76C-AF94-41AE-87B6-BDF7C8C5F1C7}"/>
    <cellStyle name="Comma 5 2 9 3 7 2" xfId="17497" xr:uid="{23DAC066-9BE8-45FD-B354-7CED8C37EF5F}"/>
    <cellStyle name="Comma 5 2 9 3 8" xfId="14576" xr:uid="{9F3C7353-E2D4-4488-9DF5-BECF9C21439E}"/>
    <cellStyle name="Comma 5 2 9 4" xfId="2733" xr:uid="{0ED1C1E7-F970-406E-AB29-4ECC2F665B6E}"/>
    <cellStyle name="Comma 5 2 9 4 2" xfId="6773" xr:uid="{48B93D8D-61E0-4C71-A53F-53F22A7D6A7B}"/>
    <cellStyle name="Comma 5 2 9 4 2 2" xfId="11788" xr:uid="{5680E1CB-E3AB-4AAB-9B3A-165881B4BCDB}"/>
    <cellStyle name="Comma 5 2 9 4 2 2 2" xfId="24814" xr:uid="{87475106-E97F-4701-9233-D41E7D15BDD4}"/>
    <cellStyle name="Comma 5 2 9 4 2 3" xfId="19807" xr:uid="{4564D426-467D-43DB-BB2A-AEC696FB26F3}"/>
    <cellStyle name="Comma 5 2 9 4 3" xfId="13242" xr:uid="{15A81353-CB69-4CF8-869C-DED99216AD4F}"/>
    <cellStyle name="Comma 5 2 9 4 3 2" xfId="26259" xr:uid="{E918F81B-024F-4386-960F-BCAD6E0BE62F}"/>
    <cellStyle name="Comma 5 2 9 4 4" xfId="9683" xr:uid="{F245E5E8-106B-47F4-AF42-89B5EE41B479}"/>
    <cellStyle name="Comma 5 2 9 4 4 2" xfId="22709" xr:uid="{B7718C67-694D-4748-A985-A252035DFC65}"/>
    <cellStyle name="Comma 5 2 9 4 5" xfId="4665" xr:uid="{B42CA0A4-9857-4822-8E68-C6E7A3BA2CA7}"/>
    <cellStyle name="Comma 5 2 9 4 5 2" xfId="17702" xr:uid="{192FD544-67A9-4DD5-81AB-D79606B9DCB5}"/>
    <cellStyle name="Comma 5 2 9 4 6" xfId="16010" xr:uid="{83B61DA7-2330-4ACF-A6E6-099381F12B47}"/>
    <cellStyle name="Comma 5 2 9 5" xfId="1582" xr:uid="{D6F51425-389E-4E74-9788-7141B4F162EF}"/>
    <cellStyle name="Comma 5 2 9 5 2" xfId="10743" xr:uid="{4CE59FA3-4EFE-4DD1-BB49-655F65223740}"/>
    <cellStyle name="Comma 5 2 9 5 2 2" xfId="23769" xr:uid="{D9073C72-2579-41B8-A59A-A33CED9C6D84}"/>
    <cellStyle name="Comma 5 2 9 5 3" xfId="5727" xr:uid="{D2788E59-1BFB-4280-8212-6A9C7A471161}"/>
    <cellStyle name="Comma 5 2 9 5 3 2" xfId="18762" xr:uid="{7FD855DF-D8EB-46ED-A54B-89E7A28B70B8}"/>
    <cellStyle name="Comma 5 2 9 5 4" xfId="14967" xr:uid="{7DC94E1B-FEE1-48C8-8D53-C026164F040E}"/>
    <cellStyle name="Comma 5 2 9 6" xfId="8799" xr:uid="{7F76A6BB-BA9B-4628-A38E-232CE076120B}"/>
    <cellStyle name="Comma 5 2 9 6 2" xfId="21826" xr:uid="{A782BE3D-EE34-454F-93CE-7E664BA3123D}"/>
    <cellStyle name="Comma 5 2 9 7" xfId="12199" xr:uid="{E51E8B3B-0A3C-4EC7-9A06-BE8052413B8E}"/>
    <cellStyle name="Comma 5 2 9 7 2" xfId="25216" xr:uid="{224ECFC0-97A8-4F88-9FAF-250651D4A941}"/>
    <cellStyle name="Comma 5 2 9 8" xfId="7276" xr:uid="{5455F0AF-E2C1-4102-B41A-6C807D583B7D}"/>
    <cellStyle name="Comma 5 2 9 8 2" xfId="20308" xr:uid="{4E8CBA47-FA1B-464F-B9F1-7BDC27E47839}"/>
    <cellStyle name="Comma 5 2 9 9" xfId="3730" xr:uid="{C851327C-49CF-4D1C-ADB7-ABDBDFF91CBD}"/>
    <cellStyle name="Comma 5 2 9 9 2" xfId="16819" xr:uid="{4772CF82-6AE3-4E1A-AB05-F7A95BF0D65D}"/>
    <cellStyle name="Comma 5 3" xfId="138" xr:uid="{AC9447E2-4CDA-4018-A183-456B6B141525}"/>
    <cellStyle name="Comma 5 3 10" xfId="1561" xr:uid="{7A2409DC-7244-4457-A23C-2B3A0E403FE5}"/>
    <cellStyle name="Comma 5 3 10 2" xfId="12178" xr:uid="{E07F3E70-1A14-4F5F-94CF-CC1971DE410D}"/>
    <cellStyle name="Comma 5 3 10 2 2" xfId="25195" xr:uid="{D2CD9DCD-E6F2-4ABE-8905-3B1D619CA3A3}"/>
    <cellStyle name="Comma 5 3 10 3" xfId="10722" xr:uid="{F49C47DE-CA68-4246-B45C-E9BAC3B5CD80}"/>
    <cellStyle name="Comma 5 3 10 3 2" xfId="23748" xr:uid="{F23A3DEA-84E0-40E5-8743-7B97BE284683}"/>
    <cellStyle name="Comma 5 3 10 4" xfId="5706" xr:uid="{FE018F86-77A0-43C1-9C8E-BF34C3EBAD65}"/>
    <cellStyle name="Comma 5 3 10 4 2" xfId="18741" xr:uid="{F0452CED-B302-4C9F-885D-4D8A34F2B07E}"/>
    <cellStyle name="Comma 5 3 10 5" xfId="14946" xr:uid="{BCCA9B73-A6CD-45DD-84DF-7B99067F93D1}"/>
    <cellStyle name="Comma 5 3 11" xfId="1531" xr:uid="{DF0F307F-371F-4504-B7DF-A3BAC6103C89}"/>
    <cellStyle name="Comma 5 3 11 2" xfId="8330" xr:uid="{0F791C56-E036-468F-B5D6-03C1E0614490}"/>
    <cellStyle name="Comma 5 3 11 2 2" xfId="21359" xr:uid="{F80CE241-0849-4F1A-AEEB-B6A8B4DE6BDA}"/>
    <cellStyle name="Comma 5 3 11 3" xfId="14916" xr:uid="{FDC468FD-6A38-4AF3-AF66-0C4B488573A3}"/>
    <cellStyle name="Comma 5 3 12" xfId="12148" xr:uid="{C1175D67-7C08-48AD-A14D-B3D0E3786F90}"/>
    <cellStyle name="Comma 5 3 12 2" xfId="25165" xr:uid="{691ADF4C-A4DF-4216-9605-710E60DE1F38}"/>
    <cellStyle name="Comma 5 3 13" xfId="7110" xr:uid="{90CC6316-40D3-4590-A9F7-21AE9F52C802}"/>
    <cellStyle name="Comma 5 3 13 2" xfId="20142" xr:uid="{34C3885F-4A36-490C-B3B7-E9B3AB87AC36}"/>
    <cellStyle name="Comma 5 3 14" xfId="3252" xr:uid="{E370A071-BB8B-4F25-95C8-A93E5D5871EA}"/>
    <cellStyle name="Comma 5 3 14 2" xfId="16352" xr:uid="{F0D22463-E58B-4D64-9D5D-09D8C3DB6355}"/>
    <cellStyle name="Comma 5 3 15" xfId="13578" xr:uid="{61C82526-6FFD-4BD6-9FDE-DDB45BE44BFC}"/>
    <cellStyle name="Comma 5 3 2" xfId="179" xr:uid="{B3358F35-2446-4415-A707-AD8E091075D4}"/>
    <cellStyle name="Comma 5 3 2 10" xfId="12280" xr:uid="{099F2E7E-A742-4B4C-B293-D81E32AFA2E5}"/>
    <cellStyle name="Comma 5 3 2 10 2" xfId="25297" xr:uid="{E9ADC3DC-5090-4D37-AF87-3510ADC52664}"/>
    <cellStyle name="Comma 5 3 2 11" xfId="7140" xr:uid="{9135D954-0F6D-4FE3-87E3-50EB506F02FE}"/>
    <cellStyle name="Comma 5 3 2 11 2" xfId="20172" xr:uid="{F213E0A1-BDE8-4ECB-B4A4-678E07D3241D}"/>
    <cellStyle name="Comma 5 3 2 12" xfId="3309" xr:uid="{0303890D-8BB7-4E8B-9B00-341EF2D283BE}"/>
    <cellStyle name="Comma 5 3 2 12 2" xfId="16409" xr:uid="{3C5F8790-A996-4363-AF9E-8F6ABF0DE395}"/>
    <cellStyle name="Comma 5 3 2 13" xfId="13608" xr:uid="{27A759C0-6CE0-438B-B5A1-06CAB7FAFA89}"/>
    <cellStyle name="Comma 5 3 2 2" xfId="354" xr:uid="{EF4ADD7D-CEA0-4B14-BB89-C483672F6BD9}"/>
    <cellStyle name="Comma 5 3 2 2 10" xfId="3513" xr:uid="{3DE257A3-688A-4B03-A06F-7994CEDD3156}"/>
    <cellStyle name="Comma 5 3 2 2 10 2" xfId="16613" xr:uid="{63FA78A2-27D4-4030-A5C1-9AE18743D26C}"/>
    <cellStyle name="Comma 5 3 2 2 11" xfId="13763" xr:uid="{CFC279B0-A1AE-4450-946E-20307B140B4A}"/>
    <cellStyle name="Comma 5 3 2 2 2" xfId="709" xr:uid="{DC971168-785C-4BC6-BA26-55AD3F3A71E5}"/>
    <cellStyle name="Comma 5 3 2 2 2 2" xfId="1928" xr:uid="{66E14DC1-1CB9-4694-BF5E-F5D4A0E530F2}"/>
    <cellStyle name="Comma 5 3 2 2 2 2 2" xfId="9968" xr:uid="{FABB53C4-6159-48CC-8165-D5CA0378FC75}"/>
    <cellStyle name="Comma 5 3 2 2 2 2 2 2" xfId="22994" xr:uid="{81963613-EAFB-4A54-93B8-121FB2B9D5F5}"/>
    <cellStyle name="Comma 5 3 2 2 2 2 3" xfId="4950" xr:uid="{CFA9688B-652B-48A3-964A-F0E763F58054}"/>
    <cellStyle name="Comma 5 3 2 2 2 2 3 2" xfId="17987" xr:uid="{E61842CB-0D4E-4D0A-B110-3C745B7D184B}"/>
    <cellStyle name="Comma 5 3 2 2 2 2 4" xfId="15313" xr:uid="{33488C47-E4D8-42AB-8CA3-6ABD48A23255}"/>
    <cellStyle name="Comma 5 3 2 2 2 3" xfId="6075" xr:uid="{6D8186D9-887F-44D0-A352-C8A444ACEF19}"/>
    <cellStyle name="Comma 5 3 2 2 2 3 2" xfId="11091" xr:uid="{637920DC-A5F1-4CF5-944E-939BC5892DB6}"/>
    <cellStyle name="Comma 5 3 2 2 2 3 2 2" xfId="24117" xr:uid="{53BEEC40-4BBD-4CFD-BB6A-40A23522BBA0}"/>
    <cellStyle name="Comma 5 3 2 2 2 3 3" xfId="19110" xr:uid="{23444002-7DBA-4F44-B407-F9BB2BCA9AE5}"/>
    <cellStyle name="Comma 5 3 2 2 2 4" xfId="9084" xr:uid="{6D5CA025-F5B3-4355-A6CD-5FFDA2408400}"/>
    <cellStyle name="Comma 5 3 2 2 2 4 2" xfId="22111" xr:uid="{717321FD-25C5-46FF-898D-16C985F907CF}"/>
    <cellStyle name="Comma 5 3 2 2 2 5" xfId="12545" xr:uid="{20907FD1-B997-425F-94A5-C8A632EF1477}"/>
    <cellStyle name="Comma 5 3 2 2 2 5 2" xfId="25562" xr:uid="{50735A02-31A9-480B-953F-409C97A8467B}"/>
    <cellStyle name="Comma 5 3 2 2 2 6" xfId="7561" xr:uid="{35EB3D43-7CF5-48BA-8EF7-3F79C8F5C42D}"/>
    <cellStyle name="Comma 5 3 2 2 2 6 2" xfId="20593" xr:uid="{C8B20D8A-18E4-48D4-A456-ECBAF6890967}"/>
    <cellStyle name="Comma 5 3 2 2 2 7" xfId="4015" xr:uid="{ADD22502-ED7C-44F5-9846-95A0FD87E66B}"/>
    <cellStyle name="Comma 5 3 2 2 2 7 2" xfId="17104" xr:uid="{639C20D8-41CF-4B15-BC41-1426FD1C0795}"/>
    <cellStyle name="Comma 5 3 2 2 2 8" xfId="14112" xr:uid="{93405913-CB82-4FCA-9CA3-6BC1F016DDC6}"/>
    <cellStyle name="Comma 5 3 2 2 3" xfId="1118" xr:uid="{89B00144-2401-4FBC-B48A-5677020BB468}"/>
    <cellStyle name="Comma 5 3 2 2 3 2" xfId="2277" xr:uid="{997EC2A9-763C-4EEF-B1C5-6C6BEB586448}"/>
    <cellStyle name="Comma 5 3 2 2 3 2 2" xfId="10034" xr:uid="{DF6752ED-60EB-4EB1-9FEC-5CAC071DA668}"/>
    <cellStyle name="Comma 5 3 2 2 3 2 2 2" xfId="23060" xr:uid="{B87D7DFD-1D20-407E-91E4-0B59F8877957}"/>
    <cellStyle name="Comma 5 3 2 2 3 2 3" xfId="5016" xr:uid="{820541F4-9EBA-49C7-BFD6-FD897CA1554B}"/>
    <cellStyle name="Comma 5 3 2 2 3 2 3 2" xfId="18053" xr:uid="{67A5A442-82D2-4D6B-93DE-F5E404BE7BA5}"/>
    <cellStyle name="Comma 5 3 2 2 3 2 4" xfId="15661" xr:uid="{E655C256-7832-4F0A-B572-9A5F7213F51F}"/>
    <cellStyle name="Comma 5 3 2 2 3 3" xfId="6424" xr:uid="{9F465F2E-C56D-4EE6-96F7-85E8D3F37E80}"/>
    <cellStyle name="Comma 5 3 2 2 3 3 2" xfId="11439" xr:uid="{DCFA4B5F-4B73-4E2A-9EBC-70F041CC299E}"/>
    <cellStyle name="Comma 5 3 2 2 3 3 2 2" xfId="24465" xr:uid="{2F71AD76-4F4A-4B1B-8BAE-574ADC17FF17}"/>
    <cellStyle name="Comma 5 3 2 2 3 3 3" xfId="19458" xr:uid="{3F053EA5-09D3-4481-9E51-1B556F1F810E}"/>
    <cellStyle name="Comma 5 3 2 2 3 4" xfId="9150" xr:uid="{C4F8279F-1387-4A30-B28E-40E9B91DA33F}"/>
    <cellStyle name="Comma 5 3 2 2 3 4 2" xfId="22177" xr:uid="{BC0ABCA4-6E0B-46EB-ACF9-D0D1BCB3C144}"/>
    <cellStyle name="Comma 5 3 2 2 3 5" xfId="12893" xr:uid="{426B082B-1414-4E53-8C85-F387699A0B72}"/>
    <cellStyle name="Comma 5 3 2 2 3 5 2" xfId="25910" xr:uid="{C5966E4B-89B2-4A84-8C64-2F0706033B78}"/>
    <cellStyle name="Comma 5 3 2 2 3 6" xfId="7627" xr:uid="{A5B75D69-EF6C-45EE-A657-CC8F0DD78E3F}"/>
    <cellStyle name="Comma 5 3 2 2 3 6 2" xfId="20659" xr:uid="{290F1063-9EEA-4744-9913-4F8A574351D4}"/>
    <cellStyle name="Comma 5 3 2 2 3 7" xfId="4081" xr:uid="{44085F65-3005-4696-A7DF-3FA13F354FC3}"/>
    <cellStyle name="Comma 5 3 2 2 3 7 2" xfId="17170" xr:uid="{89F49CFE-02A3-405D-8E2F-A547425F0172}"/>
    <cellStyle name="Comma 5 3 2 2 3 8" xfId="14514" xr:uid="{AA500A00-52AD-4BC3-ABF7-296DFA5DAA46}"/>
    <cellStyle name="Comma 5 3 2 2 4" xfId="1476" xr:uid="{A5D8C45B-4CD3-41CE-86F2-59D3E923E753}"/>
    <cellStyle name="Comma 5 3 2 2 4 2" xfId="3035" xr:uid="{D66C93DF-C2FF-4C78-87B3-A6E511F879D9}"/>
    <cellStyle name="Comma 5 3 2 2 4 2 2" xfId="10677" xr:uid="{8D3ABE2E-8D38-4E15-9072-BF6E67B68CC1}"/>
    <cellStyle name="Comma 5 3 2 2 4 2 2 2" xfId="23703" xr:uid="{4775CF40-755C-41A0-9BED-97F1D986DC13}"/>
    <cellStyle name="Comma 5 3 2 2 4 2 3" xfId="5660" xr:uid="{DAF175C3-7FAB-4B6A-A62C-84A63E0CE28D}"/>
    <cellStyle name="Comma 5 3 2 2 4 2 3 2" xfId="18696" xr:uid="{ED322873-F852-4C88-88A0-5BE92EE3A060}"/>
    <cellStyle name="Comma 5 3 2 2 4 2 4" xfId="16295" xr:uid="{4AAD5969-AC53-4C98-8530-324BA4DA3AEC}"/>
    <cellStyle name="Comma 5 3 2 2 4 3" xfId="7058" xr:uid="{4515FD0D-C460-4DEC-94E0-F60CBCD79E9A}"/>
    <cellStyle name="Comma 5 3 2 2 4 3 2" xfId="12073" xr:uid="{39742FA5-9C44-49CA-A269-0D6C222DFED9}"/>
    <cellStyle name="Comma 5 3 2 2 4 3 2 2" xfId="25099" xr:uid="{025D84E2-2C8B-443B-8C05-597012433685}"/>
    <cellStyle name="Comma 5 3 2 2 4 3 3" xfId="20092" xr:uid="{5E57A781-2B71-4DC6-8038-D8BA6C9F91FD}"/>
    <cellStyle name="Comma 5 3 2 2 4 4" xfId="8765" xr:uid="{C0E7324F-5927-4282-8A83-B2AB3BD021DE}"/>
    <cellStyle name="Comma 5 3 2 2 4 4 2" xfId="21794" xr:uid="{5AF5EF99-4D0F-4AAA-90D5-E849D8C4D0B2}"/>
    <cellStyle name="Comma 5 3 2 2 4 5" xfId="13527" xr:uid="{E01C85B0-F319-4CCC-A202-4464E1AEA3B7}"/>
    <cellStyle name="Comma 5 3 2 2 4 5 2" xfId="26544" xr:uid="{55D32035-586C-4242-820E-499B9E4CA1FA}"/>
    <cellStyle name="Comma 5 3 2 2 4 6" xfId="8271" xr:uid="{69687817-554E-4FAD-8F87-15FB77956341}"/>
    <cellStyle name="Comma 5 3 2 2 4 6 2" xfId="21302" xr:uid="{10CC9EB6-D282-4FE1-A88E-89AF036C1BCE}"/>
    <cellStyle name="Comma 5 3 2 2 4 7" xfId="3695" xr:uid="{F9719A27-7275-4F9B-A7C1-C9634FFAC05B}"/>
    <cellStyle name="Comma 5 3 2 2 4 7 2" xfId="16787" xr:uid="{4C227EC8-5FFC-4D57-B17F-517193E3E52E}"/>
    <cellStyle name="Comma 5 3 2 2 4 8" xfId="14861" xr:uid="{ADFEB8B8-7D68-47CE-B605-1476AB18CC6C}"/>
    <cellStyle name="Comma 5 3 2 2 5" xfId="1867" xr:uid="{0844BCC9-1555-465C-A439-F441D022776F}"/>
    <cellStyle name="Comma 5 3 2 2 5 2" xfId="9651" xr:uid="{AE0C1B91-E362-426E-9D66-CA035F78DC51}"/>
    <cellStyle name="Comma 5 3 2 2 5 2 2" xfId="22677" xr:uid="{AD9C8511-78F4-4F93-AAEF-A01AE6CB0835}"/>
    <cellStyle name="Comma 5 3 2 2 5 3" xfId="4633" xr:uid="{4FDDEC32-C8A4-4562-B44F-5B43F1974A35}"/>
    <cellStyle name="Comma 5 3 2 2 5 3 2" xfId="17670" xr:uid="{5D801C87-06C9-4DEF-BD3B-4AC3D77DEC9F}"/>
    <cellStyle name="Comma 5 3 2 2 5 4" xfId="15252" xr:uid="{7A07F3F8-6D81-4F2E-8A31-0B2BCB7A37DF}"/>
    <cellStyle name="Comma 5 3 2 2 6" xfId="6014" xr:uid="{E0CA7D40-B632-4857-B22F-175959F02465}"/>
    <cellStyle name="Comma 5 3 2 2 6 2" xfId="11030" xr:uid="{5330EAA9-2350-40BE-AC22-E33BF17477DD}"/>
    <cellStyle name="Comma 5 3 2 2 6 2 2" xfId="24056" xr:uid="{D0D5958D-FA12-4D4F-AD02-8637C76E5340}"/>
    <cellStyle name="Comma 5 3 2 2 6 3" xfId="19049" xr:uid="{2631884C-6CF5-4ECB-BBF1-CCCBA5163130}"/>
    <cellStyle name="Comma 5 3 2 2 7" xfId="8591" xr:uid="{86566FA6-8EEE-40D0-A1CD-2A9645B106B0}"/>
    <cellStyle name="Comma 5 3 2 2 7 2" xfId="21620" xr:uid="{A34718ED-B7B9-43F3-88B2-65EEE3FEFB3D}"/>
    <cellStyle name="Comma 5 3 2 2 8" xfId="12484" xr:uid="{A01AD0F7-574E-4E01-8055-CCCEE6E46B41}"/>
    <cellStyle name="Comma 5 3 2 2 8 2" xfId="25501" xr:uid="{0BA2D84C-9739-48A8-9BA4-0B84A9AE0411}"/>
    <cellStyle name="Comma 5 3 2 2 9" xfId="7244" xr:uid="{E5BD109A-AC3A-46F0-870B-1D2F4F1F4991}"/>
    <cellStyle name="Comma 5 3 2 2 9 2" xfId="20276" xr:uid="{2C33CA32-720E-467D-B6F5-EC81D0D60E6F}"/>
    <cellStyle name="Comma 5 3 2 3" xfId="605" xr:uid="{EB13D426-699D-4EBE-A09F-C9C21E82E1E8}"/>
    <cellStyle name="Comma 5 3 2 3 10" xfId="14008" xr:uid="{035C92AA-0BC7-4684-8AB6-D0A7E0F8A58F}"/>
    <cellStyle name="Comma 5 3 2 3 2" xfId="1014" xr:uid="{07BBB79D-1BDC-4E10-9C1F-0C819D4DD343}"/>
    <cellStyle name="Comma 5 3 2 3 2 2" xfId="1929" xr:uid="{FB2796C9-52F9-4BFF-AE02-65321D05D1A5}"/>
    <cellStyle name="Comma 5 3 2 3 2 2 2" xfId="10035" xr:uid="{CED3833B-7369-4B96-AC8C-A1B51D5DA675}"/>
    <cellStyle name="Comma 5 3 2 3 2 2 2 2" xfId="23061" xr:uid="{C73E4BAA-C4C5-4ACA-8CA5-9322ECCE6DC7}"/>
    <cellStyle name="Comma 5 3 2 3 2 2 3" xfId="5017" xr:uid="{91565AC8-78FD-42D7-83B1-E32E6F328ED2}"/>
    <cellStyle name="Comma 5 3 2 3 2 2 3 2" xfId="18054" xr:uid="{A37A1DE8-BA21-4986-B95B-D782F26660F4}"/>
    <cellStyle name="Comma 5 3 2 3 2 2 4" xfId="15314" xr:uid="{A2776CF7-D763-4EA5-81F6-FCAF19EBE518}"/>
    <cellStyle name="Comma 5 3 2 3 2 3" xfId="6076" xr:uid="{5DFEB386-909A-493F-BC50-388C3CD140A6}"/>
    <cellStyle name="Comma 5 3 2 3 2 3 2" xfId="11092" xr:uid="{400928CA-1332-434F-9079-3E61526C5935}"/>
    <cellStyle name="Comma 5 3 2 3 2 3 2 2" xfId="24118" xr:uid="{534A6D4C-C376-4F55-86A7-6BCC199BFA36}"/>
    <cellStyle name="Comma 5 3 2 3 2 3 3" xfId="19111" xr:uid="{D16AD68F-CB12-405A-9079-5A5C71A1A0DC}"/>
    <cellStyle name="Comma 5 3 2 3 2 4" xfId="9151" xr:uid="{32F08A7D-771B-4190-A544-96614F483839}"/>
    <cellStyle name="Comma 5 3 2 3 2 4 2" xfId="22178" xr:uid="{A7A85FB8-1157-4B27-A6F3-B9119AAD6500}"/>
    <cellStyle name="Comma 5 3 2 3 2 5" xfId="12546" xr:uid="{C3839304-FD21-4069-8233-9F1B814CBDF8}"/>
    <cellStyle name="Comma 5 3 2 3 2 5 2" xfId="25563" xr:uid="{C3D1AF79-663F-49F4-B784-0C5FAE3EB81E}"/>
    <cellStyle name="Comma 5 3 2 3 2 6" xfId="7628" xr:uid="{67EBACB8-B053-403D-9AE9-7630018684CA}"/>
    <cellStyle name="Comma 5 3 2 3 2 6 2" xfId="20660" xr:uid="{589104CC-033C-4937-81BC-326975D05BD4}"/>
    <cellStyle name="Comma 5 3 2 3 2 7" xfId="4082" xr:uid="{60AE1DD8-058D-4067-9DCF-F841E90FCC9F}"/>
    <cellStyle name="Comma 5 3 2 3 2 7 2" xfId="17171" xr:uid="{06F91BBC-A15C-4937-B867-55783CB22EF4}"/>
    <cellStyle name="Comma 5 3 2 3 2 8" xfId="14410" xr:uid="{E4A9DD7D-8AFD-40D7-B7C3-52037E3CE1AE}"/>
    <cellStyle name="Comma 5 3 2 3 3" xfId="1370" xr:uid="{8D356C90-E070-40B7-9496-58F05CCDF906}"/>
    <cellStyle name="Comma 5 3 2 3 3 2" xfId="2278" xr:uid="{9C829FAE-1150-4B8C-92D6-ADFBD120CEBE}"/>
    <cellStyle name="Comma 5 3 2 3 3 2 2" xfId="10573" xr:uid="{F6717A29-F7C0-433B-936C-8B244CBBDF5B}"/>
    <cellStyle name="Comma 5 3 2 3 3 2 2 2" xfId="23599" xr:uid="{F4EF6A0D-87ED-464C-9097-6A9E2D65AE6C}"/>
    <cellStyle name="Comma 5 3 2 3 3 2 3" xfId="5556" xr:uid="{F2EAD201-1720-4824-BBB9-6E792FA7952C}"/>
    <cellStyle name="Comma 5 3 2 3 3 2 3 2" xfId="18592" xr:uid="{C93C4670-5F4F-49B0-8DA1-AEBF56418FD2}"/>
    <cellStyle name="Comma 5 3 2 3 3 2 4" xfId="15662" xr:uid="{51C38EB4-41DE-471A-8D80-112C85B2B675}"/>
    <cellStyle name="Comma 5 3 2 3 3 3" xfId="6425" xr:uid="{DD29A964-31FC-4E12-99AB-18327E19182A}"/>
    <cellStyle name="Comma 5 3 2 3 3 3 2" xfId="11440" xr:uid="{6DBDB4CD-8039-4EDF-A8F9-0DE085062803}"/>
    <cellStyle name="Comma 5 3 2 3 3 3 2 2" xfId="24466" xr:uid="{210E7A35-BFC6-42F0-9DBE-AA07A5C5012F}"/>
    <cellStyle name="Comma 5 3 2 3 3 3 3" xfId="19459" xr:uid="{B298ED65-280C-47D1-843C-871B378850D6}"/>
    <cellStyle name="Comma 5 3 2 3 3 4" xfId="8980" xr:uid="{0991B9CA-429E-4EBB-B747-00BD063A2574}"/>
    <cellStyle name="Comma 5 3 2 3 3 4 2" xfId="22007" xr:uid="{700DCA73-D300-4345-B314-9BC42C52811D}"/>
    <cellStyle name="Comma 5 3 2 3 3 5" xfId="12894" xr:uid="{D1D7ED71-AF89-42E8-BE98-F401F5AF0398}"/>
    <cellStyle name="Comma 5 3 2 3 3 5 2" xfId="25911" xr:uid="{F8DADE5C-3FC5-4F7A-AA85-A95EF89A8FD4}"/>
    <cellStyle name="Comma 5 3 2 3 3 6" xfId="8167" xr:uid="{1B2ED9CF-9B00-4D6B-8B08-BC85A0238D2F}"/>
    <cellStyle name="Comma 5 3 2 3 3 6 2" xfId="21198" xr:uid="{53A79698-EC17-46B1-8709-54C656B683B3}"/>
    <cellStyle name="Comma 5 3 2 3 3 7" xfId="3911" xr:uid="{63E7E5AD-82CF-4472-A6E9-7D41DC0F28A2}"/>
    <cellStyle name="Comma 5 3 2 3 3 7 2" xfId="17000" xr:uid="{BB20D208-F6DD-4038-A050-454E81F9FC55}"/>
    <cellStyle name="Comma 5 3 2 3 3 8" xfId="14757" xr:uid="{127B12C0-5528-4B3F-847A-2EDC09D54CA3}"/>
    <cellStyle name="Comma 5 3 2 3 4" xfId="2928" xr:uid="{56AF07A7-8741-4CED-9664-A00AB52B13E2}"/>
    <cellStyle name="Comma 5 3 2 3 4 2" xfId="6954" xr:uid="{F1969479-638D-45ED-B157-1E15BF9410C2}"/>
    <cellStyle name="Comma 5 3 2 3 4 2 2" xfId="11969" xr:uid="{8649A2CD-B320-486F-AD69-D4467E08A75A}"/>
    <cellStyle name="Comma 5 3 2 3 4 2 2 2" xfId="24995" xr:uid="{74FC11EC-E78C-4305-8131-B1C53313E773}"/>
    <cellStyle name="Comma 5 3 2 3 4 2 3" xfId="19988" xr:uid="{87E255C7-2A1F-4837-9E6B-EA2DDB3C73D8}"/>
    <cellStyle name="Comma 5 3 2 3 4 3" xfId="13423" xr:uid="{57F9628E-8870-4237-BB2C-4D3DD0DA5D88}"/>
    <cellStyle name="Comma 5 3 2 3 4 3 2" xfId="26440" xr:uid="{0C57E795-27EE-4182-A678-A0D736931AD7}"/>
    <cellStyle name="Comma 5 3 2 3 4 4" xfId="9864" xr:uid="{CE21A629-EFB1-4729-9154-6C7A6407FC9F}"/>
    <cellStyle name="Comma 5 3 2 3 4 4 2" xfId="22890" xr:uid="{E3314594-0823-4DB8-96F9-3813047E6963}"/>
    <cellStyle name="Comma 5 3 2 3 4 5" xfId="4846" xr:uid="{0847F154-214E-4017-8CF9-D4E9F6276487}"/>
    <cellStyle name="Comma 5 3 2 3 4 5 2" xfId="17883" xr:uid="{65B42139-F6BE-4A89-8621-E1C95FF9067F}"/>
    <cellStyle name="Comma 5 3 2 3 4 6" xfId="16191" xr:uid="{F52DA6CD-36C0-49C8-BA16-5A2525984C8D}"/>
    <cellStyle name="Comma 5 3 2 3 5" xfId="1763" xr:uid="{6B701D6D-F34C-43FD-86F0-BE8C01ACB7BE}"/>
    <cellStyle name="Comma 5 3 2 3 5 2" xfId="10926" xr:uid="{554733DC-57D2-497F-8BE5-25F330B21CA9}"/>
    <cellStyle name="Comma 5 3 2 3 5 2 2" xfId="23952" xr:uid="{6F0A9605-0510-4447-9CA7-E22523424544}"/>
    <cellStyle name="Comma 5 3 2 3 5 3" xfId="5910" xr:uid="{C1C97ED2-2ED4-4630-AA60-0D255B4E862A}"/>
    <cellStyle name="Comma 5 3 2 3 5 3 2" xfId="18945" xr:uid="{53315AD5-6127-4D7E-B979-EFF47357B328}"/>
    <cellStyle name="Comma 5 3 2 3 5 4" xfId="15148" xr:uid="{097D4B1D-811F-48F6-8A0C-1BBA521463D8}"/>
    <cellStyle name="Comma 5 3 2 3 6" xfId="8487" xr:uid="{2E15A02E-B2C7-40A3-A4E2-BACA99EF5A31}"/>
    <cellStyle name="Comma 5 3 2 3 6 2" xfId="21516" xr:uid="{B233BC90-BCE5-49D5-AC2A-DBDED2BD8BE2}"/>
    <cellStyle name="Comma 5 3 2 3 7" xfId="12380" xr:uid="{5EDFB5D7-7BA7-4C1A-AC60-CF392F84645B}"/>
    <cellStyle name="Comma 5 3 2 3 7 2" xfId="25397" xr:uid="{4931CF57-9CE7-4799-8DEF-9B46296DDF9E}"/>
    <cellStyle name="Comma 5 3 2 3 8" xfId="7457" xr:uid="{7343E1F6-2F0C-4C84-8EB7-2EDEDD49B840}"/>
    <cellStyle name="Comma 5 3 2 3 8 2" xfId="20489" xr:uid="{B8A1B46E-CCF5-40D3-B549-6094F05AA676}"/>
    <cellStyle name="Comma 5 3 2 3 9" xfId="3409" xr:uid="{2B642CDF-E498-44DD-8B30-47C497FF4ECD}"/>
    <cellStyle name="Comma 5 3 2 3 9 2" xfId="16509" xr:uid="{6AB33B1C-3253-42C7-B273-BA0C99A7BDD3}"/>
    <cellStyle name="Comma 5 3 2 4" xfId="505" xr:uid="{5AF0DE82-D139-4A81-9C99-519B17B6C7FA}"/>
    <cellStyle name="Comma 5 3 2 4 2" xfId="914" xr:uid="{7AD4F042-7955-462F-B432-587703894852}"/>
    <cellStyle name="Comma 5 3 2 4 2 2" xfId="9764" xr:uid="{E8D3317A-6F85-4DBE-B352-1856937A793E}"/>
    <cellStyle name="Comma 5 3 2 4 2 2 2" xfId="22790" xr:uid="{F86E91E2-30E3-4E36-A33D-55197BD1E136}"/>
    <cellStyle name="Comma 5 3 2 4 2 3" xfId="4746" xr:uid="{FF4C1CE2-D742-4F67-9576-100AB20B4AE6}"/>
    <cellStyle name="Comma 5 3 2 4 2 3 2" xfId="17783" xr:uid="{BF6E70E5-055E-4B4F-827A-6A42426D42D3}"/>
    <cellStyle name="Comma 5 3 2 4 2 4" xfId="14310" xr:uid="{869C120E-3FC8-42CD-BC34-3AAF49B7F201}"/>
    <cellStyle name="Comma 5 3 2 4 3" xfId="1927" xr:uid="{E286EEAD-6F58-451D-A7B5-6C462D0852EB}"/>
    <cellStyle name="Comma 5 3 2 4 3 2" xfId="11090" xr:uid="{95FA015C-C506-4A75-A381-5B588E60D461}"/>
    <cellStyle name="Comma 5 3 2 4 3 2 2" xfId="24116" xr:uid="{0B97FAF7-D807-4B33-8DB7-D29917B976E5}"/>
    <cellStyle name="Comma 5 3 2 4 3 3" xfId="6074" xr:uid="{EC9839F5-57BC-4E95-8DCA-375ACCABC4DF}"/>
    <cellStyle name="Comma 5 3 2 4 3 3 2" xfId="19109" xr:uid="{CAF3EC2F-07A3-425F-B01C-B86D66E4B2F5}"/>
    <cellStyle name="Comma 5 3 2 4 3 4" xfId="15312" xr:uid="{7FFEDC5A-F518-487D-B158-DF5EE3F8EDD8}"/>
    <cellStyle name="Comma 5 3 2 4 4" xfId="8880" xr:uid="{5C55B9A5-A66A-4CA4-9C80-FD151E025288}"/>
    <cellStyle name="Comma 5 3 2 4 4 2" xfId="21907" xr:uid="{B7A61427-4675-4BEB-BB27-1BE4B5BB177D}"/>
    <cellStyle name="Comma 5 3 2 4 5" xfId="12544" xr:uid="{1A820F4C-98FE-4922-9342-938C2CB5FD71}"/>
    <cellStyle name="Comma 5 3 2 4 5 2" xfId="25561" xr:uid="{931A7C60-FF4B-40B2-AD20-F38A809AA557}"/>
    <cellStyle name="Comma 5 3 2 4 6" xfId="7357" xr:uid="{695451F3-81F9-4D34-88E2-C4E796BD40AD}"/>
    <cellStyle name="Comma 5 3 2 4 6 2" xfId="20389" xr:uid="{50288163-0FDB-4A2A-9103-97126D87EF08}"/>
    <cellStyle name="Comma 5 3 2 4 7" xfId="3811" xr:uid="{D0FC21DA-DBE5-47EC-A6BC-3B5117EF22AA}"/>
    <cellStyle name="Comma 5 3 2 4 7 2" xfId="16900" xr:uid="{7B952CD5-A937-497C-AFA1-30B9FA818ABD}"/>
    <cellStyle name="Comma 5 3 2 4 8" xfId="13908" xr:uid="{4CA06A31-427A-4412-B83A-70787F0388E2}"/>
    <cellStyle name="Comma 5 3 2 5" xfId="781" xr:uid="{964AC52D-75BF-45BA-9D22-C07E31B189AA}"/>
    <cellStyle name="Comma 5 3 2 5 2" xfId="2276" xr:uid="{E5B406B9-2896-4F46-9B03-4613E323CA24}"/>
    <cellStyle name="Comma 5 3 2 5 2 2" xfId="10033" xr:uid="{4FFFDB96-1980-469B-A725-1498A2BD8E5B}"/>
    <cellStyle name="Comma 5 3 2 5 2 2 2" xfId="23059" xr:uid="{8D0F7259-D4C8-4C5E-8A93-26C8FCCBE29D}"/>
    <cellStyle name="Comma 5 3 2 5 2 3" xfId="5015" xr:uid="{4322713F-2533-4C51-BDBB-B7BF6E284521}"/>
    <cellStyle name="Comma 5 3 2 5 2 3 2" xfId="18052" xr:uid="{24D02E77-FC80-4139-BFEB-F6FE4FB518C4}"/>
    <cellStyle name="Comma 5 3 2 5 2 4" xfId="15660" xr:uid="{387827E9-1BBC-422B-8227-70BED38CF539}"/>
    <cellStyle name="Comma 5 3 2 5 3" xfId="6423" xr:uid="{3237D5FF-1870-4E45-9824-044CCBA8098F}"/>
    <cellStyle name="Comma 5 3 2 5 3 2" xfId="11438" xr:uid="{7EC9B061-2377-4C54-A895-1BF0265BB831}"/>
    <cellStyle name="Comma 5 3 2 5 3 2 2" xfId="24464" xr:uid="{165A336A-9525-4257-AEAE-C8546389585F}"/>
    <cellStyle name="Comma 5 3 2 5 3 3" xfId="19457" xr:uid="{9E795EA3-0240-44B8-A2B4-63B51B425423}"/>
    <cellStyle name="Comma 5 3 2 5 4" xfId="9149" xr:uid="{6DFBC4D9-157E-4110-BF09-9FA468E05CFE}"/>
    <cellStyle name="Comma 5 3 2 5 4 2" xfId="22176" xr:uid="{FF2F14B6-2CF9-411D-BEB9-D4D14B8D29D1}"/>
    <cellStyle name="Comma 5 3 2 5 5" xfId="12892" xr:uid="{DFCF8D2E-0905-407E-853E-562D4CD565CB}"/>
    <cellStyle name="Comma 5 3 2 5 5 2" xfId="25909" xr:uid="{CEF832E9-31BB-4FFA-8F6E-4633BEC8559C}"/>
    <cellStyle name="Comma 5 3 2 5 6" xfId="7626" xr:uid="{331F7996-558D-4E2F-A48C-B6ACF923EF4D}"/>
    <cellStyle name="Comma 5 3 2 5 6 2" xfId="20658" xr:uid="{4B7EEB8E-D7EF-400F-97AE-F474C0E08160}"/>
    <cellStyle name="Comma 5 3 2 5 7" xfId="4080" xr:uid="{2F4676D9-B06F-4835-AA0B-418B9BEFB092}"/>
    <cellStyle name="Comma 5 3 2 5 7 2" xfId="17169" xr:uid="{CCC74693-9073-4AA9-ABFE-8C36354D6958}"/>
    <cellStyle name="Comma 5 3 2 5 8" xfId="14178" xr:uid="{01AE66EA-1920-41D9-8696-8757F9D01350}"/>
    <cellStyle name="Comma 5 3 2 6" xfId="1269" xr:uid="{196CCBE2-E563-4C24-95F4-4761AF429AF1}"/>
    <cellStyle name="Comma 5 3 2 6 2" xfId="2826" xr:uid="{6BDF4CF9-58E0-42B8-90C9-BD86EFA7C062}"/>
    <cellStyle name="Comma 5 3 2 6 2 2" xfId="10473" xr:uid="{F8AACB5B-F68D-4AA8-A4E3-3B76892F1410}"/>
    <cellStyle name="Comma 5 3 2 6 2 2 2" xfId="23499" xr:uid="{D41778DC-670F-4F38-9EE5-39B7ED1DAB43}"/>
    <cellStyle name="Comma 5 3 2 6 2 3" xfId="5456" xr:uid="{7FAE49F1-0741-4681-BA5B-993C1174F621}"/>
    <cellStyle name="Comma 5 3 2 6 2 3 2" xfId="18492" xr:uid="{0F417497-671B-4DA1-9BD5-07E7C159D0C8}"/>
    <cellStyle name="Comma 5 3 2 6 2 4" xfId="16091" xr:uid="{FB57E178-673C-4168-9CF3-4BB0ABBACED4}"/>
    <cellStyle name="Comma 5 3 2 6 3" xfId="6854" xr:uid="{97E99419-8A6E-482A-B2E2-833EEF07ED93}"/>
    <cellStyle name="Comma 5 3 2 6 3 2" xfId="11869" xr:uid="{5752988B-1493-49AF-A037-28F8079D4B06}"/>
    <cellStyle name="Comma 5 3 2 6 3 2 2" xfId="24895" xr:uid="{D18DF614-E5BA-456B-9BDA-581CF2C9EE5B}"/>
    <cellStyle name="Comma 5 3 2 6 3 3" xfId="19888" xr:uid="{EF859785-DBF3-4A01-A6CC-1B670B67829C}"/>
    <cellStyle name="Comma 5 3 2 6 4" xfId="8661" xr:uid="{BDB267B9-0EAA-43D2-81BC-CC57A6D4C531}"/>
    <cellStyle name="Comma 5 3 2 6 4 2" xfId="21690" xr:uid="{541951B6-A26D-4811-8BA9-F8B24A6F4287}"/>
    <cellStyle name="Comma 5 3 2 6 5" xfId="13323" xr:uid="{C77CE728-29AC-4AC9-8FDF-7B48C9B6796A}"/>
    <cellStyle name="Comma 5 3 2 6 5 2" xfId="26340" xr:uid="{12B57D78-0F62-482D-A4F3-985B8D260CC8}"/>
    <cellStyle name="Comma 5 3 2 6 6" xfId="8067" xr:uid="{CB2DDC64-A51F-49C0-B6B6-975CE4C4AC5F}"/>
    <cellStyle name="Comma 5 3 2 6 6 2" xfId="21098" xr:uid="{3FC16642-CC7D-4192-AF84-8A422A258693}"/>
    <cellStyle name="Comma 5 3 2 6 7" xfId="3588" xr:uid="{8F58B9D7-89E9-4093-9DF2-907A743DBC16}"/>
    <cellStyle name="Comma 5 3 2 6 7 2" xfId="16683" xr:uid="{F8A82F49-8E09-46A1-93C7-27FAFD7FFB81}"/>
    <cellStyle name="Comma 5 3 2 6 8" xfId="14657" xr:uid="{17EF0919-7BBF-4359-89FC-76D268484429}"/>
    <cellStyle name="Comma 5 3 2 7" xfId="1663" xr:uid="{67EC468B-1E6A-403F-8285-2C1CCD3D0AC8}"/>
    <cellStyle name="Comma 5 3 2 7 2" xfId="9547" xr:uid="{10F9DC68-AF77-4F57-9377-3D9180B010AA}"/>
    <cellStyle name="Comma 5 3 2 7 2 2" xfId="22573" xr:uid="{DE202E5F-4DDF-4372-B425-61A680920542}"/>
    <cellStyle name="Comma 5 3 2 7 3" xfId="4529" xr:uid="{D87CBB68-0FFA-46BB-AC92-919012DDCCEB}"/>
    <cellStyle name="Comma 5 3 2 7 3 2" xfId="17566" xr:uid="{59E27436-1B96-4096-B2F6-F90D13D74222}"/>
    <cellStyle name="Comma 5 3 2 7 4" xfId="15048" xr:uid="{82DABE3A-A820-4D36-B38A-C472CAC2784F}"/>
    <cellStyle name="Comma 5 3 2 8" xfId="5810" xr:uid="{A95D5449-FC12-4202-ACB5-9F24B8A13E5A}"/>
    <cellStyle name="Comma 5 3 2 8 2" xfId="10826" xr:uid="{D42AC681-EE5B-4661-AB40-C7AB278D859A}"/>
    <cellStyle name="Comma 5 3 2 8 2 2" xfId="23852" xr:uid="{56503FFE-DFF7-410E-9041-A49BF5048B22}"/>
    <cellStyle name="Comma 5 3 2 8 3" xfId="18845" xr:uid="{E8F35A0E-B11B-4209-B4B0-378D1D66480D}"/>
    <cellStyle name="Comma 5 3 2 9" xfId="8387" xr:uid="{A6F480DF-C8A1-41F5-BCF0-6A6C540A8628}"/>
    <cellStyle name="Comma 5 3 2 9 2" xfId="21416" xr:uid="{4A399C0F-73C9-4F8B-874A-6AF2BBDDB8D6}"/>
    <cellStyle name="Comma 5 3 3" xfId="205" xr:uid="{3C680F12-41A4-4CC0-BA01-8F770B034088}"/>
    <cellStyle name="Comma 5 3 3 10" xfId="7183" xr:uid="{D3A2F269-7CB5-42F9-BF2B-FDE904A18446}"/>
    <cellStyle name="Comma 5 3 3 10 2" xfId="20215" xr:uid="{B5CF7098-8243-4B58-A633-24F9C18A3479}"/>
    <cellStyle name="Comma 5 3 3 11" xfId="3352" xr:uid="{C9F033DF-C2BE-48E1-826D-7A65D1212EEC}"/>
    <cellStyle name="Comma 5 3 3 11 2" xfId="16452" xr:uid="{E46DA7E6-B63A-4BB0-A935-3EB6B70D30BF}"/>
    <cellStyle name="Comma 5 3 3 12" xfId="13632" xr:uid="{5CE6EA9E-43DE-4885-9121-85E3554B8522}"/>
    <cellStyle name="Comma 5 3 3 2" xfId="398" xr:uid="{53F44EC7-7FD8-4EC6-B465-4AAD54FEF3EA}"/>
    <cellStyle name="Comma 5 3 3 2 10" xfId="13806" xr:uid="{2FE19F05-802B-42BF-BDA6-BA5973E640A4}"/>
    <cellStyle name="Comma 5 3 3 2 2" xfId="648" xr:uid="{003346CF-C19D-4938-853B-7D92178B83CD}"/>
    <cellStyle name="Comma 5 3 3 2 2 2" xfId="1931" xr:uid="{FFA83D47-441C-457B-B8EA-138334CD12A9}"/>
    <cellStyle name="Comma 5 3 3 2 2 2 2" xfId="10037" xr:uid="{E9D1CD24-CC3B-49A3-AB5E-BB86D447A620}"/>
    <cellStyle name="Comma 5 3 3 2 2 2 2 2" xfId="23063" xr:uid="{B3EDB017-696E-4ED5-9666-11CD6635320D}"/>
    <cellStyle name="Comma 5 3 3 2 2 2 3" xfId="5019" xr:uid="{67587F50-E552-46F5-999D-119550198E48}"/>
    <cellStyle name="Comma 5 3 3 2 2 2 3 2" xfId="18056" xr:uid="{9FE0D510-91E4-4BF7-A4B0-AF785AF08F45}"/>
    <cellStyle name="Comma 5 3 3 2 2 2 4" xfId="15316" xr:uid="{9E109EFB-58EB-4AA3-B2C3-7BA316D003F0}"/>
    <cellStyle name="Comma 5 3 3 2 2 3" xfId="6078" xr:uid="{C4DF99D3-E305-4053-B3EE-13C97387B371}"/>
    <cellStyle name="Comma 5 3 3 2 2 3 2" xfId="11094" xr:uid="{00C87992-2209-4D80-B78D-5387190C3EB9}"/>
    <cellStyle name="Comma 5 3 3 2 2 3 2 2" xfId="24120" xr:uid="{CDA09E1D-B5D4-41F0-A1CA-4B800E3515B6}"/>
    <cellStyle name="Comma 5 3 3 2 2 3 3" xfId="19113" xr:uid="{939785B8-21D5-4954-BC51-E4F8A32C6950}"/>
    <cellStyle name="Comma 5 3 3 2 2 4" xfId="9153" xr:uid="{E10D1B1D-FEEF-4ECA-9C80-D98BA0D64F2C}"/>
    <cellStyle name="Comma 5 3 3 2 2 4 2" xfId="22180" xr:uid="{895752FC-2C6F-484B-90D3-CEA8357FD6E3}"/>
    <cellStyle name="Comma 5 3 3 2 2 5" xfId="12548" xr:uid="{39A60054-0838-4ACA-AB8F-0710AE12D222}"/>
    <cellStyle name="Comma 5 3 3 2 2 5 2" xfId="25565" xr:uid="{15AA2155-4A12-4B70-BCC2-025A5324213A}"/>
    <cellStyle name="Comma 5 3 3 2 2 6" xfId="7630" xr:uid="{0B66DF81-D675-4F9A-AB9F-C39BC5981AAE}"/>
    <cellStyle name="Comma 5 3 3 2 2 6 2" xfId="20662" xr:uid="{061669D4-47E2-4718-BEB1-DD5C2DACE3F4}"/>
    <cellStyle name="Comma 5 3 3 2 2 7" xfId="4084" xr:uid="{D9CB0585-A45A-431C-B390-D3EBB8EA68C9}"/>
    <cellStyle name="Comma 5 3 3 2 2 7 2" xfId="17173" xr:uid="{C727C0CB-C90A-4784-9DC1-997AEBA138BB}"/>
    <cellStyle name="Comma 5 3 3 2 2 8" xfId="14051" xr:uid="{B5694328-1496-4A30-B9AE-0EF1EF9DA52F}"/>
    <cellStyle name="Comma 5 3 3 2 3" xfId="1057" xr:uid="{8A08788C-8F8F-4376-BAD8-4199B2723251}"/>
    <cellStyle name="Comma 5 3 3 2 3 2" xfId="2280" xr:uid="{49E50218-0D6D-42CF-AADC-FB9C01A980BF}"/>
    <cellStyle name="Comma 5 3 3 2 3 2 2" xfId="10616" xr:uid="{59E9E7BC-FF05-49FF-B64D-6DE892AF17CE}"/>
    <cellStyle name="Comma 5 3 3 2 3 2 2 2" xfId="23642" xr:uid="{32EAF176-DCFF-4332-BA1B-0BB8D435F632}"/>
    <cellStyle name="Comma 5 3 3 2 3 2 3" xfId="5599" xr:uid="{796D7612-084C-442A-9CA9-F18FBAEAF853}"/>
    <cellStyle name="Comma 5 3 3 2 3 2 3 2" xfId="18635" xr:uid="{98213251-E7E0-4501-99AE-7D3681E803E6}"/>
    <cellStyle name="Comma 5 3 3 2 3 2 4" xfId="15664" xr:uid="{A12A79AE-9933-42A5-B864-0305AD63E87D}"/>
    <cellStyle name="Comma 5 3 3 2 3 3" xfId="6427" xr:uid="{B35051A7-69FB-4681-97CC-B6204CB3951E}"/>
    <cellStyle name="Comma 5 3 3 2 3 3 2" xfId="11442" xr:uid="{65FE376E-87C3-42B0-9365-260DC2D9DE15}"/>
    <cellStyle name="Comma 5 3 3 2 3 3 2 2" xfId="24468" xr:uid="{12620196-A222-4C73-96CF-8D7D3A16A4A3}"/>
    <cellStyle name="Comma 5 3 3 2 3 3 3" xfId="19461" xr:uid="{6C306090-6D37-4E6B-92FB-3CD16ECBDBEA}"/>
    <cellStyle name="Comma 5 3 3 2 3 4" xfId="9023" xr:uid="{3016C584-CAB7-4C66-A1F3-D269990DAB4B}"/>
    <cellStyle name="Comma 5 3 3 2 3 4 2" xfId="22050" xr:uid="{FD521168-5747-4F61-9CE9-5D382398BCE3}"/>
    <cellStyle name="Comma 5 3 3 2 3 5" xfId="12896" xr:uid="{2D82D6F8-AB93-4AB5-B8DD-C0D5DD8EDF90}"/>
    <cellStyle name="Comma 5 3 3 2 3 5 2" xfId="25913" xr:uid="{3B972395-5E6A-4FEC-8804-341C1BBD2640}"/>
    <cellStyle name="Comma 5 3 3 2 3 6" xfId="8210" xr:uid="{0398164B-EC90-4BB9-808C-7EE754470774}"/>
    <cellStyle name="Comma 5 3 3 2 3 6 2" xfId="21241" xr:uid="{67D328A4-3773-494C-BF88-EE631ED894B9}"/>
    <cellStyle name="Comma 5 3 3 2 3 7" xfId="3954" xr:uid="{8F18D99E-7E6D-4159-94D3-61382D9B7AE4}"/>
    <cellStyle name="Comma 5 3 3 2 3 7 2" xfId="17043" xr:uid="{EF614734-D790-4DFE-A448-36A6313D36F5}"/>
    <cellStyle name="Comma 5 3 3 2 3 8" xfId="14453" xr:uid="{FE6437A3-6BD8-4186-9B90-A2ED77FA0FE9}"/>
    <cellStyle name="Comma 5 3 3 2 4" xfId="1415" xr:uid="{2D88AAC3-BA73-48A4-9663-D1781B4794A8}"/>
    <cellStyle name="Comma 5 3 3 2 4 2" xfId="2973" xr:uid="{4E525349-E397-49F7-9359-BFE9E4E03F5C}"/>
    <cellStyle name="Comma 5 3 3 2 4 2 2" xfId="12012" xr:uid="{E889ED96-ECA2-4AF7-AB1E-7B36581BA259}"/>
    <cellStyle name="Comma 5 3 3 2 4 2 2 2" xfId="25038" xr:uid="{0AF42846-59FC-4B2D-A87F-143241616CDD}"/>
    <cellStyle name="Comma 5 3 3 2 4 2 3" xfId="6997" xr:uid="{A4DBCB6D-FFEA-442F-AB95-89E8B45624CF}"/>
    <cellStyle name="Comma 5 3 3 2 4 2 3 2" xfId="20031" xr:uid="{45375F08-16AB-478E-874C-A7DD7EAA3D29}"/>
    <cellStyle name="Comma 5 3 3 2 4 2 4" xfId="16234" xr:uid="{B5AE88DF-E36F-406D-959A-F7D525BF0D76}"/>
    <cellStyle name="Comma 5 3 3 2 4 3" xfId="13466" xr:uid="{D0F91312-A41B-429E-81A4-13760CC3EF04}"/>
    <cellStyle name="Comma 5 3 3 2 4 3 2" xfId="26483" xr:uid="{A52B1D1B-A9AE-47FB-A8A0-5FAFE89A125D}"/>
    <cellStyle name="Comma 5 3 3 2 4 4" xfId="9907" xr:uid="{13BF3C64-FFB3-40BF-899E-BD97996BE5BB}"/>
    <cellStyle name="Comma 5 3 3 2 4 4 2" xfId="22933" xr:uid="{CEE58E27-FB0B-4323-B998-F0537E556464}"/>
    <cellStyle name="Comma 5 3 3 2 4 5" xfId="4889" xr:uid="{A6FE1B53-6501-4194-A69A-C2FB4085356F}"/>
    <cellStyle name="Comma 5 3 3 2 4 5 2" xfId="17926" xr:uid="{99564B15-CC4C-4175-890A-D57F30AAACA4}"/>
    <cellStyle name="Comma 5 3 3 2 4 6" xfId="14800" xr:uid="{B2AF8EEF-1570-4D51-A410-C9AF2FF29DEF}"/>
    <cellStyle name="Comma 5 3 3 2 5" xfId="1806" xr:uid="{F83526DB-AF81-4778-9A1B-90CF7602FDEE}"/>
    <cellStyle name="Comma 5 3 3 2 5 2" xfId="10969" xr:uid="{9CF2EB63-DBEE-45A9-9C8B-70A9729AC43B}"/>
    <cellStyle name="Comma 5 3 3 2 5 2 2" xfId="23995" xr:uid="{CEACB0A1-4BBB-42FD-B82D-998CD492DC14}"/>
    <cellStyle name="Comma 5 3 3 2 5 3" xfId="5953" xr:uid="{845C8D11-5213-4073-94A3-07F7F6F0189C}"/>
    <cellStyle name="Comma 5 3 3 2 5 3 2" xfId="18988" xr:uid="{0D59E467-350C-40F1-B5B8-BCA2583A61FD}"/>
    <cellStyle name="Comma 5 3 3 2 5 4" xfId="15191" xr:uid="{8315BE0F-C0D9-4EE4-9A71-0450826031FC}"/>
    <cellStyle name="Comma 5 3 3 2 6" xfId="8530" xr:uid="{9D9C1AB7-1CAD-42A4-8E8D-F6050372582E}"/>
    <cellStyle name="Comma 5 3 3 2 6 2" xfId="21559" xr:uid="{DB94EC34-2D86-431C-8896-8B310A94777D}"/>
    <cellStyle name="Comma 5 3 3 2 7" xfId="12423" xr:uid="{6A6CDFE0-DAAC-4CE8-A187-2E0B44176B40}"/>
    <cellStyle name="Comma 5 3 3 2 7 2" xfId="25440" xr:uid="{DE3100F2-0844-47FB-BEE0-DF8F411EF9C1}"/>
    <cellStyle name="Comma 5 3 3 2 8" xfId="7500" xr:uid="{03D5C6B2-0536-450F-B928-0C4D7F3B69E0}"/>
    <cellStyle name="Comma 5 3 3 2 8 2" xfId="20532" xr:uid="{50C90866-AC68-408B-81F5-AC00282A14C7}"/>
    <cellStyle name="Comma 5 3 3 2 9" xfId="3452" xr:uid="{E84604DC-0242-4535-8D1F-9F91A3A80B12}"/>
    <cellStyle name="Comma 5 3 3 2 9 2" xfId="16552" xr:uid="{8E45DC11-EBD8-47A0-AB70-46D3A9E8642B}"/>
    <cellStyle name="Comma 5 3 3 3" xfId="548" xr:uid="{406E03E9-3043-439B-8060-52A5995AF369}"/>
    <cellStyle name="Comma 5 3 3 3 2" xfId="957" xr:uid="{63DBB099-3DE4-45E4-A17F-A31FAC50D99A}"/>
    <cellStyle name="Comma 5 3 3 3 2 2" xfId="9807" xr:uid="{05909405-1DBA-49B4-B48A-CBC32ABDBD2E}"/>
    <cellStyle name="Comma 5 3 3 3 2 2 2" xfId="22833" xr:uid="{B1A2BA44-5871-4599-BA01-5BA977663C80}"/>
    <cellStyle name="Comma 5 3 3 3 2 3" xfId="4789" xr:uid="{DC7DF9D8-382A-404B-9D90-89F4B294BACD}"/>
    <cellStyle name="Comma 5 3 3 3 2 3 2" xfId="17826" xr:uid="{0C77B40E-910B-4AC4-BF75-975623A9F1C9}"/>
    <cellStyle name="Comma 5 3 3 3 2 4" xfId="14353" xr:uid="{7B91018F-8F47-4DEF-AD79-0452AF7024A1}"/>
    <cellStyle name="Comma 5 3 3 3 3" xfId="1930" xr:uid="{FA331F7B-D069-42DF-8BEA-47E07F8327AC}"/>
    <cellStyle name="Comma 5 3 3 3 3 2" xfId="11093" xr:uid="{DFBA3A6A-EFE8-47E4-92B2-76F3380224C5}"/>
    <cellStyle name="Comma 5 3 3 3 3 2 2" xfId="24119" xr:uid="{DDEE6FF8-D1FF-4280-983B-D1FD8D517340}"/>
    <cellStyle name="Comma 5 3 3 3 3 3" xfId="6077" xr:uid="{E0287576-EF02-4616-8CF1-867845F974FA}"/>
    <cellStyle name="Comma 5 3 3 3 3 3 2" xfId="19112" xr:uid="{B3A62685-0548-4844-AE65-FC5EC2BEAC3D}"/>
    <cellStyle name="Comma 5 3 3 3 3 4" xfId="15315" xr:uid="{C45FAC28-3030-47CF-A93C-9AF0EDAD8F4F}"/>
    <cellStyle name="Comma 5 3 3 3 4" xfId="8923" xr:uid="{DDF39B93-EB7D-4496-8147-117F9A1E7B3D}"/>
    <cellStyle name="Comma 5 3 3 3 4 2" xfId="21950" xr:uid="{D7A808A2-76B3-4AE7-A56A-EE36A03DC036}"/>
    <cellStyle name="Comma 5 3 3 3 5" xfId="12547" xr:uid="{2510A5E4-9614-4C20-9CD6-6907E90C1F7A}"/>
    <cellStyle name="Comma 5 3 3 3 5 2" xfId="25564" xr:uid="{E52B2707-60EA-4472-9EF7-13EAC1F36CA3}"/>
    <cellStyle name="Comma 5 3 3 3 6" xfId="7400" xr:uid="{EA6447BB-1CEC-4962-8F6D-7BD19B6CBCD1}"/>
    <cellStyle name="Comma 5 3 3 3 6 2" xfId="20432" xr:uid="{E4E1A688-B218-40DE-81A6-44D4DB1B8B6A}"/>
    <cellStyle name="Comma 5 3 3 3 7" xfId="3854" xr:uid="{41AADF4E-3524-45EF-BF58-37C69C0EF923}"/>
    <cellStyle name="Comma 5 3 3 3 7 2" xfId="16943" xr:uid="{A22CF028-1716-4902-8C3D-642FBE0A8575}"/>
    <cellStyle name="Comma 5 3 3 3 8" xfId="13951" xr:uid="{52020BB4-A2D3-4F05-A1BF-674D2E134C6A}"/>
    <cellStyle name="Comma 5 3 3 4" xfId="811" xr:uid="{65E949EC-0549-4724-B16B-21A49C957104}"/>
    <cellStyle name="Comma 5 3 3 4 2" xfId="2279" xr:uid="{8C62F196-9221-4C9A-9C40-AE737B66CEF7}"/>
    <cellStyle name="Comma 5 3 3 4 2 2" xfId="10036" xr:uid="{D40382D5-4CE7-4FC1-99DB-2E58B98AB7FC}"/>
    <cellStyle name="Comma 5 3 3 4 2 2 2" xfId="23062" xr:uid="{DE8DA2EB-C0C5-435E-8935-6C76C8DE2087}"/>
    <cellStyle name="Comma 5 3 3 4 2 3" xfId="5018" xr:uid="{61157E9A-747D-4A78-8352-C215A9CE81B1}"/>
    <cellStyle name="Comma 5 3 3 4 2 3 2" xfId="18055" xr:uid="{17041328-AB59-4221-83EB-D332D95185EF}"/>
    <cellStyle name="Comma 5 3 3 4 2 4" xfId="15663" xr:uid="{FECB7A5D-409B-4C77-A6A4-B43A9B7D6C9C}"/>
    <cellStyle name="Comma 5 3 3 4 3" xfId="6426" xr:uid="{42CDCC96-1957-4DB7-82A2-8CA53787F3D8}"/>
    <cellStyle name="Comma 5 3 3 4 3 2" xfId="11441" xr:uid="{9FF4FE18-CA19-47DA-8AB2-356544342C51}"/>
    <cellStyle name="Comma 5 3 3 4 3 2 2" xfId="24467" xr:uid="{575B0497-7D89-4476-862E-5905B7B95BFF}"/>
    <cellStyle name="Comma 5 3 3 4 3 3" xfId="19460" xr:uid="{C5C215EE-0E00-450B-9459-71D25F770B66}"/>
    <cellStyle name="Comma 5 3 3 4 4" xfId="9152" xr:uid="{2FBCE402-2D77-4FE3-8CAD-11FF93BD4F73}"/>
    <cellStyle name="Comma 5 3 3 4 4 2" xfId="22179" xr:uid="{0D01BE6F-D861-49C1-B4D1-C66231714D0C}"/>
    <cellStyle name="Comma 5 3 3 4 5" xfId="12895" xr:uid="{523E73B6-91B8-4574-A87C-8AE051F76981}"/>
    <cellStyle name="Comma 5 3 3 4 5 2" xfId="25912" xr:uid="{6DA88A2E-8724-44D2-A5BB-192A4FB8CFF4}"/>
    <cellStyle name="Comma 5 3 3 4 6" xfId="7629" xr:uid="{89D04653-10CF-49B3-8C2C-FD670E600BE6}"/>
    <cellStyle name="Comma 5 3 3 4 6 2" xfId="20661" xr:uid="{AD525A8B-0732-4E03-BB33-22087B4E6543}"/>
    <cellStyle name="Comma 5 3 3 4 7" xfId="4083" xr:uid="{20C0E32A-A09C-462D-8C80-BF59747A19A6}"/>
    <cellStyle name="Comma 5 3 3 4 7 2" xfId="17172" xr:uid="{BA0F4AE1-0823-4DAA-AE20-197767A0BB59}"/>
    <cellStyle name="Comma 5 3 3 4 8" xfId="14208" xr:uid="{2FEFDB08-86B9-4CEB-8ACB-7B3F9341C2A1}"/>
    <cellStyle name="Comma 5 3 3 5" xfId="1313" xr:uid="{C2246E73-9755-4A86-B20C-4E7283F66319}"/>
    <cellStyle name="Comma 5 3 3 5 2" xfId="2871" xr:uid="{03E43655-3C97-44D3-9473-C26A6C72313C}"/>
    <cellStyle name="Comma 5 3 3 5 2 2" xfId="10516" xr:uid="{2DF26936-16A8-4363-8937-11F0B174DCDA}"/>
    <cellStyle name="Comma 5 3 3 5 2 2 2" xfId="23542" xr:uid="{0DDF37F0-9089-445B-B1B7-83D17EED5039}"/>
    <cellStyle name="Comma 5 3 3 5 2 3" xfId="5499" xr:uid="{701752E0-D768-42DD-9F99-B5B50A5202E7}"/>
    <cellStyle name="Comma 5 3 3 5 2 3 2" xfId="18535" xr:uid="{F3EE66D0-7B7B-4A0E-B61B-3D12D389E6E8}"/>
    <cellStyle name="Comma 5 3 3 5 2 4" xfId="16134" xr:uid="{EF090674-3C36-4328-B30A-AA8ED4ACAC98}"/>
    <cellStyle name="Comma 5 3 3 5 3" xfId="6897" xr:uid="{5A0DF215-4F46-4646-BF8C-92A268DE237E}"/>
    <cellStyle name="Comma 5 3 3 5 3 2" xfId="11912" xr:uid="{66735C93-6412-4D9C-8F66-AD43B4F39D27}"/>
    <cellStyle name="Comma 5 3 3 5 3 2 2" xfId="24938" xr:uid="{2F9F9440-0F69-48E7-9535-4C935A414B9B}"/>
    <cellStyle name="Comma 5 3 3 5 3 3" xfId="19931" xr:uid="{0A5B688A-AAA0-4262-9EA3-E18BA8F529EA}"/>
    <cellStyle name="Comma 5 3 3 5 4" xfId="8704" xr:uid="{7384A6E4-5294-4DE9-A3D1-3646DA592623}"/>
    <cellStyle name="Comma 5 3 3 5 4 2" xfId="21733" xr:uid="{7D0A275A-1A44-4118-87D8-43C69521EE3E}"/>
    <cellStyle name="Comma 5 3 3 5 5" xfId="13366" xr:uid="{0778B763-BEF2-4F2E-AD25-08145FE42A37}"/>
    <cellStyle name="Comma 5 3 3 5 5 2" xfId="26383" xr:uid="{BA2E9209-4ED3-486D-A954-AFED63301DBC}"/>
    <cellStyle name="Comma 5 3 3 5 6" xfId="8110" xr:uid="{7E43914E-E773-46C3-AEBD-BE8CB71B0E65}"/>
    <cellStyle name="Comma 5 3 3 5 6 2" xfId="21141" xr:uid="{97A90075-BB96-42AB-B9B6-3FE25E11E19B}"/>
    <cellStyle name="Comma 5 3 3 5 7" xfId="3634" xr:uid="{2983E450-0305-43B8-9191-0CC260937220}"/>
    <cellStyle name="Comma 5 3 3 5 7 2" xfId="16726" xr:uid="{9B869371-E0E2-4181-931D-F5F1923575DA}"/>
    <cellStyle name="Comma 5 3 3 5 8" xfId="14700" xr:uid="{817B5A37-FDC9-4D80-84A9-2C252A97016F}"/>
    <cellStyle name="Comma 5 3 3 6" xfId="1706" xr:uid="{895CFC65-A7DC-4092-B11B-405004DFE798}"/>
    <cellStyle name="Comma 5 3 3 6 2" xfId="9590" xr:uid="{66C8C220-49D8-42BB-9757-A1D052C733F3}"/>
    <cellStyle name="Comma 5 3 3 6 2 2" xfId="22616" xr:uid="{9BE84F0A-2E48-42AF-9B63-79A044786D7E}"/>
    <cellStyle name="Comma 5 3 3 6 3" xfId="4572" xr:uid="{2D0C4C1D-3C1C-4645-8721-8F3030D0D820}"/>
    <cellStyle name="Comma 5 3 3 6 3 2" xfId="17609" xr:uid="{13D99430-232B-448C-A291-6AC60E67A77F}"/>
    <cellStyle name="Comma 5 3 3 6 4" xfId="15091" xr:uid="{1731F048-8286-4398-8A83-CA68C3194680}"/>
    <cellStyle name="Comma 5 3 3 7" xfId="5853" xr:uid="{2FC1939D-2B52-4057-AC8A-0F91C08DBA90}"/>
    <cellStyle name="Comma 5 3 3 7 2" xfId="10869" xr:uid="{07865DC7-0EFA-44C5-82BD-AE636A209BE7}"/>
    <cellStyle name="Comma 5 3 3 7 2 2" xfId="23895" xr:uid="{F422F031-67A6-422A-9602-6F3C49A55E2D}"/>
    <cellStyle name="Comma 5 3 3 7 3" xfId="18888" xr:uid="{79F58539-E729-4D33-9148-566AD715D525}"/>
    <cellStyle name="Comma 5 3 3 8" xfId="8430" xr:uid="{C60D2FE1-CF07-4618-9D42-4B8F746199A3}"/>
    <cellStyle name="Comma 5 3 3 8 2" xfId="21459" xr:uid="{77EF8BEC-EA9F-4DF5-B39B-C3E625521929}"/>
    <cellStyle name="Comma 5 3 3 9" xfId="12323" xr:uid="{3E41C993-2C8F-4819-8906-202E763A2504}"/>
    <cellStyle name="Comma 5 3 3 9 2" xfId="25340" xr:uid="{FD5071D1-2AB6-4F47-A3A5-B7CFECEA007A}"/>
    <cellStyle name="Comma 5 3 4" xfId="241" xr:uid="{471DC9A6-5859-4558-B1B2-BB4256DC0B55}"/>
    <cellStyle name="Comma 5 3 4 10" xfId="7215" xr:uid="{3F8318EC-081D-44B7-8FFA-D7736526E90E}"/>
    <cellStyle name="Comma 5 3 4 10 2" xfId="20247" xr:uid="{C37A07FF-F641-4CCA-AE86-32D37058FFE5}"/>
    <cellStyle name="Comma 5 3 4 11" xfId="3279" xr:uid="{AB4AE5F1-97D7-4EBA-88D9-9B40A5085FC8}"/>
    <cellStyle name="Comma 5 3 4 11 2" xfId="16379" xr:uid="{44B896F2-A91A-482B-8FE2-D2F9DF378DDD}"/>
    <cellStyle name="Comma 5 3 4 12" xfId="13662" xr:uid="{31DC5F94-908A-47FB-AFC6-57820E9A0876}"/>
    <cellStyle name="Comma 5 3 4 2" xfId="323" xr:uid="{72759A30-47BB-48CA-A55C-42217D3A8D63}"/>
    <cellStyle name="Comma 5 3 4 2 10" xfId="13733" xr:uid="{CF1979FC-0DB8-4D59-8E73-3701D1A1970F}"/>
    <cellStyle name="Comma 5 3 4 2 2" xfId="680" xr:uid="{B64F8CBC-8832-4B86-AF6E-DD04E2E92100}"/>
    <cellStyle name="Comma 5 3 4 2 2 2" xfId="1933" xr:uid="{719F91CE-04EB-4C6E-887E-CD6BE829FDC0}"/>
    <cellStyle name="Comma 5 3 4 2 2 2 2" xfId="10039" xr:uid="{ED5ADEF1-7C83-4688-AEE9-EB715552DCD3}"/>
    <cellStyle name="Comma 5 3 4 2 2 2 2 2" xfId="23065" xr:uid="{8A5D1BA8-DF83-48B7-A5A8-4C224FD28F59}"/>
    <cellStyle name="Comma 5 3 4 2 2 2 3" xfId="5021" xr:uid="{8C441F45-0335-4906-9E88-B238DE683B3A}"/>
    <cellStyle name="Comma 5 3 4 2 2 2 3 2" xfId="18058" xr:uid="{F36060EC-6FB1-4F49-B619-273554121EC5}"/>
    <cellStyle name="Comma 5 3 4 2 2 2 4" xfId="15318" xr:uid="{D8EB0E06-7384-4A13-B850-7D2C5A2EFA8F}"/>
    <cellStyle name="Comma 5 3 4 2 2 3" xfId="6080" xr:uid="{FBCFEF90-6226-4525-B03A-3FDE6C6F7F6B}"/>
    <cellStyle name="Comma 5 3 4 2 2 3 2" xfId="11096" xr:uid="{F517D1F3-3F47-4DBA-98D7-A0F40A7DBA06}"/>
    <cellStyle name="Comma 5 3 4 2 2 3 2 2" xfId="24122" xr:uid="{D9FE8C4E-19FF-42AC-8CA2-2BEFB2556EE6}"/>
    <cellStyle name="Comma 5 3 4 2 2 3 3" xfId="19115" xr:uid="{B69F833F-DF30-46FE-98E9-8B5D2A601353}"/>
    <cellStyle name="Comma 5 3 4 2 2 4" xfId="9155" xr:uid="{4FB85CB1-9A47-45C4-8B45-7EDA81ECBECD}"/>
    <cellStyle name="Comma 5 3 4 2 2 4 2" xfId="22182" xr:uid="{C86AEBD2-DB40-40CD-9F63-685E32136487}"/>
    <cellStyle name="Comma 5 3 4 2 2 5" xfId="12550" xr:uid="{5D3483A1-3A47-49A3-9543-F8BD2C7E2690}"/>
    <cellStyle name="Comma 5 3 4 2 2 5 2" xfId="25567" xr:uid="{8020AF34-0DCB-4421-9568-49DA05F3DE69}"/>
    <cellStyle name="Comma 5 3 4 2 2 6" xfId="7632" xr:uid="{8622607A-94B5-400C-81A3-6EF1E6A67C59}"/>
    <cellStyle name="Comma 5 3 4 2 2 6 2" xfId="20664" xr:uid="{1778B044-17EA-4E1B-AC8A-BD4534F0F560}"/>
    <cellStyle name="Comma 5 3 4 2 2 7" xfId="4086" xr:uid="{B4882CA2-099F-43B0-8727-EFB95F62007D}"/>
    <cellStyle name="Comma 5 3 4 2 2 7 2" xfId="17175" xr:uid="{5609043F-F839-4F99-B063-361F4747AB2D}"/>
    <cellStyle name="Comma 5 3 4 2 2 8" xfId="14083" xr:uid="{F9EB5892-0486-400B-9DF8-380C41F2ED2B}"/>
    <cellStyle name="Comma 5 3 4 2 3" xfId="1089" xr:uid="{99D1F828-3EE0-4DC7-BBA5-2BA8D6DBC13E}"/>
    <cellStyle name="Comma 5 3 4 2 3 2" xfId="2282" xr:uid="{F7761538-FF15-473B-B528-F45B260C5CB7}"/>
    <cellStyle name="Comma 5 3 4 2 3 2 2" xfId="10648" xr:uid="{76F9C561-58E8-488E-B3D6-3A5CEAF8BEF6}"/>
    <cellStyle name="Comma 5 3 4 2 3 2 2 2" xfId="23674" xr:uid="{B74951BC-4A13-48EE-9417-BB03E736DF35}"/>
    <cellStyle name="Comma 5 3 4 2 3 2 3" xfId="5631" xr:uid="{1C7D3A4E-FBD0-4D39-A106-CAE7610FCD15}"/>
    <cellStyle name="Comma 5 3 4 2 3 2 3 2" xfId="18667" xr:uid="{2162B6CC-F063-47BE-910B-866510289275}"/>
    <cellStyle name="Comma 5 3 4 2 3 2 4" xfId="15666" xr:uid="{17F389B6-1376-4962-941A-06A5CCB58F19}"/>
    <cellStyle name="Comma 5 3 4 2 3 3" xfId="6429" xr:uid="{546DAA36-7D67-49B4-9286-DB3140627621}"/>
    <cellStyle name="Comma 5 3 4 2 3 3 2" xfId="11444" xr:uid="{D4967B83-8019-47B0-AE23-4AC9D00C98DE}"/>
    <cellStyle name="Comma 5 3 4 2 3 3 2 2" xfId="24470" xr:uid="{378C6135-AA0C-4994-B03C-9BB62EF0A54A}"/>
    <cellStyle name="Comma 5 3 4 2 3 3 3" xfId="19463" xr:uid="{5878FCCB-4DAC-4F1B-A9DB-B4995C5BD92E}"/>
    <cellStyle name="Comma 5 3 4 2 3 4" xfId="9055" xr:uid="{6FC53283-69F8-44AA-A83A-3FB1ED8C84D8}"/>
    <cellStyle name="Comma 5 3 4 2 3 4 2" xfId="22082" xr:uid="{835FEE58-B078-46D1-AD50-2975D02B6D3A}"/>
    <cellStyle name="Comma 5 3 4 2 3 5" xfId="12898" xr:uid="{71498A39-2938-4E94-9D8E-9D26567D1490}"/>
    <cellStyle name="Comma 5 3 4 2 3 5 2" xfId="25915" xr:uid="{5FA642F8-CF49-4212-B539-E3E387FC8B9C}"/>
    <cellStyle name="Comma 5 3 4 2 3 6" xfId="8242" xr:uid="{53BBC926-F3A7-4418-8B4E-9AA1CADE8784}"/>
    <cellStyle name="Comma 5 3 4 2 3 6 2" xfId="21273" xr:uid="{15454219-B55D-4358-B625-36DE9CEEAFBE}"/>
    <cellStyle name="Comma 5 3 4 2 3 7" xfId="3986" xr:uid="{6C931914-E36F-4A31-B6CA-63A80790534D}"/>
    <cellStyle name="Comma 5 3 4 2 3 7 2" xfId="17075" xr:uid="{D7644D24-7A7D-4BF7-8237-FA199FA6ABCF}"/>
    <cellStyle name="Comma 5 3 4 2 3 8" xfId="14485" xr:uid="{C24B50E3-254B-48BE-8688-E2FC771B29DE}"/>
    <cellStyle name="Comma 5 3 4 2 4" xfId="1447" xr:uid="{75F9508D-BA33-423B-BCD3-B2D0A9A0CC63}"/>
    <cellStyle name="Comma 5 3 4 2 4 2" xfId="3006" xr:uid="{7BED4C8A-C3B8-4E0F-9FD6-B0A3060B9460}"/>
    <cellStyle name="Comma 5 3 4 2 4 2 2" xfId="12044" xr:uid="{71DBE074-EAAB-4B61-AEE0-9D9FE2E10EBF}"/>
    <cellStyle name="Comma 5 3 4 2 4 2 2 2" xfId="25070" xr:uid="{49A6E056-917C-4056-BF1E-1052FB309CB1}"/>
    <cellStyle name="Comma 5 3 4 2 4 2 3" xfId="7029" xr:uid="{BBB5806B-30F0-4CC1-A8BF-4D1DB7301873}"/>
    <cellStyle name="Comma 5 3 4 2 4 2 3 2" xfId="20063" xr:uid="{03C2B652-4483-4F1C-9F9E-2BAEB3B679B8}"/>
    <cellStyle name="Comma 5 3 4 2 4 2 4" xfId="16266" xr:uid="{F796551C-9AE0-467A-86A1-30E7C9FA1F98}"/>
    <cellStyle name="Comma 5 3 4 2 4 3" xfId="13498" xr:uid="{CB9E3495-3687-40F1-A2D8-556438D8949C}"/>
    <cellStyle name="Comma 5 3 4 2 4 3 2" xfId="26515" xr:uid="{0EB75469-C1A8-4644-8ED6-FA9FEAA303F9}"/>
    <cellStyle name="Comma 5 3 4 2 4 4" xfId="9939" xr:uid="{68D2F458-6EB1-44D2-ABBE-B31F0CF9BC8D}"/>
    <cellStyle name="Comma 5 3 4 2 4 4 2" xfId="22965" xr:uid="{BB148732-2F46-48ED-89EC-26381AF95A25}"/>
    <cellStyle name="Comma 5 3 4 2 4 5" xfId="4921" xr:uid="{52A044F3-5192-4AB9-A536-CBF9DF167228}"/>
    <cellStyle name="Comma 5 3 4 2 4 5 2" xfId="17958" xr:uid="{3A05FBC1-5ABD-45F0-ABC5-EA1127C4F203}"/>
    <cellStyle name="Comma 5 3 4 2 4 6" xfId="14832" xr:uid="{ADEE2D6C-40B7-4E81-832B-BF1F88725D81}"/>
    <cellStyle name="Comma 5 3 4 2 5" xfId="1838" xr:uid="{3B525CF9-D857-4C0F-A254-B70A71388C4D}"/>
    <cellStyle name="Comma 5 3 4 2 5 2" xfId="11001" xr:uid="{F69CD7A0-479C-4FF7-B570-DCA5412D90E0}"/>
    <cellStyle name="Comma 5 3 4 2 5 2 2" xfId="24027" xr:uid="{DE67C620-D822-4211-AE2F-A337231B159D}"/>
    <cellStyle name="Comma 5 3 4 2 5 3" xfId="5985" xr:uid="{59D39524-35F6-4F57-A924-7FDFAF9213A3}"/>
    <cellStyle name="Comma 5 3 4 2 5 3 2" xfId="19020" xr:uid="{E7DBE006-8555-415B-AB02-0BA61DD08CC6}"/>
    <cellStyle name="Comma 5 3 4 2 5 4" xfId="15223" xr:uid="{A22031BD-7EE5-4ADA-9A6F-B4222FC9F853}"/>
    <cellStyle name="Comma 5 3 4 2 6" xfId="8562" xr:uid="{FF1B6D95-086A-4181-8F78-7D659C258BF9}"/>
    <cellStyle name="Comma 5 3 4 2 6 2" xfId="21591" xr:uid="{299BBA16-EE0B-48D2-ACE0-DE8D1B7A0466}"/>
    <cellStyle name="Comma 5 3 4 2 7" xfId="12455" xr:uid="{FD5EA468-557D-4C50-A1A3-0654B59FB249}"/>
    <cellStyle name="Comma 5 3 4 2 7 2" xfId="25472" xr:uid="{8CED1061-2AE4-472B-AD11-5D2B9B0DADB3}"/>
    <cellStyle name="Comma 5 3 4 2 8" xfId="7532" xr:uid="{605D2C60-8D93-4CDD-AF43-13BABD6A16A0}"/>
    <cellStyle name="Comma 5 3 4 2 8 2" xfId="20564" xr:uid="{EB3BFE31-EE09-4BD6-B0D7-C2D72ACAA7DE}"/>
    <cellStyle name="Comma 5 3 4 2 9" xfId="3484" xr:uid="{C25C4E0B-F0B0-4D3B-B72B-BBBC7A3419E3}"/>
    <cellStyle name="Comma 5 3 4 2 9 2" xfId="16584" xr:uid="{53022707-E212-4E82-9DEF-7DF0E2202B05}"/>
    <cellStyle name="Comma 5 3 4 3" xfId="475" xr:uid="{FB49D165-9266-429B-A52F-9D2378EF451B}"/>
    <cellStyle name="Comma 5 3 4 3 2" xfId="1932" xr:uid="{7DD10646-D2B7-4910-ADEF-A9CDD4B57BF0}"/>
    <cellStyle name="Comma 5 3 4 3 2 2" xfId="9734" xr:uid="{03BC1258-1A5B-4BCD-85A7-C04322834EDC}"/>
    <cellStyle name="Comma 5 3 4 3 2 2 2" xfId="22760" xr:uid="{598EFF7A-D002-4E73-84C6-C265A222D41B}"/>
    <cellStyle name="Comma 5 3 4 3 2 3" xfId="4716" xr:uid="{C32E22E6-C22D-4396-A209-6902BB116FB9}"/>
    <cellStyle name="Comma 5 3 4 3 2 3 2" xfId="17753" xr:uid="{81B8F849-BDD0-4E01-810A-CC23BED2D259}"/>
    <cellStyle name="Comma 5 3 4 3 2 4" xfId="15317" xr:uid="{4BBFA7FF-0785-436E-8D00-D374F16CE5EF}"/>
    <cellStyle name="Comma 5 3 4 3 3" xfId="6079" xr:uid="{1AA44490-836D-4AB6-A066-03FBD6DA6B1E}"/>
    <cellStyle name="Comma 5 3 4 3 3 2" xfId="11095" xr:uid="{699AD6A6-3B8A-4457-A566-6EEF4D19A533}"/>
    <cellStyle name="Comma 5 3 4 3 3 2 2" xfId="24121" xr:uid="{863098DB-1DFD-412C-8102-516D88A789C5}"/>
    <cellStyle name="Comma 5 3 4 3 3 3" xfId="19114" xr:uid="{F5DB3D55-A434-4628-B46D-16E2F4D29D9B}"/>
    <cellStyle name="Comma 5 3 4 3 4" xfId="8850" xr:uid="{0DC09110-E836-4D2A-8F8B-8F8AC4D8B563}"/>
    <cellStyle name="Comma 5 3 4 3 4 2" xfId="21877" xr:uid="{B7053599-330F-4242-A048-4CF0A8FBB467}"/>
    <cellStyle name="Comma 5 3 4 3 5" xfId="12549" xr:uid="{43E23C0B-EC59-46F2-B930-C20B3F8C6FDA}"/>
    <cellStyle name="Comma 5 3 4 3 5 2" xfId="25566" xr:uid="{E0BAF0D9-6B04-46AC-AED6-9D1F9A1CCD95}"/>
    <cellStyle name="Comma 5 3 4 3 6" xfId="7327" xr:uid="{335FFBB8-57B7-41A2-BA0D-1BF6FE8EDE4B}"/>
    <cellStyle name="Comma 5 3 4 3 6 2" xfId="20359" xr:uid="{A989BEBB-F168-41FD-B6AC-04BB5F77C6EE}"/>
    <cellStyle name="Comma 5 3 4 3 7" xfId="3781" xr:uid="{1D2B98BB-22E7-46B1-99FE-C49933D1CC7C}"/>
    <cellStyle name="Comma 5 3 4 3 7 2" xfId="16870" xr:uid="{49BC2200-C6AE-4B5A-B060-3A6DFF435D90}"/>
    <cellStyle name="Comma 5 3 4 3 8" xfId="13878" xr:uid="{2BA5FA60-7BE7-4144-827E-B9A49D76413D}"/>
    <cellStyle name="Comma 5 3 4 4" xfId="884" xr:uid="{87888AC4-6794-46CC-B2F3-3F1DAF085DED}"/>
    <cellStyle name="Comma 5 3 4 4 2" xfId="2281" xr:uid="{2FB7278C-E3B2-46CC-A4A0-331F83FFAB53}"/>
    <cellStyle name="Comma 5 3 4 4 2 2" xfId="10038" xr:uid="{FE193EF8-4411-4AC3-943F-848FCC37104E}"/>
    <cellStyle name="Comma 5 3 4 4 2 2 2" xfId="23064" xr:uid="{47AC27A8-86C3-45D7-B80B-5DCE0A3AE80D}"/>
    <cellStyle name="Comma 5 3 4 4 2 3" xfId="5020" xr:uid="{2FD25AA1-E99C-4E3D-8838-0DEAFE127D9E}"/>
    <cellStyle name="Comma 5 3 4 4 2 3 2" xfId="18057" xr:uid="{E46125E0-3258-4499-BEB4-C411593CE749}"/>
    <cellStyle name="Comma 5 3 4 4 2 4" xfId="15665" xr:uid="{043AEA86-BFF7-4C9C-9EF4-215620F8BFA4}"/>
    <cellStyle name="Comma 5 3 4 4 3" xfId="6428" xr:uid="{3FDC0C89-D580-4DBA-9EBE-5A299CB81EC5}"/>
    <cellStyle name="Comma 5 3 4 4 3 2" xfId="11443" xr:uid="{40BA1976-D450-41F1-B67E-EFC0ABAAD194}"/>
    <cellStyle name="Comma 5 3 4 4 3 2 2" xfId="24469" xr:uid="{56FA8ED0-A48B-45E6-9A8C-61C867C5C86F}"/>
    <cellStyle name="Comma 5 3 4 4 3 3" xfId="19462" xr:uid="{7CD9DD56-ABC6-4CDC-A10E-9B98BBB0A1F1}"/>
    <cellStyle name="Comma 5 3 4 4 4" xfId="9154" xr:uid="{EA60DB3E-107D-410B-BE20-C84DD4247F78}"/>
    <cellStyle name="Comma 5 3 4 4 4 2" xfId="22181" xr:uid="{1499A9AF-5747-4676-AF94-59B6CD7B1DE4}"/>
    <cellStyle name="Comma 5 3 4 4 5" xfId="12897" xr:uid="{66204AD9-9217-427E-8511-73A2A4409636}"/>
    <cellStyle name="Comma 5 3 4 4 5 2" xfId="25914" xr:uid="{63632B23-C20B-4F5B-A07E-80617B8CC95D}"/>
    <cellStyle name="Comma 5 3 4 4 6" xfId="7631" xr:uid="{08BB6271-C542-4CB8-AB3F-83643C85B57D}"/>
    <cellStyle name="Comma 5 3 4 4 6 2" xfId="20663" xr:uid="{AAB80703-E04C-4396-A916-AC262E2C7581}"/>
    <cellStyle name="Comma 5 3 4 4 7" xfId="4085" xr:uid="{8F6F412A-5F85-496B-B179-6FC4D22E87F6}"/>
    <cellStyle name="Comma 5 3 4 4 7 2" xfId="17174" xr:uid="{52F30776-DC21-48BB-BB1C-235079F98562}"/>
    <cellStyle name="Comma 5 3 4 4 8" xfId="14280" xr:uid="{FBEB910D-BCA1-4690-8BF4-F169BBC0D684}"/>
    <cellStyle name="Comma 5 3 4 5" xfId="1236" xr:uid="{F7599067-DF02-4AEC-A807-B93AE27FA720}"/>
    <cellStyle name="Comma 5 3 4 5 2" xfId="2792" xr:uid="{EABBBF5D-B96F-4942-B27C-0770AFE35160}"/>
    <cellStyle name="Comma 5 3 4 5 2 2" xfId="10443" xr:uid="{E178B567-9DD6-4676-B42A-8174248F2F29}"/>
    <cellStyle name="Comma 5 3 4 5 2 2 2" xfId="23469" xr:uid="{B8FF3452-25AC-4E72-A0D5-8DFD7731583D}"/>
    <cellStyle name="Comma 5 3 4 5 2 3" xfId="5426" xr:uid="{46BDE5F7-0854-449D-A6B0-136D8E6EC158}"/>
    <cellStyle name="Comma 5 3 4 5 2 3 2" xfId="18462" xr:uid="{99A249E7-F75F-404C-978C-7C7FF1CDA49E}"/>
    <cellStyle name="Comma 5 3 4 5 2 4" xfId="16061" xr:uid="{7D64CB28-963D-4A16-B0E1-71BA1BA76EB9}"/>
    <cellStyle name="Comma 5 3 4 5 3" xfId="6824" xr:uid="{72BBC465-446C-4AD2-81E9-D730B553A9A0}"/>
    <cellStyle name="Comma 5 3 4 5 3 2" xfId="11839" xr:uid="{4F16A75E-46CB-4678-84DE-76B68FEA4540}"/>
    <cellStyle name="Comma 5 3 4 5 3 2 2" xfId="24865" xr:uid="{BECF57F8-17EE-40C2-B1C3-441651CAC278}"/>
    <cellStyle name="Comma 5 3 4 5 3 3" xfId="19858" xr:uid="{FDA98CE8-887A-4CFC-B25F-0D1EC3EB4737}"/>
    <cellStyle name="Comma 5 3 4 5 4" xfId="8736" xr:uid="{DA8A460C-7CF0-4E43-8A44-1CD694725562}"/>
    <cellStyle name="Comma 5 3 4 5 4 2" xfId="21765" xr:uid="{252535F7-0D44-47F0-A767-A8B09796E8D8}"/>
    <cellStyle name="Comma 5 3 4 5 5" xfId="13293" xr:uid="{5CE9F134-A68E-42B4-9B5B-9F73E5517EBE}"/>
    <cellStyle name="Comma 5 3 4 5 5 2" xfId="26310" xr:uid="{FFEA5BEF-82A9-44C9-B74C-B75E6AB25981}"/>
    <cellStyle name="Comma 5 3 4 5 6" xfId="8037" xr:uid="{E68D5892-563E-4125-B2E8-1853397AE1D9}"/>
    <cellStyle name="Comma 5 3 4 5 6 2" xfId="21068" xr:uid="{91D92CCD-A3A7-49FE-B3F4-D98B541270C6}"/>
    <cellStyle name="Comma 5 3 4 5 7" xfId="3666" xr:uid="{CB5B8EB3-7DBC-4355-AF31-C32625C7533C}"/>
    <cellStyle name="Comma 5 3 4 5 7 2" xfId="16758" xr:uid="{90E34EAE-9E19-48A7-A928-C39B57293BB4}"/>
    <cellStyle name="Comma 5 3 4 5 8" xfId="14627" xr:uid="{EE0E4C8A-DA02-450C-A330-99CE52850D5E}"/>
    <cellStyle name="Comma 5 3 4 6" xfId="1633" xr:uid="{320D3A50-E123-454D-90D6-DA130D6A2EC0}"/>
    <cellStyle name="Comma 5 3 4 6 2" xfId="9622" xr:uid="{55E088F3-2EE0-4F83-AF4A-09A8CA5798DC}"/>
    <cellStyle name="Comma 5 3 4 6 2 2" xfId="22648" xr:uid="{104325EA-3A84-4248-B557-EFCA3E788B93}"/>
    <cellStyle name="Comma 5 3 4 6 3" xfId="4604" xr:uid="{2E67BA5C-65FA-4579-8131-5A630A15D841}"/>
    <cellStyle name="Comma 5 3 4 6 3 2" xfId="17641" xr:uid="{5CA26C20-B2EA-429C-B3B4-C28BDB92385D}"/>
    <cellStyle name="Comma 5 3 4 6 4" xfId="15018" xr:uid="{DCCBCCD9-8062-4E1C-9D8A-6F009733D881}"/>
    <cellStyle name="Comma 5 3 4 7" xfId="5780" xr:uid="{7B91BCFE-CD7B-4389-B506-8A4A9A59ADC0}"/>
    <cellStyle name="Comma 5 3 4 7 2" xfId="10796" xr:uid="{3E82D5E4-5EBB-400B-A7A2-E9728DDBEABF}"/>
    <cellStyle name="Comma 5 3 4 7 2 2" xfId="23822" xr:uid="{6239034A-7463-4A7E-A8E9-1962DCD5AE8D}"/>
    <cellStyle name="Comma 5 3 4 7 3" xfId="18815" xr:uid="{BADE3D0F-D156-409D-89B8-68D947F0C5E7}"/>
    <cellStyle name="Comma 5 3 4 8" xfId="8357" xr:uid="{77F5901F-E43B-4BA8-9FAF-DD510608D593}"/>
    <cellStyle name="Comma 5 3 4 8 2" xfId="21386" xr:uid="{E76B6AE6-5BF0-42FF-AC5F-75F5BE341F93}"/>
    <cellStyle name="Comma 5 3 4 9" xfId="12250" xr:uid="{7D08EFCC-DB4A-4F89-854F-18948C4D0CA2}"/>
    <cellStyle name="Comma 5 3 4 9 2" xfId="25267" xr:uid="{02BC7889-5956-48C2-B75C-FD169D141137}"/>
    <cellStyle name="Comma 5 3 5" xfId="294" xr:uid="{8B4BE0C8-2EEA-46F4-BDC1-EF78B65BCE35}"/>
    <cellStyle name="Comma 5 3 5 10" xfId="13707" xr:uid="{6A408730-C797-4A94-86D2-6610CD5D93E2}"/>
    <cellStyle name="Comma 5 3 5 2" xfId="575" xr:uid="{9C63A91E-D8BC-46F2-8F05-B22DFBAA7C49}"/>
    <cellStyle name="Comma 5 3 5 2 2" xfId="1934" xr:uid="{2299807A-71E4-4831-B298-4FFA69C487E8}"/>
    <cellStyle name="Comma 5 3 5 2 2 2" xfId="10040" xr:uid="{3292BFA2-47E2-4847-A196-148DBC1E6A6B}"/>
    <cellStyle name="Comma 5 3 5 2 2 2 2" xfId="23066" xr:uid="{D5F8AC1D-5609-470B-BF3B-563751BE1A2F}"/>
    <cellStyle name="Comma 5 3 5 2 2 3" xfId="5022" xr:uid="{E0CD49EA-B53F-4DC3-B309-9343F43AF977}"/>
    <cellStyle name="Comma 5 3 5 2 2 3 2" xfId="18059" xr:uid="{416E6D40-435E-411B-A9C7-3795E38625FB}"/>
    <cellStyle name="Comma 5 3 5 2 2 4" xfId="15319" xr:uid="{60396570-8A7B-4D8D-A4D1-C133ED9BB305}"/>
    <cellStyle name="Comma 5 3 5 2 3" xfId="6081" xr:uid="{6A0E9C6D-741C-4C66-A6A4-5C2B57A97565}"/>
    <cellStyle name="Comma 5 3 5 2 3 2" xfId="11097" xr:uid="{0F316874-71E4-4401-A353-682F9BBE132D}"/>
    <cellStyle name="Comma 5 3 5 2 3 2 2" xfId="24123" xr:uid="{39C26004-A5D4-41ED-B09C-1C0F0799C73C}"/>
    <cellStyle name="Comma 5 3 5 2 3 3" xfId="19116" xr:uid="{C4955678-BE64-4338-98C2-A677ACFFF340}"/>
    <cellStyle name="Comma 5 3 5 2 4" xfId="9156" xr:uid="{63A7B74C-7843-4C36-9EB7-77543BA5486F}"/>
    <cellStyle name="Comma 5 3 5 2 4 2" xfId="22183" xr:uid="{36A3AB6E-08A8-44CD-942F-BEF47663DFE5}"/>
    <cellStyle name="Comma 5 3 5 2 5" xfId="12551" xr:uid="{F21238FF-12D9-442D-A77F-5A1BB5A6AA56}"/>
    <cellStyle name="Comma 5 3 5 2 5 2" xfId="25568" xr:uid="{4410B1C7-BC46-4889-B5E3-4EEBB6D9FE10}"/>
    <cellStyle name="Comma 5 3 5 2 6" xfId="7633" xr:uid="{3DFCBBAF-240A-4DE8-8890-5318758A4C59}"/>
    <cellStyle name="Comma 5 3 5 2 6 2" xfId="20665" xr:uid="{4522BD22-80B1-4A4F-932F-B0D80FF802C6}"/>
    <cellStyle name="Comma 5 3 5 2 7" xfId="4087" xr:uid="{DC93F358-D157-46BB-998F-28387EB2FEBB}"/>
    <cellStyle name="Comma 5 3 5 2 7 2" xfId="17176" xr:uid="{4E659B89-5BC8-467F-88FB-54116177CF5B}"/>
    <cellStyle name="Comma 5 3 5 2 8" xfId="13978" xr:uid="{2A27CE31-267E-4A3F-AFB6-61185984C07B}"/>
    <cellStyle name="Comma 5 3 5 3" xfId="984" xr:uid="{CCE1CFFC-9A6A-4DD5-8E95-C1DE5269798C}"/>
    <cellStyle name="Comma 5 3 5 3 2" xfId="2283" xr:uid="{DBD8946D-744D-4CAB-97F2-FDF120E72BE7}"/>
    <cellStyle name="Comma 5 3 5 3 2 2" xfId="10543" xr:uid="{3E5B384C-116B-4983-BD7C-E1C5193F38C8}"/>
    <cellStyle name="Comma 5 3 5 3 2 2 2" xfId="23569" xr:uid="{81B3D205-FA40-421C-9727-E5F22E4618B6}"/>
    <cellStyle name="Comma 5 3 5 3 2 3" xfId="5526" xr:uid="{486C4977-E532-4903-9F27-933B330B4219}"/>
    <cellStyle name="Comma 5 3 5 3 2 3 2" xfId="18562" xr:uid="{15B94EA2-3591-42F5-BDBB-3F54AEBFC686}"/>
    <cellStyle name="Comma 5 3 5 3 2 4" xfId="15667" xr:uid="{BC62A4CC-3DB0-4EC4-8871-D0E02AC69C69}"/>
    <cellStyle name="Comma 5 3 5 3 3" xfId="6430" xr:uid="{2F382480-D628-461C-A692-E6CF9211350F}"/>
    <cellStyle name="Comma 5 3 5 3 3 2" xfId="11445" xr:uid="{BD7629B5-9960-424E-A854-31110EB5FA43}"/>
    <cellStyle name="Comma 5 3 5 3 3 2 2" xfId="24471" xr:uid="{A19A3313-8BBD-4A80-8C1F-FABAEACAF18C}"/>
    <cellStyle name="Comma 5 3 5 3 3 3" xfId="19464" xr:uid="{B649AE86-9BE4-453D-A081-E40F8B687DE0}"/>
    <cellStyle name="Comma 5 3 5 3 4" xfId="8950" xr:uid="{69119BAA-C9CD-4F52-95EE-9E55C9CA3501}"/>
    <cellStyle name="Comma 5 3 5 3 4 2" xfId="21977" xr:uid="{2A00C4B9-1302-4D6F-A6B2-2CCBA44F10AE}"/>
    <cellStyle name="Comma 5 3 5 3 5" xfId="12899" xr:uid="{80CF9533-525A-4053-837A-FE8BCFF52F73}"/>
    <cellStyle name="Comma 5 3 5 3 5 2" xfId="25916" xr:uid="{04D51AD8-7E72-46E9-879D-BD650E494E5F}"/>
    <cellStyle name="Comma 5 3 5 3 6" xfId="8137" xr:uid="{45123264-55BB-4087-8CA3-8EBD4D93FF7E}"/>
    <cellStyle name="Comma 5 3 5 3 6 2" xfId="21168" xr:uid="{8E68B109-D883-4DAF-B3B8-FCD2B84C63F4}"/>
    <cellStyle name="Comma 5 3 5 3 7" xfId="3881" xr:uid="{4BE2DF24-9A0F-42AE-94EE-2177D87B1B26}"/>
    <cellStyle name="Comma 5 3 5 3 7 2" xfId="16970" xr:uid="{1CDF824F-9A0C-446C-879E-910FD902E1AA}"/>
    <cellStyle name="Comma 5 3 5 3 8" xfId="14380" xr:uid="{819CE209-DD6D-4F71-8D64-6A4243100CC7}"/>
    <cellStyle name="Comma 5 3 5 4" xfId="1340" xr:uid="{4625DE86-E853-4B45-9C3C-0A815DBAE5AD}"/>
    <cellStyle name="Comma 5 3 5 4 2" xfId="2898" xr:uid="{5016FEBB-44DB-49D5-88C0-62EB1FE25011}"/>
    <cellStyle name="Comma 5 3 5 4 2 2" xfId="11939" xr:uid="{9433D160-3916-4866-A918-3CF33C2B7FB6}"/>
    <cellStyle name="Comma 5 3 5 4 2 2 2" xfId="24965" xr:uid="{428E4B7E-12BD-4947-978E-D8C8223E0799}"/>
    <cellStyle name="Comma 5 3 5 4 2 3" xfId="6924" xr:uid="{8607227B-F66B-405C-99AC-EC9C639B4DC0}"/>
    <cellStyle name="Comma 5 3 5 4 2 3 2" xfId="19958" xr:uid="{4685A74F-A960-463F-9F43-3EB8AFE4F180}"/>
    <cellStyle name="Comma 5 3 5 4 2 4" xfId="16161" xr:uid="{0AB215FD-C17B-42A6-87A6-BB85CF3AA7F4}"/>
    <cellStyle name="Comma 5 3 5 4 3" xfId="13393" xr:uid="{DA3799C9-8B4F-4F76-A560-0891D4B71F4E}"/>
    <cellStyle name="Comma 5 3 5 4 3 2" xfId="26410" xr:uid="{F0E11736-DD5F-4FF8-A0CD-773F996E32B7}"/>
    <cellStyle name="Comma 5 3 5 4 4" xfId="9834" xr:uid="{48EA26F2-7EDB-49B6-9B1F-4CF97E83BC2B}"/>
    <cellStyle name="Comma 5 3 5 4 4 2" xfId="22860" xr:uid="{C84115A4-6CAD-4BFD-911F-064136A13D14}"/>
    <cellStyle name="Comma 5 3 5 4 5" xfId="4816" xr:uid="{41305CA0-B45F-4AE0-ACD4-7D0C3C7DA78A}"/>
    <cellStyle name="Comma 5 3 5 4 5 2" xfId="17853" xr:uid="{CA47741C-D554-4CD0-8AB9-C6C60137A18C}"/>
    <cellStyle name="Comma 5 3 5 4 6" xfId="14727" xr:uid="{12BB0657-488F-4952-8203-DAD0C002700A}"/>
    <cellStyle name="Comma 5 3 5 5" xfId="1733" xr:uid="{7F99CE80-67AF-4BA9-B427-4C6A74381CB4}"/>
    <cellStyle name="Comma 5 3 5 5 2" xfId="10896" xr:uid="{BB455C51-2D3C-4AE3-9076-9A670AE3D660}"/>
    <cellStyle name="Comma 5 3 5 5 2 2" xfId="23922" xr:uid="{7EF7732E-0D03-4FD1-9373-5E2725BEDF63}"/>
    <cellStyle name="Comma 5 3 5 5 3" xfId="5880" xr:uid="{ADB8DB75-4BEB-474C-BBE3-78140707E28A}"/>
    <cellStyle name="Comma 5 3 5 5 3 2" xfId="18915" xr:uid="{ACD11BD9-E813-481A-AB4B-084757B4C277}"/>
    <cellStyle name="Comma 5 3 5 5 4" xfId="15118" xr:uid="{DAD3D5AD-17D2-43B7-BAA6-CA7AA75CAD56}"/>
    <cellStyle name="Comma 5 3 5 6" xfId="8457" xr:uid="{A0310BBB-56C1-48A0-9E1F-89B3FA2AD0DB}"/>
    <cellStyle name="Comma 5 3 5 6 2" xfId="21486" xr:uid="{CAB4159B-8F39-4E1C-870F-DA3235D11896}"/>
    <cellStyle name="Comma 5 3 5 7" xfId="12350" xr:uid="{B2A87A5C-1880-4F81-BBF0-B8462299A238}"/>
    <cellStyle name="Comma 5 3 5 7 2" xfId="25367" xr:uid="{A74CFAA1-2C42-46ED-ABDA-0CD268DFEF5A}"/>
    <cellStyle name="Comma 5 3 5 8" xfId="7427" xr:uid="{A7989A22-8D45-46E2-9659-962B44365022}"/>
    <cellStyle name="Comma 5 3 5 8 2" xfId="20459" xr:uid="{6DD8DBAF-0A1A-4A0F-B285-620CE2A4C353}"/>
    <cellStyle name="Comma 5 3 5 9" xfId="3379" xr:uid="{DBE04094-07B7-4C6D-8E33-418FC15815D3}"/>
    <cellStyle name="Comma 5 3 5 9 2" xfId="16479" xr:uid="{96BC4925-0569-4ED1-BCF9-4236F20937D1}"/>
    <cellStyle name="Comma 5 3 6" xfId="448" xr:uid="{32FC84A1-A3C2-4836-A086-0C505AD54C04}"/>
    <cellStyle name="Comma 5 3 6 10" xfId="13851" xr:uid="{24D27FD0-6E75-4A90-8736-A7BFED9BB229}"/>
    <cellStyle name="Comma 5 3 6 2" xfId="857" xr:uid="{5C67E4E4-E88B-48F3-9248-0B343CF43057}"/>
    <cellStyle name="Comma 5 3 6 2 2" xfId="1935" xr:uid="{A9E09F7F-DFC8-4557-BEB4-FF013464582E}"/>
    <cellStyle name="Comma 5 3 6 2 2 2" xfId="10041" xr:uid="{5CB2C7D7-FB45-4B2E-97C6-4BEC72D05C36}"/>
    <cellStyle name="Comma 5 3 6 2 2 2 2" xfId="23067" xr:uid="{24FBC6FF-8E2D-4495-9DA5-6511D1C2FAB0}"/>
    <cellStyle name="Comma 5 3 6 2 2 3" xfId="5023" xr:uid="{923C4DE5-9412-4521-9185-95D9AA90F254}"/>
    <cellStyle name="Comma 5 3 6 2 2 3 2" xfId="18060" xr:uid="{474B63F2-15DB-459B-BCA9-BD567E8B8E6C}"/>
    <cellStyle name="Comma 5 3 6 2 2 4" xfId="15320" xr:uid="{0A3E0108-71B1-495D-8C83-6EF61E5A97E6}"/>
    <cellStyle name="Comma 5 3 6 2 3" xfId="6082" xr:uid="{64D90835-24A9-486C-93F4-C21D8B8B9BFB}"/>
    <cellStyle name="Comma 5 3 6 2 3 2" xfId="11098" xr:uid="{2C7238B8-FA7D-4CE1-A34C-60D2312AFBA1}"/>
    <cellStyle name="Comma 5 3 6 2 3 2 2" xfId="24124" xr:uid="{4F2CB80B-535B-4306-A060-9F168C3C46F1}"/>
    <cellStyle name="Comma 5 3 6 2 3 3" xfId="19117" xr:uid="{0418F153-CD5E-41F0-9EF2-819687439983}"/>
    <cellStyle name="Comma 5 3 6 2 4" xfId="9157" xr:uid="{9EC38DB5-1CEE-4EF0-A18F-FDD4D1E8C33D}"/>
    <cellStyle name="Comma 5 3 6 2 4 2" xfId="22184" xr:uid="{17EF55C2-9AD5-41AC-BC20-B82A1C7401C6}"/>
    <cellStyle name="Comma 5 3 6 2 5" xfId="12552" xr:uid="{6EFC850A-478F-4596-8F85-796B951C75AA}"/>
    <cellStyle name="Comma 5 3 6 2 5 2" xfId="25569" xr:uid="{3FB53AA6-0BDF-4E01-8476-94A35C28700A}"/>
    <cellStyle name="Comma 5 3 6 2 6" xfId="7634" xr:uid="{9D5C96AC-1E90-4B91-96A3-2FF72D53B5F4}"/>
    <cellStyle name="Comma 5 3 6 2 6 2" xfId="20666" xr:uid="{5798F385-4C6A-4B44-8EEA-458E9F124788}"/>
    <cellStyle name="Comma 5 3 6 2 7" xfId="4088" xr:uid="{6D6C0531-2791-4977-A3AB-467559117EFC}"/>
    <cellStyle name="Comma 5 3 6 2 7 2" xfId="17177" xr:uid="{6060EEA8-F0DF-43AA-9400-FF6EE16C1216}"/>
    <cellStyle name="Comma 5 3 6 2 8" xfId="14253" xr:uid="{6980F92B-FF4C-49CF-9101-59E3FA6F8FA4}"/>
    <cellStyle name="Comma 5 3 6 3" xfId="1207" xr:uid="{1F358AF2-68BA-4E36-8CF3-7AA0BB366AE6}"/>
    <cellStyle name="Comma 5 3 6 3 2" xfId="2284" xr:uid="{1E92CFFF-E509-4479-9A89-AFB3FF3F59CF}"/>
    <cellStyle name="Comma 5 3 6 3 2 2" xfId="10416" xr:uid="{01D4DAAF-1E5C-42A1-8FF3-5DCEF3846EFC}"/>
    <cellStyle name="Comma 5 3 6 3 2 2 2" xfId="23442" xr:uid="{96709F89-427E-419F-B554-4E4B802E9D25}"/>
    <cellStyle name="Comma 5 3 6 3 2 3" xfId="5399" xr:uid="{BB9CF21A-B738-4475-86F7-06C1D385EA13}"/>
    <cellStyle name="Comma 5 3 6 3 2 3 2" xfId="18435" xr:uid="{4DAA2339-51A2-442B-BA5E-96231509BABD}"/>
    <cellStyle name="Comma 5 3 6 3 2 4" xfId="15668" xr:uid="{63CD8252-4529-4C2C-A360-B1779EC8134F}"/>
    <cellStyle name="Comma 5 3 6 3 3" xfId="6431" xr:uid="{199AB80A-447E-48BB-9054-E3577C8657C7}"/>
    <cellStyle name="Comma 5 3 6 3 3 2" xfId="11446" xr:uid="{7C5FA5BA-45DB-4EA4-8A25-FEE578DE9213}"/>
    <cellStyle name="Comma 5 3 6 3 3 2 2" xfId="24472" xr:uid="{740801E3-6D3C-44A9-B54D-5283D1F62E77}"/>
    <cellStyle name="Comma 5 3 6 3 3 3" xfId="19465" xr:uid="{4AA9F0CE-C0E2-47B6-B36F-390148956786}"/>
    <cellStyle name="Comma 5 3 6 3 4" xfId="9487" xr:uid="{FA39FF0E-642B-4590-B1D5-A9D923B45BD8}"/>
    <cellStyle name="Comma 5 3 6 3 4 2" xfId="22513" xr:uid="{43062B58-0210-4500-821F-36545D359EAC}"/>
    <cellStyle name="Comma 5 3 6 3 5" xfId="12900" xr:uid="{F74BADAF-7BF4-46BC-A50F-5D21C93982D2}"/>
    <cellStyle name="Comma 5 3 6 3 5 2" xfId="25917" xr:uid="{650D2D73-C299-4366-A52E-A3E3C0CD4F48}"/>
    <cellStyle name="Comma 5 3 6 3 6" xfId="8010" xr:uid="{9B081803-0364-4792-BD93-2962437A913E}"/>
    <cellStyle name="Comma 5 3 6 3 6 2" xfId="21041" xr:uid="{4E16F89B-3B92-452D-A49C-FD5D66CA74A8}"/>
    <cellStyle name="Comma 5 3 6 3 7" xfId="4469" xr:uid="{3759EB40-AB9E-4815-B358-2EB1C9932315}"/>
    <cellStyle name="Comma 5 3 6 3 7 2" xfId="17506" xr:uid="{04E07FF3-75DE-444D-BD09-25B71A9A6E4A}"/>
    <cellStyle name="Comma 5 3 6 3 8" xfId="14600" xr:uid="{91DA69FA-73A9-490D-8012-F3CB92A1B5F1}"/>
    <cellStyle name="Comma 5 3 6 4" xfId="2761" xr:uid="{9F2F88D7-C5DE-4CAB-8F1D-1252335AD44F}"/>
    <cellStyle name="Comma 5 3 6 4 2" xfId="6797" xr:uid="{23978A86-DE0D-4FB2-9962-C9A787FA9376}"/>
    <cellStyle name="Comma 5 3 6 4 2 2" xfId="11812" xr:uid="{203CA1B9-C726-4A0D-85F8-C2AD6656C33A}"/>
    <cellStyle name="Comma 5 3 6 4 2 2 2" xfId="24838" xr:uid="{D8F30068-D1A8-48A3-B8F9-CD48E35BD9E5}"/>
    <cellStyle name="Comma 5 3 6 4 2 3" xfId="19831" xr:uid="{A5E2F143-3366-4E59-9E9B-13EFCE308896}"/>
    <cellStyle name="Comma 5 3 6 4 3" xfId="13266" xr:uid="{4B13B81A-BEE3-4063-9979-8B0FA99BE96E}"/>
    <cellStyle name="Comma 5 3 6 4 3 2" xfId="26283" xr:uid="{D30208A6-165C-40DE-97A2-D977740A8EF2}"/>
    <cellStyle name="Comma 5 3 6 4 4" xfId="9707" xr:uid="{3EB56163-7879-48BF-BB8E-E183B16B29E7}"/>
    <cellStyle name="Comma 5 3 6 4 4 2" xfId="22733" xr:uid="{90FDF587-5E64-4B86-BA39-7ACBFA164D1E}"/>
    <cellStyle name="Comma 5 3 6 4 5" xfId="4689" xr:uid="{E9F37F5C-3BC5-4838-8D20-2E66CE9BC632}"/>
    <cellStyle name="Comma 5 3 6 4 5 2" xfId="17726" xr:uid="{70EAEA44-E34C-43A0-BF0B-44D02ADB8774}"/>
    <cellStyle name="Comma 5 3 6 4 6" xfId="16034" xr:uid="{28DE9ED1-211A-4F6C-9ABD-84BCC272EB27}"/>
    <cellStyle name="Comma 5 3 6 5" xfId="1606" xr:uid="{250DC0CB-1027-484A-9071-6C6AA1A2426E}"/>
    <cellStyle name="Comma 5 3 6 5 2" xfId="10767" xr:uid="{4F6F09E5-EFB8-447F-A462-3F77453D0848}"/>
    <cellStyle name="Comma 5 3 6 5 2 2" xfId="23793" xr:uid="{EF2C3824-7050-4181-9308-85A6F5EC2E7A}"/>
    <cellStyle name="Comma 5 3 6 5 3" xfId="5751" xr:uid="{3B98DD84-9EE5-4A8B-8CB7-25B7E48E9E30}"/>
    <cellStyle name="Comma 5 3 6 5 3 2" xfId="18786" xr:uid="{526A6232-9B1B-4871-8868-77FEE77AA3A7}"/>
    <cellStyle name="Comma 5 3 6 5 4" xfId="14991" xr:uid="{8A2A63A2-9771-47F4-B2E5-A578335BEC14}"/>
    <cellStyle name="Comma 5 3 6 6" xfId="8823" xr:uid="{8BA873AA-8C11-4E52-A87A-A801140ECDB3}"/>
    <cellStyle name="Comma 5 3 6 6 2" xfId="21850" xr:uid="{59AB4D8A-2B04-4710-9E58-2F91A9280B0A}"/>
    <cellStyle name="Comma 5 3 6 7" xfId="12223" xr:uid="{FCA4EB1D-6C38-44ED-B880-2A3ECE6B7AEC}"/>
    <cellStyle name="Comma 5 3 6 7 2" xfId="25240" xr:uid="{5065B029-673A-4B55-ABF3-28ACBD75372D}"/>
    <cellStyle name="Comma 5 3 6 8" xfId="7300" xr:uid="{1C2BE901-2B75-4957-8CF9-B62133668736}"/>
    <cellStyle name="Comma 5 3 6 8 2" xfId="20332" xr:uid="{2E2913D7-F0FA-439A-A4A1-BA8AB55466B3}"/>
    <cellStyle name="Comma 5 3 6 9" xfId="3754" xr:uid="{E6BC8CA1-25EF-4AB9-84A3-541D3F58FFAF}"/>
    <cellStyle name="Comma 5 3 6 9 2" xfId="16843" xr:uid="{5B05BD16-9E15-41E3-943B-DB7510F88C09}"/>
    <cellStyle name="Comma 5 3 7" xfId="757" xr:uid="{B7A7711D-1C88-4E20-B65A-624AEA256869}"/>
    <cellStyle name="Comma 5 3 7 2" xfId="1926" xr:uid="{FCD3C1F2-42B8-43AC-BF5C-90073AD40C36}"/>
    <cellStyle name="Comma 5 3 7 2 2" xfId="10032" xr:uid="{88287481-2CFA-4A07-928D-E676F2FA64D5}"/>
    <cellStyle name="Comma 5 3 7 2 2 2" xfId="23058" xr:uid="{E24571E2-890B-4B1E-B7BC-7B92134D521B}"/>
    <cellStyle name="Comma 5 3 7 2 3" xfId="5014" xr:uid="{7AD5C6BA-0E46-45B0-8F55-DBD7961CB4F2}"/>
    <cellStyle name="Comma 5 3 7 2 3 2" xfId="18051" xr:uid="{65E1D502-7D72-4C12-B47E-274A3371AC0F}"/>
    <cellStyle name="Comma 5 3 7 2 4" xfId="15311" xr:uid="{BF8FB535-BA09-4B74-B858-41C24A1A0583}"/>
    <cellStyle name="Comma 5 3 7 3" xfId="6073" xr:uid="{DD2AC6F2-2A08-4390-9D37-BDF03AEC9700}"/>
    <cellStyle name="Comma 5 3 7 3 2" xfId="11089" xr:uid="{8F4DA7C1-776F-4598-B3CC-A814F7B3EFD0}"/>
    <cellStyle name="Comma 5 3 7 3 2 2" xfId="24115" xr:uid="{B765FD2C-92BC-4090-9641-E46A2102D059}"/>
    <cellStyle name="Comma 5 3 7 3 3" xfId="19108" xr:uid="{FAD20D42-A096-4280-BFB1-8ADEBAB87A34}"/>
    <cellStyle name="Comma 5 3 7 4" xfId="9148" xr:uid="{2C773CAB-F133-449E-8495-209CA344BC6D}"/>
    <cellStyle name="Comma 5 3 7 4 2" xfId="22175" xr:uid="{8028776A-7231-4FC7-804A-AC258F0E5C5A}"/>
    <cellStyle name="Comma 5 3 7 5" xfId="12543" xr:uid="{6BF0E992-9D1D-47B4-B909-97CF828A4637}"/>
    <cellStyle name="Comma 5 3 7 5 2" xfId="25560" xr:uid="{07FA5B09-125E-4265-B8D7-F30D45DDA2C6}"/>
    <cellStyle name="Comma 5 3 7 6" xfId="7625" xr:uid="{8C62C2D0-7D99-4A58-BDC3-AD177D57D40C}"/>
    <cellStyle name="Comma 5 3 7 6 2" xfId="20657" xr:uid="{99C17F40-B4A1-4BE6-91BF-E6A5BA429A09}"/>
    <cellStyle name="Comma 5 3 7 7" xfId="4079" xr:uid="{FABD7623-3C83-4D9C-9A19-3FAB421DB05A}"/>
    <cellStyle name="Comma 5 3 7 7 2" xfId="17168" xr:uid="{BB522BF8-90A4-4373-A838-0F87A902FB3C}"/>
    <cellStyle name="Comma 5 3 7 8" xfId="14154" xr:uid="{9C5B2043-17C9-48B8-A4B4-15B15284E18F}"/>
    <cellStyle name="Comma 5 3 8" xfId="1161" xr:uid="{94058860-2CDE-4995-B206-19493C0E1C9D}"/>
    <cellStyle name="Comma 5 3 8 2" xfId="2275" xr:uid="{394A6003-0C5C-4C21-9730-6FCD7A3F2EB2}"/>
    <cellStyle name="Comma 5 3 8 2 2" xfId="10371" xr:uid="{5CFEB715-F075-47E3-88DF-215AFD733E8B}"/>
    <cellStyle name="Comma 5 3 8 2 2 2" xfId="23397" xr:uid="{16695B94-B922-4040-9ADA-D646E4DD6E6D}"/>
    <cellStyle name="Comma 5 3 8 2 3" xfId="5354" xr:uid="{4AE9F06A-A328-440B-B55F-1CF07774C6C3}"/>
    <cellStyle name="Comma 5 3 8 2 3 2" xfId="18390" xr:uid="{DDFFBD40-A266-4ED9-B403-BBC7590F3D29}"/>
    <cellStyle name="Comma 5 3 8 2 4" xfId="15659" xr:uid="{1397B33F-B0E9-4537-BAF1-DA3043FFAEB5}"/>
    <cellStyle name="Comma 5 3 8 3" xfId="6422" xr:uid="{ACE107FC-F4A6-4B02-AAD5-F75F3F6596CC}"/>
    <cellStyle name="Comma 5 3 8 3 2" xfId="11437" xr:uid="{C678C094-6695-4A8A-88A2-08D983D634B7}"/>
    <cellStyle name="Comma 5 3 8 3 2 2" xfId="24463" xr:uid="{CA84946F-45BF-40CE-A884-BF4E174EDAD1}"/>
    <cellStyle name="Comma 5 3 8 3 3" xfId="19456" xr:uid="{38F75A6C-0B4D-4E64-B5B3-628FF317DE2B}"/>
    <cellStyle name="Comma 5 3 8 4" xfId="8630" xr:uid="{8D2857C1-FC81-478B-9364-703C085A9C96}"/>
    <cellStyle name="Comma 5 3 8 4 2" xfId="21659" xr:uid="{A1124852-A5E6-494A-8A1A-5C082F615291}"/>
    <cellStyle name="Comma 5 3 8 5" xfId="12891" xr:uid="{DA2F2EFE-CEAD-4666-AC09-5B7D12128756}"/>
    <cellStyle name="Comma 5 3 8 5 2" xfId="25908" xr:uid="{1C780E14-BCD6-4168-9FE5-A581928D30B3}"/>
    <cellStyle name="Comma 5 3 8 6" xfId="7965" xr:uid="{D660B940-B96D-4695-B36C-948A3A889646}"/>
    <cellStyle name="Comma 5 3 8 6 2" xfId="20996" xr:uid="{825A4EA6-259C-48F6-AA18-D308C52BBA33}"/>
    <cellStyle name="Comma 5 3 8 7" xfId="3554" xr:uid="{D488763E-2D78-4E06-877E-0473CADBA700}"/>
    <cellStyle name="Comma 5 3 8 7 2" xfId="16652" xr:uid="{FB92EAE3-795E-4737-A93F-9B5E27FCCECF}"/>
    <cellStyle name="Comma 5 3 8 8" xfId="14555" xr:uid="{EF82F578-E1EC-4906-B931-D696D5FB36FF}"/>
    <cellStyle name="Comma 5 3 9" xfId="2710" xr:uid="{4332FB25-DF38-4EE0-9B09-C59DBD8E8F83}"/>
    <cellStyle name="Comma 5 3 9 2" xfId="6752" xr:uid="{F7962918-4A90-4A87-BF5C-970B13327737}"/>
    <cellStyle name="Comma 5 3 9 2 2" xfId="11767" xr:uid="{9604C103-A797-4AAC-9C53-9D2F297ED85A}"/>
    <cellStyle name="Comma 5 3 9 2 2 2" xfId="24793" xr:uid="{B2B7168D-C57C-4000-856A-6FE8297DBFA1}"/>
    <cellStyle name="Comma 5 3 9 2 3" xfId="19786" xr:uid="{3EA4505B-03FD-4D65-99B3-476B21C8D134}"/>
    <cellStyle name="Comma 5 3 9 3" xfId="13221" xr:uid="{D8280D93-CD62-40F0-9CE9-2E64B54D91FB}"/>
    <cellStyle name="Comma 5 3 9 3 2" xfId="26238" xr:uid="{A22BE95E-464A-49A9-80E2-E962AD83D457}"/>
    <cellStyle name="Comma 5 3 9 4" xfId="9516" xr:uid="{AC9555C1-7297-4C8B-BBE8-1785AB7F4918}"/>
    <cellStyle name="Comma 5 3 9 4 2" xfId="22542" xr:uid="{00365C6E-AD4C-4076-AAC0-5FC04C562B17}"/>
    <cellStyle name="Comma 5 3 9 5" xfId="4498" xr:uid="{AD8F59AF-8061-4FD6-9BC9-8A9AC128256F}"/>
    <cellStyle name="Comma 5 3 9 5 2" xfId="17535" xr:uid="{4AC11044-37D8-4D86-9157-E19EB21D0F61}"/>
    <cellStyle name="Comma 5 3 9 6" xfId="15989" xr:uid="{59AB92C9-F7EE-45C9-87E9-9B99DD0046C7}"/>
    <cellStyle name="Comma 5 4" xfId="153" xr:uid="{19939698-A66B-4B6E-83CB-C1D8574CF075}"/>
    <cellStyle name="Comma 5 4 10" xfId="1569" xr:uid="{E46C5020-DA7E-489C-A92D-610596555A68}"/>
    <cellStyle name="Comma 5 4 10 2" xfId="12186" xr:uid="{A895B2CB-EB7C-4248-B38E-DEFF0CC2988B}"/>
    <cellStyle name="Comma 5 4 10 2 2" xfId="25203" xr:uid="{E1467D4A-2E2F-43F1-B73D-B28EA44E09DE}"/>
    <cellStyle name="Comma 5 4 10 3" xfId="10730" xr:uid="{5D927658-67F1-4666-8587-99EC70856F68}"/>
    <cellStyle name="Comma 5 4 10 3 2" xfId="23756" xr:uid="{FFBA2E63-0A3A-47B7-BC3C-3412D3384B06}"/>
    <cellStyle name="Comma 5 4 10 4" xfId="5714" xr:uid="{56C8FFF7-374A-4418-8D67-1DE2AA45FAA9}"/>
    <cellStyle name="Comma 5 4 10 4 2" xfId="18749" xr:uid="{92CD6DB3-47B1-455E-9B01-62AE28E6250A}"/>
    <cellStyle name="Comma 5 4 10 5" xfId="14954" xr:uid="{5CEB5C28-1FF7-4249-B876-97452DC82B12}"/>
    <cellStyle name="Comma 5 4 11" xfId="1539" xr:uid="{9AF3420F-79B0-43E2-AF49-E206BB8B4BF8}"/>
    <cellStyle name="Comma 5 4 11 2" xfId="8338" xr:uid="{97B1D032-B812-43D3-A76B-4201583DAB73}"/>
    <cellStyle name="Comma 5 4 11 2 2" xfId="21367" xr:uid="{C6DFF070-5FE8-4036-9A52-D515D0F77E26}"/>
    <cellStyle name="Comma 5 4 11 3" xfId="14924" xr:uid="{93E7CA67-B638-4393-9CFB-7CF851123C0B}"/>
    <cellStyle name="Comma 5 4 12" xfId="12156" xr:uid="{0E5FFCFF-25B8-4847-9151-B7152E52988F}"/>
    <cellStyle name="Comma 5 4 12 2" xfId="25173" xr:uid="{A284470C-6E85-4129-8553-B70AF2DE66F8}"/>
    <cellStyle name="Comma 5 4 13" xfId="7116" xr:uid="{CCAC47DD-22F3-4F70-85B2-36CD29BE6F88}"/>
    <cellStyle name="Comma 5 4 13 2" xfId="20148" xr:uid="{937594FD-72BB-4259-95F3-9AFD422083E9}"/>
    <cellStyle name="Comma 5 4 14" xfId="3260" xr:uid="{83EB364C-5586-4753-AF29-806553EFFF95}"/>
    <cellStyle name="Comma 5 4 14 2" xfId="16360" xr:uid="{ACED156E-3FCF-4803-82D5-40FCB09D35EF}"/>
    <cellStyle name="Comma 5 4 15" xfId="13586" xr:uid="{BB30578C-0977-41C1-9E02-AFA2DA1476E2}"/>
    <cellStyle name="Comma 5 4 2" xfId="213" xr:uid="{BFAAA0C3-D9A0-4494-93D6-5A923A540B08}"/>
    <cellStyle name="Comma 5 4 2 10" xfId="12288" xr:uid="{7CE8B458-0CCF-4B7C-9946-AF2B999A9C73}"/>
    <cellStyle name="Comma 5 4 2 10 2" xfId="25305" xr:uid="{3C9523CB-F876-4F5C-B820-4C57DB8A5E11}"/>
    <cellStyle name="Comma 5 4 2 11" xfId="7148" xr:uid="{31D5707D-73EB-4B1A-B184-6197384D7A5C}"/>
    <cellStyle name="Comma 5 4 2 11 2" xfId="20180" xr:uid="{0A86C7CA-4500-4D94-85E9-815EE8D4923D}"/>
    <cellStyle name="Comma 5 4 2 12" xfId="3317" xr:uid="{A25F02E5-B529-40BC-BBF3-53BB6F25D5E0}"/>
    <cellStyle name="Comma 5 4 2 12 2" xfId="16417" xr:uid="{DF114CA7-490A-4A96-8A06-059F8EA95477}"/>
    <cellStyle name="Comma 5 4 2 13" xfId="13640" xr:uid="{2C604803-1238-4AD2-8EF5-8249F78BEFFA}"/>
    <cellStyle name="Comma 5 4 2 2" xfId="362" xr:uid="{0AEEFA46-59FF-47E0-9547-718D9B8A9C9A}"/>
    <cellStyle name="Comma 5 4 2 2 10" xfId="3521" xr:uid="{734A6F77-2DC5-4462-AABF-35992DA3A282}"/>
    <cellStyle name="Comma 5 4 2 2 10 2" xfId="16621" xr:uid="{A5EFF9AD-5721-425B-9EAB-9CBF0A2D6731}"/>
    <cellStyle name="Comma 5 4 2 2 11" xfId="13771" xr:uid="{E59A7373-2CE2-412A-ACD3-5D3180D8AAC4}"/>
    <cellStyle name="Comma 5 4 2 2 2" xfId="717" xr:uid="{58E3A3CD-2475-4980-B29A-A7913D0266CD}"/>
    <cellStyle name="Comma 5 4 2 2 2 2" xfId="1938" xr:uid="{A69C64B6-850D-47DA-8742-E011DCD1C0FA}"/>
    <cellStyle name="Comma 5 4 2 2 2 2 2" xfId="9976" xr:uid="{87CB4C34-D26E-4A4C-BCD4-0C008AAA8BCD}"/>
    <cellStyle name="Comma 5 4 2 2 2 2 2 2" xfId="23002" xr:uid="{9186C936-1C93-4DAE-B2FF-8D1386847D69}"/>
    <cellStyle name="Comma 5 4 2 2 2 2 3" xfId="4958" xr:uid="{21104527-5C77-4AF1-A220-59E2B022B65E}"/>
    <cellStyle name="Comma 5 4 2 2 2 2 3 2" xfId="17995" xr:uid="{AA8194D8-2DE7-4F91-A18B-19FBEC6DB40C}"/>
    <cellStyle name="Comma 5 4 2 2 2 2 4" xfId="15323" xr:uid="{D2989B73-CA59-4CF8-AD70-29309F7BBCDE}"/>
    <cellStyle name="Comma 5 4 2 2 2 3" xfId="6085" xr:uid="{48B4854F-44DE-40A4-9E8C-EB9F4E853BC7}"/>
    <cellStyle name="Comma 5 4 2 2 2 3 2" xfId="11101" xr:uid="{143B5FB9-10F2-4313-83D9-F450865DDF81}"/>
    <cellStyle name="Comma 5 4 2 2 2 3 2 2" xfId="24127" xr:uid="{030EBA8B-FCAD-4D50-99F5-FFC8450709B3}"/>
    <cellStyle name="Comma 5 4 2 2 2 3 3" xfId="19120" xr:uid="{EEC14999-0FC6-4CBF-8DD5-2DE964B7B3A5}"/>
    <cellStyle name="Comma 5 4 2 2 2 4" xfId="9092" xr:uid="{D4887E42-5518-48ED-B7FC-5B9BAB14872D}"/>
    <cellStyle name="Comma 5 4 2 2 2 4 2" xfId="22119" xr:uid="{C155F633-04D8-44E1-9CC7-92485BD7A05B}"/>
    <cellStyle name="Comma 5 4 2 2 2 5" xfId="12555" xr:uid="{8CFF221F-721B-42F3-96B3-A1459383B2DA}"/>
    <cellStyle name="Comma 5 4 2 2 2 5 2" xfId="25572" xr:uid="{E1337D8A-FB84-4CA8-B23E-BA68FAA38DF8}"/>
    <cellStyle name="Comma 5 4 2 2 2 6" xfId="7569" xr:uid="{31CA7959-A5F0-4AD1-A3E1-1ABE09CCD95A}"/>
    <cellStyle name="Comma 5 4 2 2 2 6 2" xfId="20601" xr:uid="{60908A3F-381C-4F1F-BF3F-6CAB1605C589}"/>
    <cellStyle name="Comma 5 4 2 2 2 7" xfId="4023" xr:uid="{725DB009-F0D1-4A87-BDA7-4BD89D97060E}"/>
    <cellStyle name="Comma 5 4 2 2 2 7 2" xfId="17112" xr:uid="{2E5DB7B9-EA8E-4C8B-A9B7-0474CDBA0514}"/>
    <cellStyle name="Comma 5 4 2 2 2 8" xfId="14120" xr:uid="{657617F3-9CFD-4410-B936-B77A19F37B4A}"/>
    <cellStyle name="Comma 5 4 2 2 3" xfId="1126" xr:uid="{7A5BD8E1-9144-44F3-A270-CEE58046C792}"/>
    <cellStyle name="Comma 5 4 2 2 3 2" xfId="2287" xr:uid="{928F7A6B-827A-4FD7-B323-187AA34150A5}"/>
    <cellStyle name="Comma 5 4 2 2 3 2 2" xfId="10044" xr:uid="{FB90F2C7-464D-4A39-92F8-E1210F4F660E}"/>
    <cellStyle name="Comma 5 4 2 2 3 2 2 2" xfId="23070" xr:uid="{DC918E34-C583-46FE-A677-E46D8B359AA3}"/>
    <cellStyle name="Comma 5 4 2 2 3 2 3" xfId="5026" xr:uid="{D6BD1BA8-C79A-4492-81F8-DFB006A52434}"/>
    <cellStyle name="Comma 5 4 2 2 3 2 3 2" xfId="18063" xr:uid="{F40D4C49-F614-4617-8A3D-E53CDC8BEC9C}"/>
    <cellStyle name="Comma 5 4 2 2 3 2 4" xfId="15671" xr:uid="{BCFACBE3-609F-4098-910B-A2BDAA21FA2F}"/>
    <cellStyle name="Comma 5 4 2 2 3 3" xfId="6434" xr:uid="{76C3F19B-4AE1-457C-A500-F2B21630A1EE}"/>
    <cellStyle name="Comma 5 4 2 2 3 3 2" xfId="11449" xr:uid="{D934B7E0-0D7C-4562-8129-CE17C6FD905F}"/>
    <cellStyle name="Comma 5 4 2 2 3 3 2 2" xfId="24475" xr:uid="{10005ED4-C5E7-4200-853A-3AEE5D30EB52}"/>
    <cellStyle name="Comma 5 4 2 2 3 3 3" xfId="19468" xr:uid="{7DB7E7B3-89FE-4D28-A9CB-CCCC72B42286}"/>
    <cellStyle name="Comma 5 4 2 2 3 4" xfId="9160" xr:uid="{C8EA9CC0-DEB4-4392-A180-81F0A862A5F4}"/>
    <cellStyle name="Comma 5 4 2 2 3 4 2" xfId="22187" xr:uid="{5069ED7A-7DFB-4874-B698-A4AD4DF6D9B1}"/>
    <cellStyle name="Comma 5 4 2 2 3 5" xfId="12903" xr:uid="{7FD79268-295C-4235-8E83-6B50B8233379}"/>
    <cellStyle name="Comma 5 4 2 2 3 5 2" xfId="25920" xr:uid="{1DF0C575-1456-46E7-906C-D24DA548C6AB}"/>
    <cellStyle name="Comma 5 4 2 2 3 6" xfId="7637" xr:uid="{1488FBC4-7A98-4B6F-AFFD-88D531546F77}"/>
    <cellStyle name="Comma 5 4 2 2 3 6 2" xfId="20669" xr:uid="{1AD8739E-F81C-4A49-9055-186AB618FA8E}"/>
    <cellStyle name="Comma 5 4 2 2 3 7" xfId="4091" xr:uid="{E7A65869-9256-4FB8-886D-6E6D628BA90D}"/>
    <cellStyle name="Comma 5 4 2 2 3 7 2" xfId="17180" xr:uid="{6B32E66F-C1E3-4469-8FE2-9424710FAFE1}"/>
    <cellStyle name="Comma 5 4 2 2 3 8" xfId="14522" xr:uid="{172C9296-803D-4F3C-AFEF-05E10D3DB019}"/>
    <cellStyle name="Comma 5 4 2 2 4" xfId="1484" xr:uid="{CDB6C728-F77B-4116-B487-A1C91AAE4057}"/>
    <cellStyle name="Comma 5 4 2 2 4 2" xfId="3043" xr:uid="{0CE28D42-3793-4621-97C6-BC47A99407DF}"/>
    <cellStyle name="Comma 5 4 2 2 4 2 2" xfId="10685" xr:uid="{ABB06E47-92F6-45D9-B6B8-A3DED652BAF8}"/>
    <cellStyle name="Comma 5 4 2 2 4 2 2 2" xfId="23711" xr:uid="{0A70E96A-221E-4DB1-9AD9-17BA65160A06}"/>
    <cellStyle name="Comma 5 4 2 2 4 2 3" xfId="5668" xr:uid="{023734EE-E3A3-4F28-8135-84A6DD056753}"/>
    <cellStyle name="Comma 5 4 2 2 4 2 3 2" xfId="18704" xr:uid="{632715BF-CC77-4714-813C-1B0B09B18367}"/>
    <cellStyle name="Comma 5 4 2 2 4 2 4" xfId="16303" xr:uid="{CC789696-D1EA-45CE-8E9E-E932617BB286}"/>
    <cellStyle name="Comma 5 4 2 2 4 3" xfId="7066" xr:uid="{C3F667BD-8130-47F6-8D71-D6B7E794AB3E}"/>
    <cellStyle name="Comma 5 4 2 2 4 3 2" xfId="12081" xr:uid="{D0657C1F-C094-4B7D-B57E-BA8553A13EA6}"/>
    <cellStyle name="Comma 5 4 2 2 4 3 2 2" xfId="25107" xr:uid="{0D91A4BE-800B-4855-9E46-41AF4E5397B1}"/>
    <cellStyle name="Comma 5 4 2 2 4 3 3" xfId="20100" xr:uid="{B1CFB7FF-ABD8-4016-8C5A-B09D83DBF824}"/>
    <cellStyle name="Comma 5 4 2 2 4 4" xfId="8773" xr:uid="{8F0DDE0A-2A9E-436A-9AF6-AAD645A65488}"/>
    <cellStyle name="Comma 5 4 2 2 4 4 2" xfId="21802" xr:uid="{89B0E443-528F-4900-9827-6CAA3C27869A}"/>
    <cellStyle name="Comma 5 4 2 2 4 5" xfId="13535" xr:uid="{34AD31D0-EDEE-4D0C-85B1-016C151F41A5}"/>
    <cellStyle name="Comma 5 4 2 2 4 5 2" xfId="26552" xr:uid="{11872737-83A8-4F63-BD1A-0F4C1F694150}"/>
    <cellStyle name="Comma 5 4 2 2 4 6" xfId="8279" xr:uid="{C746A7BC-2735-4193-8842-4FA686A8E907}"/>
    <cellStyle name="Comma 5 4 2 2 4 6 2" xfId="21310" xr:uid="{7EAD40DF-8FEE-4735-8158-30D6CED05D15}"/>
    <cellStyle name="Comma 5 4 2 2 4 7" xfId="3703" xr:uid="{07FF8681-FACA-499A-884E-A0BD8CC79D6B}"/>
    <cellStyle name="Comma 5 4 2 2 4 7 2" xfId="16795" xr:uid="{C2E2B0D5-3D90-4D36-A309-81474E7CECC0}"/>
    <cellStyle name="Comma 5 4 2 2 4 8" xfId="14869" xr:uid="{16744EDC-5105-47F4-ABA6-07D833103144}"/>
    <cellStyle name="Comma 5 4 2 2 5" xfId="1875" xr:uid="{1598818C-0396-4804-A83A-C4701010785B}"/>
    <cellStyle name="Comma 5 4 2 2 5 2" xfId="9659" xr:uid="{ECE572A7-CABE-4DD7-B9AD-32383A72825D}"/>
    <cellStyle name="Comma 5 4 2 2 5 2 2" xfId="22685" xr:uid="{25B299BB-6547-48AE-AAAD-AB492BC381BA}"/>
    <cellStyle name="Comma 5 4 2 2 5 3" xfId="4641" xr:uid="{FD69D180-AA06-4F81-A5B6-18AA52223F00}"/>
    <cellStyle name="Comma 5 4 2 2 5 3 2" xfId="17678" xr:uid="{2DDC08CE-2961-4615-9A9B-A6AC3E610FC6}"/>
    <cellStyle name="Comma 5 4 2 2 5 4" xfId="15260" xr:uid="{2A225070-9756-4DB9-9DF5-9FDDFD7F4251}"/>
    <cellStyle name="Comma 5 4 2 2 6" xfId="6022" xr:uid="{997774F2-E496-442C-92C3-353897463890}"/>
    <cellStyle name="Comma 5 4 2 2 6 2" xfId="11038" xr:uid="{8466A7D3-46FD-4DF0-8BF2-7DE38FC1B256}"/>
    <cellStyle name="Comma 5 4 2 2 6 2 2" xfId="24064" xr:uid="{270ACEAE-4E1B-4872-8878-E4AA43EA6CCC}"/>
    <cellStyle name="Comma 5 4 2 2 6 3" xfId="19057" xr:uid="{E7649E1B-9AFA-451A-ACF2-24EE547C065E}"/>
    <cellStyle name="Comma 5 4 2 2 7" xfId="8599" xr:uid="{70B8CC82-4AFD-46EE-AAAF-728C71646510}"/>
    <cellStyle name="Comma 5 4 2 2 7 2" xfId="21628" xr:uid="{6FE2C28D-53F2-41DE-9242-F11046882DC3}"/>
    <cellStyle name="Comma 5 4 2 2 8" xfId="12492" xr:uid="{BCD213C8-AEA9-48BC-B790-39853B2112D2}"/>
    <cellStyle name="Comma 5 4 2 2 8 2" xfId="25509" xr:uid="{1F33884F-C61A-43F4-8A25-B5F2B1B6A2BA}"/>
    <cellStyle name="Comma 5 4 2 2 9" xfId="7252" xr:uid="{5A1BF89A-B66F-49DF-B943-5FFEC5BF5B27}"/>
    <cellStyle name="Comma 5 4 2 2 9 2" xfId="20284" xr:uid="{21B5506A-38D1-4C9D-A440-3A8AAA7CF2CF}"/>
    <cellStyle name="Comma 5 4 2 3" xfId="613" xr:uid="{F0E09E86-6E78-4ACD-AA4F-88129E80749C}"/>
    <cellStyle name="Comma 5 4 2 3 10" xfId="14016" xr:uid="{F1D205C4-09AF-4FAF-8CC6-4A17E4DA9484}"/>
    <cellStyle name="Comma 5 4 2 3 2" xfId="1022" xr:uid="{646E3EAB-0570-45DB-9279-B53EE6643D95}"/>
    <cellStyle name="Comma 5 4 2 3 2 2" xfId="1939" xr:uid="{9706C171-9C29-47F5-B09F-87DE4AB869E8}"/>
    <cellStyle name="Comma 5 4 2 3 2 2 2" xfId="10045" xr:uid="{5293A1DD-6D96-4C96-956C-0B928EB286E3}"/>
    <cellStyle name="Comma 5 4 2 3 2 2 2 2" xfId="23071" xr:uid="{384386E8-9B60-4C0F-9D5C-59EF38B9C14E}"/>
    <cellStyle name="Comma 5 4 2 3 2 2 3" xfId="5027" xr:uid="{9D35BC43-F22E-49D7-9604-BD0D8A417CF9}"/>
    <cellStyle name="Comma 5 4 2 3 2 2 3 2" xfId="18064" xr:uid="{57400AD5-AB38-4CF0-B395-94B10DD78410}"/>
    <cellStyle name="Comma 5 4 2 3 2 2 4" xfId="15324" xr:uid="{EFC3E41C-9966-4C1A-901F-247511DBFE2B}"/>
    <cellStyle name="Comma 5 4 2 3 2 3" xfId="6086" xr:uid="{EC766356-402B-4492-9420-144C6EA2FDCC}"/>
    <cellStyle name="Comma 5 4 2 3 2 3 2" xfId="11102" xr:uid="{02627E8A-BBBB-436E-9251-F1A1AD358BD4}"/>
    <cellStyle name="Comma 5 4 2 3 2 3 2 2" xfId="24128" xr:uid="{5443C4B5-A1B7-4788-9B37-83DAE865E2CF}"/>
    <cellStyle name="Comma 5 4 2 3 2 3 3" xfId="19121" xr:uid="{13D55196-0AA0-4B8E-8418-1D6060ECF117}"/>
    <cellStyle name="Comma 5 4 2 3 2 4" xfId="9161" xr:uid="{3AB7DE1D-6AD2-495A-A08D-CEC97AFA8AA1}"/>
    <cellStyle name="Comma 5 4 2 3 2 4 2" xfId="22188" xr:uid="{6CEC6516-958E-4292-8B97-FC801F3C6EE6}"/>
    <cellStyle name="Comma 5 4 2 3 2 5" xfId="12556" xr:uid="{BAA03F55-5ADC-4043-80E3-7D7FD7026E43}"/>
    <cellStyle name="Comma 5 4 2 3 2 5 2" xfId="25573" xr:uid="{AA542BC7-89C1-4725-94C8-CB10FCEB696C}"/>
    <cellStyle name="Comma 5 4 2 3 2 6" xfId="7638" xr:uid="{AB5E94FB-EAC1-496E-9F03-90E7D485FE41}"/>
    <cellStyle name="Comma 5 4 2 3 2 6 2" xfId="20670" xr:uid="{82B06942-57E2-411A-A352-72851801B1D1}"/>
    <cellStyle name="Comma 5 4 2 3 2 7" xfId="4092" xr:uid="{992D4B90-C82C-4EA3-AE98-4F710D135A9F}"/>
    <cellStyle name="Comma 5 4 2 3 2 7 2" xfId="17181" xr:uid="{FBAFE49C-942A-47D9-AD60-EE7D3CBA1549}"/>
    <cellStyle name="Comma 5 4 2 3 2 8" xfId="14418" xr:uid="{D829B4E4-6F04-4F6C-93FF-73CA0C42E9FD}"/>
    <cellStyle name="Comma 5 4 2 3 3" xfId="1378" xr:uid="{3F43C393-1867-49F7-9CB1-BE3D4DC12F75}"/>
    <cellStyle name="Comma 5 4 2 3 3 2" xfId="2288" xr:uid="{1493C9B5-0E39-4C21-89AF-2137BB192414}"/>
    <cellStyle name="Comma 5 4 2 3 3 2 2" xfId="10581" xr:uid="{F8512184-44AF-4A3F-BA30-1AC97FDE2737}"/>
    <cellStyle name="Comma 5 4 2 3 3 2 2 2" xfId="23607" xr:uid="{A2B57CF6-377C-4E06-A4BD-4900D3E4FBED}"/>
    <cellStyle name="Comma 5 4 2 3 3 2 3" xfId="5564" xr:uid="{6FCE5ADF-21DA-46AE-BEBF-6B4DB6B359B3}"/>
    <cellStyle name="Comma 5 4 2 3 3 2 3 2" xfId="18600" xr:uid="{A8D22AEE-9EA2-42B9-AC83-9333C14CE474}"/>
    <cellStyle name="Comma 5 4 2 3 3 2 4" xfId="15672" xr:uid="{B4C71D84-E642-4737-8967-52D8D4BED236}"/>
    <cellStyle name="Comma 5 4 2 3 3 3" xfId="6435" xr:uid="{423E407E-69AE-4599-AFD1-7F6D2EE21B76}"/>
    <cellStyle name="Comma 5 4 2 3 3 3 2" xfId="11450" xr:uid="{BF8585A6-8AAD-4EAB-B9D7-D6187AB0635C}"/>
    <cellStyle name="Comma 5 4 2 3 3 3 2 2" xfId="24476" xr:uid="{72D1A0B9-4D5B-4F89-9AC8-17CC0961DF35}"/>
    <cellStyle name="Comma 5 4 2 3 3 3 3" xfId="19469" xr:uid="{7296153E-1D93-400C-A8D9-3AA6FC2BD90D}"/>
    <cellStyle name="Comma 5 4 2 3 3 4" xfId="8988" xr:uid="{D1267135-E9B0-4B4D-BF84-4696E0C7FA1A}"/>
    <cellStyle name="Comma 5 4 2 3 3 4 2" xfId="22015" xr:uid="{5E9CD2A0-8857-40B4-BD50-08E4A1B77E17}"/>
    <cellStyle name="Comma 5 4 2 3 3 5" xfId="12904" xr:uid="{D6C1C726-8B6C-451D-A27E-E1C850E894F3}"/>
    <cellStyle name="Comma 5 4 2 3 3 5 2" xfId="25921" xr:uid="{80D78332-AE28-4082-8D49-42214E58649E}"/>
    <cellStyle name="Comma 5 4 2 3 3 6" xfId="8175" xr:uid="{6DAD6F51-A997-4088-842C-C4E338BB56C8}"/>
    <cellStyle name="Comma 5 4 2 3 3 6 2" xfId="21206" xr:uid="{F5F4754D-9E85-49E6-8D59-DE8C6EE44A52}"/>
    <cellStyle name="Comma 5 4 2 3 3 7" xfId="3919" xr:uid="{7B2ABB14-F1F3-4553-9783-1FBD28B8FE3C}"/>
    <cellStyle name="Comma 5 4 2 3 3 7 2" xfId="17008" xr:uid="{4D538039-4F9C-484D-A5D5-4D9DAC28A1E3}"/>
    <cellStyle name="Comma 5 4 2 3 3 8" xfId="14765" xr:uid="{B5D22C64-E820-438D-810F-1506ADED14B7}"/>
    <cellStyle name="Comma 5 4 2 3 4" xfId="2936" xr:uid="{D222E591-1FD7-4CD0-8219-31A319523C90}"/>
    <cellStyle name="Comma 5 4 2 3 4 2" xfId="6962" xr:uid="{97E27E34-F367-4E38-819E-8E879B437786}"/>
    <cellStyle name="Comma 5 4 2 3 4 2 2" xfId="11977" xr:uid="{1BB7251C-B5C4-418E-A335-BD3C5832EC5B}"/>
    <cellStyle name="Comma 5 4 2 3 4 2 2 2" xfId="25003" xr:uid="{FB12F67C-21AA-4FC9-9E76-F03219916AD3}"/>
    <cellStyle name="Comma 5 4 2 3 4 2 3" xfId="19996" xr:uid="{20CDF421-3488-48B9-9C8B-F811F10BED83}"/>
    <cellStyle name="Comma 5 4 2 3 4 3" xfId="13431" xr:uid="{C7887D7C-80F6-4F12-8CE2-7FD44E18139B}"/>
    <cellStyle name="Comma 5 4 2 3 4 3 2" xfId="26448" xr:uid="{C6649102-B5CA-4863-A91E-46D9BD3E8D8C}"/>
    <cellStyle name="Comma 5 4 2 3 4 4" xfId="9872" xr:uid="{127F696D-A1DF-4DC5-A957-731A0EB6ED62}"/>
    <cellStyle name="Comma 5 4 2 3 4 4 2" xfId="22898" xr:uid="{54F04E2A-D13B-4464-B17A-FA9784CF9DE8}"/>
    <cellStyle name="Comma 5 4 2 3 4 5" xfId="4854" xr:uid="{77598984-CA66-4166-886E-96398B445B0D}"/>
    <cellStyle name="Comma 5 4 2 3 4 5 2" xfId="17891" xr:uid="{E0179C38-D69F-427F-9EFC-8E2D54149594}"/>
    <cellStyle name="Comma 5 4 2 3 4 6" xfId="16199" xr:uid="{6BE87325-FCA3-460F-9B53-A2EA2DEF5935}"/>
    <cellStyle name="Comma 5 4 2 3 5" xfId="1771" xr:uid="{CC9FA6D7-E0AD-401E-8571-EC02166E615D}"/>
    <cellStyle name="Comma 5 4 2 3 5 2" xfId="10934" xr:uid="{9150EEC8-1550-4C41-94CA-6BFB0500973E}"/>
    <cellStyle name="Comma 5 4 2 3 5 2 2" xfId="23960" xr:uid="{7CBCAEE2-BA57-41E4-8206-58E559320BB5}"/>
    <cellStyle name="Comma 5 4 2 3 5 3" xfId="5918" xr:uid="{A4F93BBD-05A1-4644-BC24-8A68DE4DF8D3}"/>
    <cellStyle name="Comma 5 4 2 3 5 3 2" xfId="18953" xr:uid="{01F7D993-D0AC-4EC2-BB20-C8F71DBCECF3}"/>
    <cellStyle name="Comma 5 4 2 3 5 4" xfId="15156" xr:uid="{EA712CBB-A962-45F3-BCA8-AF62829F12E7}"/>
    <cellStyle name="Comma 5 4 2 3 6" xfId="8495" xr:uid="{97E00A70-2B33-406B-8405-9FBA0176060D}"/>
    <cellStyle name="Comma 5 4 2 3 6 2" xfId="21524" xr:uid="{625EE740-B37C-45DA-BD74-1B5A16EAE8A1}"/>
    <cellStyle name="Comma 5 4 2 3 7" xfId="12388" xr:uid="{29F97C17-B782-4C86-8ADF-87DE7BE9D631}"/>
    <cellStyle name="Comma 5 4 2 3 7 2" xfId="25405" xr:uid="{028E04BE-AE25-4C8F-8635-5ABDBA8846BF}"/>
    <cellStyle name="Comma 5 4 2 3 8" xfId="7465" xr:uid="{4C6B2BA8-6F9C-4126-900F-2523D3B4B44A}"/>
    <cellStyle name="Comma 5 4 2 3 8 2" xfId="20497" xr:uid="{29F2777A-6074-492C-A491-5CAF385F6E03}"/>
    <cellStyle name="Comma 5 4 2 3 9" xfId="3417" xr:uid="{17EB5D8E-E5C7-4CF7-A3E4-BE590DBA2FCB}"/>
    <cellStyle name="Comma 5 4 2 3 9 2" xfId="16517" xr:uid="{80BC63C2-50F4-4624-A8E0-34426011CD22}"/>
    <cellStyle name="Comma 5 4 2 4" xfId="513" xr:uid="{749645F8-2A68-4D77-B57E-E64AD589A345}"/>
    <cellStyle name="Comma 5 4 2 4 2" xfId="922" xr:uid="{57D2D38C-3BD9-41B8-941D-C3AEDBD51F19}"/>
    <cellStyle name="Comma 5 4 2 4 2 2" xfId="9772" xr:uid="{3C95BE82-04BF-406A-86BC-EBAE1ECA1EEE}"/>
    <cellStyle name="Comma 5 4 2 4 2 2 2" xfId="22798" xr:uid="{11E3E24A-D4FF-4C40-959C-9A4E4EFEC7AB}"/>
    <cellStyle name="Comma 5 4 2 4 2 3" xfId="4754" xr:uid="{8EE9467B-CC81-4F14-A4FF-0D21C49E7552}"/>
    <cellStyle name="Comma 5 4 2 4 2 3 2" xfId="17791" xr:uid="{53636674-FC9F-45B2-A677-1461D992A924}"/>
    <cellStyle name="Comma 5 4 2 4 2 4" xfId="14318" xr:uid="{EFECD197-45D3-4710-8AC7-B9B05E346B84}"/>
    <cellStyle name="Comma 5 4 2 4 3" xfId="1937" xr:uid="{CD3C6ECA-F1F5-42E9-BB4C-C77D01BE9BA3}"/>
    <cellStyle name="Comma 5 4 2 4 3 2" xfId="11100" xr:uid="{859FE4AA-7246-49F7-8E24-63C64D2FBDE9}"/>
    <cellStyle name="Comma 5 4 2 4 3 2 2" xfId="24126" xr:uid="{C8EF80AC-0782-4D71-9B8D-0DE763C41A06}"/>
    <cellStyle name="Comma 5 4 2 4 3 3" xfId="6084" xr:uid="{DC8BEF45-26B8-44D0-BA6B-DE9574EF00A2}"/>
    <cellStyle name="Comma 5 4 2 4 3 3 2" xfId="19119" xr:uid="{E0699491-5EDD-4C6C-B1E7-08EB7AD77EC9}"/>
    <cellStyle name="Comma 5 4 2 4 3 4" xfId="15322" xr:uid="{9FE47830-9BAC-4ECF-A710-F5C2D5592AFF}"/>
    <cellStyle name="Comma 5 4 2 4 4" xfId="8888" xr:uid="{BEDB8A10-20CC-4443-9E2F-7078C2A4F435}"/>
    <cellStyle name="Comma 5 4 2 4 4 2" xfId="21915" xr:uid="{893FDB93-3D0A-4BC1-AF45-A8EFD7A35694}"/>
    <cellStyle name="Comma 5 4 2 4 5" xfId="12554" xr:uid="{DF708706-C602-4A2C-86CD-91D14F3E3480}"/>
    <cellStyle name="Comma 5 4 2 4 5 2" xfId="25571" xr:uid="{C4EF6FC7-A300-4BF2-9AE8-2D8EF71B65FA}"/>
    <cellStyle name="Comma 5 4 2 4 6" xfId="7365" xr:uid="{2E962A51-734D-4399-B14E-F2D73826680F}"/>
    <cellStyle name="Comma 5 4 2 4 6 2" xfId="20397" xr:uid="{483C9BCC-684B-4C36-8352-2B77AE163B18}"/>
    <cellStyle name="Comma 5 4 2 4 7" xfId="3819" xr:uid="{9B269DA9-D355-4D3C-9D8F-BE5BE4A5A2FA}"/>
    <cellStyle name="Comma 5 4 2 4 7 2" xfId="16908" xr:uid="{6E7C8706-D3DF-4848-9AC8-CD019A0DBDA3}"/>
    <cellStyle name="Comma 5 4 2 4 8" xfId="13916" xr:uid="{1ED6FB78-AB36-4742-A4C0-461C07648323}"/>
    <cellStyle name="Comma 5 4 2 5" xfId="819" xr:uid="{DB1CE922-B213-461B-9FC4-03EEB3EBB922}"/>
    <cellStyle name="Comma 5 4 2 5 2" xfId="2286" xr:uid="{2E29203A-F18F-402D-956B-1C30419FD58A}"/>
    <cellStyle name="Comma 5 4 2 5 2 2" xfId="10043" xr:uid="{7617AD96-A96E-49D6-B6DE-D3D207B1B67F}"/>
    <cellStyle name="Comma 5 4 2 5 2 2 2" xfId="23069" xr:uid="{A6193E76-EC82-4430-A76D-739C196EF115}"/>
    <cellStyle name="Comma 5 4 2 5 2 3" xfId="5025" xr:uid="{3D674B55-EEB7-48BD-B6C7-24F6E2528ADE}"/>
    <cellStyle name="Comma 5 4 2 5 2 3 2" xfId="18062" xr:uid="{EFAA0672-F1FE-45FE-ACFF-0C077EC867FB}"/>
    <cellStyle name="Comma 5 4 2 5 2 4" xfId="15670" xr:uid="{8B7C7B0E-0F04-4D23-A8ED-76B60B8E4DF3}"/>
    <cellStyle name="Comma 5 4 2 5 3" xfId="6433" xr:uid="{BD32CAD4-AF35-491B-A04F-AF4969138710}"/>
    <cellStyle name="Comma 5 4 2 5 3 2" xfId="11448" xr:uid="{F8F80E81-604F-419D-AC0E-7CC2AFCD9A5B}"/>
    <cellStyle name="Comma 5 4 2 5 3 2 2" xfId="24474" xr:uid="{344A09C3-3D10-474A-9753-763EDCC5803D}"/>
    <cellStyle name="Comma 5 4 2 5 3 3" xfId="19467" xr:uid="{6FABFCFE-6B9A-4AA2-829A-08286E0C5CFA}"/>
    <cellStyle name="Comma 5 4 2 5 4" xfId="9159" xr:uid="{CF4E0815-AB9C-41C1-B3A3-56B802242E2A}"/>
    <cellStyle name="Comma 5 4 2 5 4 2" xfId="22186" xr:uid="{5063A90B-626A-43BD-9180-99A66ADBBCF5}"/>
    <cellStyle name="Comma 5 4 2 5 5" xfId="12902" xr:uid="{4FD863EC-47BB-46E3-9FF5-327A8ACCAAC8}"/>
    <cellStyle name="Comma 5 4 2 5 5 2" xfId="25919" xr:uid="{4E28CA3E-03CE-408A-A066-369B59D8A9BE}"/>
    <cellStyle name="Comma 5 4 2 5 6" xfId="7636" xr:uid="{1A58073D-23D1-4514-AC1E-D4EF535CDB89}"/>
    <cellStyle name="Comma 5 4 2 5 6 2" xfId="20668" xr:uid="{66E581B1-8B48-4194-967A-D5215C3CEA62}"/>
    <cellStyle name="Comma 5 4 2 5 7" xfId="4090" xr:uid="{BB69A3D4-0ED0-4715-8799-98C8D2548008}"/>
    <cellStyle name="Comma 5 4 2 5 7 2" xfId="17179" xr:uid="{A7754230-348C-4D03-8775-1AF5BDD0DBA6}"/>
    <cellStyle name="Comma 5 4 2 5 8" xfId="14216" xr:uid="{585E32DA-B791-410D-92BD-96490855896E}"/>
    <cellStyle name="Comma 5 4 2 6" xfId="1277" xr:uid="{3A218275-28A1-482B-A0DE-324E58702349}"/>
    <cellStyle name="Comma 5 4 2 6 2" xfId="2834" xr:uid="{55327CFE-4846-4F9C-852C-7869DCC8F505}"/>
    <cellStyle name="Comma 5 4 2 6 2 2" xfId="10481" xr:uid="{C2B07902-AA3F-423E-BDEF-3FAB779716D6}"/>
    <cellStyle name="Comma 5 4 2 6 2 2 2" xfId="23507" xr:uid="{D2B4C1D5-28A3-4406-BC45-367AB5EEE34E}"/>
    <cellStyle name="Comma 5 4 2 6 2 3" xfId="5464" xr:uid="{1C83C7EE-C62B-40B9-AC00-FFBF5539FC29}"/>
    <cellStyle name="Comma 5 4 2 6 2 3 2" xfId="18500" xr:uid="{5D7C3EB4-1B5F-476F-AA2F-05376CFA00D5}"/>
    <cellStyle name="Comma 5 4 2 6 2 4" xfId="16099" xr:uid="{9A98E1D5-38C7-40B4-838A-781CCD23D066}"/>
    <cellStyle name="Comma 5 4 2 6 3" xfId="6862" xr:uid="{22A2F58E-8342-432C-8E93-4AB048F92C5B}"/>
    <cellStyle name="Comma 5 4 2 6 3 2" xfId="11877" xr:uid="{16AC2C54-CFF7-40B6-B6DE-B29C625BA969}"/>
    <cellStyle name="Comma 5 4 2 6 3 2 2" xfId="24903" xr:uid="{E2C67131-D421-4C77-8355-E2CC669B7C01}"/>
    <cellStyle name="Comma 5 4 2 6 3 3" xfId="19896" xr:uid="{AEAC486A-BC13-4809-844B-5CCBB925E99F}"/>
    <cellStyle name="Comma 5 4 2 6 4" xfId="8669" xr:uid="{4A93B48F-EA80-4E5E-A624-DBD6EE815CA8}"/>
    <cellStyle name="Comma 5 4 2 6 4 2" xfId="21698" xr:uid="{CB4930BE-642A-441F-AF86-C228BA4718D1}"/>
    <cellStyle name="Comma 5 4 2 6 5" xfId="13331" xr:uid="{5D87D35D-25F9-4121-AEFF-7E1F093C1C7B}"/>
    <cellStyle name="Comma 5 4 2 6 5 2" xfId="26348" xr:uid="{06D69FF9-7216-4B7C-B7D9-C63EAD9A5A93}"/>
    <cellStyle name="Comma 5 4 2 6 6" xfId="8075" xr:uid="{C4F87A39-F247-4A87-9927-EF9CF6B59919}"/>
    <cellStyle name="Comma 5 4 2 6 6 2" xfId="21106" xr:uid="{36E1DA68-8404-45C7-998A-3716F42149F4}"/>
    <cellStyle name="Comma 5 4 2 6 7" xfId="3596" xr:uid="{79069F61-B0DA-45B8-9553-26B4ABE2AEFD}"/>
    <cellStyle name="Comma 5 4 2 6 7 2" xfId="16691" xr:uid="{96ABE12F-EB07-4947-80BE-73C21AE5604A}"/>
    <cellStyle name="Comma 5 4 2 6 8" xfId="14665" xr:uid="{2DBFFE37-ED34-4AD3-9E33-892E92BF37BE}"/>
    <cellStyle name="Comma 5 4 2 7" xfId="1671" xr:uid="{79A0C947-06F9-4812-914F-CD6F97E7CE98}"/>
    <cellStyle name="Comma 5 4 2 7 2" xfId="9555" xr:uid="{4BF44268-44A4-454F-B6F2-3E4CB653B229}"/>
    <cellStyle name="Comma 5 4 2 7 2 2" xfId="22581" xr:uid="{1D293233-288D-4798-B50E-D5A00A65BC6B}"/>
    <cellStyle name="Comma 5 4 2 7 3" xfId="4537" xr:uid="{69EB6B36-69EC-42F3-8555-A52AFB63C95B}"/>
    <cellStyle name="Comma 5 4 2 7 3 2" xfId="17574" xr:uid="{7FF0AD2A-2947-408D-B4E7-0D4A03FAB48F}"/>
    <cellStyle name="Comma 5 4 2 7 4" xfId="15056" xr:uid="{266AD627-7778-43B7-A2FA-972F9D8DBF22}"/>
    <cellStyle name="Comma 5 4 2 8" xfId="5818" xr:uid="{89752EE5-45BA-4404-B44E-E9C00B790445}"/>
    <cellStyle name="Comma 5 4 2 8 2" xfId="10834" xr:uid="{EEDC0B64-759C-4D9C-9E8F-02772D1839F7}"/>
    <cellStyle name="Comma 5 4 2 8 2 2" xfId="23860" xr:uid="{F2B7F533-2CEC-4199-B9BB-694FD416F338}"/>
    <cellStyle name="Comma 5 4 2 8 3" xfId="18853" xr:uid="{B8EE0A22-B29E-4DE4-BFCC-BBC15016C49F}"/>
    <cellStyle name="Comma 5 4 2 9" xfId="8395" xr:uid="{70A0013E-E3CF-48F1-8029-A9DA17643BDF}"/>
    <cellStyle name="Comma 5 4 2 9 2" xfId="21424" xr:uid="{5FD2DD89-9F30-476E-BEE2-58261EBE30C2}"/>
    <cellStyle name="Comma 5 4 3" xfId="249" xr:uid="{0346908F-EDC2-43C6-B47F-1440D561FA81}"/>
    <cellStyle name="Comma 5 4 3 10" xfId="7191" xr:uid="{6A51DB53-BF90-462F-8293-511AB9F1EB60}"/>
    <cellStyle name="Comma 5 4 3 10 2" xfId="20223" xr:uid="{F9B23481-269F-4E9D-B4BD-3395C38EF1E9}"/>
    <cellStyle name="Comma 5 4 3 11" xfId="3360" xr:uid="{2F4A7334-048D-4C52-AAF0-570FB5E85586}"/>
    <cellStyle name="Comma 5 4 3 11 2" xfId="16460" xr:uid="{8BFB3A30-929E-47B6-84BC-E208DBB2CDD1}"/>
    <cellStyle name="Comma 5 4 3 12" xfId="13670" xr:uid="{9978890B-739F-4BE9-A864-7BB9487F30FD}"/>
    <cellStyle name="Comma 5 4 3 2" xfId="406" xr:uid="{383B9950-1925-4412-8DC4-D840866A013C}"/>
    <cellStyle name="Comma 5 4 3 2 10" xfId="13814" xr:uid="{D3C13BC1-65F2-4B83-92EC-856BD95F68EA}"/>
    <cellStyle name="Comma 5 4 3 2 2" xfId="656" xr:uid="{AE33ADCC-6654-456E-AA7E-906312BBEB25}"/>
    <cellStyle name="Comma 5 4 3 2 2 2" xfId="1941" xr:uid="{F550C526-AC6C-4A94-BF2E-44714CCC17A3}"/>
    <cellStyle name="Comma 5 4 3 2 2 2 2" xfId="10047" xr:uid="{D74D665B-7136-4363-8CEC-3D8D3AFC8C52}"/>
    <cellStyle name="Comma 5 4 3 2 2 2 2 2" xfId="23073" xr:uid="{538C6CB2-56A5-4471-9EF7-4DCF9781C7AF}"/>
    <cellStyle name="Comma 5 4 3 2 2 2 3" xfId="5029" xr:uid="{C61F05CD-4221-4DFB-BEA4-E68DDA1C0091}"/>
    <cellStyle name="Comma 5 4 3 2 2 2 3 2" xfId="18066" xr:uid="{3B9BDCA1-2373-4BA3-AC66-CC7CB9C41A08}"/>
    <cellStyle name="Comma 5 4 3 2 2 2 4" xfId="15326" xr:uid="{2EF60E5B-9ABC-43EE-BBD6-22DD7E6732E7}"/>
    <cellStyle name="Comma 5 4 3 2 2 3" xfId="6088" xr:uid="{2AAFDDB2-2B19-4C84-869B-A8804F483B1D}"/>
    <cellStyle name="Comma 5 4 3 2 2 3 2" xfId="11104" xr:uid="{F62DF5C9-681D-4B56-9A31-AE2B408C6550}"/>
    <cellStyle name="Comma 5 4 3 2 2 3 2 2" xfId="24130" xr:uid="{5D7231CA-4FD9-47CF-9A80-ACB8DA8D82B3}"/>
    <cellStyle name="Comma 5 4 3 2 2 3 3" xfId="19123" xr:uid="{5EB5DA4C-55D7-482B-A653-3D77965BBD94}"/>
    <cellStyle name="Comma 5 4 3 2 2 4" xfId="9163" xr:uid="{E833D432-0D3D-4E88-8D5B-E251711B796D}"/>
    <cellStyle name="Comma 5 4 3 2 2 4 2" xfId="22190" xr:uid="{26AC11B0-63A6-453B-AF97-194B346172CD}"/>
    <cellStyle name="Comma 5 4 3 2 2 5" xfId="12558" xr:uid="{51428086-3643-4789-BBF3-9B49402904E4}"/>
    <cellStyle name="Comma 5 4 3 2 2 5 2" xfId="25575" xr:uid="{49B1001D-065D-4368-A3E7-37AF8EF08B58}"/>
    <cellStyle name="Comma 5 4 3 2 2 6" xfId="7640" xr:uid="{FC38FA68-2878-4292-A573-C6C53EB9AA82}"/>
    <cellStyle name="Comma 5 4 3 2 2 6 2" xfId="20672" xr:uid="{144E65A7-3A90-48AA-AB82-CD3A3ED55DA2}"/>
    <cellStyle name="Comma 5 4 3 2 2 7" xfId="4094" xr:uid="{BF865C59-8142-44FF-A9EB-FDD4C7F6810F}"/>
    <cellStyle name="Comma 5 4 3 2 2 7 2" xfId="17183" xr:uid="{313B28CA-E610-4B1C-8716-C9C0321CE894}"/>
    <cellStyle name="Comma 5 4 3 2 2 8" xfId="14059" xr:uid="{707C0C14-FDC9-46B8-AE5D-23904414E47C}"/>
    <cellStyle name="Comma 5 4 3 2 3" xfId="1065" xr:uid="{DCD0E497-2782-48AE-9179-49B3AFEDCF6B}"/>
    <cellStyle name="Comma 5 4 3 2 3 2" xfId="2290" xr:uid="{8DBEA99A-05F0-4EA9-8E78-7777DFA278C4}"/>
    <cellStyle name="Comma 5 4 3 2 3 2 2" xfId="10624" xr:uid="{DA8EA9E8-6961-4F8D-8BF2-C066A2E87496}"/>
    <cellStyle name="Comma 5 4 3 2 3 2 2 2" xfId="23650" xr:uid="{6AEBA000-A69A-4377-8224-15C243C52A3B}"/>
    <cellStyle name="Comma 5 4 3 2 3 2 3" xfId="5607" xr:uid="{46BDF8B5-3064-4E60-A1D0-80BCEC1ECCB4}"/>
    <cellStyle name="Comma 5 4 3 2 3 2 3 2" xfId="18643" xr:uid="{398A19CE-9CBB-499C-907A-C2FE2B949829}"/>
    <cellStyle name="Comma 5 4 3 2 3 2 4" xfId="15674" xr:uid="{B7A2C1AD-E8DC-4687-8026-31A00EC097BE}"/>
    <cellStyle name="Comma 5 4 3 2 3 3" xfId="6437" xr:uid="{B05991DE-1E83-4450-AC20-69EA9B0C523F}"/>
    <cellStyle name="Comma 5 4 3 2 3 3 2" xfId="11452" xr:uid="{3344C05D-2EC4-4105-8161-3F9ACA74C4F4}"/>
    <cellStyle name="Comma 5 4 3 2 3 3 2 2" xfId="24478" xr:uid="{268F3B9F-AF9A-425B-BFFD-7F9E10FD4A56}"/>
    <cellStyle name="Comma 5 4 3 2 3 3 3" xfId="19471" xr:uid="{FAB067F0-67E8-4ED2-AD5F-70898DE2716D}"/>
    <cellStyle name="Comma 5 4 3 2 3 4" xfId="9031" xr:uid="{A0E6F30A-5FDF-457A-A173-2677982F0FC1}"/>
    <cellStyle name="Comma 5 4 3 2 3 4 2" xfId="22058" xr:uid="{00BA3CCF-A150-4EA1-960F-2D94163B202F}"/>
    <cellStyle name="Comma 5 4 3 2 3 5" xfId="12906" xr:uid="{2F234541-105B-45A6-82EC-31A740B2D179}"/>
    <cellStyle name="Comma 5 4 3 2 3 5 2" xfId="25923" xr:uid="{872CD7BA-A2C6-4092-88AC-E052995D48BC}"/>
    <cellStyle name="Comma 5 4 3 2 3 6" xfId="8218" xr:uid="{B576FC40-D21F-4CC7-9C72-96F83C1BA51F}"/>
    <cellStyle name="Comma 5 4 3 2 3 6 2" xfId="21249" xr:uid="{739EF341-0C48-4C80-90CF-58AF17AF2A10}"/>
    <cellStyle name="Comma 5 4 3 2 3 7" xfId="3962" xr:uid="{D3D90371-3CAD-482B-A2A8-8696C48AAEF7}"/>
    <cellStyle name="Comma 5 4 3 2 3 7 2" xfId="17051" xr:uid="{797CB569-8512-4CDE-B89D-9747E318267E}"/>
    <cellStyle name="Comma 5 4 3 2 3 8" xfId="14461" xr:uid="{894DA301-A732-4356-86C9-16D06B3608FF}"/>
    <cellStyle name="Comma 5 4 3 2 4" xfId="1423" xr:uid="{612F6FB5-8CC0-45F0-BEE8-A8104E20B101}"/>
    <cellStyle name="Comma 5 4 3 2 4 2" xfId="2981" xr:uid="{DD0DE22A-76F9-47A4-8396-77EA2724F5DA}"/>
    <cellStyle name="Comma 5 4 3 2 4 2 2" xfId="12020" xr:uid="{8EED28AC-4223-445B-99BF-871FDC48E0CF}"/>
    <cellStyle name="Comma 5 4 3 2 4 2 2 2" xfId="25046" xr:uid="{80EE4A8D-C4D6-4BDA-AA28-F9A8B2B83C95}"/>
    <cellStyle name="Comma 5 4 3 2 4 2 3" xfId="7005" xr:uid="{5509EB77-DEE8-4797-BC08-8812517D0281}"/>
    <cellStyle name="Comma 5 4 3 2 4 2 3 2" xfId="20039" xr:uid="{A1FB23B9-723D-4235-9A1A-DA5A0639D06A}"/>
    <cellStyle name="Comma 5 4 3 2 4 2 4" xfId="16242" xr:uid="{9CC718BB-EA72-474F-816C-92D62CD50EEE}"/>
    <cellStyle name="Comma 5 4 3 2 4 3" xfId="13474" xr:uid="{ED8D6E91-15F1-461B-85B8-BE79A9331816}"/>
    <cellStyle name="Comma 5 4 3 2 4 3 2" xfId="26491" xr:uid="{5FDE9356-D457-4550-88F6-2EE823290581}"/>
    <cellStyle name="Comma 5 4 3 2 4 4" xfId="9915" xr:uid="{3108673B-2454-45BB-A688-48F705FD0CEA}"/>
    <cellStyle name="Comma 5 4 3 2 4 4 2" xfId="22941" xr:uid="{BBB7BE57-0541-46C1-BCA9-977F93FA205A}"/>
    <cellStyle name="Comma 5 4 3 2 4 5" xfId="4897" xr:uid="{2C7EDCB8-240C-4DD1-8187-FD9F2CE2593B}"/>
    <cellStyle name="Comma 5 4 3 2 4 5 2" xfId="17934" xr:uid="{4363535B-1995-4B19-B32A-10C186C471D7}"/>
    <cellStyle name="Comma 5 4 3 2 4 6" xfId="14808" xr:uid="{BAB94E13-98F4-4486-AD7E-BF184D4D11BC}"/>
    <cellStyle name="Comma 5 4 3 2 5" xfId="1814" xr:uid="{79467B83-6BF1-421C-B552-40BC504E20A2}"/>
    <cellStyle name="Comma 5 4 3 2 5 2" xfId="10977" xr:uid="{4F2ECC92-D26D-429B-BC2F-FC02D9B9C3F8}"/>
    <cellStyle name="Comma 5 4 3 2 5 2 2" xfId="24003" xr:uid="{7DC4F139-3BCE-4CC2-8273-434155A6E86E}"/>
    <cellStyle name="Comma 5 4 3 2 5 3" xfId="5961" xr:uid="{3CBC5A3A-C51F-4C61-9E28-8D47F94E7A0C}"/>
    <cellStyle name="Comma 5 4 3 2 5 3 2" xfId="18996" xr:uid="{A630ECB0-4C2C-4D46-85DB-85BC8374B783}"/>
    <cellStyle name="Comma 5 4 3 2 5 4" xfId="15199" xr:uid="{D28160A4-006A-4F0A-9150-AC5FB16D970A}"/>
    <cellStyle name="Comma 5 4 3 2 6" xfId="8538" xr:uid="{1C9639A5-87FD-4DB0-BCB6-E36FC27247EE}"/>
    <cellStyle name="Comma 5 4 3 2 6 2" xfId="21567" xr:uid="{C293DD10-379C-4024-BE8C-D2AED2629822}"/>
    <cellStyle name="Comma 5 4 3 2 7" xfId="12431" xr:uid="{BF4C53BC-E7BF-4BE4-A2BE-F901B5BAE5F8}"/>
    <cellStyle name="Comma 5 4 3 2 7 2" xfId="25448" xr:uid="{0220FF4F-BF48-4EFB-ADC3-4FB464A261AE}"/>
    <cellStyle name="Comma 5 4 3 2 8" xfId="7508" xr:uid="{55AEB03A-28A5-4EC6-87BA-34CE223CDB4C}"/>
    <cellStyle name="Comma 5 4 3 2 8 2" xfId="20540" xr:uid="{792D231D-81FD-408D-97A6-168DB2F798F6}"/>
    <cellStyle name="Comma 5 4 3 2 9" xfId="3460" xr:uid="{ECA01EB5-2E61-4396-8779-3E14920A3C76}"/>
    <cellStyle name="Comma 5 4 3 2 9 2" xfId="16560" xr:uid="{AB8155DE-3076-45EE-AE5B-14A0338C302D}"/>
    <cellStyle name="Comma 5 4 3 3" xfId="556" xr:uid="{9AE7D401-FAA0-442D-B43E-B1919972C862}"/>
    <cellStyle name="Comma 5 4 3 3 2" xfId="1940" xr:uid="{CE5F16CD-6F13-48EE-B638-322496884709}"/>
    <cellStyle name="Comma 5 4 3 3 2 2" xfId="9815" xr:uid="{D141A969-E059-4669-B86C-3982131DD09C}"/>
    <cellStyle name="Comma 5 4 3 3 2 2 2" xfId="22841" xr:uid="{99FAFCF2-F700-4F12-8A0C-BE84CDACF691}"/>
    <cellStyle name="Comma 5 4 3 3 2 3" xfId="4797" xr:uid="{AFCC52DF-D55C-4869-8CAE-B5D19270E464}"/>
    <cellStyle name="Comma 5 4 3 3 2 3 2" xfId="17834" xr:uid="{DF417B6D-9769-46E5-8C6A-0F2324D23180}"/>
    <cellStyle name="Comma 5 4 3 3 2 4" xfId="15325" xr:uid="{9FBA13B7-961A-444E-840E-37CA16C7F9C8}"/>
    <cellStyle name="Comma 5 4 3 3 3" xfId="6087" xr:uid="{553BF0D0-7CB8-4982-AD14-E33A28271471}"/>
    <cellStyle name="Comma 5 4 3 3 3 2" xfId="11103" xr:uid="{7B0BF527-D2C4-4ADD-8AFE-ABDB65A3A95C}"/>
    <cellStyle name="Comma 5 4 3 3 3 2 2" xfId="24129" xr:uid="{635003BA-207C-4931-B9D6-813A77B8C452}"/>
    <cellStyle name="Comma 5 4 3 3 3 3" xfId="19122" xr:uid="{4DAB9B6D-B5AC-48F6-9B06-28583FA8F994}"/>
    <cellStyle name="Comma 5 4 3 3 4" xfId="8931" xr:uid="{BC0BB97A-F9C0-4BCC-B564-E71E501A80B7}"/>
    <cellStyle name="Comma 5 4 3 3 4 2" xfId="21958" xr:uid="{2B8E72DC-B1EC-4854-BCCF-CD8AE62A678C}"/>
    <cellStyle name="Comma 5 4 3 3 5" xfId="12557" xr:uid="{2F4853C8-BA9F-47F7-BFD1-C5768FD4978D}"/>
    <cellStyle name="Comma 5 4 3 3 5 2" xfId="25574" xr:uid="{F25153B0-EEAA-415D-8117-46DC18BE1143}"/>
    <cellStyle name="Comma 5 4 3 3 6" xfId="7408" xr:uid="{EC652FDB-7D37-4826-9175-F5BF408BE4D7}"/>
    <cellStyle name="Comma 5 4 3 3 6 2" xfId="20440" xr:uid="{0FF6CE2A-7319-4804-900B-97CD9A446CF4}"/>
    <cellStyle name="Comma 5 4 3 3 7" xfId="3862" xr:uid="{C47E9EB9-773B-4E1B-ABB9-E0D7C6AE8E70}"/>
    <cellStyle name="Comma 5 4 3 3 7 2" xfId="16951" xr:uid="{D601DDE6-485E-4536-A3B3-962CA14B69DE}"/>
    <cellStyle name="Comma 5 4 3 3 8" xfId="13959" xr:uid="{698AE545-2015-4FA3-87C2-28DAB8112BB9}"/>
    <cellStyle name="Comma 5 4 3 4" xfId="965" xr:uid="{009B9213-A048-436E-9E7D-03F2FB776EFE}"/>
    <cellStyle name="Comma 5 4 3 4 2" xfId="2289" xr:uid="{78D72986-E60B-4E39-8F44-007EB45A694F}"/>
    <cellStyle name="Comma 5 4 3 4 2 2" xfId="10046" xr:uid="{83EB9509-7C3F-4C20-B9FF-C3C7579B0E74}"/>
    <cellStyle name="Comma 5 4 3 4 2 2 2" xfId="23072" xr:uid="{FA9A9A4A-3078-497A-96C9-D345D9DF0F97}"/>
    <cellStyle name="Comma 5 4 3 4 2 3" xfId="5028" xr:uid="{7294524C-BDCD-45EF-BD29-29D4669E1FAF}"/>
    <cellStyle name="Comma 5 4 3 4 2 3 2" xfId="18065" xr:uid="{CED86B43-3757-49C9-BE71-925602F9CBA3}"/>
    <cellStyle name="Comma 5 4 3 4 2 4" xfId="15673" xr:uid="{20A5A45B-B62E-49A4-AE49-0D60EE45B574}"/>
    <cellStyle name="Comma 5 4 3 4 3" xfId="6436" xr:uid="{A985494D-AFE9-4274-881A-E2CF71CCFAAF}"/>
    <cellStyle name="Comma 5 4 3 4 3 2" xfId="11451" xr:uid="{54C28581-80D3-4D12-B440-A8D4D5D8C296}"/>
    <cellStyle name="Comma 5 4 3 4 3 2 2" xfId="24477" xr:uid="{5A7D45F0-009C-49FB-BA4E-73DCF19CFFAA}"/>
    <cellStyle name="Comma 5 4 3 4 3 3" xfId="19470" xr:uid="{807796FF-B312-45C5-A92B-BE95850FA7CF}"/>
    <cellStyle name="Comma 5 4 3 4 4" xfId="9162" xr:uid="{092DDADB-D0D4-4C00-B08B-AEAA9A6DC7D7}"/>
    <cellStyle name="Comma 5 4 3 4 4 2" xfId="22189" xr:uid="{C4AC533A-B76A-4096-B909-DD58FECB1E23}"/>
    <cellStyle name="Comma 5 4 3 4 5" xfId="12905" xr:uid="{7388693D-5271-4474-92E5-1893AE8DA1EE}"/>
    <cellStyle name="Comma 5 4 3 4 5 2" xfId="25922" xr:uid="{E8BF1945-9C8B-4475-99A6-126CF378B0D0}"/>
    <cellStyle name="Comma 5 4 3 4 6" xfId="7639" xr:uid="{CE78AA48-572B-4E99-826B-C3E4F9720987}"/>
    <cellStyle name="Comma 5 4 3 4 6 2" xfId="20671" xr:uid="{1F97E393-E8A7-4510-9D27-5DB4E0647C0C}"/>
    <cellStyle name="Comma 5 4 3 4 7" xfId="4093" xr:uid="{0FABE91C-6734-45F6-8F09-14B4C849A75D}"/>
    <cellStyle name="Comma 5 4 3 4 7 2" xfId="17182" xr:uid="{4FF56635-00E3-446F-91DC-3F7AF24B5E24}"/>
    <cellStyle name="Comma 5 4 3 4 8" xfId="14361" xr:uid="{731F23BE-B2E5-4242-A5FF-17CDF726C8A8}"/>
    <cellStyle name="Comma 5 4 3 5" xfId="1321" xr:uid="{1551F8BD-5C33-40AC-9586-2CEA0255E92F}"/>
    <cellStyle name="Comma 5 4 3 5 2" xfId="2879" xr:uid="{7C75E072-4ED5-492A-8984-A59E49AEAAB7}"/>
    <cellStyle name="Comma 5 4 3 5 2 2" xfId="10524" xr:uid="{6CC568FE-FDB9-4318-891C-08C6B63B2687}"/>
    <cellStyle name="Comma 5 4 3 5 2 2 2" xfId="23550" xr:uid="{FF108709-D828-4BDF-A6E4-35083B7B0B96}"/>
    <cellStyle name="Comma 5 4 3 5 2 3" xfId="5507" xr:uid="{641D6CA2-8CFC-4FC3-A977-105D0FD0576F}"/>
    <cellStyle name="Comma 5 4 3 5 2 3 2" xfId="18543" xr:uid="{BF184179-14D0-485F-877A-FDA5ED7EF231}"/>
    <cellStyle name="Comma 5 4 3 5 2 4" xfId="16142" xr:uid="{E0A1ECA6-5F29-4EB5-A7BE-BE7A33528004}"/>
    <cellStyle name="Comma 5 4 3 5 3" xfId="6905" xr:uid="{695E8259-20F0-4E09-BC39-1D9174201E57}"/>
    <cellStyle name="Comma 5 4 3 5 3 2" xfId="11920" xr:uid="{75723C3D-4423-4606-9EC8-71D3B4EA47E6}"/>
    <cellStyle name="Comma 5 4 3 5 3 2 2" xfId="24946" xr:uid="{19EBC42B-4763-426D-8D72-1F20DCCC718C}"/>
    <cellStyle name="Comma 5 4 3 5 3 3" xfId="19939" xr:uid="{F539700F-821F-4FD8-8B4E-DEF73DB25A76}"/>
    <cellStyle name="Comma 5 4 3 5 4" xfId="8712" xr:uid="{08C3E452-DD6F-41E0-BFE9-900E1334CCEF}"/>
    <cellStyle name="Comma 5 4 3 5 4 2" xfId="21741" xr:uid="{C9468706-A958-4F3F-AD11-34CF88F0AE3E}"/>
    <cellStyle name="Comma 5 4 3 5 5" xfId="13374" xr:uid="{5E3078AE-2660-4777-A1B9-4C07D307F55A}"/>
    <cellStyle name="Comma 5 4 3 5 5 2" xfId="26391" xr:uid="{C754D71B-8F8C-4F17-99E0-E53563753A3A}"/>
    <cellStyle name="Comma 5 4 3 5 6" xfId="8118" xr:uid="{17D5A900-1119-4D4B-B103-C202C959254E}"/>
    <cellStyle name="Comma 5 4 3 5 6 2" xfId="21149" xr:uid="{E4199A83-7CCD-4B4D-BBBA-BC6027A02C5B}"/>
    <cellStyle name="Comma 5 4 3 5 7" xfId="3642" xr:uid="{14ECCBCA-E064-4D8A-A44B-B4264F2BB697}"/>
    <cellStyle name="Comma 5 4 3 5 7 2" xfId="16734" xr:uid="{6CE20010-5999-43C5-9708-EDA335415831}"/>
    <cellStyle name="Comma 5 4 3 5 8" xfId="14708" xr:uid="{075A7148-A2B8-44E5-AF20-920028354181}"/>
    <cellStyle name="Comma 5 4 3 6" xfId="1714" xr:uid="{91201AE5-2677-43D5-9FE5-358BA703135B}"/>
    <cellStyle name="Comma 5 4 3 6 2" xfId="9598" xr:uid="{B5060E92-9DCE-40DE-AFBF-CD8108A685D7}"/>
    <cellStyle name="Comma 5 4 3 6 2 2" xfId="22624" xr:uid="{BEC3B61E-897A-4BB7-BA2F-71ABF6BC64AF}"/>
    <cellStyle name="Comma 5 4 3 6 3" xfId="4580" xr:uid="{3F6EE7DF-701A-4115-BE99-B85A5ACEF8E2}"/>
    <cellStyle name="Comma 5 4 3 6 3 2" xfId="17617" xr:uid="{AABA01B9-BC06-4BDA-8A78-B42C8331E48A}"/>
    <cellStyle name="Comma 5 4 3 6 4" xfId="15099" xr:uid="{F20EED91-A221-4F89-B68E-C2570D343391}"/>
    <cellStyle name="Comma 5 4 3 7" xfId="5861" xr:uid="{F3DBE7F7-6840-4CED-ACAF-90DDBBF75CEF}"/>
    <cellStyle name="Comma 5 4 3 7 2" xfId="10877" xr:uid="{DB594E07-5642-4772-AAB8-287411F33D53}"/>
    <cellStyle name="Comma 5 4 3 7 2 2" xfId="23903" xr:uid="{8DA6C13E-61CE-4C59-9C2C-BE5EA71F8396}"/>
    <cellStyle name="Comma 5 4 3 7 3" xfId="18896" xr:uid="{EBA86DEA-20CB-4B21-9663-5F75D40B64A6}"/>
    <cellStyle name="Comma 5 4 3 8" xfId="8438" xr:uid="{5FC53B61-BCFA-4076-A26B-3A7E3F81D0B4}"/>
    <cellStyle name="Comma 5 4 3 8 2" xfId="21467" xr:uid="{3B56D414-C5CB-4A4F-905E-AEFFD5A57BC6}"/>
    <cellStyle name="Comma 5 4 3 9" xfId="12331" xr:uid="{986AFA2B-56B4-4D57-ACD4-CED2AC9BD6BE}"/>
    <cellStyle name="Comma 5 4 3 9 2" xfId="25348" xr:uid="{6D51453C-F146-49E5-90B1-D804F5370017}"/>
    <cellStyle name="Comma 5 4 4" xfId="329" xr:uid="{B4464120-4E37-4D69-A513-3C3AF4CCDE2B}"/>
    <cellStyle name="Comma 5 4 4 10" xfId="7221" xr:uid="{E2855D28-5D90-4E86-919F-90BF77A563E6}"/>
    <cellStyle name="Comma 5 4 4 10 2" xfId="20253" xr:uid="{CFEC58DB-B9BB-4276-BB7A-04EA42AE9159}"/>
    <cellStyle name="Comma 5 4 4 11" xfId="3285" xr:uid="{15F20A55-8E2E-425A-BE85-0F44C1F8DED5}"/>
    <cellStyle name="Comma 5 4 4 11 2" xfId="16385" xr:uid="{2A489D42-25D3-4469-BCF2-0CCD7306096F}"/>
    <cellStyle name="Comma 5 4 4 12" xfId="13739" xr:uid="{CF208A4F-4A68-415C-9F7D-B932619F9855}"/>
    <cellStyle name="Comma 5 4 4 2" xfId="686" xr:uid="{99B3E150-F3B6-4E10-B2AC-86DB5E9FD113}"/>
    <cellStyle name="Comma 5 4 4 2 10" xfId="14089" xr:uid="{52D6E5FD-59BC-455F-9D6C-993C3DB4F76A}"/>
    <cellStyle name="Comma 5 4 4 2 2" xfId="1095" xr:uid="{9CCC3706-B4B8-4CCD-97F4-12A22EA7875E}"/>
    <cellStyle name="Comma 5 4 4 2 2 2" xfId="1943" xr:uid="{35F121FD-E9FD-4502-8EEE-A412D2CA6ADB}"/>
    <cellStyle name="Comma 5 4 4 2 2 2 2" xfId="10049" xr:uid="{4F29858D-04A4-4631-8DA5-B91868FE379E}"/>
    <cellStyle name="Comma 5 4 4 2 2 2 2 2" xfId="23075" xr:uid="{47E2615B-679F-4A8B-B782-AB770A532FF9}"/>
    <cellStyle name="Comma 5 4 4 2 2 2 3" xfId="5031" xr:uid="{AC06D16D-4408-490C-A63C-7CCE32A5BFDB}"/>
    <cellStyle name="Comma 5 4 4 2 2 2 3 2" xfId="18068" xr:uid="{5C37A0DC-0785-4537-A7F9-D92215F49626}"/>
    <cellStyle name="Comma 5 4 4 2 2 2 4" xfId="15328" xr:uid="{3FAB92AB-E924-49C7-B967-61CF31BC0727}"/>
    <cellStyle name="Comma 5 4 4 2 2 3" xfId="6090" xr:uid="{D5BC0FBF-78C5-4C22-9821-FD353A4269D8}"/>
    <cellStyle name="Comma 5 4 4 2 2 3 2" xfId="11106" xr:uid="{E322198A-A52E-4502-BD06-4F37220D9FCA}"/>
    <cellStyle name="Comma 5 4 4 2 2 3 2 2" xfId="24132" xr:uid="{4367D85E-DF26-4F62-B432-4A47DCE94E87}"/>
    <cellStyle name="Comma 5 4 4 2 2 3 3" xfId="19125" xr:uid="{BCDD21B8-EEDF-4E7F-A279-184F37BB4A8F}"/>
    <cellStyle name="Comma 5 4 4 2 2 4" xfId="9165" xr:uid="{73ABD49C-1ECB-4F59-9061-5D8312FE52ED}"/>
    <cellStyle name="Comma 5 4 4 2 2 4 2" xfId="22192" xr:uid="{732119DA-3455-4F44-8959-D0FA638ECE40}"/>
    <cellStyle name="Comma 5 4 4 2 2 5" xfId="12560" xr:uid="{557CB2DB-4FA2-4B91-BCF6-888AF63B372D}"/>
    <cellStyle name="Comma 5 4 4 2 2 5 2" xfId="25577" xr:uid="{43BC4724-090E-4D70-83A2-D387967B67C7}"/>
    <cellStyle name="Comma 5 4 4 2 2 6" xfId="7642" xr:uid="{08A015A9-6AD0-496A-B66F-2F5EB5A465B9}"/>
    <cellStyle name="Comma 5 4 4 2 2 6 2" xfId="20674" xr:uid="{412A5ECC-C74C-43E6-80BB-88D112F69E94}"/>
    <cellStyle name="Comma 5 4 4 2 2 7" xfId="4096" xr:uid="{43650A14-A87E-49AF-B00A-47D3D7478373}"/>
    <cellStyle name="Comma 5 4 4 2 2 7 2" xfId="17185" xr:uid="{4F944112-366D-4A57-83DE-401087A6FED7}"/>
    <cellStyle name="Comma 5 4 4 2 2 8" xfId="14491" xr:uid="{94F87E10-C623-48E6-922E-501234198F30}"/>
    <cellStyle name="Comma 5 4 4 2 3" xfId="1453" xr:uid="{8036C5F4-D9EA-404E-B551-129C3A44618F}"/>
    <cellStyle name="Comma 5 4 4 2 3 2" xfId="2292" xr:uid="{7FACB53E-2023-4017-ACB5-9B31F2BFBAE0}"/>
    <cellStyle name="Comma 5 4 4 2 3 2 2" xfId="10654" xr:uid="{C29BA904-6106-4DEF-8E31-3B59EEC5E949}"/>
    <cellStyle name="Comma 5 4 4 2 3 2 2 2" xfId="23680" xr:uid="{CDAD4230-54E4-4590-8C94-BF987C02EBFA}"/>
    <cellStyle name="Comma 5 4 4 2 3 2 3" xfId="5637" xr:uid="{754B7326-74E6-4D36-AF54-26E52E0D8F09}"/>
    <cellStyle name="Comma 5 4 4 2 3 2 3 2" xfId="18673" xr:uid="{99CAB0A6-47B1-4E3A-9AEB-251A15560F8A}"/>
    <cellStyle name="Comma 5 4 4 2 3 2 4" xfId="15676" xr:uid="{FFFFA5E9-E87F-4CAA-A546-3A2651353FF6}"/>
    <cellStyle name="Comma 5 4 4 2 3 3" xfId="6439" xr:uid="{A515090B-A682-4758-B27B-5F4E9735F8A5}"/>
    <cellStyle name="Comma 5 4 4 2 3 3 2" xfId="11454" xr:uid="{B6EE3CD5-A608-482C-B64C-E44B56B076F6}"/>
    <cellStyle name="Comma 5 4 4 2 3 3 2 2" xfId="24480" xr:uid="{6DB054F9-2B90-4A20-949D-B481F3456E84}"/>
    <cellStyle name="Comma 5 4 4 2 3 3 3" xfId="19473" xr:uid="{70AED557-92B6-43AD-8B65-D0511B28836B}"/>
    <cellStyle name="Comma 5 4 4 2 3 4" xfId="9061" xr:uid="{7D5E448C-6718-4755-8C82-763C7F3D0EF2}"/>
    <cellStyle name="Comma 5 4 4 2 3 4 2" xfId="22088" xr:uid="{0CFC63D2-44EA-4D5C-BBB2-4E4B89C7A341}"/>
    <cellStyle name="Comma 5 4 4 2 3 5" xfId="12908" xr:uid="{E2E85C46-E8E4-4AC9-95BF-EE734CC1DCB9}"/>
    <cellStyle name="Comma 5 4 4 2 3 5 2" xfId="25925" xr:uid="{64BE424D-040A-4475-B9EE-5C882E3E1780}"/>
    <cellStyle name="Comma 5 4 4 2 3 6" xfId="8248" xr:uid="{01AB46C5-B2BC-48EC-AE95-15B6F4314620}"/>
    <cellStyle name="Comma 5 4 4 2 3 6 2" xfId="21279" xr:uid="{481AAE0F-48A7-4676-8E13-A39096438473}"/>
    <cellStyle name="Comma 5 4 4 2 3 7" xfId="3992" xr:uid="{84EBE383-18D0-4BA0-9708-BA157F134766}"/>
    <cellStyle name="Comma 5 4 4 2 3 7 2" xfId="17081" xr:uid="{2A184D7A-8488-4918-97F0-ADAD49C8F414}"/>
    <cellStyle name="Comma 5 4 4 2 3 8" xfId="14838" xr:uid="{29FA50E7-B875-490D-9AA5-36DD22E7399E}"/>
    <cellStyle name="Comma 5 4 4 2 4" xfId="3012" xr:uid="{1FB6BB20-845E-4EA9-8374-76AAFA30F729}"/>
    <cellStyle name="Comma 5 4 4 2 4 2" xfId="7035" xr:uid="{CA5F4264-544B-4583-8D97-F58EFFEE32E0}"/>
    <cellStyle name="Comma 5 4 4 2 4 2 2" xfId="12050" xr:uid="{65E98C97-F93A-4B17-A7CD-2E2F1F2B1280}"/>
    <cellStyle name="Comma 5 4 4 2 4 2 2 2" xfId="25076" xr:uid="{E0F58FCD-C884-482D-912E-D8B78A925340}"/>
    <cellStyle name="Comma 5 4 4 2 4 2 3" xfId="20069" xr:uid="{DFB85E52-523C-4B5C-A2CC-6782181DCDF8}"/>
    <cellStyle name="Comma 5 4 4 2 4 3" xfId="13504" xr:uid="{A5ED76D2-A3E9-4569-826A-1B379BED09C4}"/>
    <cellStyle name="Comma 5 4 4 2 4 3 2" xfId="26521" xr:uid="{2ED70FA9-AF35-44AF-A224-E9A15FCD12B2}"/>
    <cellStyle name="Comma 5 4 4 2 4 4" xfId="9945" xr:uid="{E9409CD2-4941-43AE-93A1-687C88CF6E50}"/>
    <cellStyle name="Comma 5 4 4 2 4 4 2" xfId="22971" xr:uid="{028D5932-1621-46BA-9644-9629097EC3E6}"/>
    <cellStyle name="Comma 5 4 4 2 4 5" xfId="4927" xr:uid="{DDFF1967-F57D-4B2F-8BD0-012538A985C5}"/>
    <cellStyle name="Comma 5 4 4 2 4 5 2" xfId="17964" xr:uid="{22FBC8C5-2C7B-4113-9D5D-5CA6619FBC2A}"/>
    <cellStyle name="Comma 5 4 4 2 4 6" xfId="16272" xr:uid="{308298DC-6642-4AA6-8C28-775F4C4C3849}"/>
    <cellStyle name="Comma 5 4 4 2 5" xfId="1844" xr:uid="{FECF31BE-B09D-4617-90BF-55265445D577}"/>
    <cellStyle name="Comma 5 4 4 2 5 2" xfId="11007" xr:uid="{C9C8A7D5-04C0-4A5C-BD6A-667ED55C5047}"/>
    <cellStyle name="Comma 5 4 4 2 5 2 2" xfId="24033" xr:uid="{36FEE524-4CDA-4E9D-95FE-E07DAB36995D}"/>
    <cellStyle name="Comma 5 4 4 2 5 3" xfId="5991" xr:uid="{4FB9620C-0F8A-43E3-9CEF-AEF6706318C0}"/>
    <cellStyle name="Comma 5 4 4 2 5 3 2" xfId="19026" xr:uid="{605DCD2F-5F7E-45DF-A9D6-D9F075989C2E}"/>
    <cellStyle name="Comma 5 4 4 2 5 4" xfId="15229" xr:uid="{642B7B61-9BDF-4EE7-81E3-D225DA512E22}"/>
    <cellStyle name="Comma 5 4 4 2 6" xfId="8568" xr:uid="{0379D661-DFCE-42AE-A079-90157B51F99A}"/>
    <cellStyle name="Comma 5 4 4 2 6 2" xfId="21597" xr:uid="{3EC45C07-D6B5-48E9-8103-36BF610EB735}"/>
    <cellStyle name="Comma 5 4 4 2 7" xfId="12461" xr:uid="{3F0701C9-949E-4E06-AAFB-153BA796FA39}"/>
    <cellStyle name="Comma 5 4 4 2 7 2" xfId="25478" xr:uid="{EED497EF-58A0-45AA-9572-FF1A0873B402}"/>
    <cellStyle name="Comma 5 4 4 2 8" xfId="7538" xr:uid="{8F820188-A9B5-4634-9D28-6A8156D82439}"/>
    <cellStyle name="Comma 5 4 4 2 8 2" xfId="20570" xr:uid="{680A8166-5B7E-4C8D-A835-31DF13519567}"/>
    <cellStyle name="Comma 5 4 4 2 9" xfId="3490" xr:uid="{560BA5D7-A9DE-4572-9C76-90E287E99E69}"/>
    <cellStyle name="Comma 5 4 4 2 9 2" xfId="16590" xr:uid="{6EBC8A55-69C8-46A1-88E3-E2777A5B04C3}"/>
    <cellStyle name="Comma 5 4 4 3" xfId="481" xr:uid="{7670C6F4-3D37-4E02-8058-39FFF77BBBB3}"/>
    <cellStyle name="Comma 5 4 4 3 2" xfId="1942" xr:uid="{E2D2B860-2147-4782-ACBF-D7F26396FBBC}"/>
    <cellStyle name="Comma 5 4 4 3 2 2" xfId="9740" xr:uid="{82D49439-AD19-4DC8-983C-1F87D3BD7215}"/>
    <cellStyle name="Comma 5 4 4 3 2 2 2" xfId="22766" xr:uid="{7C969735-AB3C-42E0-AF97-58E49ADF1006}"/>
    <cellStyle name="Comma 5 4 4 3 2 3" xfId="4722" xr:uid="{53C24DF7-6207-4A4C-929D-6C042B868953}"/>
    <cellStyle name="Comma 5 4 4 3 2 3 2" xfId="17759" xr:uid="{1E9FEE61-3B56-4B7E-B761-95366A47AB95}"/>
    <cellStyle name="Comma 5 4 4 3 2 4" xfId="15327" xr:uid="{2D02CDC4-A37D-4B22-B285-38561C3E3593}"/>
    <cellStyle name="Comma 5 4 4 3 3" xfId="6089" xr:uid="{BA9B0B87-DAE1-46C1-A556-E99ED01C00D7}"/>
    <cellStyle name="Comma 5 4 4 3 3 2" xfId="11105" xr:uid="{9A570A79-5848-457E-8786-0A6E51989D01}"/>
    <cellStyle name="Comma 5 4 4 3 3 2 2" xfId="24131" xr:uid="{94504BFB-B12D-4609-827C-4B8AA22075A9}"/>
    <cellStyle name="Comma 5 4 4 3 3 3" xfId="19124" xr:uid="{16B74924-ADDD-4829-AAD4-6E4775F0F149}"/>
    <cellStyle name="Comma 5 4 4 3 4" xfId="8856" xr:uid="{9D2F4A1C-04B2-470D-8276-E36907196DA0}"/>
    <cellStyle name="Comma 5 4 4 3 4 2" xfId="21883" xr:uid="{C9C6C9F5-A086-47C5-A284-E1C7B2C4B6D4}"/>
    <cellStyle name="Comma 5 4 4 3 5" xfId="12559" xr:uid="{62E7EFD0-AC05-4B74-95E1-9DB153A871C2}"/>
    <cellStyle name="Comma 5 4 4 3 5 2" xfId="25576" xr:uid="{BE46502D-DD79-4DFD-8DC9-F5CD387C2D3D}"/>
    <cellStyle name="Comma 5 4 4 3 6" xfId="7333" xr:uid="{3A72AFF9-F553-41D4-A297-8419B0B08F24}"/>
    <cellStyle name="Comma 5 4 4 3 6 2" xfId="20365" xr:uid="{19E4849B-F892-42CD-8101-1CEAC8D3DC1C}"/>
    <cellStyle name="Comma 5 4 4 3 7" xfId="3787" xr:uid="{04BA1387-5004-4D16-B71C-1A06C2C0922C}"/>
    <cellStyle name="Comma 5 4 4 3 7 2" xfId="16876" xr:uid="{188A4F7B-6DF3-4393-9ADB-877F0A382F81}"/>
    <cellStyle name="Comma 5 4 4 3 8" xfId="13884" xr:uid="{512D0549-CA35-4C5A-B82F-8366319356F2}"/>
    <cellStyle name="Comma 5 4 4 4" xfId="890" xr:uid="{FFE9474A-B87A-4FB2-BA46-E84986F34DB3}"/>
    <cellStyle name="Comma 5 4 4 4 2" xfId="2291" xr:uid="{AA7F8C76-B16B-4C16-81BA-E7F2D36F5E8B}"/>
    <cellStyle name="Comma 5 4 4 4 2 2" xfId="10048" xr:uid="{D14DEFD5-62B2-49EE-801A-EC3B6036884C}"/>
    <cellStyle name="Comma 5 4 4 4 2 2 2" xfId="23074" xr:uid="{8A0CE10C-55B0-44AB-B286-DA19A1797CE0}"/>
    <cellStyle name="Comma 5 4 4 4 2 3" xfId="5030" xr:uid="{C4965918-7E2C-4C68-9123-4C9CCDFC4069}"/>
    <cellStyle name="Comma 5 4 4 4 2 3 2" xfId="18067" xr:uid="{D4690CEA-B970-47F9-B958-3CB706C3C3A9}"/>
    <cellStyle name="Comma 5 4 4 4 2 4" xfId="15675" xr:uid="{287CE1B2-21E6-4567-889E-132EEA5B40F7}"/>
    <cellStyle name="Comma 5 4 4 4 3" xfId="6438" xr:uid="{BCC58E54-EA0C-4D7E-AEA8-F599EBE080D7}"/>
    <cellStyle name="Comma 5 4 4 4 3 2" xfId="11453" xr:uid="{24244572-4E9A-4520-AE28-50EA26BBB666}"/>
    <cellStyle name="Comma 5 4 4 4 3 2 2" xfId="24479" xr:uid="{0D266561-0CB6-4CE0-AA9B-B7AE1034E5AB}"/>
    <cellStyle name="Comma 5 4 4 4 3 3" xfId="19472" xr:uid="{FA6F42EC-8E80-4CDF-AC5F-6842B602C1AB}"/>
    <cellStyle name="Comma 5 4 4 4 4" xfId="9164" xr:uid="{E12DEA36-E2DF-4766-9382-029325008F44}"/>
    <cellStyle name="Comma 5 4 4 4 4 2" xfId="22191" xr:uid="{2CBF40C4-8CC6-4535-B5C9-CD7EE27FE04A}"/>
    <cellStyle name="Comma 5 4 4 4 5" xfId="12907" xr:uid="{4C423FDD-F7AB-4E2D-813D-49AD21FB9359}"/>
    <cellStyle name="Comma 5 4 4 4 5 2" xfId="25924" xr:uid="{2933DD6A-1A37-4E20-8936-D6D358FF819E}"/>
    <cellStyle name="Comma 5 4 4 4 6" xfId="7641" xr:uid="{20270C01-09A9-41A4-9715-EB1703AB0A95}"/>
    <cellStyle name="Comma 5 4 4 4 6 2" xfId="20673" xr:uid="{74AEE279-22AC-4C9A-BF1B-1750F0CC257D}"/>
    <cellStyle name="Comma 5 4 4 4 7" xfId="4095" xr:uid="{558D25E7-E745-45A2-89A4-86DBFD02FAB3}"/>
    <cellStyle name="Comma 5 4 4 4 7 2" xfId="17184" xr:uid="{2A3825FF-1705-418C-8C23-E09618E598E9}"/>
    <cellStyle name="Comma 5 4 4 4 8" xfId="14286" xr:uid="{C12DE212-B253-486A-9901-7A94EE2BAD64}"/>
    <cellStyle name="Comma 5 4 4 5" xfId="1242" xr:uid="{74FD6E9D-3E89-4E87-AD0D-FB6106873F38}"/>
    <cellStyle name="Comma 5 4 4 5 2" xfId="2798" xr:uid="{839DEEDA-AF9A-400F-B7BA-AF091EEAC9C0}"/>
    <cellStyle name="Comma 5 4 4 5 2 2" xfId="10449" xr:uid="{B9898561-5A80-41C7-9CFD-9E714C03ED96}"/>
    <cellStyle name="Comma 5 4 4 5 2 2 2" xfId="23475" xr:uid="{216C0C14-D86C-4AF3-A98E-F405603F5C9D}"/>
    <cellStyle name="Comma 5 4 4 5 2 3" xfId="5432" xr:uid="{697C34D7-1765-4E65-B244-90FA8864E8BA}"/>
    <cellStyle name="Comma 5 4 4 5 2 3 2" xfId="18468" xr:uid="{4F2D5641-E7C3-42FF-84B3-46E3D92E050D}"/>
    <cellStyle name="Comma 5 4 4 5 2 4" xfId="16067" xr:uid="{EA7A7F77-F6FC-49D4-B49E-0F024F00B95D}"/>
    <cellStyle name="Comma 5 4 4 5 3" xfId="6830" xr:uid="{09DE1F38-1517-4F23-96ED-9F7C7F4E289F}"/>
    <cellStyle name="Comma 5 4 4 5 3 2" xfId="11845" xr:uid="{9FD8C47B-051C-4D6A-8594-824947ECC795}"/>
    <cellStyle name="Comma 5 4 4 5 3 2 2" xfId="24871" xr:uid="{8D9EF193-A03F-4D0D-9166-2AE07B934E12}"/>
    <cellStyle name="Comma 5 4 4 5 3 3" xfId="19864" xr:uid="{34E7D7C2-B89A-4A16-A831-B77460B03CA2}"/>
    <cellStyle name="Comma 5 4 4 5 4" xfId="8742" xr:uid="{CA9DB344-E8D4-4076-9240-BF65B1F03C20}"/>
    <cellStyle name="Comma 5 4 4 5 4 2" xfId="21771" xr:uid="{40F3C00D-3C19-45B5-A9DE-DF075064CCF8}"/>
    <cellStyle name="Comma 5 4 4 5 5" xfId="13299" xr:uid="{AC7E42A3-283F-494D-91E7-50A89EDEE0E7}"/>
    <cellStyle name="Comma 5 4 4 5 5 2" xfId="26316" xr:uid="{B2656BAF-83E5-44EA-B156-78175BD0CD44}"/>
    <cellStyle name="Comma 5 4 4 5 6" xfId="8043" xr:uid="{F1D49DE8-09D8-46F1-9DF4-168E5174C96B}"/>
    <cellStyle name="Comma 5 4 4 5 6 2" xfId="21074" xr:uid="{6674B28F-E760-4AB9-A3CD-7797ADC80397}"/>
    <cellStyle name="Comma 5 4 4 5 7" xfId="3672" xr:uid="{34388071-B43F-465B-B270-59D62C5DDF5C}"/>
    <cellStyle name="Comma 5 4 4 5 7 2" xfId="16764" xr:uid="{74EB9603-9FDA-4BCE-ADBF-CCB23DA3A58B}"/>
    <cellStyle name="Comma 5 4 4 5 8" xfId="14633" xr:uid="{875BA146-BDA0-486E-8884-2EB75626697F}"/>
    <cellStyle name="Comma 5 4 4 6" xfId="1639" xr:uid="{4D29D1F5-90D0-40F2-9831-BEBDC2DED1CE}"/>
    <cellStyle name="Comma 5 4 4 6 2" xfId="9628" xr:uid="{9DC644A1-3D80-4F6A-B301-5D0927B68218}"/>
    <cellStyle name="Comma 5 4 4 6 2 2" xfId="22654" xr:uid="{815B3178-F65F-4133-9499-E492AA8BB117}"/>
    <cellStyle name="Comma 5 4 4 6 3" xfId="4610" xr:uid="{041561DF-40D0-4A7B-8847-C2CEA276521F}"/>
    <cellStyle name="Comma 5 4 4 6 3 2" xfId="17647" xr:uid="{3DA5E6C5-38FB-44A5-906A-988DE2DC6486}"/>
    <cellStyle name="Comma 5 4 4 6 4" xfId="15024" xr:uid="{29E9542D-0D0F-4A71-AC0C-5CB9369FC3A8}"/>
    <cellStyle name="Comma 5 4 4 7" xfId="5786" xr:uid="{79930A00-B12D-4133-83FF-DC83A34D7B3B}"/>
    <cellStyle name="Comma 5 4 4 7 2" xfId="10802" xr:uid="{B565488F-19FD-49D6-B39A-7EB1F9D14286}"/>
    <cellStyle name="Comma 5 4 4 7 2 2" xfId="23828" xr:uid="{B4A404CA-134E-4856-83C5-F0A16F56EF9D}"/>
    <cellStyle name="Comma 5 4 4 7 3" xfId="18821" xr:uid="{4768DC35-A9C5-4C79-A061-65CE353E6FAD}"/>
    <cellStyle name="Comma 5 4 4 8" xfId="8363" xr:uid="{E2E10111-E6FA-4EA2-9ABB-DB53A55E6A11}"/>
    <cellStyle name="Comma 5 4 4 8 2" xfId="21392" xr:uid="{8B11BD6B-EEFC-4138-8BC2-88F1E19AFFA8}"/>
    <cellStyle name="Comma 5 4 4 9" xfId="12256" xr:uid="{92EC83F5-FC39-4B5C-85F1-928270FE2F23}"/>
    <cellStyle name="Comma 5 4 4 9 2" xfId="25273" xr:uid="{22D1C6B1-C9B3-43A9-A196-5A5D5B39AD1F}"/>
    <cellStyle name="Comma 5 4 5" xfId="302" xr:uid="{DAA55A9D-3230-4A7F-A0BB-B4894483CAC5}"/>
    <cellStyle name="Comma 5 4 5 10" xfId="13715" xr:uid="{1C3CFFA1-FA87-4578-9ADE-6C16A62612E9}"/>
    <cellStyle name="Comma 5 4 5 2" xfId="581" xr:uid="{5D38334E-ACAB-4844-B137-C4A7B0737DB6}"/>
    <cellStyle name="Comma 5 4 5 2 2" xfId="1944" xr:uid="{5C992574-45AE-49F4-87EF-D117BC43E849}"/>
    <cellStyle name="Comma 5 4 5 2 2 2" xfId="10050" xr:uid="{05F2B66F-13B9-4CD9-B2C0-F7A8C886FC39}"/>
    <cellStyle name="Comma 5 4 5 2 2 2 2" xfId="23076" xr:uid="{039A68ED-A8D5-4511-A1E0-8C936268EF6C}"/>
    <cellStyle name="Comma 5 4 5 2 2 3" xfId="5032" xr:uid="{4AF25D16-9212-480F-A49F-08A166F61D5E}"/>
    <cellStyle name="Comma 5 4 5 2 2 3 2" xfId="18069" xr:uid="{A74B981D-456F-4DB4-8F4E-24331107C6CD}"/>
    <cellStyle name="Comma 5 4 5 2 2 4" xfId="15329" xr:uid="{FFE4E8F5-47DB-42F2-8862-373642533767}"/>
    <cellStyle name="Comma 5 4 5 2 3" xfId="6091" xr:uid="{7F1C2A2F-40D6-4750-80CD-033F08A01DDD}"/>
    <cellStyle name="Comma 5 4 5 2 3 2" xfId="11107" xr:uid="{C5C45651-24F7-4BCE-BA05-59B127EC2505}"/>
    <cellStyle name="Comma 5 4 5 2 3 2 2" xfId="24133" xr:uid="{26723405-B83B-4F11-9312-689807F54006}"/>
    <cellStyle name="Comma 5 4 5 2 3 3" xfId="19126" xr:uid="{8FDA229B-618C-4430-8DC2-599C2AF15728}"/>
    <cellStyle name="Comma 5 4 5 2 4" xfId="9166" xr:uid="{0EA13DF1-BFFF-4C6A-9CDC-7CAE4BA60B13}"/>
    <cellStyle name="Comma 5 4 5 2 4 2" xfId="22193" xr:uid="{B1CB19FC-71F4-41AE-AC43-9C971F03A697}"/>
    <cellStyle name="Comma 5 4 5 2 5" xfId="12561" xr:uid="{BA5C8E25-380F-45A5-B6BC-7348765A604A}"/>
    <cellStyle name="Comma 5 4 5 2 5 2" xfId="25578" xr:uid="{7EF56183-E277-4C05-8248-054C75B3ECE8}"/>
    <cellStyle name="Comma 5 4 5 2 6" xfId="7643" xr:uid="{F90E195E-5500-4957-92D0-BB54F96F3300}"/>
    <cellStyle name="Comma 5 4 5 2 6 2" xfId="20675" xr:uid="{15E2286D-3E2C-4A61-96FC-6E8ABC8B9E26}"/>
    <cellStyle name="Comma 5 4 5 2 7" xfId="4097" xr:uid="{734A8925-7647-4672-8083-4FF5F7AA1213}"/>
    <cellStyle name="Comma 5 4 5 2 7 2" xfId="17186" xr:uid="{3754D832-3B7B-4831-83E9-B2057F3A0309}"/>
    <cellStyle name="Comma 5 4 5 2 8" xfId="13984" xr:uid="{70A10C16-B997-423E-A2BD-7C12B5BD1177}"/>
    <cellStyle name="Comma 5 4 5 3" xfId="990" xr:uid="{97B06A75-C832-489D-93B3-084B0F5BF7F2}"/>
    <cellStyle name="Comma 5 4 5 3 2" xfId="2293" xr:uid="{F14486B9-E6A8-4012-9FDB-80C0466EA3E7}"/>
    <cellStyle name="Comma 5 4 5 3 2 2" xfId="10549" xr:uid="{D1CCB61C-2A6F-4E65-B44E-A954E1C65CBC}"/>
    <cellStyle name="Comma 5 4 5 3 2 2 2" xfId="23575" xr:uid="{48CFC2CD-84A7-4C87-B7E1-4E779E6BAF52}"/>
    <cellStyle name="Comma 5 4 5 3 2 3" xfId="5532" xr:uid="{B1C83665-2104-4FE6-9764-CB2C0C82E9AB}"/>
    <cellStyle name="Comma 5 4 5 3 2 3 2" xfId="18568" xr:uid="{C8E56BC7-8075-4C1E-B79E-0044719D23E0}"/>
    <cellStyle name="Comma 5 4 5 3 2 4" xfId="15677" xr:uid="{DF2DD504-A78B-460E-8674-36E39CB30D9C}"/>
    <cellStyle name="Comma 5 4 5 3 3" xfId="6440" xr:uid="{D51B1686-6305-48CD-8D6A-D3D372DE185B}"/>
    <cellStyle name="Comma 5 4 5 3 3 2" xfId="11455" xr:uid="{B1B018E2-4937-41AD-9BBC-19756E315383}"/>
    <cellStyle name="Comma 5 4 5 3 3 2 2" xfId="24481" xr:uid="{366E94A7-BF33-4B92-95E2-F6D4625F5142}"/>
    <cellStyle name="Comma 5 4 5 3 3 3" xfId="19474" xr:uid="{4C99C558-8365-4B90-9E30-E70C6C2EEF5B}"/>
    <cellStyle name="Comma 5 4 5 3 4" xfId="8956" xr:uid="{1669F447-0ACD-4CE9-B1B2-B6C23390AD49}"/>
    <cellStyle name="Comma 5 4 5 3 4 2" xfId="21983" xr:uid="{8DE92195-ACFD-4888-8E46-CF17813BFB4B}"/>
    <cellStyle name="Comma 5 4 5 3 5" xfId="12909" xr:uid="{D93D5C3C-3976-45E1-B546-1F46E44828A9}"/>
    <cellStyle name="Comma 5 4 5 3 5 2" xfId="25926" xr:uid="{EDE27D54-9B9F-4DD4-BF04-D1B691BFB671}"/>
    <cellStyle name="Comma 5 4 5 3 6" xfId="8143" xr:uid="{FBCDFD68-6C4F-4534-8344-E0BF0CF9DFE8}"/>
    <cellStyle name="Comma 5 4 5 3 6 2" xfId="21174" xr:uid="{98FF6E52-9111-4B6D-A666-60B5ACC8F6E4}"/>
    <cellStyle name="Comma 5 4 5 3 7" xfId="3887" xr:uid="{6C3FE47B-E8FA-496B-B2C6-FBD7CC99FBED}"/>
    <cellStyle name="Comma 5 4 5 3 7 2" xfId="16976" xr:uid="{F5100A00-C7B4-44E4-8DCF-6CFB8B4E7A04}"/>
    <cellStyle name="Comma 5 4 5 3 8" xfId="14386" xr:uid="{34AA7BB5-FEE9-48FC-AF27-342AAAD05785}"/>
    <cellStyle name="Comma 5 4 5 4" xfId="1346" xr:uid="{613403CE-63C1-4FDA-B656-98454846FDA1}"/>
    <cellStyle name="Comma 5 4 5 4 2" xfId="2904" xr:uid="{D34C7CE9-745F-4C90-8777-9F20B65CA3B9}"/>
    <cellStyle name="Comma 5 4 5 4 2 2" xfId="11945" xr:uid="{65662909-5D75-497D-890A-39AE15EE300E}"/>
    <cellStyle name="Comma 5 4 5 4 2 2 2" xfId="24971" xr:uid="{AC9D8243-A087-4A00-BD46-52E70837A730}"/>
    <cellStyle name="Comma 5 4 5 4 2 3" xfId="6930" xr:uid="{6AE8E035-74FB-47AC-80DC-290C469E68B3}"/>
    <cellStyle name="Comma 5 4 5 4 2 3 2" xfId="19964" xr:uid="{E72F6C13-4F27-4343-8A93-E23456EDB24D}"/>
    <cellStyle name="Comma 5 4 5 4 2 4" xfId="16167" xr:uid="{1F7ED5BD-7133-48DA-A4F7-7F2400910DA7}"/>
    <cellStyle name="Comma 5 4 5 4 3" xfId="13399" xr:uid="{50D5667C-1548-4B89-A843-2B2CA16912D9}"/>
    <cellStyle name="Comma 5 4 5 4 3 2" xfId="26416" xr:uid="{D43182D3-06B7-4DF3-8A31-297ADE5367BA}"/>
    <cellStyle name="Comma 5 4 5 4 4" xfId="9840" xr:uid="{C2890DB2-FA10-4842-BCF0-DB94E5DEB460}"/>
    <cellStyle name="Comma 5 4 5 4 4 2" xfId="22866" xr:uid="{2FF9E451-C7E1-4697-AA21-7CB4B8609E64}"/>
    <cellStyle name="Comma 5 4 5 4 5" xfId="4822" xr:uid="{4FD178E5-EE00-4F93-B113-C261092C6178}"/>
    <cellStyle name="Comma 5 4 5 4 5 2" xfId="17859" xr:uid="{1B64D1A3-AEC2-434B-A15E-6DA0E97C0988}"/>
    <cellStyle name="Comma 5 4 5 4 6" xfId="14733" xr:uid="{2C41DD5A-09B5-43E8-BAFE-D117DA1EA82F}"/>
    <cellStyle name="Comma 5 4 5 5" xfId="1739" xr:uid="{8FC63753-BCCF-4EED-A40C-51EDAEC51862}"/>
    <cellStyle name="Comma 5 4 5 5 2" xfId="10902" xr:uid="{AF43D81F-94C9-4C76-9FE3-BCC795276EA4}"/>
    <cellStyle name="Comma 5 4 5 5 2 2" xfId="23928" xr:uid="{B1216450-B6B8-4592-8A4F-118EF7FFF14A}"/>
    <cellStyle name="Comma 5 4 5 5 3" xfId="5886" xr:uid="{73F52427-CB57-4A23-A975-13CCFE7E0F30}"/>
    <cellStyle name="Comma 5 4 5 5 3 2" xfId="18921" xr:uid="{E280E44E-5C56-4E79-B869-8011A10A4C1D}"/>
    <cellStyle name="Comma 5 4 5 5 4" xfId="15124" xr:uid="{18E8E9CC-23EE-417B-BD7D-C8BF39830435}"/>
    <cellStyle name="Comma 5 4 5 6" xfId="8463" xr:uid="{D68A7911-5261-4C30-83C8-AD964DFFCE69}"/>
    <cellStyle name="Comma 5 4 5 6 2" xfId="21492" xr:uid="{38ABA830-7623-49F1-ACF5-F812017044A0}"/>
    <cellStyle name="Comma 5 4 5 7" xfId="12356" xr:uid="{06F6E804-4754-494C-BF38-4B0AFF88EF61}"/>
    <cellStyle name="Comma 5 4 5 7 2" xfId="25373" xr:uid="{E325E23A-92F8-45FD-A60E-3ACCB352E0D3}"/>
    <cellStyle name="Comma 5 4 5 8" xfId="7433" xr:uid="{87D82541-08E1-4675-B542-FD00BC83EFB1}"/>
    <cellStyle name="Comma 5 4 5 8 2" xfId="20465" xr:uid="{EE08D914-9519-4BAF-A661-0EE1F041CAE6}"/>
    <cellStyle name="Comma 5 4 5 9" xfId="3385" xr:uid="{CF15FFA1-BDF4-4E91-B5A8-8A6D528D4869}"/>
    <cellStyle name="Comma 5 4 5 9 2" xfId="16485" xr:uid="{DAC3747C-59EC-4B3A-9F84-4E6951CFF84E}"/>
    <cellStyle name="Comma 5 4 6" xfId="456" xr:uid="{984C0505-21C6-4203-973B-15891456E9EE}"/>
    <cellStyle name="Comma 5 4 6 10" xfId="13859" xr:uid="{6106ADB5-5E98-4C1B-AADF-2C71BAED5557}"/>
    <cellStyle name="Comma 5 4 6 2" xfId="865" xr:uid="{DF63B211-BF04-45B2-8088-2A8481633208}"/>
    <cellStyle name="Comma 5 4 6 2 2" xfId="1945" xr:uid="{95F7B017-5EE4-452A-B06F-880ECF08EE7B}"/>
    <cellStyle name="Comma 5 4 6 2 2 2" xfId="10051" xr:uid="{6A4733BB-DBFE-43D1-AF83-CEE23A2EC781}"/>
    <cellStyle name="Comma 5 4 6 2 2 2 2" xfId="23077" xr:uid="{10E6EE56-A0C6-4534-B84F-1EDBCEF72EA5}"/>
    <cellStyle name="Comma 5 4 6 2 2 3" xfId="5033" xr:uid="{8BA6FA2B-4945-44BA-887B-248806C0085E}"/>
    <cellStyle name="Comma 5 4 6 2 2 3 2" xfId="18070" xr:uid="{D547EE34-3937-48B9-9D50-830ED5823757}"/>
    <cellStyle name="Comma 5 4 6 2 2 4" xfId="15330" xr:uid="{080E7A94-FCC2-4861-B355-0F8BEF848D3A}"/>
    <cellStyle name="Comma 5 4 6 2 3" xfId="6092" xr:uid="{DE895BEB-B93A-464E-AB9B-3C6B45EF5258}"/>
    <cellStyle name="Comma 5 4 6 2 3 2" xfId="11108" xr:uid="{9837A7CF-6D1C-4BFA-9FE9-5F34E50080B0}"/>
    <cellStyle name="Comma 5 4 6 2 3 2 2" xfId="24134" xr:uid="{28353B09-EEB8-44C6-9EB8-D8AB93DC52C3}"/>
    <cellStyle name="Comma 5 4 6 2 3 3" xfId="19127" xr:uid="{83EE271E-3684-4437-B29C-64CAF0621525}"/>
    <cellStyle name="Comma 5 4 6 2 4" xfId="9167" xr:uid="{6FBB8793-9133-41C6-8313-82EF7F841780}"/>
    <cellStyle name="Comma 5 4 6 2 4 2" xfId="22194" xr:uid="{85D9ED08-27B2-465F-84C2-B4ACF06E7B62}"/>
    <cellStyle name="Comma 5 4 6 2 5" xfId="12562" xr:uid="{01CC3EDC-6A97-4EB6-A01C-5B40098AEC6E}"/>
    <cellStyle name="Comma 5 4 6 2 5 2" xfId="25579" xr:uid="{7D018468-914B-4CA8-878D-1197FBCE978B}"/>
    <cellStyle name="Comma 5 4 6 2 6" xfId="7644" xr:uid="{295F5DE8-7C01-43A5-9FDE-3329B22844C9}"/>
    <cellStyle name="Comma 5 4 6 2 6 2" xfId="20676" xr:uid="{22DBE328-6A03-4BFF-8A6D-E685CD1B38DA}"/>
    <cellStyle name="Comma 5 4 6 2 7" xfId="4098" xr:uid="{731DE704-6BC8-4444-BB70-F14C989DD08E}"/>
    <cellStyle name="Comma 5 4 6 2 7 2" xfId="17187" xr:uid="{D89E5FA6-7433-425B-9D91-70FC413B0D8B}"/>
    <cellStyle name="Comma 5 4 6 2 8" xfId="14261" xr:uid="{B06A4564-8673-4641-8C57-F7D35E5F0ED6}"/>
    <cellStyle name="Comma 5 4 6 3" xfId="1215" xr:uid="{07E830E7-5554-4F29-B399-55968EBE177A}"/>
    <cellStyle name="Comma 5 4 6 3 2" xfId="2294" xr:uid="{D5A91844-47D3-4D9A-8B0F-2295AB3BB150}"/>
    <cellStyle name="Comma 5 4 6 3 2 2" xfId="10424" xr:uid="{1F7E4174-242D-4604-81EE-0FA12952E122}"/>
    <cellStyle name="Comma 5 4 6 3 2 2 2" xfId="23450" xr:uid="{1E1AFB09-4369-4541-A429-BE687E297168}"/>
    <cellStyle name="Comma 5 4 6 3 2 3" xfId="5407" xr:uid="{D5BE9E99-9FFF-4759-9622-5B615370CB4E}"/>
    <cellStyle name="Comma 5 4 6 3 2 3 2" xfId="18443" xr:uid="{2B0D1BBE-69E7-4FFE-B35B-5D45E0B98DF3}"/>
    <cellStyle name="Comma 5 4 6 3 2 4" xfId="15678" xr:uid="{17CE81C8-950E-4A79-AFC4-482F2F86CE38}"/>
    <cellStyle name="Comma 5 4 6 3 3" xfId="6441" xr:uid="{933C60E5-DAEE-47AD-91A3-CF2007897DE2}"/>
    <cellStyle name="Comma 5 4 6 3 3 2" xfId="11456" xr:uid="{6C8E6ACA-1CF9-403A-BC6D-5DBCEB908635}"/>
    <cellStyle name="Comma 5 4 6 3 3 2 2" xfId="24482" xr:uid="{25DB1839-E432-4517-8E67-B6E855A4D668}"/>
    <cellStyle name="Comma 5 4 6 3 3 3" xfId="19475" xr:uid="{AF884062-4711-482C-A122-B0E7FF998AE2}"/>
    <cellStyle name="Comma 5 4 6 3 4" xfId="9471" xr:uid="{4B81C60D-64B5-447B-954F-74B841070580}"/>
    <cellStyle name="Comma 5 4 6 3 4 2" xfId="22497" xr:uid="{6ACF76F9-6E2F-46C8-BADD-ED360EE128CA}"/>
    <cellStyle name="Comma 5 4 6 3 5" xfId="12910" xr:uid="{52466F65-59D4-4AE9-9CBF-05D7062296F7}"/>
    <cellStyle name="Comma 5 4 6 3 5 2" xfId="25927" xr:uid="{58087D8F-771C-44BF-BFF0-6238AAE02C73}"/>
    <cellStyle name="Comma 5 4 6 3 6" xfId="8018" xr:uid="{62033746-20CB-4E01-B846-92BAD28008F5}"/>
    <cellStyle name="Comma 5 4 6 3 6 2" xfId="21049" xr:uid="{0DE6F380-F6D5-4B8D-A1E6-29F99A3D8843}"/>
    <cellStyle name="Comma 5 4 6 3 7" xfId="4453" xr:uid="{4C09C11F-5DE1-4504-9DCE-934043324916}"/>
    <cellStyle name="Comma 5 4 6 3 7 2" xfId="17490" xr:uid="{7FD8DC74-9713-4469-A763-8796183FD51B}"/>
    <cellStyle name="Comma 5 4 6 3 8" xfId="14608" xr:uid="{15AFFEC3-223E-47F0-B65C-495EFF8B92A4}"/>
    <cellStyle name="Comma 5 4 6 4" xfId="2769" xr:uid="{126FD18C-568A-485F-9299-741814C51F88}"/>
    <cellStyle name="Comma 5 4 6 4 2" xfId="6805" xr:uid="{DEBD844E-6858-4804-AE2F-3117C87C17C2}"/>
    <cellStyle name="Comma 5 4 6 4 2 2" xfId="11820" xr:uid="{836CB70E-F90E-43C5-82E2-BB00C24B1FEB}"/>
    <cellStyle name="Comma 5 4 6 4 2 2 2" xfId="24846" xr:uid="{351244CE-84A1-4CF0-A4A1-643F34AD53CD}"/>
    <cellStyle name="Comma 5 4 6 4 2 3" xfId="19839" xr:uid="{7E9C7FCD-1F09-406F-A6AD-24BAA7D13279}"/>
    <cellStyle name="Comma 5 4 6 4 3" xfId="13274" xr:uid="{211632B4-74EE-459D-80AF-48268F3CD77F}"/>
    <cellStyle name="Comma 5 4 6 4 3 2" xfId="26291" xr:uid="{2C9BB470-7C2F-485E-A6D9-285A942121FA}"/>
    <cellStyle name="Comma 5 4 6 4 4" xfId="9715" xr:uid="{1659B746-BE32-4BD0-A1F6-CBC6358677A1}"/>
    <cellStyle name="Comma 5 4 6 4 4 2" xfId="22741" xr:uid="{D6F602B7-DF64-44E2-B1C3-99E67106E493}"/>
    <cellStyle name="Comma 5 4 6 4 5" xfId="4697" xr:uid="{A29CA1FC-6611-4A28-A0F1-ECA11DF2B2E7}"/>
    <cellStyle name="Comma 5 4 6 4 5 2" xfId="17734" xr:uid="{80CD825D-5D3B-4EC8-B5DF-693DD86125C5}"/>
    <cellStyle name="Comma 5 4 6 4 6" xfId="16042" xr:uid="{5E40839E-8AAA-4377-BA96-4A908629A273}"/>
    <cellStyle name="Comma 5 4 6 5" xfId="1614" xr:uid="{A9D62250-C529-4DE3-A7A1-06F7F730E98D}"/>
    <cellStyle name="Comma 5 4 6 5 2" xfId="10775" xr:uid="{48002A3F-C039-426B-AC6D-0B2268EC0F08}"/>
    <cellStyle name="Comma 5 4 6 5 2 2" xfId="23801" xr:uid="{BFE91AF5-13CC-4715-9E0C-6EA2C7DAEA84}"/>
    <cellStyle name="Comma 5 4 6 5 3" xfId="5759" xr:uid="{18D77B63-1466-4D9E-ACE2-161D66281860}"/>
    <cellStyle name="Comma 5 4 6 5 3 2" xfId="18794" xr:uid="{91D4AF2D-D402-4C02-828B-5F30EB02E94A}"/>
    <cellStyle name="Comma 5 4 6 5 4" xfId="14999" xr:uid="{17E8F94C-9317-41B2-B687-15FBA25AFC49}"/>
    <cellStyle name="Comma 5 4 6 6" xfId="8831" xr:uid="{182742E7-2348-4EDD-821D-93628600BF05}"/>
    <cellStyle name="Comma 5 4 6 6 2" xfId="21858" xr:uid="{2FA8AB59-2720-4534-8B28-AFCBE2B1A8EF}"/>
    <cellStyle name="Comma 5 4 6 7" xfId="12231" xr:uid="{BB0E6700-DB12-4001-92B3-5F3EDCFE550B}"/>
    <cellStyle name="Comma 5 4 6 7 2" xfId="25248" xr:uid="{1FB78DF4-A888-4DA0-9F8F-9B28B48A3F8C}"/>
    <cellStyle name="Comma 5 4 6 8" xfId="7308" xr:uid="{F6174A16-0578-4DD7-9C07-3EBF5B444BFE}"/>
    <cellStyle name="Comma 5 4 6 8 2" xfId="20340" xr:uid="{63396DBC-0806-4692-80F7-88FD01237C79}"/>
    <cellStyle name="Comma 5 4 6 9" xfId="3762" xr:uid="{4DE8B37F-5D65-4E56-BA9B-2C3C124DEEF4}"/>
    <cellStyle name="Comma 5 4 6 9 2" xfId="16851" xr:uid="{E0A67242-8140-42E5-B57D-3204D3658EC0}"/>
    <cellStyle name="Comma 5 4 7" xfId="789" xr:uid="{DC4FEE3E-7121-4C19-ADE6-764AD0CE5C1C}"/>
    <cellStyle name="Comma 5 4 7 2" xfId="1936" xr:uid="{9BCE8093-3200-4214-88EA-D0043DBC1FF2}"/>
    <cellStyle name="Comma 5 4 7 2 2" xfId="10042" xr:uid="{1EE58C59-A50F-447B-A84C-C2CEDABA2719}"/>
    <cellStyle name="Comma 5 4 7 2 2 2" xfId="23068" xr:uid="{E586EB37-6017-4914-A4DF-2EE2EEE13A70}"/>
    <cellStyle name="Comma 5 4 7 2 3" xfId="5024" xr:uid="{77575981-B56A-4DD8-9DCA-CA5719C2B4FF}"/>
    <cellStyle name="Comma 5 4 7 2 3 2" xfId="18061" xr:uid="{A7537947-7FAA-45B2-8806-6BB488A634A3}"/>
    <cellStyle name="Comma 5 4 7 2 4" xfId="15321" xr:uid="{1021D1D1-B4C8-4998-8159-A527827B33AD}"/>
    <cellStyle name="Comma 5 4 7 3" xfId="6083" xr:uid="{B50468C7-8C8E-4635-8FF4-42BAD122B33A}"/>
    <cellStyle name="Comma 5 4 7 3 2" xfId="11099" xr:uid="{FD95468C-D34A-4C8F-AA13-DB576566018F}"/>
    <cellStyle name="Comma 5 4 7 3 2 2" xfId="24125" xr:uid="{08754420-3A0A-41E5-925F-109CF9374DFB}"/>
    <cellStyle name="Comma 5 4 7 3 3" xfId="19118" xr:uid="{F7C1275A-EDA6-4D9D-A57F-2897C5EA2ED1}"/>
    <cellStyle name="Comma 5 4 7 4" xfId="9158" xr:uid="{710383E3-F9C4-4AA8-8592-487828527E59}"/>
    <cellStyle name="Comma 5 4 7 4 2" xfId="22185" xr:uid="{C255072A-955D-43ED-A19C-576988DEB6EA}"/>
    <cellStyle name="Comma 5 4 7 5" xfId="12553" xr:uid="{C8D18CC9-6552-4157-A389-E25657E4F049}"/>
    <cellStyle name="Comma 5 4 7 5 2" xfId="25570" xr:uid="{69417EB3-2182-4CCE-888A-7F4189E69C46}"/>
    <cellStyle name="Comma 5 4 7 6" xfId="7635" xr:uid="{620FA06C-91B9-4BE7-9CA1-18E2EB0C9062}"/>
    <cellStyle name="Comma 5 4 7 6 2" xfId="20667" xr:uid="{545E158A-1B6B-4747-AA76-A010A6F79AC8}"/>
    <cellStyle name="Comma 5 4 7 7" xfId="4089" xr:uid="{C6219016-F999-40F5-B3CA-765DB420A7B2}"/>
    <cellStyle name="Comma 5 4 7 7 2" xfId="17178" xr:uid="{25CB0E02-3B7E-417A-A9E4-CDFEEC5FB0B4}"/>
    <cellStyle name="Comma 5 4 7 8" xfId="14186" xr:uid="{59028B7C-5CA6-4139-8F75-9BB5CF5F55B1}"/>
    <cellStyle name="Comma 5 4 8" xfId="1169" xr:uid="{56A49E6F-F2E2-431C-A9EF-E17CD0B7A08E}"/>
    <cellStyle name="Comma 5 4 8 2" xfId="2285" xr:uid="{88E8E98E-7777-47A4-813D-75FE4838824D}"/>
    <cellStyle name="Comma 5 4 8 2 2" xfId="10379" xr:uid="{37C42223-2F54-422F-A46E-9375CD102B30}"/>
    <cellStyle name="Comma 5 4 8 2 2 2" xfId="23405" xr:uid="{F3904308-E4E7-4022-8E94-84927E64FFD9}"/>
    <cellStyle name="Comma 5 4 8 2 3" xfId="5362" xr:uid="{9AE11347-8F01-452F-80FF-84EF8AD8A0F4}"/>
    <cellStyle name="Comma 5 4 8 2 3 2" xfId="18398" xr:uid="{1E0BF31C-84F8-4377-88CD-693DCD7F4AF9}"/>
    <cellStyle name="Comma 5 4 8 2 4" xfId="15669" xr:uid="{8D101171-C0D2-4364-BF7E-10A7D81BB883}"/>
    <cellStyle name="Comma 5 4 8 3" xfId="6432" xr:uid="{20BF6034-9BE3-4A88-A1D5-BFF111AB0303}"/>
    <cellStyle name="Comma 5 4 8 3 2" xfId="11447" xr:uid="{422CC3D4-8667-43BF-AEC1-B55CBB49E466}"/>
    <cellStyle name="Comma 5 4 8 3 2 2" xfId="24473" xr:uid="{473112B2-7AAB-4066-9DD6-D0890C5837E2}"/>
    <cellStyle name="Comma 5 4 8 3 3" xfId="19466" xr:uid="{CCA3E954-54D0-4B5C-9903-AC12298E6A74}"/>
    <cellStyle name="Comma 5 4 8 4" xfId="8636" xr:uid="{9DBD183E-08E1-4367-8182-B5B896514747}"/>
    <cellStyle name="Comma 5 4 8 4 2" xfId="21665" xr:uid="{DA6CC96A-B761-4C82-A4B8-D8BC6AE472F4}"/>
    <cellStyle name="Comma 5 4 8 5" xfId="12901" xr:uid="{252F5DF1-4BD0-4CF1-A291-4A3245F3F6E0}"/>
    <cellStyle name="Comma 5 4 8 5 2" xfId="25918" xr:uid="{870A6107-0B1E-4932-83A6-940E2F44881F}"/>
    <cellStyle name="Comma 5 4 8 6" xfId="7973" xr:uid="{512AB6F7-23E3-405C-818E-F892CAD20CDE}"/>
    <cellStyle name="Comma 5 4 8 6 2" xfId="21004" xr:uid="{5D2976BF-1FF9-40AA-BAC8-84D97853EC65}"/>
    <cellStyle name="Comma 5 4 8 7" xfId="3560" xr:uid="{D7616516-411E-4891-83E0-86F4FA45732A}"/>
    <cellStyle name="Comma 5 4 8 7 2" xfId="16658" xr:uid="{2AE9ADB7-6246-4705-A507-A50AB5751B44}"/>
    <cellStyle name="Comma 5 4 8 8" xfId="14563" xr:uid="{B93C5307-D632-4162-BA2A-7592421E92EF}"/>
    <cellStyle name="Comma 5 4 9" xfId="2720" xr:uid="{1706AC17-56BA-4F7C-92AC-F15973FFE047}"/>
    <cellStyle name="Comma 5 4 9 2" xfId="6760" xr:uid="{7AE73288-EB55-40E2-832C-9CFBEA68689D}"/>
    <cellStyle name="Comma 5 4 9 2 2" xfId="11775" xr:uid="{723F3FE9-9664-4400-8432-24033F28F3A9}"/>
    <cellStyle name="Comma 5 4 9 2 2 2" xfId="24801" xr:uid="{636A3D55-1072-4044-9BE3-2C3C212662BB}"/>
    <cellStyle name="Comma 5 4 9 2 3" xfId="19794" xr:uid="{44A83C4C-D934-4306-8199-84B169CCBE7E}"/>
    <cellStyle name="Comma 5 4 9 3" xfId="13229" xr:uid="{10BE17BE-D649-45AF-916D-749E268A1523}"/>
    <cellStyle name="Comma 5 4 9 3 2" xfId="26246" xr:uid="{59A5B558-46D3-4BB9-96A4-CCAB93404186}"/>
    <cellStyle name="Comma 5 4 9 4" xfId="9523" xr:uid="{9CEFD165-3B86-422F-9EEB-864C58449433}"/>
    <cellStyle name="Comma 5 4 9 4 2" xfId="22549" xr:uid="{8227D2B1-347A-4D7F-AD12-15398538564A}"/>
    <cellStyle name="Comma 5 4 9 5" xfId="4505" xr:uid="{37F1EEC6-1A2B-466D-A6EE-646962BBD581}"/>
    <cellStyle name="Comma 5 4 9 5 2" xfId="17542" xr:uid="{35789C3E-801B-4912-B232-2B27E64C7B5A}"/>
    <cellStyle name="Comma 5 4 9 6" xfId="15997" xr:uid="{98878864-EB4A-4816-A644-5F88A174D4FD}"/>
    <cellStyle name="Comma 5 5" xfId="161" xr:uid="{21E625ED-7725-4F1B-A98E-F714B87D1214}"/>
    <cellStyle name="Comma 5 5 10" xfId="8316" xr:uid="{C8C342FE-3D2C-418B-9114-57909FF6AF45}"/>
    <cellStyle name="Comma 5 5 10 2" xfId="21345" xr:uid="{8D51D758-C6A8-4547-86BA-9A82127B1EAC}"/>
    <cellStyle name="Comma 5 5 11" xfId="12136" xr:uid="{1DFC81F7-52FA-40C8-9C1F-9E691E443914}"/>
    <cellStyle name="Comma 5 5 11 2" xfId="25153" xr:uid="{6A431BF4-9761-4B0A-A2DB-26DAD1D8E127}"/>
    <cellStyle name="Comma 5 5 12" xfId="7128" xr:uid="{07F58F34-D7DC-4ADF-A664-91471E245657}"/>
    <cellStyle name="Comma 5 5 12 2" xfId="20160" xr:uid="{0B36989D-CAE2-4296-9415-F897590562DA}"/>
    <cellStyle name="Comma 5 5 13" xfId="3237" xr:uid="{416AA911-FA2D-4D39-BE93-775DDBA55661}"/>
    <cellStyle name="Comma 5 5 13 2" xfId="16338" xr:uid="{2CA52C96-52AB-442F-8C38-6B9C5037DC65}"/>
    <cellStyle name="Comma 5 5 14" xfId="13592" xr:uid="{D323F669-9CD6-4E24-BB0C-AB7248CD5E76}"/>
    <cellStyle name="Comma 5 5 2" xfId="385" xr:uid="{733FB72C-F912-4BF5-8A9A-74F4B8266D07}"/>
    <cellStyle name="Comma 5 5 2 10" xfId="7171" xr:uid="{ACCE4AF4-4150-4933-BDB2-4D4822D9C626}"/>
    <cellStyle name="Comma 5 5 2 10 2" xfId="20203" xr:uid="{8013512C-5A30-4A2A-B09D-6ED81A7FBCC9}"/>
    <cellStyle name="Comma 5 5 2 11" xfId="3340" xr:uid="{71513DDF-5CF1-4BE2-ACB4-8FC5A5D4F0A5}"/>
    <cellStyle name="Comma 5 5 2 11 2" xfId="16440" xr:uid="{F56B4B6B-CC59-4E1B-ABA9-EDD380100355}"/>
    <cellStyle name="Comma 5 5 2 12" xfId="13794" xr:uid="{CFA2B225-F7E7-4A23-A40D-55D896BB92F3}"/>
    <cellStyle name="Comma 5 5 2 2" xfId="636" xr:uid="{1803E50B-A8CE-4711-8EEB-A983D52ED4DC}"/>
    <cellStyle name="Comma 5 5 2 2 10" xfId="14039" xr:uid="{3193E0BB-EF5D-4FD0-8AE4-E20C29C45C92}"/>
    <cellStyle name="Comma 5 5 2 2 2" xfId="1045" xr:uid="{C66B766B-6BFC-4688-8103-A8E37FC642C0}"/>
    <cellStyle name="Comma 5 5 2 2 2 2" xfId="1948" xr:uid="{23B08489-FAAA-4CC5-9F9F-C8EF8399477D}"/>
    <cellStyle name="Comma 5 5 2 2 2 2 2" xfId="10054" xr:uid="{01B4BC1E-C67B-4C71-BF66-3A84D7BB72C4}"/>
    <cellStyle name="Comma 5 5 2 2 2 2 2 2" xfId="23080" xr:uid="{94768AFD-04FB-4502-B1AE-7C13487E2371}"/>
    <cellStyle name="Comma 5 5 2 2 2 2 3" xfId="5036" xr:uid="{2F4DB9D9-2076-4726-BA23-7880A930E6BA}"/>
    <cellStyle name="Comma 5 5 2 2 2 2 3 2" xfId="18073" xr:uid="{26892FFC-946F-4CAE-933B-FC895398FBD1}"/>
    <cellStyle name="Comma 5 5 2 2 2 2 4" xfId="15333" xr:uid="{2FFC1945-CDD8-4792-873B-FE673948A83A}"/>
    <cellStyle name="Comma 5 5 2 2 2 3" xfId="6095" xr:uid="{84C01256-6F1A-4D64-8480-D19F435B8DE1}"/>
    <cellStyle name="Comma 5 5 2 2 2 3 2" xfId="11111" xr:uid="{01899910-058B-4736-80D5-2BE71E45A417}"/>
    <cellStyle name="Comma 5 5 2 2 2 3 2 2" xfId="24137" xr:uid="{5131D400-3110-411A-911C-441CC41B2080}"/>
    <cellStyle name="Comma 5 5 2 2 2 3 3" xfId="19130" xr:uid="{13865580-CAFD-4470-9E99-63CBC62A8DFF}"/>
    <cellStyle name="Comma 5 5 2 2 2 4" xfId="9170" xr:uid="{C8BF748E-54FA-4BB5-BEF1-4E4135AAF53F}"/>
    <cellStyle name="Comma 5 5 2 2 2 4 2" xfId="22197" xr:uid="{87FEC2DF-7252-462A-A41F-D87F57FECD44}"/>
    <cellStyle name="Comma 5 5 2 2 2 5" xfId="12565" xr:uid="{FF4D621E-FA82-4298-80AF-08580E9489E2}"/>
    <cellStyle name="Comma 5 5 2 2 2 5 2" xfId="25582" xr:uid="{88B91772-B29B-42EF-AFBF-137AF088F327}"/>
    <cellStyle name="Comma 5 5 2 2 2 6" xfId="7647" xr:uid="{57E3E422-A99A-4EBD-9FFE-03D0D33A2E36}"/>
    <cellStyle name="Comma 5 5 2 2 2 6 2" xfId="20679" xr:uid="{AEB806E1-51DB-4583-829C-2A9ED6DF53A7}"/>
    <cellStyle name="Comma 5 5 2 2 2 7" xfId="4101" xr:uid="{A1B825C6-027C-4191-A040-CE34620B5556}"/>
    <cellStyle name="Comma 5 5 2 2 2 7 2" xfId="17190" xr:uid="{45D89160-BD16-4AA6-B75C-E989623ED5AF}"/>
    <cellStyle name="Comma 5 5 2 2 2 8" xfId="14441" xr:uid="{F7DD5659-B1C5-4CCC-9DAB-620176E6090A}"/>
    <cellStyle name="Comma 5 5 2 2 3" xfId="1402" xr:uid="{3F4189C6-E158-41AA-941C-9F07DAD92264}"/>
    <cellStyle name="Comma 5 5 2 2 3 2" xfId="2297" xr:uid="{8C06A9B7-3040-4716-823E-A8316925A874}"/>
    <cellStyle name="Comma 5 5 2 2 3 2 2" xfId="10604" xr:uid="{0C6D2394-9787-430D-9E9C-73523F638C7D}"/>
    <cellStyle name="Comma 5 5 2 2 3 2 2 2" xfId="23630" xr:uid="{790026E4-F098-41BC-B4D2-EEA1D6E8A2CF}"/>
    <cellStyle name="Comma 5 5 2 2 3 2 3" xfId="5587" xr:uid="{82A911D4-6544-4DF8-93AB-AC46531CB0A4}"/>
    <cellStyle name="Comma 5 5 2 2 3 2 3 2" xfId="18623" xr:uid="{0A02D22C-BDD1-416A-AC1B-A909DE00B3A8}"/>
    <cellStyle name="Comma 5 5 2 2 3 2 4" xfId="15681" xr:uid="{09A66C99-F314-4943-A50B-F057C94184DA}"/>
    <cellStyle name="Comma 5 5 2 2 3 3" xfId="6444" xr:uid="{B8C4BDB1-2FCB-49A9-836D-17EF2ACFB1AF}"/>
    <cellStyle name="Comma 5 5 2 2 3 3 2" xfId="11459" xr:uid="{09E980C3-0066-4095-AE92-01AD34426892}"/>
    <cellStyle name="Comma 5 5 2 2 3 3 2 2" xfId="24485" xr:uid="{5793B0E7-B57F-4400-9AE7-6935587B3127}"/>
    <cellStyle name="Comma 5 5 2 2 3 3 3" xfId="19478" xr:uid="{706FCF61-25B0-4DD8-B8DA-05A990C55462}"/>
    <cellStyle name="Comma 5 5 2 2 3 4" xfId="9011" xr:uid="{EE2C8F7D-9B0E-424A-97DC-5CE8F8256401}"/>
    <cellStyle name="Comma 5 5 2 2 3 4 2" xfId="22038" xr:uid="{88B11D6A-777C-41E0-A77D-F7C0FF08A861}"/>
    <cellStyle name="Comma 5 5 2 2 3 5" xfId="12913" xr:uid="{143DDD2A-0123-4E7F-B178-05D6E032A377}"/>
    <cellStyle name="Comma 5 5 2 2 3 5 2" xfId="25930" xr:uid="{5FD4C3EC-6941-4930-A875-4A8B686B977B}"/>
    <cellStyle name="Comma 5 5 2 2 3 6" xfId="8198" xr:uid="{021EBB80-FA7C-45FF-97DF-B5C8DA3CD016}"/>
    <cellStyle name="Comma 5 5 2 2 3 6 2" xfId="21229" xr:uid="{3A6C3A89-3565-4B6C-A6F9-F0C3A94E359F}"/>
    <cellStyle name="Comma 5 5 2 2 3 7" xfId="3942" xr:uid="{23292FD1-E510-4235-8EE3-F0CCAAFEE7CE}"/>
    <cellStyle name="Comma 5 5 2 2 3 7 2" xfId="17031" xr:uid="{07725C79-E2BD-46EB-AAAE-597E9ED0782B}"/>
    <cellStyle name="Comma 5 5 2 2 3 8" xfId="14788" xr:uid="{03C0869E-C986-4B33-B22B-12771A491B14}"/>
    <cellStyle name="Comma 5 5 2 2 4" xfId="2960" xr:uid="{C098F951-620D-4509-8BAE-94BB37C01570}"/>
    <cellStyle name="Comma 5 5 2 2 4 2" xfId="6985" xr:uid="{289A6D29-F0B6-47B0-8710-1DA0517CA07F}"/>
    <cellStyle name="Comma 5 5 2 2 4 2 2" xfId="12000" xr:uid="{2CC1541E-4513-4CC1-A559-9DF7BF3F5CC0}"/>
    <cellStyle name="Comma 5 5 2 2 4 2 2 2" xfId="25026" xr:uid="{3C754D33-7B8E-47FF-BADE-431F576D0813}"/>
    <cellStyle name="Comma 5 5 2 2 4 2 3" xfId="20019" xr:uid="{06E765BD-9D2B-4782-8621-DF1E8A0CFD57}"/>
    <cellStyle name="Comma 5 5 2 2 4 3" xfId="13454" xr:uid="{BCF3BB31-0F94-43B5-BD5E-29E07AA85287}"/>
    <cellStyle name="Comma 5 5 2 2 4 3 2" xfId="26471" xr:uid="{699ADC45-9C84-467B-B9BA-D5AA2F12148D}"/>
    <cellStyle name="Comma 5 5 2 2 4 4" xfId="9895" xr:uid="{FD52E8B7-F0C8-4A74-AC2A-E0D789083214}"/>
    <cellStyle name="Comma 5 5 2 2 4 4 2" xfId="22921" xr:uid="{7C72F605-F96F-46B4-B53E-125FE5AC9C0A}"/>
    <cellStyle name="Comma 5 5 2 2 4 5" xfId="4877" xr:uid="{2E6089C5-CB46-451F-89FF-2FE1ACF33E5F}"/>
    <cellStyle name="Comma 5 5 2 2 4 5 2" xfId="17914" xr:uid="{16B53335-4DAE-41B1-9AB2-B474FB6FA5A2}"/>
    <cellStyle name="Comma 5 5 2 2 4 6" xfId="16222" xr:uid="{4E9C3BC7-8167-4F1B-848C-85B8D07D6501}"/>
    <cellStyle name="Comma 5 5 2 2 5" xfId="1794" xr:uid="{B2AD32E4-EB9E-4EFA-B6D9-A49D511B40BA}"/>
    <cellStyle name="Comma 5 5 2 2 5 2" xfId="10957" xr:uid="{4E3B2705-C69D-4889-BF2D-F865ECC1CE4C}"/>
    <cellStyle name="Comma 5 5 2 2 5 2 2" xfId="23983" xr:uid="{5B3CACB8-C177-47DF-BCC0-DEF0964D0F82}"/>
    <cellStyle name="Comma 5 5 2 2 5 3" xfId="5941" xr:uid="{EA1D1637-E0E3-4028-BB86-36470D9B1154}"/>
    <cellStyle name="Comma 5 5 2 2 5 3 2" xfId="18976" xr:uid="{27256F07-35BE-4943-801E-EB2DAE03F7A3}"/>
    <cellStyle name="Comma 5 5 2 2 5 4" xfId="15179" xr:uid="{6E3DDB98-F045-46A0-91EF-1755D33FDA99}"/>
    <cellStyle name="Comma 5 5 2 2 6" xfId="8518" xr:uid="{839D66DB-21DF-4E8A-ABA2-20A69C212D01}"/>
    <cellStyle name="Comma 5 5 2 2 6 2" xfId="21547" xr:uid="{7FE89B37-4F6F-44C3-B6A0-B2420671A982}"/>
    <cellStyle name="Comma 5 5 2 2 7" xfId="12411" xr:uid="{A6B8AC49-87AD-4454-A592-35E28BC5CB88}"/>
    <cellStyle name="Comma 5 5 2 2 7 2" xfId="25428" xr:uid="{28456BE0-32B4-43E5-BA86-4247BFCB4A8F}"/>
    <cellStyle name="Comma 5 5 2 2 8" xfId="7488" xr:uid="{EF72802B-99D0-4892-8D66-63A6F1910D84}"/>
    <cellStyle name="Comma 5 5 2 2 8 2" xfId="20520" xr:uid="{E2A82486-B79F-4B3B-A4A1-E2AF6B567058}"/>
    <cellStyle name="Comma 5 5 2 2 9" xfId="3440" xr:uid="{65445D10-DB55-47D8-BD7B-EB8997DF6D43}"/>
    <cellStyle name="Comma 5 5 2 2 9 2" xfId="16540" xr:uid="{A8FDAB5E-A512-4279-8210-F0796170238C}"/>
    <cellStyle name="Comma 5 5 2 3" xfId="536" xr:uid="{78C9A618-DEF1-4212-A14C-25E6309B1F31}"/>
    <cellStyle name="Comma 5 5 2 3 2" xfId="1947" xr:uid="{3B1ED54A-C540-46FE-81AA-76F1C6DA5F2D}"/>
    <cellStyle name="Comma 5 5 2 3 2 2" xfId="9795" xr:uid="{41665109-2910-4C1E-896E-23B1A9B03FA8}"/>
    <cellStyle name="Comma 5 5 2 3 2 2 2" xfId="22821" xr:uid="{15E06E16-18DB-4DBC-9AD9-8A83BF41BE46}"/>
    <cellStyle name="Comma 5 5 2 3 2 3" xfId="4777" xr:uid="{D9729EFC-895B-46FC-A51A-9FFCDD68ED87}"/>
    <cellStyle name="Comma 5 5 2 3 2 3 2" xfId="17814" xr:uid="{9E5DE084-FA1A-48EA-B8BB-D5594AF54D2D}"/>
    <cellStyle name="Comma 5 5 2 3 2 4" xfId="15332" xr:uid="{72AC0722-BD7D-443D-9561-8AD32E8F8BF7}"/>
    <cellStyle name="Comma 5 5 2 3 3" xfId="6094" xr:uid="{43309BA4-7B1D-4F7D-9EEB-611870D213E3}"/>
    <cellStyle name="Comma 5 5 2 3 3 2" xfId="11110" xr:uid="{CF1A280D-D1F6-4AF2-98A1-5706E33E642F}"/>
    <cellStyle name="Comma 5 5 2 3 3 2 2" xfId="24136" xr:uid="{06FD14C6-3CF9-407C-B32E-70A523B732F7}"/>
    <cellStyle name="Comma 5 5 2 3 3 3" xfId="19129" xr:uid="{2E3E5C0B-3CB9-4C8D-96FC-9A4E5994F8F3}"/>
    <cellStyle name="Comma 5 5 2 3 4" xfId="8911" xr:uid="{C540CE3C-F559-462A-99D1-6F6AF610398F}"/>
    <cellStyle name="Comma 5 5 2 3 4 2" xfId="21938" xr:uid="{88CE643A-6A8F-4AF3-B311-B07A4EE19FE8}"/>
    <cellStyle name="Comma 5 5 2 3 5" xfId="12564" xr:uid="{ABD00596-234B-4530-94B3-3631C065075B}"/>
    <cellStyle name="Comma 5 5 2 3 5 2" xfId="25581" xr:uid="{11C26FB9-4648-4F0E-8B84-199A4B71271A}"/>
    <cellStyle name="Comma 5 5 2 3 6" xfId="7388" xr:uid="{AFEB9C03-1EFB-4AA6-8208-EBC283E30428}"/>
    <cellStyle name="Comma 5 5 2 3 6 2" xfId="20420" xr:uid="{302FA510-6ECB-41B3-900E-0C18C6F5CEBD}"/>
    <cellStyle name="Comma 5 5 2 3 7" xfId="3842" xr:uid="{02325BDC-EF1F-4247-BCAC-43E68FBFB183}"/>
    <cellStyle name="Comma 5 5 2 3 7 2" xfId="16931" xr:uid="{B1B89DEC-6851-40AB-8CA2-0DB84D5532EC}"/>
    <cellStyle name="Comma 5 5 2 3 8" xfId="13939" xr:uid="{75D67C5D-75F1-4AF3-81D2-A3FE237F507C}"/>
    <cellStyle name="Comma 5 5 2 4" xfId="945" xr:uid="{360E9365-01DC-4DF3-B8F6-BB02EB0C40EF}"/>
    <cellStyle name="Comma 5 5 2 4 2" xfId="2296" xr:uid="{CE5186D4-6EC7-41C6-B106-1261B0349738}"/>
    <cellStyle name="Comma 5 5 2 4 2 2" xfId="10053" xr:uid="{93DF822C-C4F7-4802-B5F8-C522625C31C7}"/>
    <cellStyle name="Comma 5 5 2 4 2 2 2" xfId="23079" xr:uid="{11CC0601-D489-4930-AB5C-EA38F89F8DCF}"/>
    <cellStyle name="Comma 5 5 2 4 2 3" xfId="5035" xr:uid="{1879A9CC-4D96-4283-9C33-14B01907B1C9}"/>
    <cellStyle name="Comma 5 5 2 4 2 3 2" xfId="18072" xr:uid="{9B14074F-FC50-48E2-8648-E0B1996E97CB}"/>
    <cellStyle name="Comma 5 5 2 4 2 4" xfId="15680" xr:uid="{AE08EE8F-9BBA-4F4A-A1DE-F9D4FF65AA23}"/>
    <cellStyle name="Comma 5 5 2 4 3" xfId="6443" xr:uid="{CFCA1C2D-1B6F-41B0-B7E1-6AFD05F0CB0A}"/>
    <cellStyle name="Comma 5 5 2 4 3 2" xfId="11458" xr:uid="{09D17A13-31F5-47E0-8E55-D5D098701E95}"/>
    <cellStyle name="Comma 5 5 2 4 3 2 2" xfId="24484" xr:uid="{F08F7FB1-88E9-4714-B82F-28884BCCA22F}"/>
    <cellStyle name="Comma 5 5 2 4 3 3" xfId="19477" xr:uid="{A7648624-59BB-48CD-AE4D-7BB8C90EEE40}"/>
    <cellStyle name="Comma 5 5 2 4 4" xfId="9169" xr:uid="{FDC9BDBC-2D02-4CB0-90F1-03156C52AEC2}"/>
    <cellStyle name="Comma 5 5 2 4 4 2" xfId="22196" xr:uid="{6ACBF973-9D54-4CB6-B4B5-58B5DDBAFDD2}"/>
    <cellStyle name="Comma 5 5 2 4 5" xfId="12912" xr:uid="{73FAA447-9430-44AF-80AE-FD2DF6939016}"/>
    <cellStyle name="Comma 5 5 2 4 5 2" xfId="25929" xr:uid="{1BEBD082-E401-4C3C-A967-0A6E28938E54}"/>
    <cellStyle name="Comma 5 5 2 4 6" xfId="7646" xr:uid="{DFC39F44-45EC-426C-8D46-9A5479212119}"/>
    <cellStyle name="Comma 5 5 2 4 6 2" xfId="20678" xr:uid="{94D43041-C444-4D7B-AB41-2F73AA11B969}"/>
    <cellStyle name="Comma 5 5 2 4 7" xfId="4100" xr:uid="{F394992B-6973-474D-A6DF-48DF76115F07}"/>
    <cellStyle name="Comma 5 5 2 4 7 2" xfId="17189" xr:uid="{9C8438DD-945D-4310-9881-3089B45C7E5C}"/>
    <cellStyle name="Comma 5 5 2 4 8" xfId="14341" xr:uid="{F9C5C44E-A078-4274-93F3-D020CCFD4DF0}"/>
    <cellStyle name="Comma 5 5 2 5" xfId="1301" xr:uid="{83B2BFA3-294C-45FE-A2F4-65B23CFBE8A8}"/>
    <cellStyle name="Comma 5 5 2 5 2" xfId="2858" xr:uid="{C497E1CE-FEC5-46FC-8417-9D4B7F526D92}"/>
    <cellStyle name="Comma 5 5 2 5 2 2" xfId="10504" xr:uid="{9A09A340-AA12-49A3-BF84-F46BDA56ECCE}"/>
    <cellStyle name="Comma 5 5 2 5 2 2 2" xfId="23530" xr:uid="{277E8A0A-E838-44B1-B6D1-4509B837B341}"/>
    <cellStyle name="Comma 5 5 2 5 2 3" xfId="5487" xr:uid="{AC3397FF-6BDC-4815-95C6-B8613DF30DE1}"/>
    <cellStyle name="Comma 5 5 2 5 2 3 2" xfId="18523" xr:uid="{D4FCEFDD-0BA7-4DC8-84F1-092F2A7056D1}"/>
    <cellStyle name="Comma 5 5 2 5 2 4" xfId="16122" xr:uid="{A0A621A7-75C9-4D88-83FD-AD2EC5797C0C}"/>
    <cellStyle name="Comma 5 5 2 5 3" xfId="6885" xr:uid="{E4756DAD-65B6-48CA-A00C-5FFA5E12960C}"/>
    <cellStyle name="Comma 5 5 2 5 3 2" xfId="11900" xr:uid="{BAD92DCE-4AD5-42D8-B9BB-41C728DCAC8D}"/>
    <cellStyle name="Comma 5 5 2 5 3 2 2" xfId="24926" xr:uid="{A8908C3D-0A00-4443-BA02-BDC1E25C74BA}"/>
    <cellStyle name="Comma 5 5 2 5 3 3" xfId="19919" xr:uid="{96FB7ABE-4471-46E3-8F45-01C67BA528A6}"/>
    <cellStyle name="Comma 5 5 2 5 4" xfId="8692" xr:uid="{F5212D68-BF43-418E-AFF5-0F0EEE9ACEBD}"/>
    <cellStyle name="Comma 5 5 2 5 4 2" xfId="21721" xr:uid="{8B7D6F54-7D85-43CB-8585-0EBA722BF74E}"/>
    <cellStyle name="Comma 5 5 2 5 5" xfId="13354" xr:uid="{CC4C075F-8ADE-4D98-AE7E-E7DE86901018}"/>
    <cellStyle name="Comma 5 5 2 5 5 2" xfId="26371" xr:uid="{7B7CCA92-5EFD-4839-A4CB-FEE8DAF870FA}"/>
    <cellStyle name="Comma 5 5 2 5 6" xfId="8098" xr:uid="{3138D65D-4C78-4CE5-9CB4-FA11AA424181}"/>
    <cellStyle name="Comma 5 5 2 5 6 2" xfId="21129" xr:uid="{A62FCA50-302B-4C9C-9299-7EA36D9797BA}"/>
    <cellStyle name="Comma 5 5 2 5 7" xfId="3621" xr:uid="{970D42FA-10A6-4813-BD4D-330DBC129329}"/>
    <cellStyle name="Comma 5 5 2 5 7 2" xfId="16714" xr:uid="{9F74EDB7-B5CA-4247-8E6A-899AB5CCC9AE}"/>
    <cellStyle name="Comma 5 5 2 5 8" xfId="14688" xr:uid="{0B036BC5-32ED-456D-9091-53D1930C47C9}"/>
    <cellStyle name="Comma 5 5 2 6" xfId="1694" xr:uid="{303D5FA0-BD70-4C61-AF35-DD79E54B5749}"/>
    <cellStyle name="Comma 5 5 2 6 2" xfId="9578" xr:uid="{CC938861-B6EB-4817-A2F2-508B79FAC9DF}"/>
    <cellStyle name="Comma 5 5 2 6 2 2" xfId="22604" xr:uid="{63F92167-EEA2-41E4-89B0-12CDBAF2FB52}"/>
    <cellStyle name="Comma 5 5 2 6 3" xfId="4560" xr:uid="{1F2BF59E-79AE-4255-9830-0047D15C0AE0}"/>
    <cellStyle name="Comma 5 5 2 6 3 2" xfId="17597" xr:uid="{4959D9B5-F68D-4CC4-9A69-A6898590246C}"/>
    <cellStyle name="Comma 5 5 2 6 4" xfId="15079" xr:uid="{04F11595-3AC2-4B27-8DA8-0509A579E638}"/>
    <cellStyle name="Comma 5 5 2 7" xfId="5841" xr:uid="{BA73A73E-8FC3-4813-B664-5DD8FBB9BB79}"/>
    <cellStyle name="Comma 5 5 2 7 2" xfId="10857" xr:uid="{20DC1DD7-CF19-44A7-8711-6D6DD45121A0}"/>
    <cellStyle name="Comma 5 5 2 7 2 2" xfId="23883" xr:uid="{5FBF10EA-2A37-4D5A-8D51-10C1108098D8}"/>
    <cellStyle name="Comma 5 5 2 7 3" xfId="18876" xr:uid="{CC480E3F-25E2-4B6A-885E-4C82D5DD75F2}"/>
    <cellStyle name="Comma 5 5 2 8" xfId="8418" xr:uid="{A8606AC4-80D7-40E9-B14C-DAB713289AC6}"/>
    <cellStyle name="Comma 5 5 2 8 2" xfId="21447" xr:uid="{BB732F1D-49BF-4FBE-87DC-C73338487F71}"/>
    <cellStyle name="Comma 5 5 2 9" xfId="12311" xr:uid="{20AC7792-26D7-4B3A-A74C-DC37BD51FAC5}"/>
    <cellStyle name="Comma 5 5 2 9 2" xfId="25328" xr:uid="{AFE6A18D-49D1-41C5-B16C-AD2273C55C08}"/>
    <cellStyle name="Comma 5 5 3" xfId="341" xr:uid="{704F2E1B-1834-46C6-B41B-5A970BB71B24}"/>
    <cellStyle name="Comma 5 5 3 10" xfId="7233" xr:uid="{BC4E1436-5B8A-4D3E-A698-77E6B965EA99}"/>
    <cellStyle name="Comma 5 5 3 10 2" xfId="20265" xr:uid="{7748533D-99DB-4EAF-9397-71A83D053377}"/>
    <cellStyle name="Comma 5 5 3 11" xfId="3297" xr:uid="{BF027820-454E-40C6-BD66-6D9333ECD133}"/>
    <cellStyle name="Comma 5 5 3 11 2" xfId="16397" xr:uid="{F302694F-F2D6-4604-8738-B028C3711A76}"/>
    <cellStyle name="Comma 5 5 3 12" xfId="13751" xr:uid="{87CAD59F-907D-4064-AF8B-44AC706371D6}"/>
    <cellStyle name="Comma 5 5 3 2" xfId="698" xr:uid="{5CDD91DA-2AE6-41E1-8F2F-3A974B81F697}"/>
    <cellStyle name="Comma 5 5 3 2 10" xfId="14101" xr:uid="{61AB11C0-C45A-4797-82B8-17E8A38898E7}"/>
    <cellStyle name="Comma 5 5 3 2 2" xfId="1107" xr:uid="{7C4830BB-14BC-4DCB-865B-D4F43F58C172}"/>
    <cellStyle name="Comma 5 5 3 2 2 2" xfId="1950" xr:uid="{DFC996DD-A414-4490-80D0-AF1765B5B38D}"/>
    <cellStyle name="Comma 5 5 3 2 2 2 2" xfId="10056" xr:uid="{54F7105B-600D-4D73-B840-01CF75006331}"/>
    <cellStyle name="Comma 5 5 3 2 2 2 2 2" xfId="23082" xr:uid="{667D98F6-1A80-4D66-979A-ED67FFF64D64}"/>
    <cellStyle name="Comma 5 5 3 2 2 2 3" xfId="5038" xr:uid="{9B5707E1-9278-45FA-BA64-8A098F1A1D3D}"/>
    <cellStyle name="Comma 5 5 3 2 2 2 3 2" xfId="18075" xr:uid="{BE309D8F-D6F3-47C4-B773-8FBE9E7FCD84}"/>
    <cellStyle name="Comma 5 5 3 2 2 2 4" xfId="15335" xr:uid="{DCAA4EFC-90B4-4D6E-8BF5-F3A953A32785}"/>
    <cellStyle name="Comma 5 5 3 2 2 3" xfId="6097" xr:uid="{3B7A4194-EC25-4451-AC0E-EFDD32C2FC4B}"/>
    <cellStyle name="Comma 5 5 3 2 2 3 2" xfId="11113" xr:uid="{1CAFE4B6-6975-4F5A-978A-C6F0054D3452}"/>
    <cellStyle name="Comma 5 5 3 2 2 3 2 2" xfId="24139" xr:uid="{05114316-A5DA-4B55-84DC-A2C9DCDF3A0B}"/>
    <cellStyle name="Comma 5 5 3 2 2 3 3" xfId="19132" xr:uid="{F79C03A3-435B-40BF-B90F-B2F2D5D27FA4}"/>
    <cellStyle name="Comma 5 5 3 2 2 4" xfId="9172" xr:uid="{1130C22D-53B3-40B3-BCFB-EF06F2204BD4}"/>
    <cellStyle name="Comma 5 5 3 2 2 4 2" xfId="22199" xr:uid="{6AB2CCFF-AECB-49BD-B2A3-6C1CED25C259}"/>
    <cellStyle name="Comma 5 5 3 2 2 5" xfId="12567" xr:uid="{7112968B-BCD1-459B-8B8B-337200A8A8E7}"/>
    <cellStyle name="Comma 5 5 3 2 2 5 2" xfId="25584" xr:uid="{ADC3D4DF-9803-44C6-9916-DE8174E84C28}"/>
    <cellStyle name="Comma 5 5 3 2 2 6" xfId="7649" xr:uid="{439DF14B-80A2-4911-BC77-D6433D78A340}"/>
    <cellStyle name="Comma 5 5 3 2 2 6 2" xfId="20681" xr:uid="{3E1D1963-382D-47B5-BBD6-93934C4A8223}"/>
    <cellStyle name="Comma 5 5 3 2 2 7" xfId="4103" xr:uid="{AD03AC18-ED51-4279-A367-5277EAE0031A}"/>
    <cellStyle name="Comma 5 5 3 2 2 7 2" xfId="17192" xr:uid="{AFAD66DB-0C9E-4BB4-9391-50DD55E1E722}"/>
    <cellStyle name="Comma 5 5 3 2 2 8" xfId="14503" xr:uid="{4B651631-5B44-414F-BBBB-3A5F47118438}"/>
    <cellStyle name="Comma 5 5 3 2 3" xfId="1465" xr:uid="{EC48E5DC-96C5-4536-A50E-676F2F2AF13A}"/>
    <cellStyle name="Comma 5 5 3 2 3 2" xfId="2299" xr:uid="{2F832CB1-7A0F-4669-9065-7DCA738926E5}"/>
    <cellStyle name="Comma 5 5 3 2 3 2 2" xfId="10666" xr:uid="{0D8EB10A-6489-43D2-B455-D3D99B55C1CE}"/>
    <cellStyle name="Comma 5 5 3 2 3 2 2 2" xfId="23692" xr:uid="{88F18B27-9736-4F47-8343-DDBAA54E4AB5}"/>
    <cellStyle name="Comma 5 5 3 2 3 2 3" xfId="5649" xr:uid="{87422CD0-D626-478D-BA6D-69EBA5B3BFBE}"/>
    <cellStyle name="Comma 5 5 3 2 3 2 3 2" xfId="18685" xr:uid="{D52A56B2-8738-4292-9BF0-862C2D7B2094}"/>
    <cellStyle name="Comma 5 5 3 2 3 2 4" xfId="15683" xr:uid="{B8E12793-D5A8-4A96-8512-4FE3E08FFD4B}"/>
    <cellStyle name="Comma 5 5 3 2 3 3" xfId="6446" xr:uid="{6D5214EA-78F7-4CB8-8FF1-43B90FC33D12}"/>
    <cellStyle name="Comma 5 5 3 2 3 3 2" xfId="11461" xr:uid="{DB91DBB2-B5C5-4658-BFF5-01A08DF20A5D}"/>
    <cellStyle name="Comma 5 5 3 2 3 3 2 2" xfId="24487" xr:uid="{A6D4DD77-2FC5-4549-97F0-FD3CC1F3DE3A}"/>
    <cellStyle name="Comma 5 5 3 2 3 3 3" xfId="19480" xr:uid="{0327903C-345A-4409-9059-ABAF49EB6462}"/>
    <cellStyle name="Comma 5 5 3 2 3 4" xfId="9073" xr:uid="{C22DC3FC-34CF-4FC3-9502-FEAE8A14D1E3}"/>
    <cellStyle name="Comma 5 5 3 2 3 4 2" xfId="22100" xr:uid="{7BBEE44B-E23F-4DDE-86A7-4B1B8B0D5DE5}"/>
    <cellStyle name="Comma 5 5 3 2 3 5" xfId="12915" xr:uid="{4444597F-65EC-4D4F-A048-34B4146F837F}"/>
    <cellStyle name="Comma 5 5 3 2 3 5 2" xfId="25932" xr:uid="{8E5E895F-DD34-4CC5-B5E9-8166AB9F8466}"/>
    <cellStyle name="Comma 5 5 3 2 3 6" xfId="8260" xr:uid="{583C4B44-62CC-4FDD-A088-497261EA3AA6}"/>
    <cellStyle name="Comma 5 5 3 2 3 6 2" xfId="21291" xr:uid="{F7FC217E-778A-4229-96CC-67023753CD57}"/>
    <cellStyle name="Comma 5 5 3 2 3 7" xfId="4004" xr:uid="{5D28D557-FF5C-4A1A-AA5A-417CB7CDF0A5}"/>
    <cellStyle name="Comma 5 5 3 2 3 7 2" xfId="17093" xr:uid="{9400A1AD-158E-4DC9-A9A3-F39D063DBAD8}"/>
    <cellStyle name="Comma 5 5 3 2 3 8" xfId="14850" xr:uid="{6B0D62B4-4E17-4A19-B442-D539B76F7CA5}"/>
    <cellStyle name="Comma 5 5 3 2 4" xfId="3024" xr:uid="{A4780197-152F-41D8-AE2D-1E841A16D304}"/>
    <cellStyle name="Comma 5 5 3 2 4 2" xfId="7047" xr:uid="{A8D9C3B8-30C8-4CCB-A231-6F6A20C02444}"/>
    <cellStyle name="Comma 5 5 3 2 4 2 2" xfId="12062" xr:uid="{E7D3E284-4E4D-4EE2-AFB9-7435F88FD574}"/>
    <cellStyle name="Comma 5 5 3 2 4 2 2 2" xfId="25088" xr:uid="{1A9A26BD-6B0B-4839-A5C1-B527A5383AC8}"/>
    <cellStyle name="Comma 5 5 3 2 4 2 3" xfId="20081" xr:uid="{2B6599E2-CC00-4C84-B0B7-AA26E319DBE8}"/>
    <cellStyle name="Comma 5 5 3 2 4 3" xfId="13516" xr:uid="{027364A6-B846-426E-B29A-2ECAC55DB96A}"/>
    <cellStyle name="Comma 5 5 3 2 4 3 2" xfId="26533" xr:uid="{11518BD5-5BB8-4069-B356-3C4A15F16201}"/>
    <cellStyle name="Comma 5 5 3 2 4 4" xfId="9957" xr:uid="{750F1568-ED4C-4465-BB15-9DF13FBB3E4E}"/>
    <cellStyle name="Comma 5 5 3 2 4 4 2" xfId="22983" xr:uid="{F2ECFF57-FE90-4D15-B6DD-884E03073533}"/>
    <cellStyle name="Comma 5 5 3 2 4 5" xfId="4939" xr:uid="{55C0062A-D52F-4E82-B98C-861A9DD533A2}"/>
    <cellStyle name="Comma 5 5 3 2 4 5 2" xfId="17976" xr:uid="{1BF6D6F2-9AAB-42AF-9F4D-2A7A42AA8B0C}"/>
    <cellStyle name="Comma 5 5 3 2 4 6" xfId="16284" xr:uid="{1E236D67-95DD-4907-B7C9-FC42699E7F8B}"/>
    <cellStyle name="Comma 5 5 3 2 5" xfId="1856" xr:uid="{893A628F-9C74-4845-A3B5-751FC9407CB2}"/>
    <cellStyle name="Comma 5 5 3 2 5 2" xfId="11019" xr:uid="{0B11BC0B-1AD3-47AD-86A3-82496C563E26}"/>
    <cellStyle name="Comma 5 5 3 2 5 2 2" xfId="24045" xr:uid="{296B9E74-B8FC-4B59-AA17-613BBF00FB5C}"/>
    <cellStyle name="Comma 5 5 3 2 5 3" xfId="6003" xr:uid="{65F7AA91-1CA3-4298-A4AF-CCA769B10E4D}"/>
    <cellStyle name="Comma 5 5 3 2 5 3 2" xfId="19038" xr:uid="{2D213971-8E9C-4350-87E6-E36551EF8C6E}"/>
    <cellStyle name="Comma 5 5 3 2 5 4" xfId="15241" xr:uid="{11B41C42-E7C5-4570-8B54-82DA8B9F36F9}"/>
    <cellStyle name="Comma 5 5 3 2 6" xfId="8580" xr:uid="{96763277-C11B-40C5-ACB1-7BB857E1CAD5}"/>
    <cellStyle name="Comma 5 5 3 2 6 2" xfId="21609" xr:uid="{0AFB9803-132E-481B-9970-B8078622218E}"/>
    <cellStyle name="Comma 5 5 3 2 7" xfId="12473" xr:uid="{83DDBC8F-54F4-446D-B516-850C48BF0681}"/>
    <cellStyle name="Comma 5 5 3 2 7 2" xfId="25490" xr:uid="{FC312917-B54F-4001-87AA-980FC5E4422A}"/>
    <cellStyle name="Comma 5 5 3 2 8" xfId="7550" xr:uid="{B482FC29-664C-4957-9EA6-93E95D7E06D7}"/>
    <cellStyle name="Comma 5 5 3 2 8 2" xfId="20582" xr:uid="{014B75AD-D251-4854-BFA2-84E99399712C}"/>
    <cellStyle name="Comma 5 5 3 2 9" xfId="3502" xr:uid="{EDD901AA-2850-435D-B59F-3B57E2D62D86}"/>
    <cellStyle name="Comma 5 5 3 2 9 2" xfId="16602" xr:uid="{865DD11C-BDB8-4F8E-AC98-2698CB002323}"/>
    <cellStyle name="Comma 5 5 3 3" xfId="493" xr:uid="{F0EAFF3E-E210-483D-A1BD-5321FB71327D}"/>
    <cellStyle name="Comma 5 5 3 3 2" xfId="1949" xr:uid="{CF358398-0BC6-42BE-A841-FA84CE812AE4}"/>
    <cellStyle name="Comma 5 5 3 3 2 2" xfId="9752" xr:uid="{02151B54-3F8D-43F4-A2CC-57A42FE75E41}"/>
    <cellStyle name="Comma 5 5 3 3 2 2 2" xfId="22778" xr:uid="{9430D0C1-E8B5-429A-94FA-2ACDA2C7D07B}"/>
    <cellStyle name="Comma 5 5 3 3 2 3" xfId="4734" xr:uid="{91DCB2BA-8983-448C-8EF0-39E348FDE922}"/>
    <cellStyle name="Comma 5 5 3 3 2 3 2" xfId="17771" xr:uid="{E8D36AE8-9E41-4D2F-9C09-660C7F5240CC}"/>
    <cellStyle name="Comma 5 5 3 3 2 4" xfId="15334" xr:uid="{E0A579A1-53DD-46F5-AFA5-DAABC30ABE59}"/>
    <cellStyle name="Comma 5 5 3 3 3" xfId="6096" xr:uid="{7B91781E-2FAC-47F0-B4A1-28A9E286587B}"/>
    <cellStyle name="Comma 5 5 3 3 3 2" xfId="11112" xr:uid="{199B233F-EBE0-44D1-8439-6E719D197F32}"/>
    <cellStyle name="Comma 5 5 3 3 3 2 2" xfId="24138" xr:uid="{A818B8CB-4519-4C2A-BBDD-70F7F9E0B9BD}"/>
    <cellStyle name="Comma 5 5 3 3 3 3" xfId="19131" xr:uid="{B7394077-D82F-495B-A5AE-FFA787317572}"/>
    <cellStyle name="Comma 5 5 3 3 4" xfId="8868" xr:uid="{061675D7-866D-4D76-8DBD-423BDE0DF776}"/>
    <cellStyle name="Comma 5 5 3 3 4 2" xfId="21895" xr:uid="{8FAEABEC-BC91-4BDB-9DE7-77E0544BD176}"/>
    <cellStyle name="Comma 5 5 3 3 5" xfId="12566" xr:uid="{BEECAA82-A38A-4CA1-A0EA-EE530473741F}"/>
    <cellStyle name="Comma 5 5 3 3 5 2" xfId="25583" xr:uid="{E5A13AA4-FBD9-47B3-BB06-33A4B8DD171E}"/>
    <cellStyle name="Comma 5 5 3 3 6" xfId="7345" xr:uid="{D65CAE2C-B8D9-4599-B6D6-C9E50487AE6E}"/>
    <cellStyle name="Comma 5 5 3 3 6 2" xfId="20377" xr:uid="{29D6D235-3B31-4831-B508-DFA6AE58F566}"/>
    <cellStyle name="Comma 5 5 3 3 7" xfId="3799" xr:uid="{153A5F30-DC87-47C0-A7FC-26B0C6EA8AA4}"/>
    <cellStyle name="Comma 5 5 3 3 7 2" xfId="16888" xr:uid="{A77A4E00-AB34-4B2C-9DC9-3731A59CA9C3}"/>
    <cellStyle name="Comma 5 5 3 3 8" xfId="13896" xr:uid="{2773AC6A-E224-4328-804F-51A3779CFCA3}"/>
    <cellStyle name="Comma 5 5 3 4" xfId="902" xr:uid="{A58DE172-9570-4D53-9A12-30CF341B52D1}"/>
    <cellStyle name="Comma 5 5 3 4 2" xfId="2298" xr:uid="{911CFF5C-5DBA-4FFE-B077-679B67A8A0D4}"/>
    <cellStyle name="Comma 5 5 3 4 2 2" xfId="10055" xr:uid="{645482B1-5005-4AAC-81E6-094E368364AF}"/>
    <cellStyle name="Comma 5 5 3 4 2 2 2" xfId="23081" xr:uid="{27646E27-B87D-4DE8-A506-3F814D7E05EC}"/>
    <cellStyle name="Comma 5 5 3 4 2 3" xfId="5037" xr:uid="{B039317D-3D23-4D95-A0D0-D00613191CBE}"/>
    <cellStyle name="Comma 5 5 3 4 2 3 2" xfId="18074" xr:uid="{0F02488D-2B5E-4359-B879-58BFCA1C1D37}"/>
    <cellStyle name="Comma 5 5 3 4 2 4" xfId="15682" xr:uid="{0A4B963B-B5BC-4645-9F16-18264F0505DE}"/>
    <cellStyle name="Comma 5 5 3 4 3" xfId="6445" xr:uid="{B12683D2-59EB-4E23-B841-9D4D43CD57B0}"/>
    <cellStyle name="Comma 5 5 3 4 3 2" xfId="11460" xr:uid="{9D74FBBF-80F5-44BC-B90F-BD4FEAC0D495}"/>
    <cellStyle name="Comma 5 5 3 4 3 2 2" xfId="24486" xr:uid="{753EFB1D-9BDD-4A5F-A72B-14B10CB4E12B}"/>
    <cellStyle name="Comma 5 5 3 4 3 3" xfId="19479" xr:uid="{7B3702D2-384F-4082-974D-4EC71E92D027}"/>
    <cellStyle name="Comma 5 5 3 4 4" xfId="9171" xr:uid="{04B5529F-B26A-4185-B083-9A6812D66E70}"/>
    <cellStyle name="Comma 5 5 3 4 4 2" xfId="22198" xr:uid="{CAE2ADD0-0CB3-47F8-B0F7-6148E84F9564}"/>
    <cellStyle name="Comma 5 5 3 4 5" xfId="12914" xr:uid="{2D91A0A6-107A-4F0B-87D7-F0B78DDFE3DA}"/>
    <cellStyle name="Comma 5 5 3 4 5 2" xfId="25931" xr:uid="{06204F2A-3C0B-4279-B5AC-75738BCF75D2}"/>
    <cellStyle name="Comma 5 5 3 4 6" xfId="7648" xr:uid="{20C3DAC3-76F3-49CC-BD4D-E5FCA8A02B3E}"/>
    <cellStyle name="Comma 5 5 3 4 6 2" xfId="20680" xr:uid="{9106C1B3-BE14-4517-82DA-DF11F64DDC1F}"/>
    <cellStyle name="Comma 5 5 3 4 7" xfId="4102" xr:uid="{03C8FAAF-1A0B-4A84-8B11-4F42F72455E1}"/>
    <cellStyle name="Comma 5 5 3 4 7 2" xfId="17191" xr:uid="{CDF9E917-A9E6-44CB-B6DF-554B937EF0FA}"/>
    <cellStyle name="Comma 5 5 3 4 8" xfId="14298" xr:uid="{1585E26F-6FC3-4EC9-9453-3743DF172E97}"/>
    <cellStyle name="Comma 5 5 3 5" xfId="1257" xr:uid="{72B28995-39B5-4D9F-9F02-AC42F1AA5632}"/>
    <cellStyle name="Comma 5 5 3 5 2" xfId="2813" xr:uid="{6FB0EF0B-E229-4C9E-958A-9EBB0D81A640}"/>
    <cellStyle name="Comma 5 5 3 5 2 2" xfId="10461" xr:uid="{AB0C717B-F2D9-45E4-9835-6829755ECF15}"/>
    <cellStyle name="Comma 5 5 3 5 2 2 2" xfId="23487" xr:uid="{70F6C8A9-5778-4E70-8A66-40999A2EAA1A}"/>
    <cellStyle name="Comma 5 5 3 5 2 3" xfId="5444" xr:uid="{4DF090B1-C672-402F-AD22-FA54CDD67898}"/>
    <cellStyle name="Comma 5 5 3 5 2 3 2" xfId="18480" xr:uid="{CE6FF006-AEC9-4D93-AAC4-2A009A3DA1B9}"/>
    <cellStyle name="Comma 5 5 3 5 2 4" xfId="16079" xr:uid="{3C13AE2C-1573-4D52-BB33-C0CFD0238B79}"/>
    <cellStyle name="Comma 5 5 3 5 3" xfId="6842" xr:uid="{2FD671A8-3748-4958-95CD-B85317C91AFC}"/>
    <cellStyle name="Comma 5 5 3 5 3 2" xfId="11857" xr:uid="{44D2972C-D66A-4B01-A7F5-F97FA918CBD1}"/>
    <cellStyle name="Comma 5 5 3 5 3 2 2" xfId="24883" xr:uid="{F2F1F88B-D3ED-44C4-A5B1-33EDFED73E8B}"/>
    <cellStyle name="Comma 5 5 3 5 3 3" xfId="19876" xr:uid="{2D81215D-6F7A-4430-AA8A-938118A84280}"/>
    <cellStyle name="Comma 5 5 3 5 4" xfId="8754" xr:uid="{3F7227A5-A6EC-4699-AEF1-8B9B392C3AD8}"/>
    <cellStyle name="Comma 5 5 3 5 4 2" xfId="21783" xr:uid="{9E58D074-038E-4423-80AE-FB600D9CF224}"/>
    <cellStyle name="Comma 5 5 3 5 5" xfId="13311" xr:uid="{AAEB6BBF-183E-406A-9F32-E3A322C7EFF9}"/>
    <cellStyle name="Comma 5 5 3 5 5 2" xfId="26328" xr:uid="{0536F0A2-CC3F-41B8-A779-051C43A47BF5}"/>
    <cellStyle name="Comma 5 5 3 5 6" xfId="8055" xr:uid="{EDBEF1CC-B49C-40BC-A3D2-D74B3C57A00F}"/>
    <cellStyle name="Comma 5 5 3 5 6 2" xfId="21086" xr:uid="{A35C65B3-32CD-4588-ACB5-FFF9CC803C39}"/>
    <cellStyle name="Comma 5 5 3 5 7" xfId="3684" xr:uid="{6A2D21E0-AC02-40CD-90FF-D40213BE1020}"/>
    <cellStyle name="Comma 5 5 3 5 7 2" xfId="16776" xr:uid="{8DC7A693-4639-4EB6-8BA4-61A6B6851279}"/>
    <cellStyle name="Comma 5 5 3 5 8" xfId="14645" xr:uid="{2E575E32-D08F-4F36-B0C8-1684BE304567}"/>
    <cellStyle name="Comma 5 5 3 6" xfId="1651" xr:uid="{6415AB2D-BA90-43BC-A9DA-8B838C1F2D16}"/>
    <cellStyle name="Comma 5 5 3 6 2" xfId="9640" xr:uid="{8B2C6198-B7AD-4B9E-9032-9A2CA6D75BEA}"/>
    <cellStyle name="Comma 5 5 3 6 2 2" xfId="22666" xr:uid="{E35CC176-A091-4F98-825D-314C999DCBEA}"/>
    <cellStyle name="Comma 5 5 3 6 3" xfId="4622" xr:uid="{D6CE1201-9276-46E1-ABE6-BB98A26C94F9}"/>
    <cellStyle name="Comma 5 5 3 6 3 2" xfId="17659" xr:uid="{11860436-0030-4F9A-9D54-FC20A14F73FF}"/>
    <cellStyle name="Comma 5 5 3 6 4" xfId="15036" xr:uid="{C5D72262-5685-4CE2-AD4E-BD47D6004BEA}"/>
    <cellStyle name="Comma 5 5 3 7" xfId="5798" xr:uid="{836EC092-F7F6-4CBE-AC75-07F67463AA35}"/>
    <cellStyle name="Comma 5 5 3 7 2" xfId="10814" xr:uid="{491D217B-4332-4B60-B4DB-64D6F31061BE}"/>
    <cellStyle name="Comma 5 5 3 7 2 2" xfId="23840" xr:uid="{95E5B315-7DA2-46D4-8233-1A9EE8C91D0D}"/>
    <cellStyle name="Comma 5 5 3 7 3" xfId="18833" xr:uid="{AF9CDA65-EC97-42D3-9CBB-D3F5132D7BAE}"/>
    <cellStyle name="Comma 5 5 3 8" xfId="8375" xr:uid="{B48617E7-D922-4542-936A-665CF4414C33}"/>
    <cellStyle name="Comma 5 5 3 8 2" xfId="21404" xr:uid="{A6EE631D-63AF-40D2-BBA8-A7B0598DBFEE}"/>
    <cellStyle name="Comma 5 5 3 9" xfId="12268" xr:uid="{ECA797C5-6152-4101-A84A-A2C34F22C872}"/>
    <cellStyle name="Comma 5 5 3 9 2" xfId="25285" xr:uid="{94A7A2BA-7F25-4211-A98F-D871FB5B41CC}"/>
    <cellStyle name="Comma 5 5 4" xfId="278" xr:uid="{E8D0DB13-562B-4D81-B44D-E33B1DEB57BA}"/>
    <cellStyle name="Comma 5 5 4 10" xfId="13693" xr:uid="{0C704E9E-A3BB-4DAF-ACCB-4F2DEE35BD1E}"/>
    <cellStyle name="Comma 5 5 4 2" xfId="593" xr:uid="{668DFC99-49EB-40D4-90FB-44F048E390DC}"/>
    <cellStyle name="Comma 5 5 4 2 2" xfId="1951" xr:uid="{4B3762BF-D37C-4E0E-A798-4C95ABF180B6}"/>
    <cellStyle name="Comma 5 5 4 2 2 2" xfId="10057" xr:uid="{2EB803FB-D364-4043-9A14-A238D4A75A5F}"/>
    <cellStyle name="Comma 5 5 4 2 2 2 2" xfId="23083" xr:uid="{8531241B-AF5D-4F66-935C-DBBD5027755B}"/>
    <cellStyle name="Comma 5 5 4 2 2 3" xfId="5039" xr:uid="{B5DAAE71-4456-41EC-80A5-A8E00E317459}"/>
    <cellStyle name="Comma 5 5 4 2 2 3 2" xfId="18076" xr:uid="{C2C059E7-6BBF-4565-BB9D-482FECD11266}"/>
    <cellStyle name="Comma 5 5 4 2 2 4" xfId="15336" xr:uid="{4E73EC6A-3158-4D85-9CE3-8EEC489F245E}"/>
    <cellStyle name="Comma 5 5 4 2 3" xfId="6098" xr:uid="{C2C6FEC3-9450-4CDB-8D2C-AB64ACFB96E3}"/>
    <cellStyle name="Comma 5 5 4 2 3 2" xfId="11114" xr:uid="{A4F9E00E-5D76-483B-BEE6-A40B261827C3}"/>
    <cellStyle name="Comma 5 5 4 2 3 2 2" xfId="24140" xr:uid="{45BCCD53-AF8C-492A-ADF6-1F1F3BAEE754}"/>
    <cellStyle name="Comma 5 5 4 2 3 3" xfId="19133" xr:uid="{FF167845-3D47-4459-9864-A6DDA658BFF2}"/>
    <cellStyle name="Comma 5 5 4 2 4" xfId="9173" xr:uid="{44353123-ED34-4655-B47E-95FE03E55265}"/>
    <cellStyle name="Comma 5 5 4 2 4 2" xfId="22200" xr:uid="{19017BEC-5E32-4FA0-AC10-761CAB2E444A}"/>
    <cellStyle name="Comma 5 5 4 2 5" xfId="12568" xr:uid="{66B0C6C9-0F57-44DE-8D89-FADD96217EA6}"/>
    <cellStyle name="Comma 5 5 4 2 5 2" xfId="25585" xr:uid="{E8CE2152-73C6-4461-9895-72F4F7DAC926}"/>
    <cellStyle name="Comma 5 5 4 2 6" xfId="7650" xr:uid="{7AD3C4F9-6FCF-43F2-BDDB-086709B6643F}"/>
    <cellStyle name="Comma 5 5 4 2 6 2" xfId="20682" xr:uid="{3D7DCC53-F6F4-4794-A1E8-CF5464CCB1F2}"/>
    <cellStyle name="Comma 5 5 4 2 7" xfId="4104" xr:uid="{5B8C32B7-979B-4037-BE01-A3BA65E9E07A}"/>
    <cellStyle name="Comma 5 5 4 2 7 2" xfId="17193" xr:uid="{459B9241-4449-4D29-82E7-96BD32B7EE68}"/>
    <cellStyle name="Comma 5 5 4 2 8" xfId="13996" xr:uid="{185A3758-A7C1-4F18-B6EB-EA73AAC119FC}"/>
    <cellStyle name="Comma 5 5 4 3" xfId="1002" xr:uid="{CBA99529-1596-476D-A3E1-282F897A0FDB}"/>
    <cellStyle name="Comma 5 5 4 3 2" xfId="2300" xr:uid="{71604D20-DAC0-465D-A721-0BE0DF3F6B48}"/>
    <cellStyle name="Comma 5 5 4 3 2 2" xfId="10561" xr:uid="{310206C4-9D60-4998-9875-C33E4B0FAE43}"/>
    <cellStyle name="Comma 5 5 4 3 2 2 2" xfId="23587" xr:uid="{1B7248D7-C78B-4D38-8590-DEE2C5274C76}"/>
    <cellStyle name="Comma 5 5 4 3 2 3" xfId="5544" xr:uid="{23014C40-EC86-4547-B6C8-221640390A30}"/>
    <cellStyle name="Comma 5 5 4 3 2 3 2" xfId="18580" xr:uid="{802AA4E0-1546-49EE-821D-7C3BEAE15EE9}"/>
    <cellStyle name="Comma 5 5 4 3 2 4" xfId="15684" xr:uid="{7048A1A5-6817-49FD-8AE3-28FB8EA40C5D}"/>
    <cellStyle name="Comma 5 5 4 3 3" xfId="6447" xr:uid="{918661DB-A03D-4CBA-902B-2254F86106B7}"/>
    <cellStyle name="Comma 5 5 4 3 3 2" xfId="11462" xr:uid="{ACB8A314-A8F3-424B-A367-3D34D739F0F0}"/>
    <cellStyle name="Comma 5 5 4 3 3 2 2" xfId="24488" xr:uid="{F84E6F0E-8B92-4C4B-B053-8439B3A0CA23}"/>
    <cellStyle name="Comma 5 5 4 3 3 3" xfId="19481" xr:uid="{1102B5E8-9C52-4DA2-96EA-86367B8DD5AF}"/>
    <cellStyle name="Comma 5 5 4 3 4" xfId="8968" xr:uid="{E6023790-3451-49DE-8A80-12DDD759B3E2}"/>
    <cellStyle name="Comma 5 5 4 3 4 2" xfId="21995" xr:uid="{B9A18961-79C9-475C-A0DC-1C9269F39FA7}"/>
    <cellStyle name="Comma 5 5 4 3 5" xfId="12916" xr:uid="{7AF3FB99-D6BC-4733-BDFE-B557BD941594}"/>
    <cellStyle name="Comma 5 5 4 3 5 2" xfId="25933" xr:uid="{E8C99BF1-7BEB-46B9-AB8D-84931F0FB147}"/>
    <cellStyle name="Comma 5 5 4 3 6" xfId="8155" xr:uid="{A411B65A-414D-426F-A5D6-5B6F1F045FDC}"/>
    <cellStyle name="Comma 5 5 4 3 6 2" xfId="21186" xr:uid="{DEFCEB6D-FFD2-45FE-8A09-37803476B515}"/>
    <cellStyle name="Comma 5 5 4 3 7" xfId="3899" xr:uid="{6C8330F8-D113-414C-9707-5368975A1574}"/>
    <cellStyle name="Comma 5 5 4 3 7 2" xfId="16988" xr:uid="{0D730DC2-1E50-4D55-8272-5807217F042B}"/>
    <cellStyle name="Comma 5 5 4 3 8" xfId="14398" xr:uid="{0522FF21-388D-4C9C-AC0A-74FCF8689F6F}"/>
    <cellStyle name="Comma 5 5 4 4" xfId="1358" xr:uid="{76737137-9379-483F-A28D-285CBD80E26C}"/>
    <cellStyle name="Comma 5 5 4 4 2" xfId="2916" xr:uid="{6F1F4B39-6A61-43D4-8DA3-34E8A0C34211}"/>
    <cellStyle name="Comma 5 5 4 4 2 2" xfId="11957" xr:uid="{FDE29D0C-F866-4F28-B980-EBF29E05275C}"/>
    <cellStyle name="Comma 5 5 4 4 2 2 2" xfId="24983" xr:uid="{6A5AA530-020F-4164-80AA-BDB843606EAF}"/>
    <cellStyle name="Comma 5 5 4 4 2 3" xfId="6942" xr:uid="{3D97AC38-2FCE-4B7D-B6AC-196103559525}"/>
    <cellStyle name="Comma 5 5 4 4 2 3 2" xfId="19976" xr:uid="{9CF99901-8A13-48F3-BD23-BD8A50DC5C09}"/>
    <cellStyle name="Comma 5 5 4 4 2 4" xfId="16179" xr:uid="{14073F00-9046-4EB4-9F46-DC9C108749D4}"/>
    <cellStyle name="Comma 5 5 4 4 3" xfId="13411" xr:uid="{5EA83011-4455-4C7C-90E4-C781A1031689}"/>
    <cellStyle name="Comma 5 5 4 4 3 2" xfId="26428" xr:uid="{20297EA9-07B8-42CE-8174-A42245096029}"/>
    <cellStyle name="Comma 5 5 4 4 4" xfId="9852" xr:uid="{D68856A2-554D-4F07-8FC3-5C7B37FB5773}"/>
    <cellStyle name="Comma 5 5 4 4 4 2" xfId="22878" xr:uid="{2D8011DF-A971-4D75-8684-84969EE12859}"/>
    <cellStyle name="Comma 5 5 4 4 5" xfId="4834" xr:uid="{83935A24-7313-4695-858A-B00071F9CBF0}"/>
    <cellStyle name="Comma 5 5 4 4 5 2" xfId="17871" xr:uid="{E4C4061A-736B-4826-9A92-9D8B38B139C0}"/>
    <cellStyle name="Comma 5 5 4 4 6" xfId="14745" xr:uid="{4A678C36-8A3A-4453-921B-D78507D772AF}"/>
    <cellStyle name="Comma 5 5 4 5" xfId="1751" xr:uid="{7AE81DEA-0892-4CDA-B518-30ACE76EEFFE}"/>
    <cellStyle name="Comma 5 5 4 5 2" xfId="10914" xr:uid="{DAF788BA-8D50-42B3-B373-F0DAD2DF16E3}"/>
    <cellStyle name="Comma 5 5 4 5 2 2" xfId="23940" xr:uid="{A333B241-E25C-4E9E-9F3C-6BADAC89B2F5}"/>
    <cellStyle name="Comma 5 5 4 5 3" xfId="5898" xr:uid="{D254D471-9212-4AE9-B73D-8754F7878CC0}"/>
    <cellStyle name="Comma 5 5 4 5 3 2" xfId="18933" xr:uid="{6D322C3A-F43E-4CDC-9D6E-8DC82CFB833F}"/>
    <cellStyle name="Comma 5 5 4 5 4" xfId="15136" xr:uid="{BBEB8153-C23B-42BA-8576-8F7522F14DEB}"/>
    <cellStyle name="Comma 5 5 4 6" xfId="8475" xr:uid="{F97B34AB-C699-4B77-B5EC-8FAE0CD1A415}"/>
    <cellStyle name="Comma 5 5 4 6 2" xfId="21504" xr:uid="{37FFCE7C-EF38-4706-8398-DD3900263CFC}"/>
    <cellStyle name="Comma 5 5 4 7" xfId="12368" xr:uid="{9345E8E0-43EA-453C-826D-DA23965036F4}"/>
    <cellStyle name="Comma 5 5 4 7 2" xfId="25385" xr:uid="{B1C1CBB5-0502-40D0-B57A-D7A5853F8451}"/>
    <cellStyle name="Comma 5 5 4 8" xfId="7445" xr:uid="{5F00EBF9-23A3-4A77-B69F-34DF81C2FF2C}"/>
    <cellStyle name="Comma 5 5 4 8 2" xfId="20477" xr:uid="{6EB598C2-5B79-40F8-8C5D-E9E4931D1CEB}"/>
    <cellStyle name="Comma 5 5 4 9" xfId="3397" xr:uid="{881F76F8-2421-49D1-8CDB-AD8762CE6F77}"/>
    <cellStyle name="Comma 5 5 4 9 2" xfId="16497" xr:uid="{3CA93036-2D18-4937-BE24-AEE1F1DEF2A9}"/>
    <cellStyle name="Comma 5 5 5" xfId="434" xr:uid="{C7548012-1BDC-417F-80F9-B2C05AFDC8C5}"/>
    <cellStyle name="Comma 5 5 5 2" xfId="842" xr:uid="{69F3797B-B64B-4A18-B566-80E983E69C95}"/>
    <cellStyle name="Comma 5 5 5 2 2" xfId="9693" xr:uid="{06C4BDB7-EE40-495C-B263-2825E3DA844F}"/>
    <cellStyle name="Comma 5 5 5 2 2 2" xfId="22719" xr:uid="{4F538607-3D5C-4747-91D2-F4B5124B8FE2}"/>
    <cellStyle name="Comma 5 5 5 2 3" xfId="4675" xr:uid="{C5EF8B7B-8C88-4436-99AC-DBFF92AEA22F}"/>
    <cellStyle name="Comma 5 5 5 2 3 2" xfId="17712" xr:uid="{09C93111-A20B-4E1E-B2C4-46A82E36BE3C}"/>
    <cellStyle name="Comma 5 5 5 2 4" xfId="14239" xr:uid="{E940CBCA-3841-4BAA-BE68-6551410E7FAE}"/>
    <cellStyle name="Comma 5 5 5 3" xfId="1946" xr:uid="{B5182064-B4BA-47AB-90AD-FA01A51D5928}"/>
    <cellStyle name="Comma 5 5 5 3 2" xfId="11109" xr:uid="{98DD973C-B7D7-45AC-8CD5-6DF84CAD35AC}"/>
    <cellStyle name="Comma 5 5 5 3 2 2" xfId="24135" xr:uid="{B5330EFC-48F4-4FB1-876E-CEC0C91D89D4}"/>
    <cellStyle name="Comma 5 5 5 3 3" xfId="6093" xr:uid="{41BA0B73-E462-43A3-8477-D5F0837D2D0C}"/>
    <cellStyle name="Comma 5 5 5 3 3 2" xfId="19128" xr:uid="{8A4D5C5F-1FC3-4B5C-9E8F-A95C4FA1C594}"/>
    <cellStyle name="Comma 5 5 5 3 4" xfId="15331" xr:uid="{FE5EB84C-4C34-4C4E-89CD-27A5BD9EC7DC}"/>
    <cellStyle name="Comma 5 5 5 4" xfId="8809" xr:uid="{95D16264-7DF7-4811-A6F9-0DA56AA39DAD}"/>
    <cellStyle name="Comma 5 5 5 4 2" xfId="21836" xr:uid="{18871B1C-C37D-4A34-A2BB-FD3F97F196C5}"/>
    <cellStyle name="Comma 5 5 5 5" xfId="12563" xr:uid="{75FC52AB-DE61-4AE7-9193-C7C86A8E8CAD}"/>
    <cellStyle name="Comma 5 5 5 5 2" xfId="25580" xr:uid="{8CA1868B-9BB2-43C6-AD55-5BFDCA75685A}"/>
    <cellStyle name="Comma 5 5 5 6" xfId="7286" xr:uid="{EE41CFA9-3412-4681-94BB-D44CB7D3CBC0}"/>
    <cellStyle name="Comma 5 5 5 6 2" xfId="20318" xr:uid="{C18B1EB9-1824-4D84-9A8D-719A460C8919}"/>
    <cellStyle name="Comma 5 5 5 7" xfId="3740" xr:uid="{DE2150F3-E81A-4DBE-99F9-5604EFF9E828}"/>
    <cellStyle name="Comma 5 5 5 7 2" xfId="16829" xr:uid="{14CDD7BE-6102-4EE1-8B10-84CFE33F90DD}"/>
    <cellStyle name="Comma 5 5 5 8" xfId="13837" xr:uid="{A9947013-0C0E-4435-A6C8-2A5C642C522B}"/>
    <cellStyle name="Comma 5 5 6" xfId="769" xr:uid="{9AE66E96-3CF8-4401-AF17-324FEA7E1D91}"/>
    <cellStyle name="Comma 5 5 6 2" xfId="2295" xr:uid="{4CE5171A-B087-4187-A1E5-1856F63FB4DD}"/>
    <cellStyle name="Comma 5 5 6 2 2" xfId="10052" xr:uid="{6AC22291-E28B-4A81-858E-AF926052BDA9}"/>
    <cellStyle name="Comma 5 5 6 2 2 2" xfId="23078" xr:uid="{1999FD8D-997D-4A8F-BB63-B5977F0C5E5E}"/>
    <cellStyle name="Comma 5 5 6 2 3" xfId="5034" xr:uid="{6B768161-6D31-49EE-BD80-F6816BBF1E46}"/>
    <cellStyle name="Comma 5 5 6 2 3 2" xfId="18071" xr:uid="{5C8C33C8-9855-425E-8E79-692B2809B57F}"/>
    <cellStyle name="Comma 5 5 6 2 4" xfId="15679" xr:uid="{77F231A5-F3FD-4C46-99F5-7D8181154DA6}"/>
    <cellStyle name="Comma 5 5 6 3" xfId="6442" xr:uid="{1FEFA36F-F9F3-4D19-8CE5-4D7DF1D63BF8}"/>
    <cellStyle name="Comma 5 5 6 3 2" xfId="11457" xr:uid="{412E36B6-2B21-4615-A51E-A9DAACD30B6E}"/>
    <cellStyle name="Comma 5 5 6 3 2 2" xfId="24483" xr:uid="{496BFFBC-078F-45B6-88B1-F988BC1022C8}"/>
    <cellStyle name="Comma 5 5 6 3 3" xfId="19476" xr:uid="{994F91A0-FC14-4047-B8FF-145E368A6D10}"/>
    <cellStyle name="Comma 5 5 6 4" xfId="9168" xr:uid="{7D062320-10E3-476D-A9B1-E6FCEC0A1345}"/>
    <cellStyle name="Comma 5 5 6 4 2" xfId="22195" xr:uid="{CC510BAA-B038-444C-ACDF-64F3EB15ECA7}"/>
    <cellStyle name="Comma 5 5 6 5" xfId="12911" xr:uid="{FB28B2B5-2C89-4715-B9E8-01AAC8468F56}"/>
    <cellStyle name="Comma 5 5 6 5 2" xfId="25928" xr:uid="{75D98239-070F-461F-9E41-F684C719E5F4}"/>
    <cellStyle name="Comma 5 5 6 6" xfId="7645" xr:uid="{1BB56C61-7E22-427B-B0BE-0B4BA6D2B8CA}"/>
    <cellStyle name="Comma 5 5 6 6 2" xfId="20677" xr:uid="{E4E38DDF-FEDC-4375-A478-A2F7ACAE7236}"/>
    <cellStyle name="Comma 5 5 6 7" xfId="4099" xr:uid="{2CE95E3E-FB0A-470A-AC0C-EA6AC491423D}"/>
    <cellStyle name="Comma 5 5 6 7 2" xfId="17188" xr:uid="{BE0C53BD-322D-4780-B9F4-E2E92A719607}"/>
    <cellStyle name="Comma 5 5 6 8" xfId="14166" xr:uid="{82095D45-FE88-401A-95B6-83138C4B499B}"/>
    <cellStyle name="Comma 5 5 7" xfId="1193" xr:uid="{CB482FEA-235D-4052-884F-045A73ED92C1}"/>
    <cellStyle name="Comma 5 5 7 2" xfId="2745" xr:uid="{40F480F6-FD9D-4207-9A70-D5129A49D077}"/>
    <cellStyle name="Comma 5 5 7 2 2" xfId="10402" xr:uid="{2F4D1FF6-3455-404A-B0AB-A8417C396CB0}"/>
    <cellStyle name="Comma 5 5 7 2 2 2" xfId="23428" xr:uid="{E0BE215F-85EF-439E-A9F9-F63F65B42002}"/>
    <cellStyle name="Comma 5 5 7 2 3" xfId="5385" xr:uid="{648FFACA-52D0-437A-9785-D19A73124636}"/>
    <cellStyle name="Comma 5 5 7 2 3 2" xfId="18421" xr:uid="{D2E1CAE1-13CC-4667-8964-579BE52D5EC7}"/>
    <cellStyle name="Comma 5 5 7 2 4" xfId="16020" xr:uid="{39679553-9612-4B5E-8F51-E17F5A7BD6D8}"/>
    <cellStyle name="Comma 5 5 7 3" xfId="6783" xr:uid="{E3E6F1B3-9988-45C7-A936-1AEBF0D7F603}"/>
    <cellStyle name="Comma 5 5 7 3 2" xfId="11798" xr:uid="{CF90E225-D61F-4F95-94A0-AE0AD99A74A9}"/>
    <cellStyle name="Comma 5 5 7 3 2 2" xfId="24824" xr:uid="{E4A47888-8788-4660-A48D-10EF2663E729}"/>
    <cellStyle name="Comma 5 5 7 3 3" xfId="19817" xr:uid="{93FDDA1F-3F39-47C8-8974-26D18FF85594}"/>
    <cellStyle name="Comma 5 5 7 4" xfId="8648" xr:uid="{617CA339-645E-4E14-A7DF-12E50216CE56}"/>
    <cellStyle name="Comma 5 5 7 4 2" xfId="21677" xr:uid="{4B414E2C-C11E-47DF-9B6E-CE12551DAFA3}"/>
    <cellStyle name="Comma 5 5 7 5" xfId="13252" xr:uid="{2D5707EA-5302-4704-8A97-AEB56B28A41F}"/>
    <cellStyle name="Comma 5 5 7 5 2" xfId="26269" xr:uid="{093C27DD-AD9A-486A-89B6-F59B0F3E0CB4}"/>
    <cellStyle name="Comma 5 5 7 6" xfId="7996" xr:uid="{31F9BE8B-01B4-4589-BB63-C94DC755190D}"/>
    <cellStyle name="Comma 5 5 7 6 2" xfId="21027" xr:uid="{C64A44C4-8471-4FE2-AA0B-02334EC8EBD1}"/>
    <cellStyle name="Comma 5 5 7 7" xfId="3575" xr:uid="{859DACB2-1D36-48F9-8BB2-4AD9EA586A3A}"/>
    <cellStyle name="Comma 5 5 7 7 2" xfId="16670" xr:uid="{B1B9958E-92B0-4E62-8479-6FE219B35E39}"/>
    <cellStyle name="Comma 5 5 7 8" xfId="14586" xr:uid="{10A83594-B5E3-483A-87A1-6CAEB7A9A840}"/>
    <cellStyle name="Comma 5 5 8" xfId="1592" xr:uid="{D2A89183-34A4-4372-BA30-FF2957F08953}"/>
    <cellStyle name="Comma 5 5 8 2" xfId="12209" xr:uid="{D0923095-CB88-4D01-A868-D9D71B36A8CC}"/>
    <cellStyle name="Comma 5 5 8 2 2" xfId="25226" xr:uid="{912B34B1-6DDB-49A5-A893-1CDCB005AC94}"/>
    <cellStyle name="Comma 5 5 8 3" xfId="9535" xr:uid="{EF63F97B-6E3B-4E51-A830-2A1C399C2678}"/>
    <cellStyle name="Comma 5 5 8 3 2" xfId="22561" xr:uid="{9FCFD16E-8D2F-4A6C-9B48-D5F2D5BFFEF8}"/>
    <cellStyle name="Comma 5 5 8 4" xfId="4517" xr:uid="{E4D578D2-265B-4FDE-8130-36D5CF7830A8}"/>
    <cellStyle name="Comma 5 5 8 4 2" xfId="17554" xr:uid="{3CB9FB8C-EEAC-4051-AE3C-C7360AA96CBE}"/>
    <cellStyle name="Comma 5 5 8 5" xfId="14977" xr:uid="{C63788A6-F68E-4716-8602-AC69EAA6F9A2}"/>
    <cellStyle name="Comma 5 5 9" xfId="1519" xr:uid="{1EAA9984-A453-4474-97E0-CC50F4AEED12}"/>
    <cellStyle name="Comma 5 5 9 2" xfId="10753" xr:uid="{4BE74AB4-CBA5-4389-A80F-DF59E3868CCA}"/>
    <cellStyle name="Comma 5 5 9 2 2" xfId="23779" xr:uid="{DEE376E5-A01C-458F-8CE6-ED3D9A895BCE}"/>
    <cellStyle name="Comma 5 5 9 3" xfId="5737" xr:uid="{D92A87CF-9ADA-47B8-BAD7-55A4598BAFAD}"/>
    <cellStyle name="Comma 5 5 9 3 2" xfId="18772" xr:uid="{0C75C305-F0BA-46FE-BB24-50F75E05E5FF}"/>
    <cellStyle name="Comma 5 5 9 4" xfId="14904" xr:uid="{F91C61B8-19E5-4B8F-B87A-59F58E7F57EF}"/>
    <cellStyle name="Comma 5 6" xfId="193" xr:uid="{E7DFFDF5-95F9-4583-8037-50E1E1FF8324}"/>
    <cellStyle name="Comma 5 6 10" xfId="7154" xr:uid="{8A1FF583-B0FB-40D2-873A-7EBFF4A997EB}"/>
    <cellStyle name="Comma 5 6 10 2" xfId="20186" xr:uid="{653E02B1-8889-4588-AFB4-7E2D8C8200C0}"/>
    <cellStyle name="Comma 5 6 11" xfId="3323" xr:uid="{0FA6AF43-2563-4FD6-85ED-2C0C251C2A60}"/>
    <cellStyle name="Comma 5 6 11 2" xfId="16423" xr:uid="{98C043FF-11FC-475C-BCEC-787DBBC756EA}"/>
    <cellStyle name="Comma 5 6 12" xfId="13620" xr:uid="{ACE4033C-4D4E-4BC8-9C26-F53989D8D4DC}"/>
    <cellStyle name="Comma 5 6 2" xfId="368" xr:uid="{4613AC00-1E34-4F91-834C-521E92F104C3}"/>
    <cellStyle name="Comma 5 6 2 10" xfId="13777" xr:uid="{32D841A0-1EA2-435B-8147-CC4AB84EB9A9}"/>
    <cellStyle name="Comma 5 6 2 2" xfId="619" xr:uid="{70A70F4E-B22C-4E5B-8E04-CB03E1444D49}"/>
    <cellStyle name="Comma 5 6 2 2 2" xfId="1953" xr:uid="{9F4DD9E8-4B34-491B-B6E7-6C9BD7DDEA74}"/>
    <cellStyle name="Comma 5 6 2 2 2 2" xfId="10059" xr:uid="{8EC5963E-0DE8-42DD-AE54-FD7534B5FE21}"/>
    <cellStyle name="Comma 5 6 2 2 2 2 2" xfId="23085" xr:uid="{A430C6CA-42D0-42DE-81B6-0AC578C6C55B}"/>
    <cellStyle name="Comma 5 6 2 2 2 3" xfId="5041" xr:uid="{49481795-3ACA-480E-A3D3-55FEF5ACAC16}"/>
    <cellStyle name="Comma 5 6 2 2 2 3 2" xfId="18078" xr:uid="{D61AEA8C-D4D3-4950-898B-1301E8566EF9}"/>
    <cellStyle name="Comma 5 6 2 2 2 4" xfId="15338" xr:uid="{EAE52CBD-4E6B-4FCC-9B2B-EC7459146E0D}"/>
    <cellStyle name="Comma 5 6 2 2 3" xfId="6100" xr:uid="{023FE7B7-AEFA-4F9D-A40B-90422199D427}"/>
    <cellStyle name="Comma 5 6 2 2 3 2" xfId="11116" xr:uid="{76A6052C-F9BC-4806-8F76-6B1E578D3BEA}"/>
    <cellStyle name="Comma 5 6 2 2 3 2 2" xfId="24142" xr:uid="{05FA1007-D6AA-46F0-8E84-95317CE344AB}"/>
    <cellStyle name="Comma 5 6 2 2 3 3" xfId="19135" xr:uid="{981D0A12-33ED-478A-8213-40BF8B0B3B3B}"/>
    <cellStyle name="Comma 5 6 2 2 4" xfId="9175" xr:uid="{E4C7411C-5C8E-42E3-BA6A-8FBA20DEC578}"/>
    <cellStyle name="Comma 5 6 2 2 4 2" xfId="22202" xr:uid="{FEE2CB31-A068-4723-ABA6-75223B30CF88}"/>
    <cellStyle name="Comma 5 6 2 2 5" xfId="12570" xr:uid="{6D93A2C1-7975-429B-B35F-736104CF983E}"/>
    <cellStyle name="Comma 5 6 2 2 5 2" xfId="25587" xr:uid="{F64201B3-41B4-4D31-ABCA-827E38C5EF39}"/>
    <cellStyle name="Comma 5 6 2 2 6" xfId="7652" xr:uid="{4CF901BD-F5F5-4CF1-83DC-BC0A8620B198}"/>
    <cellStyle name="Comma 5 6 2 2 6 2" xfId="20684" xr:uid="{989EBD9C-9145-4BC6-803C-0FA59F248EBF}"/>
    <cellStyle name="Comma 5 6 2 2 7" xfId="4106" xr:uid="{0FB9BCB0-1EBF-43EB-B7B3-AD5270B781B9}"/>
    <cellStyle name="Comma 5 6 2 2 7 2" xfId="17195" xr:uid="{7E90DC61-B1D9-4629-A807-A5D91D8A28C9}"/>
    <cellStyle name="Comma 5 6 2 2 8" xfId="14022" xr:uid="{1526587E-BF2E-4D5B-89AD-E93B5044528F}"/>
    <cellStyle name="Comma 5 6 2 3" xfId="1028" xr:uid="{6ACDECA4-52A5-483D-ADEF-751E864BC1E2}"/>
    <cellStyle name="Comma 5 6 2 3 2" xfId="2302" xr:uid="{18DB122C-3F37-4231-B091-491D82E8649D}"/>
    <cellStyle name="Comma 5 6 2 3 2 2" xfId="10587" xr:uid="{0706499D-251A-43E6-91BC-AD48A6CCA6C9}"/>
    <cellStyle name="Comma 5 6 2 3 2 2 2" xfId="23613" xr:uid="{9E3643AD-F58F-415E-9739-DBCE93A3E3E4}"/>
    <cellStyle name="Comma 5 6 2 3 2 3" xfId="5570" xr:uid="{35D29BB4-C094-4DE7-BF71-974E7B8ADE23}"/>
    <cellStyle name="Comma 5 6 2 3 2 3 2" xfId="18606" xr:uid="{3B5D4CFA-C2C0-42D9-A997-C22434C99C94}"/>
    <cellStyle name="Comma 5 6 2 3 2 4" xfId="15686" xr:uid="{1215FE92-C870-404F-903B-D53FC1B6A71D}"/>
    <cellStyle name="Comma 5 6 2 3 3" xfId="6449" xr:uid="{A708291D-9482-4F23-8108-1D4DE6001E3F}"/>
    <cellStyle name="Comma 5 6 2 3 3 2" xfId="11464" xr:uid="{C7816C05-0921-421D-B33F-0F9AF830345A}"/>
    <cellStyle name="Comma 5 6 2 3 3 2 2" xfId="24490" xr:uid="{BCA23ECB-5A1E-4D09-83D4-B2678A9FD4CB}"/>
    <cellStyle name="Comma 5 6 2 3 3 3" xfId="19483" xr:uid="{156691BF-CB3B-4ED5-A78C-2D0D345A47D2}"/>
    <cellStyle name="Comma 5 6 2 3 4" xfId="8994" xr:uid="{4E9E5289-500F-4707-94D4-C986A746BD30}"/>
    <cellStyle name="Comma 5 6 2 3 4 2" xfId="22021" xr:uid="{7BC0DA08-2A37-4A01-AFB6-17F0F14CF653}"/>
    <cellStyle name="Comma 5 6 2 3 5" xfId="12918" xr:uid="{699D9D59-22DC-496A-8FEF-0B664D711DA4}"/>
    <cellStyle name="Comma 5 6 2 3 5 2" xfId="25935" xr:uid="{AE81BEE2-3F56-4DF0-80A1-D48BE1B3CAEA}"/>
    <cellStyle name="Comma 5 6 2 3 6" xfId="8181" xr:uid="{29DDB9E2-73B9-4253-BC4C-68C7D40F717A}"/>
    <cellStyle name="Comma 5 6 2 3 6 2" xfId="21212" xr:uid="{20808EE2-D25A-4C1D-B1A7-6398675875F3}"/>
    <cellStyle name="Comma 5 6 2 3 7" xfId="3925" xr:uid="{CD3C8801-C9D5-42DB-A515-8586B17B5F90}"/>
    <cellStyle name="Comma 5 6 2 3 7 2" xfId="17014" xr:uid="{B7BDAB7E-172A-479E-802C-0BC1EE699A9A}"/>
    <cellStyle name="Comma 5 6 2 3 8" xfId="14424" xr:uid="{2BA6621E-9ECC-4C3E-85A2-99EDFF936263}"/>
    <cellStyle name="Comma 5 6 2 4" xfId="1385" xr:uid="{90924EA1-8394-496C-AE1D-E8141D6FEA15}"/>
    <cellStyle name="Comma 5 6 2 4 2" xfId="2943" xr:uid="{9619E660-5ED8-4C33-AF25-4F108623013A}"/>
    <cellStyle name="Comma 5 6 2 4 2 2" xfId="11983" xr:uid="{F7BB12AE-D810-4999-A8D0-5F5BAB94C3D6}"/>
    <cellStyle name="Comma 5 6 2 4 2 2 2" xfId="25009" xr:uid="{AC05099C-B182-4CE5-82B2-863B601011DA}"/>
    <cellStyle name="Comma 5 6 2 4 2 3" xfId="6968" xr:uid="{EC532C08-4D3F-49A8-B952-9696943A85E2}"/>
    <cellStyle name="Comma 5 6 2 4 2 3 2" xfId="20002" xr:uid="{AA856F7C-6411-4EF7-AE80-34D0B86486BA}"/>
    <cellStyle name="Comma 5 6 2 4 2 4" xfId="16205" xr:uid="{29A96497-73C4-4B42-A6D3-7F19F8A6FF3A}"/>
    <cellStyle name="Comma 5 6 2 4 3" xfId="13437" xr:uid="{419A51D4-3A2A-4E79-9680-7615A9B5BC01}"/>
    <cellStyle name="Comma 5 6 2 4 3 2" xfId="26454" xr:uid="{DC2FED45-585B-4AC9-99F8-AF61156AAE39}"/>
    <cellStyle name="Comma 5 6 2 4 4" xfId="9878" xr:uid="{6AF1BB08-E67B-4338-A6A1-5878999EABD8}"/>
    <cellStyle name="Comma 5 6 2 4 4 2" xfId="22904" xr:uid="{9B1877AE-61CB-4DC5-A0EA-3D3EFBFFADC3}"/>
    <cellStyle name="Comma 5 6 2 4 5" xfId="4860" xr:uid="{A123B06B-90AD-49EE-91C2-571349D2C884}"/>
    <cellStyle name="Comma 5 6 2 4 5 2" xfId="17897" xr:uid="{B5D9CC99-A640-4DAF-81D9-958A0F5A14BE}"/>
    <cellStyle name="Comma 5 6 2 4 6" xfId="14771" xr:uid="{17B542DA-1C2B-429C-B24E-B48CA3DC225C}"/>
    <cellStyle name="Comma 5 6 2 5" xfId="1777" xr:uid="{C21A9C0E-6E6D-4B6B-9E35-A70101C8C769}"/>
    <cellStyle name="Comma 5 6 2 5 2" xfId="10940" xr:uid="{C6C485EE-7462-4590-A0B6-E8A0ECA5B695}"/>
    <cellStyle name="Comma 5 6 2 5 2 2" xfId="23966" xr:uid="{68FFEFE7-F948-4A1C-B2FC-81A2B44E3BF3}"/>
    <cellStyle name="Comma 5 6 2 5 3" xfId="5924" xr:uid="{63C80AD9-C92B-4738-BB68-B42DB16A3113}"/>
    <cellStyle name="Comma 5 6 2 5 3 2" xfId="18959" xr:uid="{DAF209D9-6403-40CF-93A3-1488B639535B}"/>
    <cellStyle name="Comma 5 6 2 5 4" xfId="15162" xr:uid="{69E2FEB5-B363-46A4-9378-B5358106EBAD}"/>
    <cellStyle name="Comma 5 6 2 6" xfId="8501" xr:uid="{66966C6C-A721-4674-9B47-DCC04A56A111}"/>
    <cellStyle name="Comma 5 6 2 6 2" xfId="21530" xr:uid="{ADF1F81E-5BE2-43F8-9786-4DA05FDAF588}"/>
    <cellStyle name="Comma 5 6 2 7" xfId="12394" xr:uid="{2FB19175-9150-480E-8A42-D1635080BFDF}"/>
    <cellStyle name="Comma 5 6 2 7 2" xfId="25411" xr:uid="{DFE44334-8003-4EDD-9C0C-FB87644EB744}"/>
    <cellStyle name="Comma 5 6 2 8" xfId="7471" xr:uid="{62183B39-B212-491F-A0C6-EFBCD24D6146}"/>
    <cellStyle name="Comma 5 6 2 8 2" xfId="20503" xr:uid="{05F9E42B-73A9-48B4-8542-521DD7ACEF33}"/>
    <cellStyle name="Comma 5 6 2 9" xfId="3423" xr:uid="{B24203A1-57F8-4A9F-91B0-7AF94B87F89D}"/>
    <cellStyle name="Comma 5 6 2 9 2" xfId="16523" xr:uid="{FE706E63-3584-42B4-BBFF-54AF2F304E37}"/>
    <cellStyle name="Comma 5 6 3" xfId="519" xr:uid="{383D73FD-00BB-468F-BD9A-2E43F8FA3B0A}"/>
    <cellStyle name="Comma 5 6 3 2" xfId="928" xr:uid="{24A4099D-C0F2-4247-8E18-D848607114EE}"/>
    <cellStyle name="Comma 5 6 3 2 2" xfId="9778" xr:uid="{A5341C57-C60B-44BD-8843-E607AB726DEE}"/>
    <cellStyle name="Comma 5 6 3 2 2 2" xfId="22804" xr:uid="{24F1D5C6-4267-45CA-A6A6-D0C5C1802451}"/>
    <cellStyle name="Comma 5 6 3 2 3" xfId="4760" xr:uid="{ECD6619D-A496-4A5D-B19B-4CCAD27D4CD4}"/>
    <cellStyle name="Comma 5 6 3 2 3 2" xfId="17797" xr:uid="{40BCB19D-61E8-41AE-8DCC-551027DFAB7B}"/>
    <cellStyle name="Comma 5 6 3 2 4" xfId="14324" xr:uid="{F9AA24CB-48F6-46DE-A14A-DD026C871E33}"/>
    <cellStyle name="Comma 5 6 3 3" xfId="1952" xr:uid="{05E4BA25-A550-4B7F-B8F3-C78CB385AF8A}"/>
    <cellStyle name="Comma 5 6 3 3 2" xfId="11115" xr:uid="{10A7303C-BD8A-41DA-B547-BA56D0761A82}"/>
    <cellStyle name="Comma 5 6 3 3 2 2" xfId="24141" xr:uid="{7B6A88C2-D6A1-4045-9018-3856B9C38733}"/>
    <cellStyle name="Comma 5 6 3 3 3" xfId="6099" xr:uid="{63C8B007-0B71-47BE-B727-6876677C8042}"/>
    <cellStyle name="Comma 5 6 3 3 3 2" xfId="19134" xr:uid="{49D166AB-DCCC-4BFA-B144-8D0D0D3699A0}"/>
    <cellStyle name="Comma 5 6 3 3 4" xfId="15337" xr:uid="{6F3D9DC9-39B6-4510-8C3F-BA09892AB1A6}"/>
    <cellStyle name="Comma 5 6 3 4" xfId="8894" xr:uid="{013EB094-60D8-40DE-B954-E9E1AAC019CF}"/>
    <cellStyle name="Comma 5 6 3 4 2" xfId="21921" xr:uid="{E5DB2CE7-5E70-4077-975B-01087CAE2ABD}"/>
    <cellStyle name="Comma 5 6 3 5" xfId="12569" xr:uid="{C726BB24-6A35-43C5-9CF6-7AF839D7FC3C}"/>
    <cellStyle name="Comma 5 6 3 5 2" xfId="25586" xr:uid="{0B0A9856-1DC2-4134-8687-5B5F518F9ABD}"/>
    <cellStyle name="Comma 5 6 3 6" xfId="7371" xr:uid="{CB493F59-79B4-4AC9-BFDA-4F69E94DCF7F}"/>
    <cellStyle name="Comma 5 6 3 6 2" xfId="20403" xr:uid="{CDD4B275-6FEE-4563-A0A2-CEB026A9757A}"/>
    <cellStyle name="Comma 5 6 3 7" xfId="3825" xr:uid="{8BF199E0-0C7F-49DB-98D1-ED66FC0B88BE}"/>
    <cellStyle name="Comma 5 6 3 7 2" xfId="16914" xr:uid="{B53FDDA6-0A0D-47D6-914B-D56FB987AD2A}"/>
    <cellStyle name="Comma 5 6 3 8" xfId="13922" xr:uid="{8C834012-6CAC-476A-861B-487BE45B7FD1}"/>
    <cellStyle name="Comma 5 6 4" xfId="799" xr:uid="{359B17E4-C1FF-4703-9B34-E5822B7FD5BC}"/>
    <cellStyle name="Comma 5 6 4 2" xfId="2301" xr:uid="{2A5DEAEA-15EF-494A-A0D4-4156D9ECDB25}"/>
    <cellStyle name="Comma 5 6 4 2 2" xfId="10058" xr:uid="{F43CC696-FB08-4A28-8C1C-DF53F9E19541}"/>
    <cellStyle name="Comma 5 6 4 2 2 2" xfId="23084" xr:uid="{AA00D81D-03FF-42D6-BDDB-95543BB8A05F}"/>
    <cellStyle name="Comma 5 6 4 2 3" xfId="5040" xr:uid="{07C13637-075C-4FFB-8568-3A0EC70E7C35}"/>
    <cellStyle name="Comma 5 6 4 2 3 2" xfId="18077" xr:uid="{C5DC65F0-AD3A-47E7-BA85-C844B5292A70}"/>
    <cellStyle name="Comma 5 6 4 2 4" xfId="15685" xr:uid="{50E5F513-62DF-44CB-98BA-C7FEBBEBE1E8}"/>
    <cellStyle name="Comma 5 6 4 3" xfId="6448" xr:uid="{0A1EC8D0-229A-497A-AC0A-7B52D28F3763}"/>
    <cellStyle name="Comma 5 6 4 3 2" xfId="11463" xr:uid="{BE9D2661-6019-4ADA-BC7E-C68B4936D2EA}"/>
    <cellStyle name="Comma 5 6 4 3 2 2" xfId="24489" xr:uid="{0998BD71-ED6D-4B3F-B824-4B9FA831DCC7}"/>
    <cellStyle name="Comma 5 6 4 3 3" xfId="19482" xr:uid="{48DA0825-38B0-49F3-AB61-6173F6FE57D2}"/>
    <cellStyle name="Comma 5 6 4 4" xfId="9174" xr:uid="{73D1B3E6-86DA-45B3-A2F1-603314EBC2A2}"/>
    <cellStyle name="Comma 5 6 4 4 2" xfId="22201" xr:uid="{9CC43FA8-003F-466F-9F1B-7C3FFBBA5ABD}"/>
    <cellStyle name="Comma 5 6 4 5" xfId="12917" xr:uid="{1C9D1208-33ED-4D34-8A72-16F93BDD5231}"/>
    <cellStyle name="Comma 5 6 4 5 2" xfId="25934" xr:uid="{F266ADC8-69C7-41CA-A0A1-1B93E799DEC6}"/>
    <cellStyle name="Comma 5 6 4 6" xfId="7651" xr:uid="{4BE2C9DA-0468-4AE8-8E70-F7F852198ACA}"/>
    <cellStyle name="Comma 5 6 4 6 2" xfId="20683" xr:uid="{7C8278D6-DA53-4325-A717-EAEEC61EC4AD}"/>
    <cellStyle name="Comma 5 6 4 7" xfId="4105" xr:uid="{F7943D60-E72C-4BA3-A2DB-3BEA670359B0}"/>
    <cellStyle name="Comma 5 6 4 7 2" xfId="17194" xr:uid="{FDA27000-2C79-42DC-A9F1-058D0A08D8B4}"/>
    <cellStyle name="Comma 5 6 4 8" xfId="14196" xr:uid="{3A6482B1-C659-4656-90EB-5091B3BDC54A}"/>
    <cellStyle name="Comma 5 6 5" xfId="1284" xr:uid="{7E3AD435-7FF5-47B1-B3C6-F5EE430AC5D8}"/>
    <cellStyle name="Comma 5 6 5 2" xfId="2841" xr:uid="{570985E2-ED05-47A0-B0C6-8F23DB05F6DD}"/>
    <cellStyle name="Comma 5 6 5 2 2" xfId="10487" xr:uid="{EC843CE7-87A3-480F-9636-474856F33D2F}"/>
    <cellStyle name="Comma 5 6 5 2 2 2" xfId="23513" xr:uid="{0289F935-D509-4FC6-A92D-FAC163E2DCAC}"/>
    <cellStyle name="Comma 5 6 5 2 3" xfId="5470" xr:uid="{308C64FC-EC2A-4F82-A722-10628FEC50E5}"/>
    <cellStyle name="Comma 5 6 5 2 3 2" xfId="18506" xr:uid="{6D3F8138-67A4-481F-9E09-8BE98C31DEF3}"/>
    <cellStyle name="Comma 5 6 5 2 4" xfId="16105" xr:uid="{FBCC2341-F1AC-4869-95B4-8196C929E016}"/>
    <cellStyle name="Comma 5 6 5 3" xfId="6868" xr:uid="{52108918-E3A2-4715-BB91-6675125C26F1}"/>
    <cellStyle name="Comma 5 6 5 3 2" xfId="11883" xr:uid="{8F8D85F6-6EFB-4888-B7CB-EA28CDE19AEF}"/>
    <cellStyle name="Comma 5 6 5 3 2 2" xfId="24909" xr:uid="{BC1998A0-390C-4F38-9F4D-8D19BC80EA66}"/>
    <cellStyle name="Comma 5 6 5 3 3" xfId="19902" xr:uid="{D30031CB-BBD3-49E9-88DE-9F902F61B0E4}"/>
    <cellStyle name="Comma 5 6 5 4" xfId="8675" xr:uid="{001165C4-1ED8-4B23-8CD8-4EBA2DDDF1E0}"/>
    <cellStyle name="Comma 5 6 5 4 2" xfId="21704" xr:uid="{EEF8157C-8F80-403F-8DB1-DA8FDF042FF3}"/>
    <cellStyle name="Comma 5 6 5 5" xfId="13337" xr:uid="{5DFC8633-7909-4125-A5C7-F64F42EBD349}"/>
    <cellStyle name="Comma 5 6 5 5 2" xfId="26354" xr:uid="{83593572-98B3-47DF-AAF6-29512901A25E}"/>
    <cellStyle name="Comma 5 6 5 6" xfId="8081" xr:uid="{DDF8C1DA-C6FD-4C19-8F06-5B6512E8465C}"/>
    <cellStyle name="Comma 5 6 5 6 2" xfId="21112" xr:uid="{5FA175EF-749F-41C1-96F3-3199714212CE}"/>
    <cellStyle name="Comma 5 6 5 7" xfId="3604" xr:uid="{659925A6-57B4-4587-BF78-47EB7968C18B}"/>
    <cellStyle name="Comma 5 6 5 7 2" xfId="16697" xr:uid="{E2547C76-EF30-4491-A4DA-258ABEF4272D}"/>
    <cellStyle name="Comma 5 6 5 8" xfId="14671" xr:uid="{2C95A744-87BD-4FE3-8150-A4C7D91D5EA7}"/>
    <cellStyle name="Comma 5 6 6" xfId="1677" xr:uid="{732F6AFB-C623-4652-9A97-97E196608FC3}"/>
    <cellStyle name="Comma 5 6 6 2" xfId="9561" xr:uid="{F0286B00-5033-4930-82A3-2E816CC66737}"/>
    <cellStyle name="Comma 5 6 6 2 2" xfId="22587" xr:uid="{628C022A-08D2-4578-B252-271767D8AED1}"/>
    <cellStyle name="Comma 5 6 6 3" xfId="4543" xr:uid="{2BE5FD91-E1AD-4007-AFCE-E5A3DF37B9AA}"/>
    <cellStyle name="Comma 5 6 6 3 2" xfId="17580" xr:uid="{391836F3-3619-4DE7-9889-488D800951FA}"/>
    <cellStyle name="Comma 5 6 6 4" xfId="15062" xr:uid="{2696CEB1-1E6D-47A2-8A8E-84A5C2D8CF9E}"/>
    <cellStyle name="Comma 5 6 7" xfId="5824" xr:uid="{DF6F2DB4-46D5-4F01-BD5B-3B40749915A0}"/>
    <cellStyle name="Comma 5 6 7 2" xfId="10840" xr:uid="{237245D9-3B09-4AE6-BEAC-2C5175759074}"/>
    <cellStyle name="Comma 5 6 7 2 2" xfId="23866" xr:uid="{B14EF0F3-E9C0-4E1F-9B31-120AA10B1960}"/>
    <cellStyle name="Comma 5 6 7 3" xfId="18859" xr:uid="{B5D14CE6-30D2-4179-A89A-63AC559ECDE2}"/>
    <cellStyle name="Comma 5 6 8" xfId="8401" xr:uid="{1BCCD54C-EE7C-4A6F-B5AB-98714005CFFE}"/>
    <cellStyle name="Comma 5 6 8 2" xfId="21430" xr:uid="{45B458E2-CA86-4042-9ADB-30B3B43713AC}"/>
    <cellStyle name="Comma 5 6 9" xfId="12294" xr:uid="{F77040BF-F2CE-49D3-8B32-05D169CE9BE7}"/>
    <cellStyle name="Comma 5 6 9 2" xfId="25311" xr:uid="{C9BEF7DF-1ADF-4970-B9DA-80D56AE3B07C}"/>
    <cellStyle name="Comma 5 7" xfId="229" xr:uid="{BD695224-D04A-40DE-ABED-E5F382284FC9}"/>
    <cellStyle name="Comma 5 7 10" xfId="7202" xr:uid="{8FCE5A56-F579-485E-BF9F-17A4E37FAF7A}"/>
    <cellStyle name="Comma 5 7 10 2" xfId="20234" xr:uid="{77B399FD-BFAF-4B98-A5C5-3F485597BAD3}"/>
    <cellStyle name="Comma 5 7 11" xfId="3266" xr:uid="{D1B6BA54-BE52-4E08-A8BF-1908AC3D3B6E}"/>
    <cellStyle name="Comma 5 7 11 2" xfId="16366" xr:uid="{7DF6E21E-CB88-4EA1-84DE-DDF7A4364292}"/>
    <cellStyle name="Comma 5 7 12" xfId="13650" xr:uid="{902257FF-F831-4294-A85B-89E8B9093C04}"/>
    <cellStyle name="Comma 5 7 2" xfId="310" xr:uid="{782EF47E-F945-4A3D-A8C5-CD1A650EFBCA}"/>
    <cellStyle name="Comma 5 7 2 10" xfId="13720" xr:uid="{8EBA03CD-6FEE-4DF7-8DC8-628432070809}"/>
    <cellStyle name="Comma 5 7 2 2" xfId="667" xr:uid="{411765A9-76C4-43FB-9C41-FBEF3F6E9074}"/>
    <cellStyle name="Comma 5 7 2 2 2" xfId="1955" xr:uid="{C3243C5D-A859-42EF-830C-0024F90372F0}"/>
    <cellStyle name="Comma 5 7 2 2 2 2" xfId="10061" xr:uid="{C64BA21F-A22B-4A31-8532-487D4CB30214}"/>
    <cellStyle name="Comma 5 7 2 2 2 2 2" xfId="23087" xr:uid="{DD6669D1-D843-4382-846E-DBFE06668B06}"/>
    <cellStyle name="Comma 5 7 2 2 2 3" xfId="5043" xr:uid="{841E6176-8659-475E-BF90-5608FBC38A2B}"/>
    <cellStyle name="Comma 5 7 2 2 2 3 2" xfId="18080" xr:uid="{47667585-DEE8-4BFB-97D0-3985A96D3988}"/>
    <cellStyle name="Comma 5 7 2 2 2 4" xfId="15340" xr:uid="{462F8E04-235D-4FE9-9742-372DED01192D}"/>
    <cellStyle name="Comma 5 7 2 2 3" xfId="6102" xr:uid="{F0EEAA0D-637F-4C49-BAD0-BF14E3F054B1}"/>
    <cellStyle name="Comma 5 7 2 2 3 2" xfId="11118" xr:uid="{9D49884E-9EF9-407F-8290-5E0F09C91C73}"/>
    <cellStyle name="Comma 5 7 2 2 3 2 2" xfId="24144" xr:uid="{749B4018-A004-4B14-9D72-979EADC17CF1}"/>
    <cellStyle name="Comma 5 7 2 2 3 3" xfId="19137" xr:uid="{CF64C0AE-D555-468E-8E58-3E8632B84BEA}"/>
    <cellStyle name="Comma 5 7 2 2 4" xfId="9177" xr:uid="{DAE5870A-7CA6-4147-9ED4-1E0A0701DF9C}"/>
    <cellStyle name="Comma 5 7 2 2 4 2" xfId="22204" xr:uid="{FB18AFBA-7624-4239-B156-BF7E4193FE04}"/>
    <cellStyle name="Comma 5 7 2 2 5" xfId="12572" xr:uid="{72851D98-4977-4207-9CAE-12B19940905A}"/>
    <cellStyle name="Comma 5 7 2 2 5 2" xfId="25589" xr:uid="{F341A0C3-09FD-4BB0-8D9A-A4866BFA81D3}"/>
    <cellStyle name="Comma 5 7 2 2 6" xfId="7654" xr:uid="{15221C33-39EE-4116-82FE-01C165F124DC}"/>
    <cellStyle name="Comma 5 7 2 2 6 2" xfId="20686" xr:uid="{263A56D8-5CF0-4D17-B462-3145370314F6}"/>
    <cellStyle name="Comma 5 7 2 2 7" xfId="4108" xr:uid="{D2B318CC-9A36-46E5-8A39-4560949B0E4F}"/>
    <cellStyle name="Comma 5 7 2 2 7 2" xfId="17197" xr:uid="{B2CFCF03-8684-4E53-BBF3-65EC1EE79177}"/>
    <cellStyle name="Comma 5 7 2 2 8" xfId="14070" xr:uid="{77CF31A5-B5E2-4036-BEBA-589E90C04813}"/>
    <cellStyle name="Comma 5 7 2 3" xfId="1076" xr:uid="{421EF0C3-D99B-4B93-98AA-463C6044455D}"/>
    <cellStyle name="Comma 5 7 2 3 2" xfId="2304" xr:uid="{F23B8350-3652-4F8F-B4AC-EB8F99E9BA69}"/>
    <cellStyle name="Comma 5 7 2 3 2 2" xfId="10635" xr:uid="{69D398D9-EEC7-42F1-BA64-CBFA7F775977}"/>
    <cellStyle name="Comma 5 7 2 3 2 2 2" xfId="23661" xr:uid="{E354451F-ADD7-4B75-8C61-A7AC8E521184}"/>
    <cellStyle name="Comma 5 7 2 3 2 3" xfId="5618" xr:uid="{998769B8-63C1-4D00-93CE-1CEBE3F0E49B}"/>
    <cellStyle name="Comma 5 7 2 3 2 3 2" xfId="18654" xr:uid="{CC29F036-869C-4C40-B8DC-B0204881D6F2}"/>
    <cellStyle name="Comma 5 7 2 3 2 4" xfId="15688" xr:uid="{C2E125B6-632F-4FAE-80A7-5F8039446520}"/>
    <cellStyle name="Comma 5 7 2 3 3" xfId="6451" xr:uid="{B7491AC6-FBDC-4544-AECD-0750EEFEB8C2}"/>
    <cellStyle name="Comma 5 7 2 3 3 2" xfId="11466" xr:uid="{26297DC1-0F1F-431B-A3AF-DEE53258B899}"/>
    <cellStyle name="Comma 5 7 2 3 3 2 2" xfId="24492" xr:uid="{9112C585-04AA-42F0-9DE2-69DA6CAF2535}"/>
    <cellStyle name="Comma 5 7 2 3 3 3" xfId="19485" xr:uid="{05510680-56EE-4C62-8CC3-570AF7C3322D}"/>
    <cellStyle name="Comma 5 7 2 3 4" xfId="9042" xr:uid="{C8538F1F-8C62-4D0A-9910-4A3C230416E6}"/>
    <cellStyle name="Comma 5 7 2 3 4 2" xfId="22069" xr:uid="{1428F913-18BD-45AE-8FC0-CED731B71BDE}"/>
    <cellStyle name="Comma 5 7 2 3 5" xfId="12920" xr:uid="{79683DBB-70F4-4B56-9A7A-741E8F08CCD9}"/>
    <cellStyle name="Comma 5 7 2 3 5 2" xfId="25937" xr:uid="{8B9E382E-0BBE-435C-A570-39D8A63F0321}"/>
    <cellStyle name="Comma 5 7 2 3 6" xfId="8229" xr:uid="{1732C830-7DDA-443D-8FEC-82B00D6FB078}"/>
    <cellStyle name="Comma 5 7 2 3 6 2" xfId="21260" xr:uid="{AD38DAC5-9F8F-4C26-B1E1-DD86D311FFFF}"/>
    <cellStyle name="Comma 5 7 2 3 7" xfId="3973" xr:uid="{683DC261-BEF8-4B22-B720-9CF89F052B41}"/>
    <cellStyle name="Comma 5 7 2 3 7 2" xfId="17062" xr:uid="{E320EB88-EBD9-4EA8-98BF-A41832F1C558}"/>
    <cellStyle name="Comma 5 7 2 3 8" xfId="14472" xr:uid="{49A498EB-358C-4E46-A389-BEB6CCA91D36}"/>
    <cellStyle name="Comma 5 7 2 4" xfId="1434" xr:uid="{E1D52F1B-05F6-4718-8951-F999076DB21C}"/>
    <cellStyle name="Comma 5 7 2 4 2" xfId="2993" xr:uid="{2BDC9789-322A-4E53-827D-502AF26D3F43}"/>
    <cellStyle name="Comma 5 7 2 4 2 2" xfId="12031" xr:uid="{9F7AF81E-2C06-4671-ABCC-C3EEA7171378}"/>
    <cellStyle name="Comma 5 7 2 4 2 2 2" xfId="25057" xr:uid="{33782BCC-306B-4916-8F68-90F60E6B217F}"/>
    <cellStyle name="Comma 5 7 2 4 2 3" xfId="7016" xr:uid="{C2CBD38D-F1F1-43A1-8F2E-F53C31226DE2}"/>
    <cellStyle name="Comma 5 7 2 4 2 3 2" xfId="20050" xr:uid="{C650B641-7B72-46C4-94B6-9C50C400F740}"/>
    <cellStyle name="Comma 5 7 2 4 2 4" xfId="16253" xr:uid="{D95A1A09-0726-4C86-9830-E36C59616DF6}"/>
    <cellStyle name="Comma 5 7 2 4 3" xfId="13485" xr:uid="{219992F8-2344-43D4-AD37-576BA8BEC3FC}"/>
    <cellStyle name="Comma 5 7 2 4 3 2" xfId="26502" xr:uid="{1AEBEBF1-52E2-4688-B738-E3A057C80277}"/>
    <cellStyle name="Comma 5 7 2 4 4" xfId="9926" xr:uid="{62507188-59C6-4FE1-A42E-74E66B5DD78C}"/>
    <cellStyle name="Comma 5 7 2 4 4 2" xfId="22952" xr:uid="{43440385-D44A-428B-BDA3-3C039A2DD588}"/>
    <cellStyle name="Comma 5 7 2 4 5" xfId="4908" xr:uid="{A5E9C422-034E-4965-B8B5-6ECACD98606C}"/>
    <cellStyle name="Comma 5 7 2 4 5 2" xfId="17945" xr:uid="{BF83A124-F53F-47F5-BFB3-18B7D33E99F2}"/>
    <cellStyle name="Comma 5 7 2 4 6" xfId="14819" xr:uid="{C02E7213-AAA0-4184-9258-1497F302CD18}"/>
    <cellStyle name="Comma 5 7 2 5" xfId="1825" xr:uid="{93AF94BD-D59A-4786-811B-8DAA944141CC}"/>
    <cellStyle name="Comma 5 7 2 5 2" xfId="10988" xr:uid="{4AA406A2-74DD-499C-A373-0D3FB2FDA441}"/>
    <cellStyle name="Comma 5 7 2 5 2 2" xfId="24014" xr:uid="{2E905B41-CC5F-47C2-A821-C058F744ABF9}"/>
    <cellStyle name="Comma 5 7 2 5 3" xfId="5972" xr:uid="{78D74907-4554-4187-A2D2-FB9C33AAF0EA}"/>
    <cellStyle name="Comma 5 7 2 5 3 2" xfId="19007" xr:uid="{171FA57A-7619-4C11-B4D6-B4A87A542C88}"/>
    <cellStyle name="Comma 5 7 2 5 4" xfId="15210" xr:uid="{D6212BC4-1A42-4DDA-AFF6-942FE52F4393}"/>
    <cellStyle name="Comma 5 7 2 6" xfId="8549" xr:uid="{7CDEAB1E-F332-4AB8-93B2-3BBA43694A3B}"/>
    <cellStyle name="Comma 5 7 2 6 2" xfId="21578" xr:uid="{38F7BBBA-0F44-4BF9-84AD-69485FEFAA7F}"/>
    <cellStyle name="Comma 5 7 2 7" xfId="12442" xr:uid="{29A098CA-F265-46E6-A9AA-84B34929E103}"/>
    <cellStyle name="Comma 5 7 2 7 2" xfId="25459" xr:uid="{DFA348C7-3586-41E7-AE95-7084E205B4C3}"/>
    <cellStyle name="Comma 5 7 2 8" xfId="7519" xr:uid="{89323F3D-34FA-4DFA-917C-7AF61A7BEFCE}"/>
    <cellStyle name="Comma 5 7 2 8 2" xfId="20551" xr:uid="{E23ACFD6-C84D-45B4-AEFE-23C5D04A4D73}"/>
    <cellStyle name="Comma 5 7 2 9" xfId="3471" xr:uid="{2CD482C1-C79D-4F95-AF28-767CE5C1F0CD}"/>
    <cellStyle name="Comma 5 7 2 9 2" xfId="16571" xr:uid="{306CBAAD-372C-4A83-A9C6-4E23AED187E6}"/>
    <cellStyle name="Comma 5 7 3" xfId="462" xr:uid="{8F0DA1A8-E558-47DF-8947-7A784D391D30}"/>
    <cellStyle name="Comma 5 7 3 2" xfId="1954" xr:uid="{8AFE834C-EBBF-4EF8-9B5B-609835318DCD}"/>
    <cellStyle name="Comma 5 7 3 2 2" xfId="9721" xr:uid="{31A1FB4C-D7EA-455D-8B84-19FFF271781D}"/>
    <cellStyle name="Comma 5 7 3 2 2 2" xfId="22747" xr:uid="{4465782C-74CD-4198-A895-9B8E7BB0D170}"/>
    <cellStyle name="Comma 5 7 3 2 3" xfId="4703" xr:uid="{9E72EA8B-CE2D-4651-9631-CF17997FB4A3}"/>
    <cellStyle name="Comma 5 7 3 2 3 2" xfId="17740" xr:uid="{4EE54FC4-CDDB-4B06-BD9D-7010612E5082}"/>
    <cellStyle name="Comma 5 7 3 2 4" xfId="15339" xr:uid="{090C0C14-FF30-4206-AA53-3448577D2BD6}"/>
    <cellStyle name="Comma 5 7 3 3" xfId="6101" xr:uid="{F6034D96-CA93-41D3-8F21-4EB3BDF87DB4}"/>
    <cellStyle name="Comma 5 7 3 3 2" xfId="11117" xr:uid="{B2280AF8-44A6-48AD-87AE-708445378AE7}"/>
    <cellStyle name="Comma 5 7 3 3 2 2" xfId="24143" xr:uid="{1C55EC85-35A4-4888-B01D-AFE5923E17F7}"/>
    <cellStyle name="Comma 5 7 3 3 3" xfId="19136" xr:uid="{E238A152-40D9-49F0-AF41-552586744267}"/>
    <cellStyle name="Comma 5 7 3 4" xfId="8837" xr:uid="{40182F7C-1FEF-4DA0-B0F2-960AC78E302B}"/>
    <cellStyle name="Comma 5 7 3 4 2" xfId="21864" xr:uid="{121DD767-7F02-4406-B716-0FA69178E9E0}"/>
    <cellStyle name="Comma 5 7 3 5" xfId="12571" xr:uid="{BFA49A46-7C55-4A9B-8631-51584D892659}"/>
    <cellStyle name="Comma 5 7 3 5 2" xfId="25588" xr:uid="{733CDFE3-9770-4EE4-B435-D9D22D00ECAD}"/>
    <cellStyle name="Comma 5 7 3 6" xfId="7314" xr:uid="{65E973F0-E4B7-4FF4-8C9E-A1965E85AB87}"/>
    <cellStyle name="Comma 5 7 3 6 2" xfId="20346" xr:uid="{39504AA7-08EB-4FF7-B5BF-DC9ADDDEE0AB}"/>
    <cellStyle name="Comma 5 7 3 7" xfId="3768" xr:uid="{CCCA17D7-A950-4C01-9B32-3C5E7AB8A647}"/>
    <cellStyle name="Comma 5 7 3 7 2" xfId="16857" xr:uid="{1BABEE7D-5F10-44AD-A02F-C0EF3FA11C6F}"/>
    <cellStyle name="Comma 5 7 3 8" xfId="13865" xr:uid="{9ADEE9FF-AD6B-4278-B800-91B1A3C0B8C4}"/>
    <cellStyle name="Comma 5 7 4" xfId="871" xr:uid="{D8B15423-F300-4B0F-9DCE-7FFC53B2D2CF}"/>
    <cellStyle name="Comma 5 7 4 2" xfId="2303" xr:uid="{6FB59F99-17AE-4BA6-B614-D1AC68C0A080}"/>
    <cellStyle name="Comma 5 7 4 2 2" xfId="10060" xr:uid="{548758FD-7ACC-4242-A759-99F4CA8285A1}"/>
    <cellStyle name="Comma 5 7 4 2 2 2" xfId="23086" xr:uid="{EC4FE372-0402-41B9-99D1-BAEC84C0D3C3}"/>
    <cellStyle name="Comma 5 7 4 2 3" xfId="5042" xr:uid="{306479A9-4E28-4C0F-BB81-B70ACF7C381F}"/>
    <cellStyle name="Comma 5 7 4 2 3 2" xfId="18079" xr:uid="{BEFC9965-1C18-41B7-8C15-119522A5B6D4}"/>
    <cellStyle name="Comma 5 7 4 2 4" xfId="15687" xr:uid="{F1E98D73-6DB3-4FB9-9DC9-ADAA162A675D}"/>
    <cellStyle name="Comma 5 7 4 3" xfId="6450" xr:uid="{7A96F121-8AEB-482D-A480-ADCF47981B93}"/>
    <cellStyle name="Comma 5 7 4 3 2" xfId="11465" xr:uid="{B72DAEE6-3C9A-463F-AEA3-FF5DC25C65EA}"/>
    <cellStyle name="Comma 5 7 4 3 2 2" xfId="24491" xr:uid="{5930B61B-921D-4EE9-99CA-3AB04F204EC8}"/>
    <cellStyle name="Comma 5 7 4 3 3" xfId="19484" xr:uid="{AC95B5A6-DF33-4ACF-9181-7E860E478B18}"/>
    <cellStyle name="Comma 5 7 4 4" xfId="9176" xr:uid="{9AB7D5F4-6988-49F2-A1F4-2DC00FD8AEF8}"/>
    <cellStyle name="Comma 5 7 4 4 2" xfId="22203" xr:uid="{4CE95505-E9D8-4F74-B414-982BBF84E4E6}"/>
    <cellStyle name="Comma 5 7 4 5" xfId="12919" xr:uid="{790B771A-BAFF-475A-A9AD-03EE98696B81}"/>
    <cellStyle name="Comma 5 7 4 5 2" xfId="25936" xr:uid="{83CE3657-CD29-4EDB-85D5-CB768AB166FA}"/>
    <cellStyle name="Comma 5 7 4 6" xfId="7653" xr:uid="{281988B4-2567-4DCE-B2D1-1BCF5A4CD07F}"/>
    <cellStyle name="Comma 5 7 4 6 2" xfId="20685" xr:uid="{78E5A26A-D0BC-452F-B394-7B032AFDF821}"/>
    <cellStyle name="Comma 5 7 4 7" xfId="4107" xr:uid="{8347D249-A1F0-4DD7-BD04-C6C284797755}"/>
    <cellStyle name="Comma 5 7 4 7 2" xfId="17196" xr:uid="{F549BB34-F62D-4AC0-97CB-4A88896BB720}"/>
    <cellStyle name="Comma 5 7 4 8" xfId="14267" xr:uid="{C638837A-6BB7-4B62-9E5B-0E7876B12B07}"/>
    <cellStyle name="Comma 5 7 5" xfId="1223" xr:uid="{6178B08C-4942-47CA-AF6B-E716CE0285C7}"/>
    <cellStyle name="Comma 5 7 5 2" xfId="2779" xr:uid="{EB7DF873-59D9-4B07-B0A0-7680B9911607}"/>
    <cellStyle name="Comma 5 7 5 2 2" xfId="10430" xr:uid="{2FE93238-4597-4C78-860D-F7DA2E24FC58}"/>
    <cellStyle name="Comma 5 7 5 2 2 2" xfId="23456" xr:uid="{FBC9C8C4-1C7B-4689-ABE7-723F181723DB}"/>
    <cellStyle name="Comma 5 7 5 2 3" xfId="5413" xr:uid="{4B1E2D02-6302-40C0-BB73-EF4DEE7AF867}"/>
    <cellStyle name="Comma 5 7 5 2 3 2" xfId="18449" xr:uid="{C4D388CA-00D8-406E-BB2F-8E41B50DED44}"/>
    <cellStyle name="Comma 5 7 5 2 4" xfId="16048" xr:uid="{65D452A6-DF4A-46BA-8D8F-454A14E89727}"/>
    <cellStyle name="Comma 5 7 5 3" xfId="6811" xr:uid="{DE977FE3-C69B-4958-AEDA-907C898A2AF1}"/>
    <cellStyle name="Comma 5 7 5 3 2" xfId="11826" xr:uid="{D017169F-43D7-4C41-BD43-9AFEE0339310}"/>
    <cellStyle name="Comma 5 7 5 3 2 2" xfId="24852" xr:uid="{39370FB6-8F1C-4BE9-B178-79942F3F9A79}"/>
    <cellStyle name="Comma 5 7 5 3 3" xfId="19845" xr:uid="{1B0DEBAC-41AA-43D2-8DDE-6EE691815645}"/>
    <cellStyle name="Comma 5 7 5 4" xfId="8723" xr:uid="{6A745AB1-7FE5-4FE7-843D-D865CCCE93FF}"/>
    <cellStyle name="Comma 5 7 5 4 2" xfId="21752" xr:uid="{BF826F37-F7C7-4D5E-B58B-6E99D7DA68D7}"/>
    <cellStyle name="Comma 5 7 5 5" xfId="13280" xr:uid="{7C443263-95A3-41D7-AD86-E9EC51AF5EA7}"/>
    <cellStyle name="Comma 5 7 5 5 2" xfId="26297" xr:uid="{3D0D27BA-8583-461B-AC3E-7E0062AA399F}"/>
    <cellStyle name="Comma 5 7 5 6" xfId="8024" xr:uid="{3C3A5C45-4F80-4072-A6C6-EF0A40731E40}"/>
    <cellStyle name="Comma 5 7 5 6 2" xfId="21055" xr:uid="{0D92CF7C-B430-4A10-9658-F338AC82F789}"/>
    <cellStyle name="Comma 5 7 5 7" xfId="3653" xr:uid="{5708166B-6167-4E49-8460-23A34C286162}"/>
    <cellStyle name="Comma 5 7 5 7 2" xfId="16745" xr:uid="{6F7D0C9B-585D-41E1-A131-5CAA8CC40A1F}"/>
    <cellStyle name="Comma 5 7 5 8" xfId="14614" xr:uid="{8BE024CA-DA9D-4D2F-B5EA-CB2BC2DFEA94}"/>
    <cellStyle name="Comma 5 7 6" xfId="1620" xr:uid="{13631175-9BB3-4EE5-9269-09B4EC4196C0}"/>
    <cellStyle name="Comma 5 7 6 2" xfId="9609" xr:uid="{C7D1E82A-9A95-4883-A172-1875A4357A3F}"/>
    <cellStyle name="Comma 5 7 6 2 2" xfId="22635" xr:uid="{5EDCBCDB-48BC-40BF-8187-E7B31BF7AAC5}"/>
    <cellStyle name="Comma 5 7 6 3" xfId="4591" xr:uid="{AC0577C1-2CF2-4A84-9E47-705E98629E34}"/>
    <cellStyle name="Comma 5 7 6 3 2" xfId="17628" xr:uid="{1961EC78-9442-4902-90E6-BC66785930D2}"/>
    <cellStyle name="Comma 5 7 6 4" xfId="15005" xr:uid="{4482E20C-4F4F-423C-90B5-B77BFDC9E3AD}"/>
    <cellStyle name="Comma 5 7 7" xfId="5767" xr:uid="{02C5E462-DEC2-4B26-B2D0-892911338262}"/>
    <cellStyle name="Comma 5 7 7 2" xfId="10783" xr:uid="{FD3F02AD-0BB3-4DCB-9BC7-2DCAF2073196}"/>
    <cellStyle name="Comma 5 7 7 2 2" xfId="23809" xr:uid="{BFDE27B5-561F-4264-A466-8E33A4B978EA}"/>
    <cellStyle name="Comma 5 7 7 3" xfId="18802" xr:uid="{4CBCEAF0-3A59-4103-A6CC-2F11BE4F5370}"/>
    <cellStyle name="Comma 5 7 8" xfId="8344" xr:uid="{0CB7441C-A134-48C0-A34B-9FA446838EF3}"/>
    <cellStyle name="Comma 5 7 8 2" xfId="21373" xr:uid="{46A2CEC0-EDB9-4EA1-954F-99438CA79E0D}"/>
    <cellStyle name="Comma 5 7 9" xfId="12237" xr:uid="{C59F79EB-17EE-4EC2-96CC-A97D83AD635D}"/>
    <cellStyle name="Comma 5 7 9 2" xfId="25254" xr:uid="{DB862716-3DB5-455B-95DD-E9D5C5B287EC}"/>
    <cellStyle name="Comma 5 8" xfId="256" xr:uid="{34F6E367-0319-48AF-99C5-35DC31FDD640}"/>
    <cellStyle name="Comma 5 8 10" xfId="3527" xr:uid="{3B6A9962-FDAE-4E90-AE8A-56A11BF9E101}"/>
    <cellStyle name="Comma 5 8 10 2" xfId="16627" xr:uid="{89BA0D49-8761-4015-879C-B8E74B3247BD}"/>
    <cellStyle name="Comma 5 8 11" xfId="13676" xr:uid="{903984DD-D52C-45AC-B225-DD87F3350C78}"/>
    <cellStyle name="Comma 5 8 2" xfId="723" xr:uid="{8C921ACC-13C2-4D60-A2E8-DF77EFA3FF73}"/>
    <cellStyle name="Comma 5 8 2 2" xfId="1956" xr:uid="{222D2228-CF87-4FD1-9858-7DE4F1EB3286}"/>
    <cellStyle name="Comma 5 8 2 2 2" xfId="9982" xr:uid="{8336A7B6-3A85-40A4-B1A6-973B7A26CEAC}"/>
    <cellStyle name="Comma 5 8 2 2 2 2" xfId="23008" xr:uid="{2CF081FB-E18E-4398-A89A-27D116529080}"/>
    <cellStyle name="Comma 5 8 2 2 3" xfId="4964" xr:uid="{74EF60CA-A611-4001-8CF0-8B5B9EFD011F}"/>
    <cellStyle name="Comma 5 8 2 2 3 2" xfId="18001" xr:uid="{55B28594-9827-4DCB-A0D4-81DFD1993FA5}"/>
    <cellStyle name="Comma 5 8 2 2 4" xfId="15341" xr:uid="{6546625B-AB6A-4441-8050-4FA8F0C3964A}"/>
    <cellStyle name="Comma 5 8 2 3" xfId="6103" xr:uid="{024C04EC-44AA-4A1F-9915-24FC76330365}"/>
    <cellStyle name="Comma 5 8 2 3 2" xfId="11119" xr:uid="{48C82BA5-C246-4E2D-8266-B95D19E76192}"/>
    <cellStyle name="Comma 5 8 2 3 2 2" xfId="24145" xr:uid="{AD1A47BC-59FD-475A-A805-2E539C623F2F}"/>
    <cellStyle name="Comma 5 8 2 3 3" xfId="19138" xr:uid="{6B2CBB1F-9AB1-418A-97C2-42B1126946EA}"/>
    <cellStyle name="Comma 5 8 2 4" xfId="9098" xr:uid="{D9C723EB-CD9F-4C53-BE42-DA735298D1CE}"/>
    <cellStyle name="Comma 5 8 2 4 2" xfId="22125" xr:uid="{F3466FE5-4BD8-48AC-A69D-4A52512854DB}"/>
    <cellStyle name="Comma 5 8 2 5" xfId="12573" xr:uid="{8AD62967-BCF1-43FD-BD1D-B4802376C9D2}"/>
    <cellStyle name="Comma 5 8 2 5 2" xfId="25590" xr:uid="{EA542360-ABC1-4A01-B610-01E6E15A5B9C}"/>
    <cellStyle name="Comma 5 8 2 6" xfId="7575" xr:uid="{4519E28A-1096-4BD6-AD9A-F5E8FB21D32C}"/>
    <cellStyle name="Comma 5 8 2 6 2" xfId="20607" xr:uid="{6CDEE333-2C37-4535-803D-8BC52316E99E}"/>
    <cellStyle name="Comma 5 8 2 7" xfId="4029" xr:uid="{6491C9AC-06EB-4BD9-85CD-2536464F9247}"/>
    <cellStyle name="Comma 5 8 2 7 2" xfId="17118" xr:uid="{699BA01E-C6E6-40E4-A740-762979E4BEFC}"/>
    <cellStyle name="Comma 5 8 2 8" xfId="14126" xr:uid="{96BB2AB3-4B0D-469C-BB3C-D6B034DDA153}"/>
    <cellStyle name="Comma 5 8 3" xfId="1132" xr:uid="{32324639-7A0C-4034-AB8B-32221683709E}"/>
    <cellStyle name="Comma 5 8 3 2" xfId="2305" xr:uid="{F2CD4C1C-922F-41CE-81E4-17E098EFDA24}"/>
    <cellStyle name="Comma 5 8 3 2 2" xfId="10062" xr:uid="{5E9E4E78-33F4-4C34-8550-D164F73F6919}"/>
    <cellStyle name="Comma 5 8 3 2 2 2" xfId="23088" xr:uid="{7464BB5C-F4CE-423F-AD3A-9204920E427B}"/>
    <cellStyle name="Comma 5 8 3 2 3" xfId="5044" xr:uid="{5B883128-2644-48C9-A832-88ADE8803B00}"/>
    <cellStyle name="Comma 5 8 3 2 3 2" xfId="18081" xr:uid="{88B81AB8-18D8-4E00-85E7-C959BC7955F4}"/>
    <cellStyle name="Comma 5 8 3 2 4" xfId="15689" xr:uid="{540CB5DE-2BDC-4D2A-85A2-A62DE5BC63D8}"/>
    <cellStyle name="Comma 5 8 3 3" xfId="6452" xr:uid="{AC372DB7-238C-410F-B2FA-C8F5FBF06AA3}"/>
    <cellStyle name="Comma 5 8 3 3 2" xfId="11467" xr:uid="{7B26D31D-C888-4D1A-BD2C-253C445F9BFB}"/>
    <cellStyle name="Comma 5 8 3 3 2 2" xfId="24493" xr:uid="{7B0C9F6A-D75C-4EE7-BB55-20DDC218E7D1}"/>
    <cellStyle name="Comma 5 8 3 3 3" xfId="19486" xr:uid="{8539A2B8-8CF9-41C0-B6B5-1ADD758F2F8D}"/>
    <cellStyle name="Comma 5 8 3 4" xfId="9178" xr:uid="{C8A09ADE-8960-4D4B-B3CF-23296CB1CEE1}"/>
    <cellStyle name="Comma 5 8 3 4 2" xfId="22205" xr:uid="{85FF2F21-07B8-44FC-8309-C7F21232DE02}"/>
    <cellStyle name="Comma 5 8 3 5" xfId="12921" xr:uid="{39321A0C-918B-4711-A135-B291670D1FE2}"/>
    <cellStyle name="Comma 5 8 3 5 2" xfId="25938" xr:uid="{E9610E29-70C6-4371-93DC-FADB7DBBD6F1}"/>
    <cellStyle name="Comma 5 8 3 6" xfId="7655" xr:uid="{F9696682-B324-4FD2-ADBF-0DDEA5FF205C}"/>
    <cellStyle name="Comma 5 8 3 6 2" xfId="20687" xr:uid="{D269AE9C-5BF5-47FA-B3C1-38469E860A4C}"/>
    <cellStyle name="Comma 5 8 3 7" xfId="4109" xr:uid="{D59FB250-3FBC-46A7-A061-E3F2386E9A74}"/>
    <cellStyle name="Comma 5 8 3 7 2" xfId="17198" xr:uid="{78B6210B-6049-48BB-8CD9-E3F7FA211513}"/>
    <cellStyle name="Comma 5 8 3 8" xfId="14528" xr:uid="{16AA9DF7-8221-495F-AE1E-1E6B2AB65B5F}"/>
    <cellStyle name="Comma 5 8 4" xfId="1490" xr:uid="{A929A936-3790-420B-BE00-7F697B82D7FE}"/>
    <cellStyle name="Comma 5 8 4 2" xfId="3049" xr:uid="{12998693-12D6-4776-B2AE-F04F151F09C2}"/>
    <cellStyle name="Comma 5 8 4 2 2" xfId="10691" xr:uid="{9935E692-F509-44A3-A4B6-67E739C5E07F}"/>
    <cellStyle name="Comma 5 8 4 2 2 2" xfId="23717" xr:uid="{2DBF4F3E-FA00-4F5E-8FF7-4AD120A7945E}"/>
    <cellStyle name="Comma 5 8 4 2 3" xfId="5674" xr:uid="{8AEC4D56-542A-4AD8-9776-05CFDFB86FC2}"/>
    <cellStyle name="Comma 5 8 4 2 3 2" xfId="18710" xr:uid="{A6AEBC85-BB1F-4C5E-92F1-0DC2DB8D64F2}"/>
    <cellStyle name="Comma 5 8 4 2 4" xfId="16309" xr:uid="{AA71DD78-B490-4AF5-8373-B1B5AB7CD90E}"/>
    <cellStyle name="Comma 5 8 4 3" xfId="7072" xr:uid="{1BF336DA-1438-454F-B046-6C2C83B6A3F0}"/>
    <cellStyle name="Comma 5 8 4 3 2" xfId="12087" xr:uid="{2C7B3190-BBFC-4461-966B-0933F308CCAA}"/>
    <cellStyle name="Comma 5 8 4 3 2 2" xfId="25113" xr:uid="{4470CA85-7D69-4892-A78E-86EA6F5A8A26}"/>
    <cellStyle name="Comma 5 8 4 3 3" xfId="20106" xr:uid="{E81F185C-07B7-48A1-A12B-1443F13744E9}"/>
    <cellStyle name="Comma 5 8 4 4" xfId="8779" xr:uid="{D364C435-A6EA-4187-929A-AF369C1B7BFD}"/>
    <cellStyle name="Comma 5 8 4 4 2" xfId="21808" xr:uid="{0F4A01C3-9F04-44D2-9B76-C5DFEF61574C}"/>
    <cellStyle name="Comma 5 8 4 5" xfId="13541" xr:uid="{FAF6A095-A17D-4995-83B8-90A38E8C9084}"/>
    <cellStyle name="Comma 5 8 4 5 2" xfId="26558" xr:uid="{830C399A-26D2-43C5-AC13-CC2E921B4DC1}"/>
    <cellStyle name="Comma 5 8 4 6" xfId="8285" xr:uid="{C1199FB8-4AF8-4D96-9EF3-8CB1AF06D863}"/>
    <cellStyle name="Comma 5 8 4 6 2" xfId="21316" xr:uid="{6B41825B-2F82-4A3B-A2B7-3A2B6A41439D}"/>
    <cellStyle name="Comma 5 8 4 7" xfId="3709" xr:uid="{320A2088-D21D-48DA-B7BA-04D59A6E3CAA}"/>
    <cellStyle name="Comma 5 8 4 7 2" xfId="16801" xr:uid="{82A2BD84-62BD-42DA-A551-37ECAF01E8FF}"/>
    <cellStyle name="Comma 5 8 4 8" xfId="14875" xr:uid="{1F3A978F-30CC-4ABD-AD41-BA04B5767B32}"/>
    <cellStyle name="Comma 5 8 5" xfId="1881" xr:uid="{2A33B887-AB02-4D7B-9034-9404CB76254A}"/>
    <cellStyle name="Comma 5 8 5 2" xfId="9665" xr:uid="{2C6D4386-D84F-4C19-B0EF-44D5D7C97C2F}"/>
    <cellStyle name="Comma 5 8 5 2 2" xfId="22691" xr:uid="{56ABF806-EBB1-4DCD-A53E-3F4434B9309C}"/>
    <cellStyle name="Comma 5 8 5 3" xfId="4647" xr:uid="{7D0437B7-4B04-4E5F-8031-53782E19B23B}"/>
    <cellStyle name="Comma 5 8 5 3 2" xfId="17684" xr:uid="{2DF80727-D6F6-4543-A8C5-CBC94CD92C56}"/>
    <cellStyle name="Comma 5 8 5 4" xfId="15266" xr:uid="{8F0FB20A-D226-4B26-9E16-4192AE0C4E0D}"/>
    <cellStyle name="Comma 5 8 6" xfId="6028" xr:uid="{5674AC82-7F98-4F38-91FF-F4E2578AC607}"/>
    <cellStyle name="Comma 5 8 6 2" xfId="11044" xr:uid="{098FCFBB-5BBA-425B-8CAA-6E7C62791CA4}"/>
    <cellStyle name="Comma 5 8 6 2 2" xfId="24070" xr:uid="{8A95D4B2-CC59-4BFF-A536-7BB4A79FCE10}"/>
    <cellStyle name="Comma 5 8 6 3" xfId="19063" xr:uid="{BCEA5B36-AE46-44C9-847C-BC834532CC8D}"/>
    <cellStyle name="Comma 5 8 7" xfId="8605" xr:uid="{52761EF8-4735-4945-87B3-096A93AFAD2D}"/>
    <cellStyle name="Comma 5 8 7 2" xfId="21634" xr:uid="{77B6C300-5443-4450-8DAA-71206F62726A}"/>
    <cellStyle name="Comma 5 8 8" xfId="12498" xr:uid="{38582A58-1288-4914-B550-F7F4761BFB08}"/>
    <cellStyle name="Comma 5 8 8 2" xfId="25515" xr:uid="{F93216DD-BD4B-4189-8B16-C7C99A4A61B0}"/>
    <cellStyle name="Comma 5 8 9" xfId="7258" xr:uid="{9BCD8CAE-27D6-45A8-9776-523FEF295C6A}"/>
    <cellStyle name="Comma 5 8 9 2" xfId="20290" xr:uid="{70D1FB3F-16DB-499E-83FA-F92B08808581}"/>
    <cellStyle name="Comma 5 9" xfId="562" xr:uid="{3A745FDA-4523-4886-9996-A19C652E92F3}"/>
    <cellStyle name="Comma 5 9 10" xfId="13965" xr:uid="{1A04F006-8664-4906-8743-3D356210E954}"/>
    <cellStyle name="Comma 5 9 2" xfId="971" xr:uid="{A27BC487-EF70-4907-B54D-1DF814340ECB}"/>
    <cellStyle name="Comma 5 9 2 2" xfId="1957" xr:uid="{13C7C1A6-E90F-43ED-B0EE-CA6F3D6B5A37}"/>
    <cellStyle name="Comma 5 9 2 2 2" xfId="10063" xr:uid="{E0884F41-23FD-4332-AB1F-A34FEE354889}"/>
    <cellStyle name="Comma 5 9 2 2 2 2" xfId="23089" xr:uid="{2963139D-8DDE-4120-B402-C3296D884312}"/>
    <cellStyle name="Comma 5 9 2 2 3" xfId="5045" xr:uid="{BB066CC2-6D2C-4547-ABB3-4BB379F118A4}"/>
    <cellStyle name="Comma 5 9 2 2 3 2" xfId="18082" xr:uid="{211DE0DD-7E33-4542-BCB4-884B87028C59}"/>
    <cellStyle name="Comma 5 9 2 2 4" xfId="15342" xr:uid="{8AA73F94-7581-44B4-92F5-52902284AB3A}"/>
    <cellStyle name="Comma 5 9 2 3" xfId="6104" xr:uid="{522DE6DA-74EA-42D6-8E28-5339954FAA47}"/>
    <cellStyle name="Comma 5 9 2 3 2" xfId="11120" xr:uid="{F3B9DC77-4F23-4189-8A38-9F9449A10CC1}"/>
    <cellStyle name="Comma 5 9 2 3 2 2" xfId="24146" xr:uid="{19325118-CA1F-4E92-8954-642C6B34542E}"/>
    <cellStyle name="Comma 5 9 2 3 3" xfId="19139" xr:uid="{411CD66A-AB37-429D-B48C-24FD798AEBD2}"/>
    <cellStyle name="Comma 5 9 2 4" xfId="9179" xr:uid="{946284CD-B147-4D74-9E7E-E607E2D91DD6}"/>
    <cellStyle name="Comma 5 9 2 4 2" xfId="22206" xr:uid="{C7A25DA0-F9EB-4687-8A32-5AD771BB3ABB}"/>
    <cellStyle name="Comma 5 9 2 5" xfId="12574" xr:uid="{3CE8053F-90DD-48E6-BAF2-10C2D45C1A46}"/>
    <cellStyle name="Comma 5 9 2 5 2" xfId="25591" xr:uid="{38F4425B-A714-4275-8D3F-F81ADD908134}"/>
    <cellStyle name="Comma 5 9 2 6" xfId="7656" xr:uid="{7685CAC0-7BB6-411F-8171-6AC9561946AA}"/>
    <cellStyle name="Comma 5 9 2 6 2" xfId="20688" xr:uid="{6E0C1F26-CAB9-44D9-A567-96C9D5F8A347}"/>
    <cellStyle name="Comma 5 9 2 7" xfId="4110" xr:uid="{66476CCF-E71D-44A6-B821-14C1EA5CF6C3}"/>
    <cellStyle name="Comma 5 9 2 7 2" xfId="17199" xr:uid="{0BA9C649-8075-4A26-9AAB-86BF42333112}"/>
    <cellStyle name="Comma 5 9 2 8" xfId="14367" xr:uid="{D4185038-2449-4B4D-99F4-3ADCEDA08EEB}"/>
    <cellStyle name="Comma 5 9 3" xfId="1327" xr:uid="{FD9D2D98-EE59-4557-9908-613A2B37810B}"/>
    <cellStyle name="Comma 5 9 3 2" xfId="2306" xr:uid="{9574A2D3-C69A-4D8A-86E1-8497373E94D5}"/>
    <cellStyle name="Comma 5 9 3 2 2" xfId="10530" xr:uid="{52E5FB88-95CD-4BEE-9263-47ECD84579E2}"/>
    <cellStyle name="Comma 5 9 3 2 2 2" xfId="23556" xr:uid="{F374059C-9A1E-4E2D-9CE2-08E42616C4B7}"/>
    <cellStyle name="Comma 5 9 3 2 3" xfId="5513" xr:uid="{1D3121FD-7C35-4904-904D-E133DA90D2A5}"/>
    <cellStyle name="Comma 5 9 3 2 3 2" xfId="18549" xr:uid="{28578C7C-4A07-43D7-990A-AB289D3956B2}"/>
    <cellStyle name="Comma 5 9 3 2 4" xfId="15690" xr:uid="{EC59AC07-316F-4BD5-867D-36710CEBB259}"/>
    <cellStyle name="Comma 5 9 3 3" xfId="6453" xr:uid="{96FE3D18-702A-4E21-B66A-772196FC5687}"/>
    <cellStyle name="Comma 5 9 3 3 2" xfId="11468" xr:uid="{B2FCCF7E-2F12-4695-BEFD-D0CAAD00D245}"/>
    <cellStyle name="Comma 5 9 3 3 2 2" xfId="24494" xr:uid="{AB46C7C1-DF5A-49F2-8CA8-0664F1837FA9}"/>
    <cellStyle name="Comma 5 9 3 3 3" xfId="19487" xr:uid="{DEE2A780-9FF0-4E30-8AD5-343F26F7FE21}"/>
    <cellStyle name="Comma 5 9 3 4" xfId="8937" xr:uid="{CBDA862C-25D2-4755-9716-301A70656BC7}"/>
    <cellStyle name="Comma 5 9 3 4 2" xfId="21964" xr:uid="{A02042DB-6B84-4BF7-89E8-FF427EFEDF70}"/>
    <cellStyle name="Comma 5 9 3 5" xfId="12922" xr:uid="{B47C4885-E427-4076-9F0E-37077A8E3476}"/>
    <cellStyle name="Comma 5 9 3 5 2" xfId="25939" xr:uid="{9975A991-F179-4832-B72C-64ADC4DA2054}"/>
    <cellStyle name="Comma 5 9 3 6" xfId="8124" xr:uid="{BA2C7B8F-8D40-496C-BDF9-E612484050D1}"/>
    <cellStyle name="Comma 5 9 3 6 2" xfId="21155" xr:uid="{5AFEE824-8E54-42BE-9815-27C3DAC97D4C}"/>
    <cellStyle name="Comma 5 9 3 7" xfId="3868" xr:uid="{8D868626-DA62-4180-AEED-76A6DB7D3F89}"/>
    <cellStyle name="Comma 5 9 3 7 2" xfId="16957" xr:uid="{AA47E67C-8D1B-4EB4-A2C6-038DB6973E6B}"/>
    <cellStyle name="Comma 5 9 3 8" xfId="14714" xr:uid="{E0013536-12A5-41DA-AE40-641C22BCD03D}"/>
    <cellStyle name="Comma 5 9 4" xfId="2885" xr:uid="{53A96175-88E2-4B96-8179-645B4F9C2253}"/>
    <cellStyle name="Comma 5 9 4 2" xfId="6911" xr:uid="{BA283ADC-DBF3-4D6B-A2F6-F30AE452CA8F}"/>
    <cellStyle name="Comma 5 9 4 2 2" xfId="11926" xr:uid="{87C85A64-CEEE-482B-AB1D-51F6AB723F71}"/>
    <cellStyle name="Comma 5 9 4 2 2 2" xfId="24952" xr:uid="{E6092251-2E8C-40E9-8E5A-73507AA5A067}"/>
    <cellStyle name="Comma 5 9 4 2 3" xfId="19945" xr:uid="{49C3D5CE-4073-4FF4-B0F8-E590562154D4}"/>
    <cellStyle name="Comma 5 9 4 3" xfId="13380" xr:uid="{927CE48A-3239-49FA-ACDC-C0BCCB39DAA8}"/>
    <cellStyle name="Comma 5 9 4 3 2" xfId="26397" xr:uid="{577D4B6A-0D9D-4477-B3A1-26BCCA4EAAB9}"/>
    <cellStyle name="Comma 5 9 4 4" xfId="9821" xr:uid="{75361467-1BDB-4536-8A16-A41BB071078B}"/>
    <cellStyle name="Comma 5 9 4 4 2" xfId="22847" xr:uid="{5962E583-E653-4FB5-9E20-E049411507D9}"/>
    <cellStyle name="Comma 5 9 4 5" xfId="4803" xr:uid="{5B3E0265-5E73-4D1D-9E98-D87367A4994F}"/>
    <cellStyle name="Comma 5 9 4 5 2" xfId="17840" xr:uid="{B3304D34-22C2-47F1-A209-6C5EF25902A2}"/>
    <cellStyle name="Comma 5 9 4 6" xfId="16148" xr:uid="{9313EACF-FF5E-47E6-A93A-05BBAC0CB246}"/>
    <cellStyle name="Comma 5 9 5" xfId="1720" xr:uid="{9C4B4246-3267-4D5E-A000-B6A17B1F65D3}"/>
    <cellStyle name="Comma 5 9 5 2" xfId="10883" xr:uid="{630154D1-B74A-4A3A-835C-F745FB99D4A4}"/>
    <cellStyle name="Comma 5 9 5 2 2" xfId="23909" xr:uid="{C1D82D1B-A8E2-4ED5-8392-B2252BD1E903}"/>
    <cellStyle name="Comma 5 9 5 3" xfId="5867" xr:uid="{C2CD3EB5-C9A2-4463-A026-3528E5C05950}"/>
    <cellStyle name="Comma 5 9 5 3 2" xfId="18902" xr:uid="{B54E7B93-D0CE-48ED-BBD8-9DC7AA6240DA}"/>
    <cellStyle name="Comma 5 9 5 4" xfId="15105" xr:uid="{933FD3E0-5FEC-4A98-876B-92F4FBB81F8B}"/>
    <cellStyle name="Comma 5 9 6" xfId="8444" xr:uid="{57A00E0C-B566-4B62-A9A5-8F291DB697A5}"/>
    <cellStyle name="Comma 5 9 6 2" xfId="21473" xr:uid="{09A411BD-7413-4704-B9CF-563DD281BA82}"/>
    <cellStyle name="Comma 5 9 7" xfId="12337" xr:uid="{ECD0AEA4-E6E0-43F3-8094-A6BE6A66B325}"/>
    <cellStyle name="Comma 5 9 7 2" xfId="25354" xr:uid="{A3F0CEAF-CE33-4F32-A097-B757334745E5}"/>
    <cellStyle name="Comma 5 9 8" xfId="7414" xr:uid="{760D2814-CCDA-4556-A591-EF76441248A2}"/>
    <cellStyle name="Comma 5 9 8 2" xfId="20446" xr:uid="{49A79A2F-A65E-4A2C-940E-BC8A979ECFBF}"/>
    <cellStyle name="Comma 5 9 9" xfId="3366" xr:uid="{4C73539D-C2E4-4AFF-83BE-D4629AA8CB72}"/>
    <cellStyle name="Comma 5 9 9 2" xfId="16466" xr:uid="{2281733F-5A65-478E-9971-79C66823EA58}"/>
    <cellStyle name="Comma 6" xfId="107" xr:uid="{8CA4F954-DFA2-441B-BB64-2323D2BC4336}"/>
    <cellStyle name="Comma 6 10" xfId="1554" xr:uid="{4B54412A-2751-4997-B3F1-91763240B74E}"/>
    <cellStyle name="Comma 6 10 2" xfId="12171" xr:uid="{9AB4BD1A-7B91-4862-964C-C8121FA78C04}"/>
    <cellStyle name="Comma 6 10 2 2" xfId="25188" xr:uid="{1037D9E5-DA62-4022-A1A2-EF26B80EC933}"/>
    <cellStyle name="Comma 6 10 3" xfId="10715" xr:uid="{00FD48DA-A7F1-438E-B458-3A94D91E4D8F}"/>
    <cellStyle name="Comma 6 10 3 2" xfId="23741" xr:uid="{F711EAE2-C4BB-47A1-80DD-6A32EE748458}"/>
    <cellStyle name="Comma 6 10 4" xfId="5699" xr:uid="{751527DA-5BD6-4F5A-A606-6384EEC2FCBA}"/>
    <cellStyle name="Comma 6 10 4 2" xfId="18734" xr:uid="{052F8537-0640-4A52-8BA0-97644A2D4BC1}"/>
    <cellStyle name="Comma 6 10 5" xfId="14939" xr:uid="{B04F5E99-84AD-4490-9F67-B7DB50B1D7FC}"/>
    <cellStyle name="Comma 6 11" xfId="1524" xr:uid="{040D32CD-E60E-463D-8B3F-08C41BEC8456}"/>
    <cellStyle name="Comma 6 11 2" xfId="8298" xr:uid="{1ED3497A-EA5B-4004-ADE4-20650579E391}"/>
    <cellStyle name="Comma 6 11 2 2" xfId="21327" xr:uid="{15F59873-393B-4390-A27C-BB05C64C7E11}"/>
    <cellStyle name="Comma 6 11 3" xfId="14909" xr:uid="{067BD923-B908-4511-B7D5-AEDD92FAFF6D}"/>
    <cellStyle name="Comma 6 12" xfId="12141" xr:uid="{13F6F670-3B76-4AEA-A4FB-A7D429B88203}"/>
    <cellStyle name="Comma 6 12 2" xfId="25158" xr:uid="{93745342-EB24-439C-958D-C14E630CC20A}"/>
    <cellStyle name="Comma 6 13" xfId="7114" xr:uid="{58F25B54-D154-4478-8315-1F11A0CE96C4}"/>
    <cellStyle name="Comma 6 13 2" xfId="20146" xr:uid="{81E536B6-E838-4870-9B31-BC466F5A3FD6}"/>
    <cellStyle name="Comma 6 14" xfId="3216" xr:uid="{A4C5053C-69DF-4639-877A-D8CA55F65B27}"/>
    <cellStyle name="Comma 6 14 2" xfId="16320" xr:uid="{D26F8434-750F-4D63-B1FD-EA8BA5853389}"/>
    <cellStyle name="Comma 6 15" xfId="13571" xr:uid="{C00E04DD-E007-402B-AA22-12ED6D5EEAA6}"/>
    <cellStyle name="Comma 6 2" xfId="172" xr:uid="{641883F4-6291-4E21-8292-F4949A4BB7A9}"/>
    <cellStyle name="Comma 6 2 10" xfId="8321" xr:uid="{CCD4C8F7-2C3A-4A93-A9DF-0FA8F70A7900}"/>
    <cellStyle name="Comma 6 2 10 2" xfId="21350" xr:uid="{1E8DF84B-C471-4B3B-8FEF-6C49A86518EC}"/>
    <cellStyle name="Comma 6 2 11" xfId="12214" xr:uid="{562922AD-1A00-479D-BBAE-B055EE98457B}"/>
    <cellStyle name="Comma 6 2 11 2" xfId="25231" xr:uid="{D381D9C3-ACE7-4B86-8592-395049F5C6C5}"/>
    <cellStyle name="Comma 6 2 12" xfId="7133" xr:uid="{DBCEEDEB-F109-489E-AEA5-238913F68270}"/>
    <cellStyle name="Comma 6 2 12 2" xfId="20165" xr:uid="{DC270361-A6BE-409D-B8ED-128964F1E5F4}"/>
    <cellStyle name="Comma 6 2 13" xfId="3242" xr:uid="{B3494663-1DCC-4490-BD46-91DFF1CCC4B2}"/>
    <cellStyle name="Comma 6 2 13 2" xfId="16343" xr:uid="{317AF7AA-92E3-4E0A-94D5-F501628896CE}"/>
    <cellStyle name="Comma 6 2 14" xfId="13601" xr:uid="{4631D896-C8F6-48EC-94FF-E257358A618B}"/>
    <cellStyle name="Comma 6 2 2" xfId="346" xr:uid="{6652C951-084C-4646-9DB7-AEF9A3CA6154}"/>
    <cellStyle name="Comma 6 2 2 10" xfId="7237" xr:uid="{06C58117-2910-4661-9A02-39674B964F75}"/>
    <cellStyle name="Comma 6 2 2 10 2" xfId="20269" xr:uid="{B14F374E-9A37-4E76-AA8F-4EA4B5FE06A4}"/>
    <cellStyle name="Comma 6 2 2 11" xfId="3302" xr:uid="{B3188C3A-D239-4621-8037-FE80255B4D87}"/>
    <cellStyle name="Comma 6 2 2 11 2" xfId="16402" xr:uid="{D297FE2A-5CB8-49FA-B018-8E43B4A6D864}"/>
    <cellStyle name="Comma 6 2 2 12" xfId="13756" xr:uid="{289F2B88-6B78-4679-AF4A-94440CB1664D}"/>
    <cellStyle name="Comma 6 2 2 2" xfId="702" xr:uid="{5360A177-54B7-4E80-AA82-6B7A5D869138}"/>
    <cellStyle name="Comma 6 2 2 2 10" xfId="14105" xr:uid="{02D71AC6-FB03-4239-B147-BD766F00B12E}"/>
    <cellStyle name="Comma 6 2 2 2 2" xfId="1111" xr:uid="{6FD8D570-23BE-4B53-80B1-F9A32846093B}"/>
    <cellStyle name="Comma 6 2 2 2 2 2" xfId="1961" xr:uid="{91C7746D-2528-423E-80BD-8A09C676239A}"/>
    <cellStyle name="Comma 6 2 2 2 2 2 2" xfId="10067" xr:uid="{1F99789F-63A1-486E-AF0F-23B472BB1ED8}"/>
    <cellStyle name="Comma 6 2 2 2 2 2 2 2" xfId="23093" xr:uid="{D61AB4D1-B855-44B0-9DD9-DA95530C1593}"/>
    <cellStyle name="Comma 6 2 2 2 2 2 3" xfId="5049" xr:uid="{93F6A5C9-ECB7-4F39-B9D8-358810E374EA}"/>
    <cellStyle name="Comma 6 2 2 2 2 2 3 2" xfId="18086" xr:uid="{8521387E-B9F1-4F13-9987-CC3482668937}"/>
    <cellStyle name="Comma 6 2 2 2 2 2 4" xfId="15346" xr:uid="{E30307C7-0536-43BE-8BD3-2267CB51555D}"/>
    <cellStyle name="Comma 6 2 2 2 2 3" xfId="6108" xr:uid="{95998778-7525-4E7E-8564-673BC8490537}"/>
    <cellStyle name="Comma 6 2 2 2 2 3 2" xfId="11124" xr:uid="{4431C441-FAE6-4A74-9B53-986E0AFB5942}"/>
    <cellStyle name="Comma 6 2 2 2 2 3 2 2" xfId="24150" xr:uid="{258F8DC0-9BCA-45C1-93F4-6C466CCB3FEE}"/>
    <cellStyle name="Comma 6 2 2 2 2 3 3" xfId="19143" xr:uid="{7B004B3A-D9D8-41C5-9DB8-A50CDA062247}"/>
    <cellStyle name="Comma 6 2 2 2 2 4" xfId="9183" xr:uid="{D45FB248-B77F-4881-9F20-AE2F57731B74}"/>
    <cellStyle name="Comma 6 2 2 2 2 4 2" xfId="22210" xr:uid="{56F2F782-0026-4BBE-A566-38A18674B20E}"/>
    <cellStyle name="Comma 6 2 2 2 2 5" xfId="12578" xr:uid="{7A7FFCC0-62A3-4910-9D7D-A2EC45839AF0}"/>
    <cellStyle name="Comma 6 2 2 2 2 5 2" xfId="25595" xr:uid="{7404E46F-7996-4105-840F-3E8F1113C84F}"/>
    <cellStyle name="Comma 6 2 2 2 2 6" xfId="7660" xr:uid="{C3E30B3A-23EE-480E-948E-29B675A13E4A}"/>
    <cellStyle name="Comma 6 2 2 2 2 6 2" xfId="20692" xr:uid="{2BEFC8B6-0C07-4F81-B2C1-72FCA31B556A}"/>
    <cellStyle name="Comma 6 2 2 2 2 7" xfId="4114" xr:uid="{14A2581C-3781-408D-9835-0A2B50C683A9}"/>
    <cellStyle name="Comma 6 2 2 2 2 7 2" xfId="17203" xr:uid="{29B77CE7-8914-4926-98B7-E70A68F66B4E}"/>
    <cellStyle name="Comma 6 2 2 2 2 8" xfId="14507" xr:uid="{37AC57F2-4731-49BE-B428-200790BB3C71}"/>
    <cellStyle name="Comma 6 2 2 2 3" xfId="1469" xr:uid="{C332A78B-2F17-47DA-BC7B-2702C05C133F}"/>
    <cellStyle name="Comma 6 2 2 2 3 2" xfId="2310" xr:uid="{ED5FCDD1-9C2E-4B0F-B9C6-9B72E2366891}"/>
    <cellStyle name="Comma 6 2 2 2 3 2 2" xfId="10670" xr:uid="{5FDDD9C5-B492-4C2C-B49A-6C37AA35A3C9}"/>
    <cellStyle name="Comma 6 2 2 2 3 2 2 2" xfId="23696" xr:uid="{2988E547-37D5-43E8-AC1E-FD15759850FA}"/>
    <cellStyle name="Comma 6 2 2 2 3 2 3" xfId="5653" xr:uid="{D700B584-8B2D-4507-A96A-BA83442CD990}"/>
    <cellStyle name="Comma 6 2 2 2 3 2 3 2" xfId="18689" xr:uid="{7377F94D-1070-4105-A519-F67BC8E8407C}"/>
    <cellStyle name="Comma 6 2 2 2 3 2 4" xfId="15694" xr:uid="{E3BF28DF-59A4-4EED-88C2-28266A1618AB}"/>
    <cellStyle name="Comma 6 2 2 2 3 3" xfId="6457" xr:uid="{BF704CD4-5897-451B-A7AF-4E5C28603D27}"/>
    <cellStyle name="Comma 6 2 2 2 3 3 2" xfId="11472" xr:uid="{40D6FC40-D83E-4DCC-9687-36E431C3DCC3}"/>
    <cellStyle name="Comma 6 2 2 2 3 3 2 2" xfId="24498" xr:uid="{74FE33F5-6319-4CF8-B292-DFEAB0A2EA06}"/>
    <cellStyle name="Comma 6 2 2 2 3 3 3" xfId="19491" xr:uid="{10242652-89F4-4234-AE37-4E59CD90A706}"/>
    <cellStyle name="Comma 6 2 2 2 3 4" xfId="9077" xr:uid="{743870CE-5E83-4908-9788-C57FC9905AD5}"/>
    <cellStyle name="Comma 6 2 2 2 3 4 2" xfId="22104" xr:uid="{BE45B3DB-0B34-49CF-B6BF-36CE53EE860D}"/>
    <cellStyle name="Comma 6 2 2 2 3 5" xfId="12926" xr:uid="{30B95159-4DE5-4BFC-AD3C-1866392AAB71}"/>
    <cellStyle name="Comma 6 2 2 2 3 5 2" xfId="25943" xr:uid="{FE3984AB-403C-477E-BD2C-9190C6CEB434}"/>
    <cellStyle name="Comma 6 2 2 2 3 6" xfId="8264" xr:uid="{6848C107-5C68-46DE-90A8-6085BE59F6D8}"/>
    <cellStyle name="Comma 6 2 2 2 3 6 2" xfId="21295" xr:uid="{88F6B0DC-BF8D-4367-B3C4-3E8040171A4F}"/>
    <cellStyle name="Comma 6 2 2 2 3 7" xfId="4008" xr:uid="{8CE2B468-AC48-499D-976E-2A5D3EF002A3}"/>
    <cellStyle name="Comma 6 2 2 2 3 7 2" xfId="17097" xr:uid="{EE8AEC09-2B40-4266-8CF4-5584A9654243}"/>
    <cellStyle name="Comma 6 2 2 2 3 8" xfId="14854" xr:uid="{EE956DFB-67D2-45D6-8C7B-51E714AAF504}"/>
    <cellStyle name="Comma 6 2 2 2 4" xfId="3028" xr:uid="{1EF707B7-F869-4ACA-9049-EBEDED6CE1C1}"/>
    <cellStyle name="Comma 6 2 2 2 4 2" xfId="7051" xr:uid="{7B3E370B-0682-4EE0-9E9B-7E17EEAC8380}"/>
    <cellStyle name="Comma 6 2 2 2 4 2 2" xfId="12066" xr:uid="{5B41090F-DEBF-49D3-94E3-A902C34B5870}"/>
    <cellStyle name="Comma 6 2 2 2 4 2 2 2" xfId="25092" xr:uid="{CE6693EC-0EF9-4757-98F1-489880C37E80}"/>
    <cellStyle name="Comma 6 2 2 2 4 2 3" xfId="20085" xr:uid="{C7BF9259-D9F8-45A5-A8B0-6AF2FA8E3E7F}"/>
    <cellStyle name="Comma 6 2 2 2 4 3" xfId="13520" xr:uid="{2A9D1884-F985-48CD-8ACF-EC63165A1922}"/>
    <cellStyle name="Comma 6 2 2 2 4 3 2" xfId="26537" xr:uid="{80FD552A-E9C3-48E3-80FB-BE142CA05C4F}"/>
    <cellStyle name="Comma 6 2 2 2 4 4" xfId="9961" xr:uid="{C6A8E542-8CCD-4289-84B5-C94C3156C0AA}"/>
    <cellStyle name="Comma 6 2 2 2 4 4 2" xfId="22987" xr:uid="{223E7EE1-BFB3-47A1-BE0A-F28AC566AAB6}"/>
    <cellStyle name="Comma 6 2 2 2 4 5" xfId="4943" xr:uid="{7E0FCD92-65C7-40E4-8734-DDB69AB6B603}"/>
    <cellStyle name="Comma 6 2 2 2 4 5 2" xfId="17980" xr:uid="{F803A94D-703A-44FA-95E7-2B0D4D384B22}"/>
    <cellStyle name="Comma 6 2 2 2 4 6" xfId="16288" xr:uid="{C499C01B-5F9F-4546-827D-8DEC0627525B}"/>
    <cellStyle name="Comma 6 2 2 2 5" xfId="1860" xr:uid="{37B1BDC5-47C6-4BA3-9F31-BDAD03E22AFC}"/>
    <cellStyle name="Comma 6 2 2 2 5 2" xfId="11023" xr:uid="{77056995-07A3-4690-8C96-21E568495365}"/>
    <cellStyle name="Comma 6 2 2 2 5 2 2" xfId="24049" xr:uid="{2A2BB430-DCC6-4486-8E67-2FE6EE8CEB6F}"/>
    <cellStyle name="Comma 6 2 2 2 5 3" xfId="6007" xr:uid="{D39AC090-748A-4B26-8E95-8C0B721D7458}"/>
    <cellStyle name="Comma 6 2 2 2 5 3 2" xfId="19042" xr:uid="{D2635CBE-FB5D-435A-B6CA-AAB48101C0FA}"/>
    <cellStyle name="Comma 6 2 2 2 5 4" xfId="15245" xr:uid="{9304BE2A-6D76-4536-A894-99E37FCE822E}"/>
    <cellStyle name="Comma 6 2 2 2 6" xfId="8584" xr:uid="{04865F45-2522-4DC8-8079-6C04706109A2}"/>
    <cellStyle name="Comma 6 2 2 2 6 2" xfId="21613" xr:uid="{DD2E95F9-38AB-4863-909A-C10AA8F6C3C6}"/>
    <cellStyle name="Comma 6 2 2 2 7" xfId="12477" xr:uid="{4FB3586B-B1E8-442D-9F4A-45A122A28D24}"/>
    <cellStyle name="Comma 6 2 2 2 7 2" xfId="25494" xr:uid="{FE23EB5F-572D-4448-94A3-26ED6A43D8A9}"/>
    <cellStyle name="Comma 6 2 2 2 8" xfId="7554" xr:uid="{1EDADD91-E711-4F7A-ADBB-26B576F0A1A1}"/>
    <cellStyle name="Comma 6 2 2 2 8 2" xfId="20586" xr:uid="{B146476C-C26A-4D6E-AE9D-7447030DCA04}"/>
    <cellStyle name="Comma 6 2 2 2 9" xfId="3506" xr:uid="{D9245C0D-4B4B-42DB-B97B-BB7786AC0B46}"/>
    <cellStyle name="Comma 6 2 2 2 9 2" xfId="16606" xr:uid="{5F22CED8-F190-4134-8165-5C4CAE385EBB}"/>
    <cellStyle name="Comma 6 2 2 3" xfId="498" xr:uid="{C5C1BE9B-96A5-40F5-9870-58A185632678}"/>
    <cellStyle name="Comma 6 2 2 3 2" xfId="1960" xr:uid="{226FBFBF-ED06-4923-A4C9-611492E5840E}"/>
    <cellStyle name="Comma 6 2 2 3 2 2" xfId="9757" xr:uid="{6A5672AE-28CB-4940-AC0E-DF5411DDECF6}"/>
    <cellStyle name="Comma 6 2 2 3 2 2 2" xfId="22783" xr:uid="{AEA3CA18-0412-4753-9894-E0BF669F4C8A}"/>
    <cellStyle name="Comma 6 2 2 3 2 3" xfId="4739" xr:uid="{E7E80F8D-C70F-4685-8341-656130FBA4AD}"/>
    <cellStyle name="Comma 6 2 2 3 2 3 2" xfId="17776" xr:uid="{95D3A826-7DBD-4802-B958-87611C9C3085}"/>
    <cellStyle name="Comma 6 2 2 3 2 4" xfId="15345" xr:uid="{A89AA789-13F7-405D-A5C9-84A8BF0D5218}"/>
    <cellStyle name="Comma 6 2 2 3 3" xfId="6107" xr:uid="{5C5ADEAF-5AF7-42A0-A399-D9189809CE66}"/>
    <cellStyle name="Comma 6 2 2 3 3 2" xfId="11123" xr:uid="{4D05E405-0030-46A6-AD0C-AE6B16A45DF8}"/>
    <cellStyle name="Comma 6 2 2 3 3 2 2" xfId="24149" xr:uid="{DAEEFD03-3EBB-4EDC-8291-3FDF7F1415EB}"/>
    <cellStyle name="Comma 6 2 2 3 3 3" xfId="19142" xr:uid="{D902C09E-ABE1-42BC-8B12-949103491BA0}"/>
    <cellStyle name="Comma 6 2 2 3 4" xfId="8873" xr:uid="{2EA28FED-F8D3-4867-B997-E60CED85A04D}"/>
    <cellStyle name="Comma 6 2 2 3 4 2" xfId="21900" xr:uid="{49C14617-4DAA-450D-AAAC-15384F296562}"/>
    <cellStyle name="Comma 6 2 2 3 5" xfId="12577" xr:uid="{AFCBB501-695D-4481-8C68-FB13168D7C63}"/>
    <cellStyle name="Comma 6 2 2 3 5 2" xfId="25594" xr:uid="{538B9F9D-418A-4E87-A6A0-0AB1325DF193}"/>
    <cellStyle name="Comma 6 2 2 3 6" xfId="7350" xr:uid="{16795EE2-2720-4E31-A4FD-8886A6278CD7}"/>
    <cellStyle name="Comma 6 2 2 3 6 2" xfId="20382" xr:uid="{8061AA4E-1C90-454F-BE0F-E3DF862F26D1}"/>
    <cellStyle name="Comma 6 2 2 3 7" xfId="3804" xr:uid="{1F1AE7CD-1151-43DF-BEA9-84A9C8545D39}"/>
    <cellStyle name="Comma 6 2 2 3 7 2" xfId="16893" xr:uid="{BE4240B4-35D3-47F9-A673-9DB386A870A8}"/>
    <cellStyle name="Comma 6 2 2 3 8" xfId="13901" xr:uid="{FD86EECC-6254-4692-824F-A9830EAD5CAB}"/>
    <cellStyle name="Comma 6 2 2 4" xfId="907" xr:uid="{18B3DC6B-5865-45A1-B5E4-C39628B4D69A}"/>
    <cellStyle name="Comma 6 2 2 4 2" xfId="2309" xr:uid="{1C1938CF-4717-451E-B569-B5FD02D513F1}"/>
    <cellStyle name="Comma 6 2 2 4 2 2" xfId="10066" xr:uid="{F4AEE452-8B12-41BB-8E70-E6E18C9CF7CE}"/>
    <cellStyle name="Comma 6 2 2 4 2 2 2" xfId="23092" xr:uid="{0E3F4734-CD37-4F97-8EC7-50D5D6E3A2C8}"/>
    <cellStyle name="Comma 6 2 2 4 2 3" xfId="5048" xr:uid="{83DB3FEE-4295-46EC-B036-570B7A13926A}"/>
    <cellStyle name="Comma 6 2 2 4 2 3 2" xfId="18085" xr:uid="{74224A49-62D5-4F87-B35A-B305CC7B5E4F}"/>
    <cellStyle name="Comma 6 2 2 4 2 4" xfId="15693" xr:uid="{B118E06D-19B0-4A2A-B4EB-F3CD9E97B484}"/>
    <cellStyle name="Comma 6 2 2 4 3" xfId="6456" xr:uid="{A579C5C9-64BC-4E12-B82B-A70E7FFF8CA6}"/>
    <cellStyle name="Comma 6 2 2 4 3 2" xfId="11471" xr:uid="{CA653F41-9D9D-4BC0-8160-EF0E9E7ADCE0}"/>
    <cellStyle name="Comma 6 2 2 4 3 2 2" xfId="24497" xr:uid="{ACE328DB-09D6-4665-BE37-AE88E915D8C8}"/>
    <cellStyle name="Comma 6 2 2 4 3 3" xfId="19490" xr:uid="{64E0E949-F04C-4035-AB37-019145230EB6}"/>
    <cellStyle name="Comma 6 2 2 4 4" xfId="9182" xr:uid="{6D8009FE-CB06-4501-9491-D59E1A76F446}"/>
    <cellStyle name="Comma 6 2 2 4 4 2" xfId="22209" xr:uid="{33CF2D81-24F7-4378-936D-91AFB64A1EF1}"/>
    <cellStyle name="Comma 6 2 2 4 5" xfId="12925" xr:uid="{5CF8A893-3CE7-42B0-85EF-AF8FC01C95C0}"/>
    <cellStyle name="Comma 6 2 2 4 5 2" xfId="25942" xr:uid="{1806098C-FAED-447E-974D-62D64EA6ECE6}"/>
    <cellStyle name="Comma 6 2 2 4 6" xfId="7659" xr:uid="{463C7638-289C-499A-A1C4-9172D2792374}"/>
    <cellStyle name="Comma 6 2 2 4 6 2" xfId="20691" xr:uid="{F64EA73F-F97A-4535-99C3-AED97690C01F}"/>
    <cellStyle name="Comma 6 2 2 4 7" xfId="4113" xr:uid="{A0C31D49-B0ED-46D7-B458-5B9E14F43D41}"/>
    <cellStyle name="Comma 6 2 2 4 7 2" xfId="17202" xr:uid="{86F7EB34-0AD6-4186-9AE2-4824A3D05900}"/>
    <cellStyle name="Comma 6 2 2 4 8" xfId="14303" xr:uid="{610BF80A-81C7-40FB-9A0C-41250E9FD81E}"/>
    <cellStyle name="Comma 6 2 2 5" xfId="1262" xr:uid="{EED72512-11AD-4DD8-9183-318AFF6AAEFE}"/>
    <cellStyle name="Comma 6 2 2 5 2" xfId="2818" xr:uid="{EA5164AB-788C-4843-A291-FC6D362CEF02}"/>
    <cellStyle name="Comma 6 2 2 5 2 2" xfId="10466" xr:uid="{2254CBAF-00D6-4E6D-A019-910152FEAA09}"/>
    <cellStyle name="Comma 6 2 2 5 2 2 2" xfId="23492" xr:uid="{E01D2899-5A92-4C57-B999-F041314BBD35}"/>
    <cellStyle name="Comma 6 2 2 5 2 3" xfId="5449" xr:uid="{5FAF2BAF-994F-4319-8741-EB741A1E954D}"/>
    <cellStyle name="Comma 6 2 2 5 2 3 2" xfId="18485" xr:uid="{D9E56D1A-1D40-48E4-8D81-CD37C55EAEFD}"/>
    <cellStyle name="Comma 6 2 2 5 2 4" xfId="16084" xr:uid="{0C327895-D9A8-449D-BD2C-F600128FAFD8}"/>
    <cellStyle name="Comma 6 2 2 5 3" xfId="6847" xr:uid="{2DD4D858-3976-4FBD-8CA9-533F0641888E}"/>
    <cellStyle name="Comma 6 2 2 5 3 2" xfId="11862" xr:uid="{A6A47F8B-4EED-4F28-B3EA-D29589F40919}"/>
    <cellStyle name="Comma 6 2 2 5 3 2 2" xfId="24888" xr:uid="{718F9BC7-2867-4C5F-A31D-093DB8D88CBF}"/>
    <cellStyle name="Comma 6 2 2 5 3 3" xfId="19881" xr:uid="{839363E0-B44C-4986-A79A-7E1B574928C1}"/>
    <cellStyle name="Comma 6 2 2 5 4" xfId="8758" xr:uid="{1F501EBB-17C4-46BD-8E42-857A0E07D4DB}"/>
    <cellStyle name="Comma 6 2 2 5 4 2" xfId="21787" xr:uid="{B2DA977B-BAD4-4D7F-B525-04757353CADA}"/>
    <cellStyle name="Comma 6 2 2 5 5" xfId="13316" xr:uid="{DFB3AEE6-23FB-4267-8264-8BBC7AD20FDC}"/>
    <cellStyle name="Comma 6 2 2 5 5 2" xfId="26333" xr:uid="{B8C688C3-88AD-43C9-9925-1A4C3CCD51CE}"/>
    <cellStyle name="Comma 6 2 2 5 6" xfId="8060" xr:uid="{A1F5EEBA-2207-4D8F-9D58-4870F12D2C99}"/>
    <cellStyle name="Comma 6 2 2 5 6 2" xfId="21091" xr:uid="{23B3863E-5E7E-4D18-9384-6273155AE8C1}"/>
    <cellStyle name="Comma 6 2 2 5 7" xfId="3688" xr:uid="{057D48EA-BD68-4476-97D0-E35E1226B4E9}"/>
    <cellStyle name="Comma 6 2 2 5 7 2" xfId="16780" xr:uid="{94F3D0EA-D214-4B3E-86E9-0724A1C91EF3}"/>
    <cellStyle name="Comma 6 2 2 5 8" xfId="14650" xr:uid="{FF9A3703-7FDE-4AF3-B02F-18753F8957A0}"/>
    <cellStyle name="Comma 6 2 2 6" xfId="1656" xr:uid="{F8AC6041-DC4D-414E-AB13-78D3C124063E}"/>
    <cellStyle name="Comma 6 2 2 6 2" xfId="9644" xr:uid="{84C0EC91-E586-4CA7-A035-51588A42AE38}"/>
    <cellStyle name="Comma 6 2 2 6 2 2" xfId="22670" xr:uid="{C6385D4B-625F-4E20-A4AA-54D7B65936FB}"/>
    <cellStyle name="Comma 6 2 2 6 3" xfId="4626" xr:uid="{5F8BF731-FB53-4420-93FC-DD4B7CA7085C}"/>
    <cellStyle name="Comma 6 2 2 6 3 2" xfId="17663" xr:uid="{166B96AE-24BF-405D-A5C8-D00850C04AB9}"/>
    <cellStyle name="Comma 6 2 2 6 4" xfId="15041" xr:uid="{18E77322-0360-402B-96A7-BC49508C55DD}"/>
    <cellStyle name="Comma 6 2 2 7" xfId="5803" xr:uid="{0A3AAB81-F51C-4B14-94E0-1A84F15F2C02}"/>
    <cellStyle name="Comma 6 2 2 7 2" xfId="10819" xr:uid="{C663A5F6-5A75-4716-9E55-7B323A5D9C05}"/>
    <cellStyle name="Comma 6 2 2 7 2 2" xfId="23845" xr:uid="{CAD19C6C-AC0D-4081-9FBA-95BC989B31D2}"/>
    <cellStyle name="Comma 6 2 2 7 3" xfId="18838" xr:uid="{8F6E71D7-86AD-49FA-B217-15693A1926E3}"/>
    <cellStyle name="Comma 6 2 2 8" xfId="8380" xr:uid="{90E4BEA3-66EB-407A-A028-A3476A397E54}"/>
    <cellStyle name="Comma 6 2 2 8 2" xfId="21409" xr:uid="{C90D3370-B0A4-4336-8631-AFAA6AEDD5E4}"/>
    <cellStyle name="Comma 6 2 2 9" xfId="12273" xr:uid="{61EFD683-82C7-443A-BF61-939720906C6E}"/>
    <cellStyle name="Comma 6 2 2 9 2" xfId="25290" xr:uid="{518D8F7E-093C-49CD-8A5C-4A65716BCA26}"/>
    <cellStyle name="Comma 6 2 3" xfId="283" xr:uid="{0545041D-4A8D-454A-8640-FFCB7A80A1FD}"/>
    <cellStyle name="Comma 6 2 3 10" xfId="3464" xr:uid="{169DAD46-8472-41FB-8DD2-A9911FD62E77}"/>
    <cellStyle name="Comma 6 2 3 10 2" xfId="16564" xr:uid="{8F88D73E-A498-4B1B-AFD0-FDB334C1A8A5}"/>
    <cellStyle name="Comma 6 2 3 11" xfId="13698" xr:uid="{07A88A5F-EFA4-4A6B-AC6A-A27ED6B66D50}"/>
    <cellStyle name="Comma 6 2 3 2" xfId="660" xr:uid="{EA02D2E2-C6F0-4B60-A959-B714C7512E86}"/>
    <cellStyle name="Comma 6 2 3 2 2" xfId="1962" xr:uid="{E0EBCC2A-007B-43E8-B6B9-A325988B8B3F}"/>
    <cellStyle name="Comma 6 2 3 2 2 2" xfId="9919" xr:uid="{11EFB645-78B8-4C87-A535-F4536E1C01AF}"/>
    <cellStyle name="Comma 6 2 3 2 2 2 2" xfId="22945" xr:uid="{E1B189B2-A7D1-4D78-81D0-F86547AD2F1F}"/>
    <cellStyle name="Comma 6 2 3 2 2 3" xfId="4901" xr:uid="{94F42F3E-D55B-4B29-B36F-B36E657F57F2}"/>
    <cellStyle name="Comma 6 2 3 2 2 3 2" xfId="17938" xr:uid="{857A55CC-6A17-4D56-9590-398C3C8EEED5}"/>
    <cellStyle name="Comma 6 2 3 2 2 4" xfId="15347" xr:uid="{BDBCDC5D-EB17-42A9-878D-A0E0B3E8969C}"/>
    <cellStyle name="Comma 6 2 3 2 3" xfId="6109" xr:uid="{214931EF-D130-4F28-B42D-AB47960839E1}"/>
    <cellStyle name="Comma 6 2 3 2 3 2" xfId="11125" xr:uid="{970AF4E9-A963-45FD-AEA0-768A11C931B7}"/>
    <cellStyle name="Comma 6 2 3 2 3 2 2" xfId="24151" xr:uid="{DF22FABB-6287-4E8E-A2CA-AE631DE94F09}"/>
    <cellStyle name="Comma 6 2 3 2 3 3" xfId="19144" xr:uid="{88C53AD8-10CA-46AC-8F79-995C0B8EA71A}"/>
    <cellStyle name="Comma 6 2 3 2 4" xfId="9035" xr:uid="{697DD459-0156-41E0-8403-8067D60D6171}"/>
    <cellStyle name="Comma 6 2 3 2 4 2" xfId="22062" xr:uid="{44249659-3A65-498F-BC59-054142BE9DC5}"/>
    <cellStyle name="Comma 6 2 3 2 5" xfId="12579" xr:uid="{90B52A28-985C-4EC0-8FCE-CE416DC0FE8F}"/>
    <cellStyle name="Comma 6 2 3 2 5 2" xfId="25596" xr:uid="{E33688EB-37CC-46F7-A259-862DFA345FF7}"/>
    <cellStyle name="Comma 6 2 3 2 6" xfId="7512" xr:uid="{42F653D4-B4AF-4791-A095-34A70319EEEB}"/>
    <cellStyle name="Comma 6 2 3 2 6 2" xfId="20544" xr:uid="{6DA5E637-C31B-40B9-9E86-E19619F44B8D}"/>
    <cellStyle name="Comma 6 2 3 2 7" xfId="3966" xr:uid="{5D71DB01-B19C-4451-94EF-03825172DC50}"/>
    <cellStyle name="Comma 6 2 3 2 7 2" xfId="17055" xr:uid="{5F32CFFF-A046-450C-8B65-4DE1305EDF2F}"/>
    <cellStyle name="Comma 6 2 3 2 8" xfId="14063" xr:uid="{642565D0-F47E-4CA8-8283-F1643C1561E3}"/>
    <cellStyle name="Comma 6 2 3 3" xfId="1069" xr:uid="{CA2C2D94-7FE6-467A-AB81-FD6A2BEED159}"/>
    <cellStyle name="Comma 6 2 3 3 2" xfId="2311" xr:uid="{477DDE44-69E1-4747-8B2F-58523071DE6C}"/>
    <cellStyle name="Comma 6 2 3 3 2 2" xfId="10068" xr:uid="{526437F0-C404-4DD9-A69E-425FE0B9B6F1}"/>
    <cellStyle name="Comma 6 2 3 3 2 2 2" xfId="23094" xr:uid="{71EDBECF-2442-426F-9724-D661418CD03D}"/>
    <cellStyle name="Comma 6 2 3 3 2 3" xfId="5050" xr:uid="{D1238CB8-D122-450E-960E-0C102D66BBA3}"/>
    <cellStyle name="Comma 6 2 3 3 2 3 2" xfId="18087" xr:uid="{DC8A156C-E16D-4390-A07C-C6021A45CFED}"/>
    <cellStyle name="Comma 6 2 3 3 2 4" xfId="15695" xr:uid="{365E1AC7-DE40-431F-B58A-1149F80415A3}"/>
    <cellStyle name="Comma 6 2 3 3 3" xfId="6458" xr:uid="{D4308446-084D-45C2-8F76-C2B86A311D47}"/>
    <cellStyle name="Comma 6 2 3 3 3 2" xfId="11473" xr:uid="{F709544D-BFB5-4601-AC21-EB10A280B70D}"/>
    <cellStyle name="Comma 6 2 3 3 3 2 2" xfId="24499" xr:uid="{E480B2DA-1828-41F0-BE8C-7455DF4D458C}"/>
    <cellStyle name="Comma 6 2 3 3 3 3" xfId="19492" xr:uid="{575C7D02-D09E-45D8-A793-7616A83806E6}"/>
    <cellStyle name="Comma 6 2 3 3 4" xfId="9184" xr:uid="{8575A538-BF00-4A6C-BABD-7EC53B38B497}"/>
    <cellStyle name="Comma 6 2 3 3 4 2" xfId="22211" xr:uid="{3E198BE3-F7B0-4A96-A8B1-5A7099281F25}"/>
    <cellStyle name="Comma 6 2 3 3 5" xfId="12927" xr:uid="{D629556D-E406-45EB-9D53-90316F94E6DF}"/>
    <cellStyle name="Comma 6 2 3 3 5 2" xfId="25944" xr:uid="{9D1E65E8-DD50-455A-8BD0-F76CE16656E0}"/>
    <cellStyle name="Comma 6 2 3 3 6" xfId="7661" xr:uid="{9E285F0D-8B37-44EF-9624-AD30DF2E771B}"/>
    <cellStyle name="Comma 6 2 3 3 6 2" xfId="20693" xr:uid="{F1AD4E0E-F0C6-462F-8E94-BAB734653FB5}"/>
    <cellStyle name="Comma 6 2 3 3 7" xfId="4115" xr:uid="{A92B80B3-BF03-459A-998B-6E3A4E525159}"/>
    <cellStyle name="Comma 6 2 3 3 7 2" xfId="17204" xr:uid="{23C14DBB-78BD-4840-A019-4847DD9BF551}"/>
    <cellStyle name="Comma 6 2 3 3 8" xfId="14465" xr:uid="{CA9DE446-0A16-4C4E-B908-8A93C51C9E53}"/>
    <cellStyle name="Comma 6 2 3 4" xfId="1427" xr:uid="{23BD78BE-9CA2-4AD9-82D8-E701473F6B3D}"/>
    <cellStyle name="Comma 6 2 3 4 2" xfId="2985" xr:uid="{411B43E6-A83D-45BD-9A70-0E8F4CD1CD7E}"/>
    <cellStyle name="Comma 6 2 3 4 2 2" xfId="10628" xr:uid="{BA83C3EB-09D8-453B-813D-3340F3FCA83C}"/>
    <cellStyle name="Comma 6 2 3 4 2 2 2" xfId="23654" xr:uid="{2A5EEB6D-1669-437D-88C8-F89D6DEF8337}"/>
    <cellStyle name="Comma 6 2 3 4 2 3" xfId="5611" xr:uid="{24E4A058-1072-47F0-AF69-B9C74958E637}"/>
    <cellStyle name="Comma 6 2 3 4 2 3 2" xfId="18647" xr:uid="{B4088403-65AD-4CA3-8681-E9CC9BA26DFA}"/>
    <cellStyle name="Comma 6 2 3 4 2 4" xfId="16246" xr:uid="{AAFBCD39-648B-4A6A-938B-DEAD6865177B}"/>
    <cellStyle name="Comma 6 2 3 4 3" xfId="7009" xr:uid="{9772ABBE-85E8-4D1B-AF26-3CD34EA4E842}"/>
    <cellStyle name="Comma 6 2 3 4 3 2" xfId="12024" xr:uid="{1C7BDF17-8A11-4150-AEC3-511361B59E7C}"/>
    <cellStyle name="Comma 6 2 3 4 3 2 2" xfId="25050" xr:uid="{F63B0163-A8CA-49D7-9BFA-84FCC2E9F5E4}"/>
    <cellStyle name="Comma 6 2 3 4 3 3" xfId="20043" xr:uid="{C4EF112A-BE6F-4902-A460-F09E66C9795F}"/>
    <cellStyle name="Comma 6 2 3 4 4" xfId="8716" xr:uid="{0D4086F7-7118-42FC-84AD-92DA57E77E4E}"/>
    <cellStyle name="Comma 6 2 3 4 4 2" xfId="21745" xr:uid="{2508AFB3-AAB2-4176-9FF1-AB5BBC430112}"/>
    <cellStyle name="Comma 6 2 3 4 5" xfId="13478" xr:uid="{DFE5ED82-F374-48C9-B871-7EF5C0C6ED74}"/>
    <cellStyle name="Comma 6 2 3 4 5 2" xfId="26495" xr:uid="{61E4B505-084B-4741-926A-B4B98AD9199B}"/>
    <cellStyle name="Comma 6 2 3 4 6" xfId="8222" xr:uid="{148D9185-285B-4688-9464-0434B77152BB}"/>
    <cellStyle name="Comma 6 2 3 4 6 2" xfId="21253" xr:uid="{FF0DF861-6F55-4A5A-AA9E-FFEC740C763D}"/>
    <cellStyle name="Comma 6 2 3 4 7" xfId="3646" xr:uid="{24D86051-B748-442B-AC18-51B18D153580}"/>
    <cellStyle name="Comma 6 2 3 4 7 2" xfId="16738" xr:uid="{EA2E60B4-EC0C-4E9E-848E-FFA7FDE390CE}"/>
    <cellStyle name="Comma 6 2 3 4 8" xfId="14812" xr:uid="{E32F162F-A4DE-413D-B267-E72FEC0F9406}"/>
    <cellStyle name="Comma 6 2 3 5" xfId="1818" xr:uid="{36F752E5-9CC5-49B4-907D-FBD5666E2BAA}"/>
    <cellStyle name="Comma 6 2 3 5 2" xfId="9602" xr:uid="{96A93DC8-B68C-44C2-82C2-9ACC24910BE9}"/>
    <cellStyle name="Comma 6 2 3 5 2 2" xfId="22628" xr:uid="{49179AF8-7E4D-4297-AA0F-A1DFE942424D}"/>
    <cellStyle name="Comma 6 2 3 5 3" xfId="4584" xr:uid="{0C694A9C-415B-4D45-B602-7BDC01904BC6}"/>
    <cellStyle name="Comma 6 2 3 5 3 2" xfId="17621" xr:uid="{5CE1CAD6-0DEB-4BFE-A58E-511F4C1B5B07}"/>
    <cellStyle name="Comma 6 2 3 5 4" xfId="15203" xr:uid="{C974943D-0BA0-4DE6-8DC7-3270CBDDE679}"/>
    <cellStyle name="Comma 6 2 3 6" xfId="5965" xr:uid="{B4E54C11-8642-477E-8D29-D69118759636}"/>
    <cellStyle name="Comma 6 2 3 6 2" xfId="10981" xr:uid="{59F67FA8-534B-41CB-B214-8813C625C883}"/>
    <cellStyle name="Comma 6 2 3 6 2 2" xfId="24007" xr:uid="{39095B5F-0E15-433C-933F-F10F2CCEBEE9}"/>
    <cellStyle name="Comma 6 2 3 6 3" xfId="19000" xr:uid="{B1669768-4DC9-41AF-83C9-14F921A1F85A}"/>
    <cellStyle name="Comma 6 2 3 7" xfId="8542" xr:uid="{6FC4FFD6-2D8D-47DF-8639-5D3E8C305E82}"/>
    <cellStyle name="Comma 6 2 3 7 2" xfId="21571" xr:uid="{5867A870-CB03-4C97-BBED-2C0775988AB3}"/>
    <cellStyle name="Comma 6 2 3 8" xfId="12435" xr:uid="{9AB8D656-1267-4C6F-A41F-97D28A5BD95B}"/>
    <cellStyle name="Comma 6 2 3 8 2" xfId="25452" xr:uid="{C2FE9DE7-EED2-40B5-9296-B8123A24D3C8}"/>
    <cellStyle name="Comma 6 2 3 9" xfId="7195" xr:uid="{5103E937-AC47-47FA-89FE-94F249105DB1}"/>
    <cellStyle name="Comma 6 2 3 9 2" xfId="20227" xr:uid="{89F2AA75-DED0-46FE-A7AF-097B6F65C1C8}"/>
    <cellStyle name="Comma 6 2 4" xfId="598" xr:uid="{E2A632B9-0DCE-4D7E-BCD5-6F87B27A449E}"/>
    <cellStyle name="Comma 6 2 4 10" xfId="14001" xr:uid="{625C7F0F-BF4C-4F61-9975-21E0750377E9}"/>
    <cellStyle name="Comma 6 2 4 2" xfId="1007" xr:uid="{233362AB-4C3E-4FD9-B083-4778BEE4FCE8}"/>
    <cellStyle name="Comma 6 2 4 2 2" xfId="1963" xr:uid="{513F8F0F-C3F4-4659-B3FB-E8F067F57479}"/>
    <cellStyle name="Comma 6 2 4 2 2 2" xfId="10069" xr:uid="{51AFDB79-58A9-4F3D-8D1C-9A1C11A28879}"/>
    <cellStyle name="Comma 6 2 4 2 2 2 2" xfId="23095" xr:uid="{F6887B1A-A2E3-474F-A044-9591A20CE6AD}"/>
    <cellStyle name="Comma 6 2 4 2 2 3" xfId="5051" xr:uid="{883C98DF-5AFE-449A-9C98-2796DBD37F3E}"/>
    <cellStyle name="Comma 6 2 4 2 2 3 2" xfId="18088" xr:uid="{76E0CDDB-1C3C-4254-9D86-1A437DAD0B42}"/>
    <cellStyle name="Comma 6 2 4 2 2 4" xfId="15348" xr:uid="{322D8E71-CE94-4AB4-BE9C-094EFF97EE2C}"/>
    <cellStyle name="Comma 6 2 4 2 3" xfId="6110" xr:uid="{08CEB5AA-7991-4F8A-BB00-0F433DAAF45A}"/>
    <cellStyle name="Comma 6 2 4 2 3 2" xfId="11126" xr:uid="{D6F4E31A-59C2-4570-AFC0-F23448F5FFA9}"/>
    <cellStyle name="Comma 6 2 4 2 3 2 2" xfId="24152" xr:uid="{AA4974E2-3898-4EAE-801D-D1D3897B7840}"/>
    <cellStyle name="Comma 6 2 4 2 3 3" xfId="19145" xr:uid="{680FA768-B985-4DDA-BE4E-D4A3A2641BF6}"/>
    <cellStyle name="Comma 6 2 4 2 4" xfId="9185" xr:uid="{8CA2AB68-514A-4DE9-BBAD-3A3B7BF2E0A0}"/>
    <cellStyle name="Comma 6 2 4 2 4 2" xfId="22212" xr:uid="{6D6A7719-3374-4D44-B054-F259AFA5B905}"/>
    <cellStyle name="Comma 6 2 4 2 5" xfId="12580" xr:uid="{9B931091-D6AC-4364-A6D4-4AF15E9CC489}"/>
    <cellStyle name="Comma 6 2 4 2 5 2" xfId="25597" xr:uid="{D3DB002E-4885-4E67-BC15-326600210956}"/>
    <cellStyle name="Comma 6 2 4 2 6" xfId="7662" xr:uid="{CA459E45-9BD6-4DA2-9B88-33DA0F33D270}"/>
    <cellStyle name="Comma 6 2 4 2 6 2" xfId="20694" xr:uid="{A9CB7A33-F3D8-4E17-8A64-549419E30D59}"/>
    <cellStyle name="Comma 6 2 4 2 7" xfId="4116" xr:uid="{290E5FEA-332C-4254-934D-B70ECC092736}"/>
    <cellStyle name="Comma 6 2 4 2 7 2" xfId="17205" xr:uid="{BACF7EFC-4F41-4546-B1A0-4ED3F723A897}"/>
    <cellStyle name="Comma 6 2 4 2 8" xfId="14403" xr:uid="{86C595D7-A46D-406C-963E-6EAF00B6E282}"/>
    <cellStyle name="Comma 6 2 4 3" xfId="1363" xr:uid="{AFF84350-7403-4D41-B370-857B35D45815}"/>
    <cellStyle name="Comma 6 2 4 3 2" xfId="2312" xr:uid="{3C81D8D0-3834-449F-BB50-283B95B94A89}"/>
    <cellStyle name="Comma 6 2 4 3 2 2" xfId="10566" xr:uid="{9B3618D8-4D11-4764-869B-B0AC99D79994}"/>
    <cellStyle name="Comma 6 2 4 3 2 2 2" xfId="23592" xr:uid="{1D91C3D9-35BE-4352-B1B9-D1C907498B26}"/>
    <cellStyle name="Comma 6 2 4 3 2 3" xfId="5549" xr:uid="{6FDDADFC-843D-4892-8DF4-C9324351A1A0}"/>
    <cellStyle name="Comma 6 2 4 3 2 3 2" xfId="18585" xr:uid="{18E382BC-1757-4920-BAA6-69268E8DD16D}"/>
    <cellStyle name="Comma 6 2 4 3 2 4" xfId="15696" xr:uid="{1D55B190-82CE-4B96-ACF0-C952D8DCB803}"/>
    <cellStyle name="Comma 6 2 4 3 3" xfId="6459" xr:uid="{FB7650C5-52E1-43A9-958F-3C1232937F1D}"/>
    <cellStyle name="Comma 6 2 4 3 3 2" xfId="11474" xr:uid="{58AB7B18-A533-4478-88EF-FA27E9E025CC}"/>
    <cellStyle name="Comma 6 2 4 3 3 2 2" xfId="24500" xr:uid="{EFAE0E4B-B47F-41CD-A9CF-F872A283A7BE}"/>
    <cellStyle name="Comma 6 2 4 3 3 3" xfId="19493" xr:uid="{7DA4EDAA-D0D0-477D-A174-A6EDBD30513E}"/>
    <cellStyle name="Comma 6 2 4 3 4" xfId="8973" xr:uid="{D45847E1-7587-4E8F-A1FA-6F1955B375F5}"/>
    <cellStyle name="Comma 6 2 4 3 4 2" xfId="22000" xr:uid="{2D6600EF-1853-4500-92DF-94EFDBCA4C34}"/>
    <cellStyle name="Comma 6 2 4 3 5" xfId="12928" xr:uid="{BA330713-947E-433D-989C-B42CDE91EBAC}"/>
    <cellStyle name="Comma 6 2 4 3 5 2" xfId="25945" xr:uid="{0458777D-E65B-4D79-B386-8ABD2319CE07}"/>
    <cellStyle name="Comma 6 2 4 3 6" xfId="8160" xr:uid="{550535A3-9093-485C-AB9F-4B7296197109}"/>
    <cellStyle name="Comma 6 2 4 3 6 2" xfId="21191" xr:uid="{C2EF8FAE-932E-4192-8BD5-1BA2C76A90FB}"/>
    <cellStyle name="Comma 6 2 4 3 7" xfId="3904" xr:uid="{B22C392B-F3DE-4B4F-B490-A799C8482103}"/>
    <cellStyle name="Comma 6 2 4 3 7 2" xfId="16993" xr:uid="{7EEBBB7A-0440-41A6-9626-0BC0462D4097}"/>
    <cellStyle name="Comma 6 2 4 3 8" xfId="14750" xr:uid="{058D6BD4-B909-4F5B-A4AC-623456AEFE56}"/>
    <cellStyle name="Comma 6 2 4 4" xfId="2921" xr:uid="{0E4035BC-6190-4D88-823A-06CE7A4CF9CC}"/>
    <cellStyle name="Comma 6 2 4 4 2" xfId="6947" xr:uid="{6F96FF57-C6A9-4A7E-B955-D030B179FCF2}"/>
    <cellStyle name="Comma 6 2 4 4 2 2" xfId="11962" xr:uid="{DDA9FDAE-68DE-42EE-85B1-DFB6BCE4A51A}"/>
    <cellStyle name="Comma 6 2 4 4 2 2 2" xfId="24988" xr:uid="{80538FEB-FAA3-4FDF-AC58-0B7D82DC731D}"/>
    <cellStyle name="Comma 6 2 4 4 2 3" xfId="19981" xr:uid="{BCB3D32A-C873-4C97-B2F7-59E7017F8940}"/>
    <cellStyle name="Comma 6 2 4 4 3" xfId="13416" xr:uid="{58D683B8-4AA6-46CE-8C10-601A0B6F3D94}"/>
    <cellStyle name="Comma 6 2 4 4 3 2" xfId="26433" xr:uid="{5CB2516C-284F-4DE1-B302-C8D3B54DB6EA}"/>
    <cellStyle name="Comma 6 2 4 4 4" xfId="9857" xr:uid="{101D1F2A-5D76-44A7-80C4-962C93E49456}"/>
    <cellStyle name="Comma 6 2 4 4 4 2" xfId="22883" xr:uid="{DF1B2471-7F7A-4553-892C-76712D314635}"/>
    <cellStyle name="Comma 6 2 4 4 5" xfId="4839" xr:uid="{640D7F68-7D92-4A43-8068-DE8724C0AACE}"/>
    <cellStyle name="Comma 6 2 4 4 5 2" xfId="17876" xr:uid="{8BC52A4D-81EA-4FCE-AFEF-3192E739A6E3}"/>
    <cellStyle name="Comma 6 2 4 4 6" xfId="16184" xr:uid="{98D06912-3F8D-4B44-9311-7134AC731BD5}"/>
    <cellStyle name="Comma 6 2 4 5" xfId="1756" xr:uid="{E49B7557-51C5-450A-B620-56F0797A32CC}"/>
    <cellStyle name="Comma 6 2 4 5 2" xfId="10919" xr:uid="{2B9EBC13-6EEE-4C00-8E9B-D808E8176177}"/>
    <cellStyle name="Comma 6 2 4 5 2 2" xfId="23945" xr:uid="{ECC7938C-754E-4E56-BCAA-28355E2EF478}"/>
    <cellStyle name="Comma 6 2 4 5 3" xfId="5903" xr:uid="{078A7326-94BD-4B7F-8EEE-33968ECBCC81}"/>
    <cellStyle name="Comma 6 2 4 5 3 2" xfId="18938" xr:uid="{3B70C543-869A-4A2F-A158-BCCDB292410D}"/>
    <cellStyle name="Comma 6 2 4 5 4" xfId="15141" xr:uid="{42A5D8CF-88B3-4908-A6D5-529F70F61191}"/>
    <cellStyle name="Comma 6 2 4 6" xfId="8480" xr:uid="{3494E49A-7E38-42E5-A3A0-788C31AF14E7}"/>
    <cellStyle name="Comma 6 2 4 6 2" xfId="21509" xr:uid="{C71C139F-D2C9-45E8-B870-7A409800AD05}"/>
    <cellStyle name="Comma 6 2 4 7" xfId="12373" xr:uid="{1A4A42FA-0FEC-4988-9BED-98CD3262C7A5}"/>
    <cellStyle name="Comma 6 2 4 7 2" xfId="25390" xr:uid="{A1FDDDED-5722-4823-8B93-DDD6C7D723EE}"/>
    <cellStyle name="Comma 6 2 4 8" xfId="7450" xr:uid="{6C592463-B527-40EA-9AE6-83BD350F0ACB}"/>
    <cellStyle name="Comma 6 2 4 8 2" xfId="20482" xr:uid="{6686693C-1DD5-4767-AD78-6C36AFF043D0}"/>
    <cellStyle name="Comma 6 2 4 9" xfId="3402" xr:uid="{14E756AA-BA08-4AD9-B3B1-8DF51F9F34E0}"/>
    <cellStyle name="Comma 6 2 4 9 2" xfId="16502" xr:uid="{9796A537-EF3B-4164-A629-CE741D4D2180}"/>
    <cellStyle name="Comma 6 2 5" xfId="439" xr:uid="{D84C17AE-F1AA-4F0C-8BB1-E6601D13D8D5}"/>
    <cellStyle name="Comma 6 2 5 2" xfId="847" xr:uid="{AFDA5E14-7601-4D04-944B-171F7B204C4C}"/>
    <cellStyle name="Comma 6 2 5 2 2" xfId="9698" xr:uid="{8721EF7B-02E7-4827-9999-C337E342AAAB}"/>
    <cellStyle name="Comma 6 2 5 2 2 2" xfId="22724" xr:uid="{9B69C8F1-192C-4923-B01B-993F7DC03494}"/>
    <cellStyle name="Comma 6 2 5 2 3" xfId="4680" xr:uid="{1283F117-3B83-423F-B14B-A3DB67B0189E}"/>
    <cellStyle name="Comma 6 2 5 2 3 2" xfId="17717" xr:uid="{C090E17D-ED32-4F81-914B-88C2FCC9CA1D}"/>
    <cellStyle name="Comma 6 2 5 2 4" xfId="14244" xr:uid="{FAF48FC6-3016-453F-925D-6D790EF1E5DB}"/>
    <cellStyle name="Comma 6 2 5 3" xfId="1959" xr:uid="{87BEBA7C-6283-47E5-A493-E6FFB64A4C28}"/>
    <cellStyle name="Comma 6 2 5 3 2" xfId="11122" xr:uid="{B61FF9C6-AB42-4ED9-8491-043C80919BE0}"/>
    <cellStyle name="Comma 6 2 5 3 2 2" xfId="24148" xr:uid="{68633304-CB41-4690-8C03-4079538C7187}"/>
    <cellStyle name="Comma 6 2 5 3 3" xfId="6106" xr:uid="{701696E3-144E-41FA-9CB2-3070029909BF}"/>
    <cellStyle name="Comma 6 2 5 3 3 2" xfId="19141" xr:uid="{33440993-C383-41E4-8856-526833B7B790}"/>
    <cellStyle name="Comma 6 2 5 3 4" xfId="15344" xr:uid="{A80A961B-389F-48B5-8DAF-0EE6D0F686D4}"/>
    <cellStyle name="Comma 6 2 5 4" xfId="8814" xr:uid="{8F62F2EE-C7E8-4BE4-B127-0D162DF8CF4C}"/>
    <cellStyle name="Comma 6 2 5 4 2" xfId="21841" xr:uid="{7DA6C741-88EF-4474-BAA1-AD4654B05F83}"/>
    <cellStyle name="Comma 6 2 5 5" xfId="12576" xr:uid="{3B236B2F-89EC-405C-B65E-F747F3563C3A}"/>
    <cellStyle name="Comma 6 2 5 5 2" xfId="25593" xr:uid="{C065CEE2-6E6E-4904-918F-1AF143D809D7}"/>
    <cellStyle name="Comma 6 2 5 6" xfId="7291" xr:uid="{DD1C457D-325D-4219-86BE-FF51FCF5968A}"/>
    <cellStyle name="Comma 6 2 5 6 2" xfId="20323" xr:uid="{4CC4DD63-D9F3-4220-8349-E8D9DDF40F40}"/>
    <cellStyle name="Comma 6 2 5 7" xfId="3745" xr:uid="{D80F671D-F978-4262-A0FE-AD02E23F5012}"/>
    <cellStyle name="Comma 6 2 5 7 2" xfId="16834" xr:uid="{745F5019-7B80-402C-BEDE-573F4C01B2D2}"/>
    <cellStyle name="Comma 6 2 5 8" xfId="13842" xr:uid="{CF90F8CA-DD8E-4D64-9E5E-A780D5FF8CAF}"/>
    <cellStyle name="Comma 6 2 6" xfId="774" xr:uid="{14A03893-99EB-499A-98BE-D36547AA24BC}"/>
    <cellStyle name="Comma 6 2 6 2" xfId="2308" xr:uid="{8D5B73ED-64B7-49ED-B4E2-655ABBC7C993}"/>
    <cellStyle name="Comma 6 2 6 2 2" xfId="10065" xr:uid="{958D6518-3111-46AB-87D9-C833EBCEF6AF}"/>
    <cellStyle name="Comma 6 2 6 2 2 2" xfId="23091" xr:uid="{EA266B8F-7DA2-4DC7-B114-73E991F33399}"/>
    <cellStyle name="Comma 6 2 6 2 3" xfId="5047" xr:uid="{E214621D-2C26-48BA-8DA5-4BACC0FDBEDE}"/>
    <cellStyle name="Comma 6 2 6 2 3 2" xfId="18084" xr:uid="{31C837D5-B932-484C-B965-FF0DD2BF71A0}"/>
    <cellStyle name="Comma 6 2 6 2 4" xfId="15692" xr:uid="{3D1DC90F-E1A4-49E3-91AE-BC82903737F1}"/>
    <cellStyle name="Comma 6 2 6 3" xfId="6455" xr:uid="{9F4F4F48-9C42-4110-8A75-5BDD72B5EFB0}"/>
    <cellStyle name="Comma 6 2 6 3 2" xfId="11470" xr:uid="{E4FE4A6D-41BA-4CA5-8A8B-431D8BFDA9B3}"/>
    <cellStyle name="Comma 6 2 6 3 2 2" xfId="24496" xr:uid="{69CC5793-8715-4D3C-ACE5-56171C3201F3}"/>
    <cellStyle name="Comma 6 2 6 3 3" xfId="19489" xr:uid="{3B703BDC-5CF7-406A-BECD-2B48CB76589A}"/>
    <cellStyle name="Comma 6 2 6 4" xfId="9181" xr:uid="{93C2A3DF-2235-4FC7-A82B-4145BF4E2828}"/>
    <cellStyle name="Comma 6 2 6 4 2" xfId="22208" xr:uid="{63F756A7-0268-4626-ABE5-04B652C6CA8E}"/>
    <cellStyle name="Comma 6 2 6 5" xfId="12924" xr:uid="{3E441233-5D9B-4592-B53A-AD1FB1D38331}"/>
    <cellStyle name="Comma 6 2 6 5 2" xfId="25941" xr:uid="{FB2F9ACA-67D8-4C4E-B137-98FCF8D4F45D}"/>
    <cellStyle name="Comma 6 2 6 6" xfId="7658" xr:uid="{51C242B7-8AF3-4DF0-AE93-432A399FA161}"/>
    <cellStyle name="Comma 6 2 6 6 2" xfId="20690" xr:uid="{361F3005-C1D6-4BBE-A16F-D1EFC821C0B0}"/>
    <cellStyle name="Comma 6 2 6 7" xfId="4112" xr:uid="{C872BE81-59B4-4835-8B20-FB91C4B202B8}"/>
    <cellStyle name="Comma 6 2 6 7 2" xfId="17201" xr:uid="{C75955D4-549F-41CE-B9AE-D328C2FD66C4}"/>
    <cellStyle name="Comma 6 2 6 8" xfId="14171" xr:uid="{44A499D3-8B52-45B6-A7C6-20099ED026EF}"/>
    <cellStyle name="Comma 6 2 7" xfId="1198" xr:uid="{162C8FED-772F-4AE6-ACE3-819529FA5094}"/>
    <cellStyle name="Comma 6 2 7 2" xfId="2750" xr:uid="{529A541B-1739-4D97-A551-CEFC399B0737}"/>
    <cellStyle name="Comma 6 2 7 2 2" xfId="10407" xr:uid="{39B67678-44B5-4FC5-82FE-07748C4407E8}"/>
    <cellStyle name="Comma 6 2 7 2 2 2" xfId="23433" xr:uid="{3700BCD6-CD5B-4A24-A4EA-4149D1B6F7F6}"/>
    <cellStyle name="Comma 6 2 7 2 3" xfId="5390" xr:uid="{EEDF3FE0-BC88-445D-AACA-7092322D6E94}"/>
    <cellStyle name="Comma 6 2 7 2 3 2" xfId="18426" xr:uid="{A1F1F9D1-0315-4276-AEA5-86430D6B45C2}"/>
    <cellStyle name="Comma 6 2 7 2 4" xfId="16025" xr:uid="{211DBB66-7EE7-42BB-83BE-983863E2FACB}"/>
    <cellStyle name="Comma 6 2 7 3" xfId="6788" xr:uid="{5B55421E-8504-4B5E-AF6E-EA8A29B40E27}"/>
    <cellStyle name="Comma 6 2 7 3 2" xfId="11803" xr:uid="{CDDE3D42-B6F3-408C-B8BC-99240F90943C}"/>
    <cellStyle name="Comma 6 2 7 3 2 2" xfId="24829" xr:uid="{FD31FAB6-2A30-4BB5-9F52-9131F69C6A2D}"/>
    <cellStyle name="Comma 6 2 7 3 3" xfId="19822" xr:uid="{98AA3C27-4B95-4282-AFD5-264824AD9A80}"/>
    <cellStyle name="Comma 6 2 7 4" xfId="8653" xr:uid="{DE94849F-4C61-4FE3-BE5A-56BFC4B27DBC}"/>
    <cellStyle name="Comma 6 2 7 4 2" xfId="21682" xr:uid="{70957297-0C70-4714-8DDA-D9B3635576CF}"/>
    <cellStyle name="Comma 6 2 7 5" xfId="13257" xr:uid="{BA16E01E-31F4-4E7B-86DB-52909F007BB2}"/>
    <cellStyle name="Comma 6 2 7 5 2" xfId="26274" xr:uid="{5023FCD9-37BC-4201-82AE-9B621A7D774C}"/>
    <cellStyle name="Comma 6 2 7 6" xfId="8001" xr:uid="{43953100-1FDE-44C2-9E33-25DF99FE3836}"/>
    <cellStyle name="Comma 6 2 7 6 2" xfId="21032" xr:uid="{F30CE81B-0823-4ED8-9D7D-96AFF6431D1F}"/>
    <cellStyle name="Comma 6 2 7 7" xfId="3580" xr:uid="{1509593F-A6FC-46CC-A907-C9CFDB959F63}"/>
    <cellStyle name="Comma 6 2 7 7 2" xfId="16675" xr:uid="{E8B26876-21D8-4C8E-B4DC-D1D04900E999}"/>
    <cellStyle name="Comma 6 2 7 8" xfId="14591" xr:uid="{E0FA764B-7FC8-4318-A3FE-74504288B49B}"/>
    <cellStyle name="Comma 6 2 8" xfId="1597" xr:uid="{687680CD-C810-4DE1-8F9D-2DB96389DEF8}"/>
    <cellStyle name="Comma 6 2 8 2" xfId="9540" xr:uid="{20ACC937-5DE5-4D62-B740-9DA0E4CECA0D}"/>
    <cellStyle name="Comma 6 2 8 2 2" xfId="22566" xr:uid="{6895E96A-7557-4F30-8F34-A9119A107FF8}"/>
    <cellStyle name="Comma 6 2 8 3" xfId="4522" xr:uid="{8872C67F-3EFC-43F8-BCCF-155B5BFC2802}"/>
    <cellStyle name="Comma 6 2 8 3 2" xfId="17559" xr:uid="{7FDCD700-BD6E-4339-8B3F-A721527DABF3}"/>
    <cellStyle name="Comma 6 2 8 4" xfId="14982" xr:uid="{04EA434F-9957-4938-BB37-5F4A0DF933B7}"/>
    <cellStyle name="Comma 6 2 9" xfId="5742" xr:uid="{538D5934-E335-43EF-8E85-55F2E3B30BE0}"/>
    <cellStyle name="Comma 6 2 9 2" xfId="10758" xr:uid="{2E2CB243-706E-4A98-8D99-3933F998C031}"/>
    <cellStyle name="Comma 6 2 9 2 2" xfId="23784" xr:uid="{40D1455E-8AAA-4C85-B99E-07DFFA271C64}"/>
    <cellStyle name="Comma 6 2 9 3" xfId="18777" xr:uid="{3B8928A9-A272-43BC-9747-26997D18C7B8}"/>
    <cellStyle name="Comma 6 3" xfId="198" xr:uid="{045A2F2D-2314-4744-A627-39BFB8444639}"/>
    <cellStyle name="Comma 6 3 10" xfId="7176" xr:uid="{8054F876-B700-4781-A255-BDF343D7AAF6}"/>
    <cellStyle name="Comma 6 3 10 2" xfId="20208" xr:uid="{4423F09B-B555-4C8A-820E-C28CD7848181}"/>
    <cellStyle name="Comma 6 3 11" xfId="3345" xr:uid="{AD55932E-5CBC-4B8B-9F60-9916C75E437A}"/>
    <cellStyle name="Comma 6 3 11 2" xfId="16445" xr:uid="{899E6661-98EA-4722-A670-3A91C4119B38}"/>
    <cellStyle name="Comma 6 3 12" xfId="13625" xr:uid="{D8AA3509-5335-41F6-BAA3-34C0B045A700}"/>
    <cellStyle name="Comma 6 3 2" xfId="390" xr:uid="{5498AEF0-FFBD-4C3A-9E63-4FC6D6D92614}"/>
    <cellStyle name="Comma 6 3 2 10" xfId="13799" xr:uid="{3300F871-5F9E-46FC-8940-FB1191570BE4}"/>
    <cellStyle name="Comma 6 3 2 2" xfId="641" xr:uid="{8AD35B14-F6E3-4A2E-9660-4CEB2883D293}"/>
    <cellStyle name="Comma 6 3 2 2 2" xfId="1965" xr:uid="{5F71179A-B0E7-407B-9C94-73E04ED3D49F}"/>
    <cellStyle name="Comma 6 3 2 2 2 2" xfId="10071" xr:uid="{910EA97A-77E5-4EFC-BA14-EEB976DC148C}"/>
    <cellStyle name="Comma 6 3 2 2 2 2 2" xfId="23097" xr:uid="{EBB3D9DF-B5C2-435D-A27B-3EA6877536E0}"/>
    <cellStyle name="Comma 6 3 2 2 2 3" xfId="5053" xr:uid="{FAB4E75F-D9B7-4758-BF2B-5D96FC619E45}"/>
    <cellStyle name="Comma 6 3 2 2 2 3 2" xfId="18090" xr:uid="{F3B6AFCE-6634-4DF3-BB2B-B5FD211B9F6B}"/>
    <cellStyle name="Comma 6 3 2 2 2 4" xfId="15350" xr:uid="{C6F27BBF-74F0-40E3-8C4D-96E332CAF2FD}"/>
    <cellStyle name="Comma 6 3 2 2 3" xfId="6112" xr:uid="{2F83092A-4D20-4DCA-9817-9E1106C9E5EE}"/>
    <cellStyle name="Comma 6 3 2 2 3 2" xfId="11128" xr:uid="{353C2683-19F8-4C04-813D-E970332F30FF}"/>
    <cellStyle name="Comma 6 3 2 2 3 2 2" xfId="24154" xr:uid="{AFFB0A07-BD67-4F8B-9AA2-A17B7FD94E17}"/>
    <cellStyle name="Comma 6 3 2 2 3 3" xfId="19147" xr:uid="{A0181EEA-0504-4B2F-8265-D45A8D8EAB8F}"/>
    <cellStyle name="Comma 6 3 2 2 4" xfId="9187" xr:uid="{1FF2431D-46A4-48B7-B934-2558ADC8C6A7}"/>
    <cellStyle name="Comma 6 3 2 2 4 2" xfId="22214" xr:uid="{124564EF-2C52-460D-B7EF-E4599D55D648}"/>
    <cellStyle name="Comma 6 3 2 2 5" xfId="12582" xr:uid="{437E965D-ECE9-48E6-AA2D-7933539CAEA4}"/>
    <cellStyle name="Comma 6 3 2 2 5 2" xfId="25599" xr:uid="{8597BF95-13EF-48B9-8E8F-855EDF3DEE24}"/>
    <cellStyle name="Comma 6 3 2 2 6" xfId="7664" xr:uid="{3A52062B-CC11-4736-B9AE-C8F08ECF34EA}"/>
    <cellStyle name="Comma 6 3 2 2 6 2" xfId="20696" xr:uid="{541BD609-00F1-4834-AA09-1C45BC4D3E77}"/>
    <cellStyle name="Comma 6 3 2 2 7" xfId="4118" xr:uid="{7224179E-37C2-4E3F-B3F0-D2170E2832A3}"/>
    <cellStyle name="Comma 6 3 2 2 7 2" xfId="17207" xr:uid="{6DCDE1A2-8D20-4ED6-A6DA-941C9BB669B7}"/>
    <cellStyle name="Comma 6 3 2 2 8" xfId="14044" xr:uid="{4104DCA5-950E-4998-ADA1-9C8C60368741}"/>
    <cellStyle name="Comma 6 3 2 3" xfId="1050" xr:uid="{B44FCF11-9D0A-4CFF-92DB-69F9EEE1BA63}"/>
    <cellStyle name="Comma 6 3 2 3 2" xfId="2314" xr:uid="{572C241A-0613-4CE8-B939-8336D3486AD1}"/>
    <cellStyle name="Comma 6 3 2 3 2 2" xfId="10609" xr:uid="{E7D8246D-868A-43D3-A9A2-9F5008FBC986}"/>
    <cellStyle name="Comma 6 3 2 3 2 2 2" xfId="23635" xr:uid="{3DB115A4-32AC-4FCA-B40B-D4E23BC5DC47}"/>
    <cellStyle name="Comma 6 3 2 3 2 3" xfId="5592" xr:uid="{C6CA8B01-562E-47BF-B58E-FA7990F0637A}"/>
    <cellStyle name="Comma 6 3 2 3 2 3 2" xfId="18628" xr:uid="{D6A803C8-6C9B-4C39-A5EF-C920AB8A51BC}"/>
    <cellStyle name="Comma 6 3 2 3 2 4" xfId="15698" xr:uid="{056FD2F3-B694-4CE5-A078-094DC20F2401}"/>
    <cellStyle name="Comma 6 3 2 3 3" xfId="6461" xr:uid="{CDC60974-C29F-45B7-A6B8-0FF358E25A33}"/>
    <cellStyle name="Comma 6 3 2 3 3 2" xfId="11476" xr:uid="{A1E36783-CC22-4CFB-A669-2045D0AF2BC4}"/>
    <cellStyle name="Comma 6 3 2 3 3 2 2" xfId="24502" xr:uid="{5C57BCA8-4E27-4DE6-8BF8-99D279BCF0C9}"/>
    <cellStyle name="Comma 6 3 2 3 3 3" xfId="19495" xr:uid="{306018EE-B06E-4886-8CB7-F3025009C850}"/>
    <cellStyle name="Comma 6 3 2 3 4" xfId="9016" xr:uid="{9B0A22FF-2C8B-435A-824A-A061B99BBBCF}"/>
    <cellStyle name="Comma 6 3 2 3 4 2" xfId="22043" xr:uid="{033640A0-2173-44A8-AD42-12CD64733223}"/>
    <cellStyle name="Comma 6 3 2 3 5" xfId="12930" xr:uid="{9C20A8E7-7527-4105-9613-6FA97760A373}"/>
    <cellStyle name="Comma 6 3 2 3 5 2" xfId="25947" xr:uid="{F4866EA0-84AB-4325-AF5B-D83A026F5ACB}"/>
    <cellStyle name="Comma 6 3 2 3 6" xfId="8203" xr:uid="{C07056E8-8A08-4754-B28F-2186F8410A19}"/>
    <cellStyle name="Comma 6 3 2 3 6 2" xfId="21234" xr:uid="{CF70CD4F-87A1-4578-8A87-56DE7C46FB86}"/>
    <cellStyle name="Comma 6 3 2 3 7" xfId="3947" xr:uid="{37CA4569-E409-4380-8479-69B405005DCE}"/>
    <cellStyle name="Comma 6 3 2 3 7 2" xfId="17036" xr:uid="{B1063900-9C92-4E82-B91C-E1D184028C87}"/>
    <cellStyle name="Comma 6 3 2 3 8" xfId="14446" xr:uid="{455D0309-3ED0-4EDA-89DB-CB8D3C6A2E5A}"/>
    <cellStyle name="Comma 6 3 2 4" xfId="1407" xr:uid="{6BD0479B-FC14-4292-9C66-B190F5C34688}"/>
    <cellStyle name="Comma 6 3 2 4 2" xfId="2965" xr:uid="{44C34DF2-A751-4258-8BD4-560154CBADCC}"/>
    <cellStyle name="Comma 6 3 2 4 2 2" xfId="12005" xr:uid="{3898EA6E-243B-457C-9EBC-707EAC4B8DA9}"/>
    <cellStyle name="Comma 6 3 2 4 2 2 2" xfId="25031" xr:uid="{BAF273AD-49E7-4C5F-9AD7-D51D0E44E068}"/>
    <cellStyle name="Comma 6 3 2 4 2 3" xfId="6990" xr:uid="{1A006651-5951-4529-ABC7-E2BC1BD9F8F9}"/>
    <cellStyle name="Comma 6 3 2 4 2 3 2" xfId="20024" xr:uid="{16820DEA-D102-4B67-A8B7-4BA3C95BFD08}"/>
    <cellStyle name="Comma 6 3 2 4 2 4" xfId="16227" xr:uid="{C5B5968D-D992-4CEC-84C6-27387137A2DE}"/>
    <cellStyle name="Comma 6 3 2 4 3" xfId="13459" xr:uid="{1F2501C4-7926-4FCB-A2A5-52504DEC41D5}"/>
    <cellStyle name="Comma 6 3 2 4 3 2" xfId="26476" xr:uid="{05E329AC-0462-4DB2-BC64-6CB1DF6B2D42}"/>
    <cellStyle name="Comma 6 3 2 4 4" xfId="9900" xr:uid="{B1B95781-0D53-482D-9C52-7DDAE10CDD90}"/>
    <cellStyle name="Comma 6 3 2 4 4 2" xfId="22926" xr:uid="{131A89D6-829E-42CE-8270-22F0A85C73D5}"/>
    <cellStyle name="Comma 6 3 2 4 5" xfId="4882" xr:uid="{8668CC72-463F-4FF6-AA64-C90204339647}"/>
    <cellStyle name="Comma 6 3 2 4 5 2" xfId="17919" xr:uid="{1C711866-B085-4AD3-980C-F05F34FCBDD8}"/>
    <cellStyle name="Comma 6 3 2 4 6" xfId="14793" xr:uid="{3D9EB0F4-6690-4BA0-B1FD-00CCACA12CBB}"/>
    <cellStyle name="Comma 6 3 2 5" xfId="1799" xr:uid="{456F612C-23F7-407D-B432-19D629BE630B}"/>
    <cellStyle name="Comma 6 3 2 5 2" xfId="10962" xr:uid="{289CDFBA-6B7E-4AE4-9782-199D264A9487}"/>
    <cellStyle name="Comma 6 3 2 5 2 2" xfId="23988" xr:uid="{490EFBE3-0DA2-42A9-B81C-6627216A1DBD}"/>
    <cellStyle name="Comma 6 3 2 5 3" xfId="5946" xr:uid="{EBD06C5C-1881-4202-B2D7-0A98735DE3B2}"/>
    <cellStyle name="Comma 6 3 2 5 3 2" xfId="18981" xr:uid="{D49FE528-F262-4DEA-A1AD-FF46E6A9C19E}"/>
    <cellStyle name="Comma 6 3 2 5 4" xfId="15184" xr:uid="{3001090F-9CCA-43B8-B36A-B0285A19537B}"/>
    <cellStyle name="Comma 6 3 2 6" xfId="8523" xr:uid="{796B1878-6AA0-4163-82AC-71E1A0CC0797}"/>
    <cellStyle name="Comma 6 3 2 6 2" xfId="21552" xr:uid="{1E81DAFA-BBD8-4AE6-AD42-5005D751ECE3}"/>
    <cellStyle name="Comma 6 3 2 7" xfId="12416" xr:uid="{DF87475A-C2D1-4FB6-8C6B-F2197839BE92}"/>
    <cellStyle name="Comma 6 3 2 7 2" xfId="25433" xr:uid="{ED9CCFBF-C95C-43C8-ADF6-14518DAA426D}"/>
    <cellStyle name="Comma 6 3 2 8" xfId="7493" xr:uid="{98263231-CFF7-4CD5-AC0E-542B3C27E9F5}"/>
    <cellStyle name="Comma 6 3 2 8 2" xfId="20525" xr:uid="{B451F402-FA52-4A6D-9AA5-31F142CA53E5}"/>
    <cellStyle name="Comma 6 3 2 9" xfId="3445" xr:uid="{41E49FC7-9D68-447A-A118-B12F949F36D1}"/>
    <cellStyle name="Comma 6 3 2 9 2" xfId="16545" xr:uid="{2F4063F3-7934-4E7C-8D93-B06C586BB5DB}"/>
    <cellStyle name="Comma 6 3 3" xfId="541" xr:uid="{088C96E4-8781-4508-A2B4-4D1962ABD541}"/>
    <cellStyle name="Comma 6 3 3 2" xfId="950" xr:uid="{24767C11-AD10-493F-874C-2A3F6E60BBCD}"/>
    <cellStyle name="Comma 6 3 3 2 2" xfId="9800" xr:uid="{4A9DBDDB-2B49-4BD8-B2C2-D08F860ADD44}"/>
    <cellStyle name="Comma 6 3 3 2 2 2" xfId="22826" xr:uid="{04ED2D73-84BB-4224-AA32-9BACC3648628}"/>
    <cellStyle name="Comma 6 3 3 2 3" xfId="4782" xr:uid="{AECEBAC5-33B0-4C9A-9E3A-58EADCC71F0A}"/>
    <cellStyle name="Comma 6 3 3 2 3 2" xfId="17819" xr:uid="{0B4E8585-8E8C-4BA3-A4E3-0F84CA9D7A05}"/>
    <cellStyle name="Comma 6 3 3 2 4" xfId="14346" xr:uid="{FDF8EE00-92E1-475A-AAB3-F89636DA0D74}"/>
    <cellStyle name="Comma 6 3 3 3" xfId="1964" xr:uid="{99F731E8-7BA1-48E9-B6AC-95A8131621AD}"/>
    <cellStyle name="Comma 6 3 3 3 2" xfId="11127" xr:uid="{99B201AE-11AD-4BD9-BB50-51EB19E64F31}"/>
    <cellStyle name="Comma 6 3 3 3 2 2" xfId="24153" xr:uid="{6817CF08-C5B6-4F6E-BF98-A7E66B0C9634}"/>
    <cellStyle name="Comma 6 3 3 3 3" xfId="6111" xr:uid="{7F6368A5-3761-4D32-98C1-D178534597A6}"/>
    <cellStyle name="Comma 6 3 3 3 3 2" xfId="19146" xr:uid="{DD30EE3D-061B-4DDF-971B-F91794432A22}"/>
    <cellStyle name="Comma 6 3 3 3 4" xfId="15349" xr:uid="{8B075498-6BCD-4E22-9109-BEB9DE508C7A}"/>
    <cellStyle name="Comma 6 3 3 4" xfId="8916" xr:uid="{4D26886F-218F-43EF-BD53-39BF934DEDE8}"/>
    <cellStyle name="Comma 6 3 3 4 2" xfId="21943" xr:uid="{B8C77862-47E3-4F8B-8046-DF0EAD9DA1B2}"/>
    <cellStyle name="Comma 6 3 3 5" xfId="12581" xr:uid="{B29832FA-1089-4347-8D8E-D7824195A080}"/>
    <cellStyle name="Comma 6 3 3 5 2" xfId="25598" xr:uid="{C5FEB1E8-43AE-40EE-8B33-7CC0CC06A1F6}"/>
    <cellStyle name="Comma 6 3 3 6" xfId="7393" xr:uid="{D44AA9EF-1366-496A-8C62-2038DD0CCDD9}"/>
    <cellStyle name="Comma 6 3 3 6 2" xfId="20425" xr:uid="{683E19CE-65BC-469A-AA25-C457EA039EE7}"/>
    <cellStyle name="Comma 6 3 3 7" xfId="3847" xr:uid="{6D349377-B9F4-4787-B190-F6D4A9197480}"/>
    <cellStyle name="Comma 6 3 3 7 2" xfId="16936" xr:uid="{47C40E65-600A-465E-A304-BC0FC6DF2846}"/>
    <cellStyle name="Comma 6 3 3 8" xfId="13944" xr:uid="{8830BA36-CB95-4619-B134-7779DE88F8C1}"/>
    <cellStyle name="Comma 6 3 4" xfId="804" xr:uid="{18102106-97E1-4F03-BFC6-E0F1C52E33BD}"/>
    <cellStyle name="Comma 6 3 4 2" xfId="2313" xr:uid="{4D356B14-ACD0-44DB-9512-3865FAE163B4}"/>
    <cellStyle name="Comma 6 3 4 2 2" xfId="10070" xr:uid="{88B7D642-F056-4C95-A362-A8A2D7EDDF05}"/>
    <cellStyle name="Comma 6 3 4 2 2 2" xfId="23096" xr:uid="{5DA593A2-91C0-40F3-B637-FA4805BEF05B}"/>
    <cellStyle name="Comma 6 3 4 2 3" xfId="5052" xr:uid="{B4CCF310-3F08-4323-B15C-7537B2C871B6}"/>
    <cellStyle name="Comma 6 3 4 2 3 2" xfId="18089" xr:uid="{26D374A4-3F51-4770-AD37-95BD67B1628F}"/>
    <cellStyle name="Comma 6 3 4 2 4" xfId="15697" xr:uid="{0018FCEB-292C-45FE-BE06-60DFD32AE5A6}"/>
    <cellStyle name="Comma 6 3 4 3" xfId="6460" xr:uid="{09FA6FA9-A3B1-4F94-8411-4FF427E8F4BF}"/>
    <cellStyle name="Comma 6 3 4 3 2" xfId="11475" xr:uid="{92FC9A11-85FC-45E9-AEE4-29352042A3FE}"/>
    <cellStyle name="Comma 6 3 4 3 2 2" xfId="24501" xr:uid="{91F78A65-C93F-48E2-8A5A-6D590CA2B676}"/>
    <cellStyle name="Comma 6 3 4 3 3" xfId="19494" xr:uid="{68EB2C07-B002-4A38-B252-25A5BB13A0E2}"/>
    <cellStyle name="Comma 6 3 4 4" xfId="9186" xr:uid="{AB5B1A19-1AFC-4AB4-A2F7-A471A1E18107}"/>
    <cellStyle name="Comma 6 3 4 4 2" xfId="22213" xr:uid="{1E93FACE-41C4-4DB7-A68D-C80232AF0C83}"/>
    <cellStyle name="Comma 6 3 4 5" xfId="12929" xr:uid="{ECCDCDA6-52B7-435B-898F-9456DCD69AEB}"/>
    <cellStyle name="Comma 6 3 4 5 2" xfId="25946" xr:uid="{FA677831-2810-4A56-A965-AB7CF655B5B5}"/>
    <cellStyle name="Comma 6 3 4 6" xfId="7663" xr:uid="{04D56270-969C-4C15-A53A-82876CFE03A4}"/>
    <cellStyle name="Comma 6 3 4 6 2" xfId="20695" xr:uid="{719C91F6-0FCB-421B-ADA3-E46854123361}"/>
    <cellStyle name="Comma 6 3 4 7" xfId="4117" xr:uid="{C1ADCEC4-3B81-47CA-A115-265546EC35CD}"/>
    <cellStyle name="Comma 6 3 4 7 2" xfId="17206" xr:uid="{7219D531-DAEA-4A87-89DB-E0A595BD7C88}"/>
    <cellStyle name="Comma 6 3 4 8" xfId="14201" xr:uid="{7C3A82E3-57DF-4411-ABBC-0D91FEB7FB26}"/>
    <cellStyle name="Comma 6 3 5" xfId="1306" xr:uid="{D460207C-5724-4E89-A352-252512CE14DC}"/>
    <cellStyle name="Comma 6 3 5 2" xfId="2863" xr:uid="{7005A05A-FE5B-4969-B0A3-2CA71A1B204D}"/>
    <cellStyle name="Comma 6 3 5 2 2" xfId="10509" xr:uid="{7580CD2E-FB6C-40E1-AC24-DFD44DCDB0B2}"/>
    <cellStyle name="Comma 6 3 5 2 2 2" xfId="23535" xr:uid="{DACA8F44-FF4B-4C95-890C-E85D591F8190}"/>
    <cellStyle name="Comma 6 3 5 2 3" xfId="5492" xr:uid="{4FC66C5D-8853-4218-A792-64979EE0E52B}"/>
    <cellStyle name="Comma 6 3 5 2 3 2" xfId="18528" xr:uid="{689268B7-F92B-492A-9620-8F360CF970B2}"/>
    <cellStyle name="Comma 6 3 5 2 4" xfId="16127" xr:uid="{EAA3DB58-760D-449F-911C-6A247F03ADB8}"/>
    <cellStyle name="Comma 6 3 5 3" xfId="6890" xr:uid="{D6F2A5A8-F69D-46DC-A0BE-30A9001A75CA}"/>
    <cellStyle name="Comma 6 3 5 3 2" xfId="11905" xr:uid="{5CEB196C-3AF2-400E-9C82-F6DE6754C75A}"/>
    <cellStyle name="Comma 6 3 5 3 2 2" xfId="24931" xr:uid="{35C0A6BC-4725-4607-808A-105077C1896D}"/>
    <cellStyle name="Comma 6 3 5 3 3" xfId="19924" xr:uid="{DD6DA770-A0CA-4798-990E-FF7C0E444CE7}"/>
    <cellStyle name="Comma 6 3 5 4" xfId="8697" xr:uid="{E7047FDB-909C-4BDF-82FC-EA5A1C0C3872}"/>
    <cellStyle name="Comma 6 3 5 4 2" xfId="21726" xr:uid="{A00EC04D-FD22-4F97-9878-7DDCABD7CC02}"/>
    <cellStyle name="Comma 6 3 5 5" xfId="13359" xr:uid="{0952B4D2-0888-43B0-9196-D0A677C7E257}"/>
    <cellStyle name="Comma 6 3 5 5 2" xfId="26376" xr:uid="{FB021818-28D6-44C9-8209-6001AC631A50}"/>
    <cellStyle name="Comma 6 3 5 6" xfId="8103" xr:uid="{B2064F5F-BFF6-49CF-9A11-445682827116}"/>
    <cellStyle name="Comma 6 3 5 6 2" xfId="21134" xr:uid="{81C2B990-23D3-48DD-8AE4-E2415761F538}"/>
    <cellStyle name="Comma 6 3 5 7" xfId="3626" xr:uid="{5995B5DB-C7D9-49D5-9F6C-08D38DC5BCF0}"/>
    <cellStyle name="Comma 6 3 5 7 2" xfId="16719" xr:uid="{26785AF8-3693-4858-9F1A-39C7B2E0DCA5}"/>
    <cellStyle name="Comma 6 3 5 8" xfId="14693" xr:uid="{A7876197-911E-4823-98AF-EF23E91B419D}"/>
    <cellStyle name="Comma 6 3 6" xfId="1699" xr:uid="{F6268C89-F43F-44CF-94D8-87A88F93074D}"/>
    <cellStyle name="Comma 6 3 6 2" xfId="9583" xr:uid="{83E3B1BA-6030-4E94-8D4A-61ABB1BC1FFF}"/>
    <cellStyle name="Comma 6 3 6 2 2" xfId="22609" xr:uid="{7EF1CFA3-A808-4ACB-ABA2-44BE885F917B}"/>
    <cellStyle name="Comma 6 3 6 3" xfId="4565" xr:uid="{7DD39D37-4800-4DB5-A15B-0F1ACD9E2C1C}"/>
    <cellStyle name="Comma 6 3 6 3 2" xfId="17602" xr:uid="{7425BFCE-11EB-4142-9D32-EA47F5DAA0EC}"/>
    <cellStyle name="Comma 6 3 6 4" xfId="15084" xr:uid="{23FE422C-AADC-4805-8EE3-2D705B1258B5}"/>
    <cellStyle name="Comma 6 3 7" xfId="5846" xr:uid="{BEE75CE9-2CEF-40CE-8943-CE221E7EA5E9}"/>
    <cellStyle name="Comma 6 3 7 2" xfId="10862" xr:uid="{4AB1031F-47D2-4B4B-9A1D-C22188F615FC}"/>
    <cellStyle name="Comma 6 3 7 2 2" xfId="23888" xr:uid="{0D00633C-9965-474C-A318-8478E5AAEE26}"/>
    <cellStyle name="Comma 6 3 7 3" xfId="18881" xr:uid="{235DBBA5-06BE-4CB1-A605-0B56E89980EA}"/>
    <cellStyle name="Comma 6 3 8" xfId="8423" xr:uid="{A045BFD4-35DC-4963-B990-2654695301DC}"/>
    <cellStyle name="Comma 6 3 8 2" xfId="21452" xr:uid="{E0418D12-8C45-42F2-807E-BB7ABD3ECDCF}"/>
    <cellStyle name="Comma 6 3 9" xfId="12316" xr:uid="{EB373BCC-775B-41AB-ADA3-A07B0BB1B2AD}"/>
    <cellStyle name="Comma 6 3 9 2" xfId="25333" xr:uid="{C2755138-F89E-4E24-9516-A56A499809B5}"/>
    <cellStyle name="Comma 6 4" xfId="234" xr:uid="{55BFEDBB-525F-42E4-9F12-F840CA3E12C6}"/>
    <cellStyle name="Comma 6 4 10" xfId="7219" xr:uid="{F6793E15-6C0A-4D73-AB66-3BBED3D09F13}"/>
    <cellStyle name="Comma 6 4 10 2" xfId="20251" xr:uid="{63FB277E-B8CA-4C99-B8F0-3348517B115B}"/>
    <cellStyle name="Comma 6 4 11" xfId="3283" xr:uid="{2E4D2013-02A7-4290-918F-2D8F39DF5621}"/>
    <cellStyle name="Comma 6 4 11 2" xfId="16383" xr:uid="{0E63BA58-E751-4D10-A054-B831014A65EF}"/>
    <cellStyle name="Comma 6 4 12" xfId="13655" xr:uid="{D6ED27CD-8FEC-4C17-BC8C-21C9FC379CEC}"/>
    <cellStyle name="Comma 6 4 2" xfId="327" xr:uid="{69510C63-1F04-470A-B77F-26B9D8BCBBDC}"/>
    <cellStyle name="Comma 6 4 2 10" xfId="13737" xr:uid="{08833960-09F6-4E35-8CF6-59F5C70D1055}"/>
    <cellStyle name="Comma 6 4 2 2" xfId="684" xr:uid="{71C1292C-C2BB-408F-B410-A8FEC79E3983}"/>
    <cellStyle name="Comma 6 4 2 2 2" xfId="1967" xr:uid="{BAB19DA6-9251-4048-AAB1-A8851D764BF0}"/>
    <cellStyle name="Comma 6 4 2 2 2 2" xfId="10073" xr:uid="{6CFB3FEE-9AE6-43C1-A292-24D22951283B}"/>
    <cellStyle name="Comma 6 4 2 2 2 2 2" xfId="23099" xr:uid="{ABE95A97-2613-4B87-91E3-6B8D3F9C85AB}"/>
    <cellStyle name="Comma 6 4 2 2 2 3" xfId="5055" xr:uid="{9A7E173F-DE0B-4911-B48A-5908CDC00FBB}"/>
    <cellStyle name="Comma 6 4 2 2 2 3 2" xfId="18092" xr:uid="{B7E35882-63CB-442F-8D51-0AD68ADAFD7E}"/>
    <cellStyle name="Comma 6 4 2 2 2 4" xfId="15352" xr:uid="{CD0C8007-8D7D-488C-B531-FE20921A9FBD}"/>
    <cellStyle name="Comma 6 4 2 2 3" xfId="6114" xr:uid="{377E2D32-4E8B-4194-9BEE-994A4B0FCCB5}"/>
    <cellStyle name="Comma 6 4 2 2 3 2" xfId="11130" xr:uid="{AEEA150E-55C8-4B71-BE12-91B8C3B415C1}"/>
    <cellStyle name="Comma 6 4 2 2 3 2 2" xfId="24156" xr:uid="{B8E6D82C-BF31-4A1B-80C9-8253EC90863F}"/>
    <cellStyle name="Comma 6 4 2 2 3 3" xfId="19149" xr:uid="{5FC18E6F-3A21-420A-B0CD-A936DEED8D5B}"/>
    <cellStyle name="Comma 6 4 2 2 4" xfId="9189" xr:uid="{3256C1E0-1B7F-42D9-8910-FEBA663DF9C3}"/>
    <cellStyle name="Comma 6 4 2 2 4 2" xfId="22216" xr:uid="{8E86DE97-E941-4A83-A0BF-46395246EAF0}"/>
    <cellStyle name="Comma 6 4 2 2 5" xfId="12584" xr:uid="{507FA226-DF59-4068-B4F3-8B6E711E51BE}"/>
    <cellStyle name="Comma 6 4 2 2 5 2" xfId="25601" xr:uid="{2D0A5705-FADB-4252-B1C0-07B0CF6E0617}"/>
    <cellStyle name="Comma 6 4 2 2 6" xfId="7666" xr:uid="{0564BD0F-3E63-4043-BA68-5D71C35A9F28}"/>
    <cellStyle name="Comma 6 4 2 2 6 2" xfId="20698" xr:uid="{5D154901-96E1-4884-AF2A-D53B86D29C8C}"/>
    <cellStyle name="Comma 6 4 2 2 7" xfId="4120" xr:uid="{E630011D-82DB-483A-BE8E-3008F0218B20}"/>
    <cellStyle name="Comma 6 4 2 2 7 2" xfId="17209" xr:uid="{B2D2677C-C6A1-4D42-88D3-1EBD21247D8B}"/>
    <cellStyle name="Comma 6 4 2 2 8" xfId="14087" xr:uid="{E43E7B9F-1418-4924-BF1D-2515B256AED5}"/>
    <cellStyle name="Comma 6 4 2 3" xfId="1093" xr:uid="{65923FDF-B0F2-4B5C-8AE2-6002AD6907C2}"/>
    <cellStyle name="Comma 6 4 2 3 2" xfId="2316" xr:uid="{15E3C865-9EDA-489B-B959-73BA88D731DA}"/>
    <cellStyle name="Comma 6 4 2 3 2 2" xfId="10652" xr:uid="{48B66947-6C43-445C-A8B3-D4C49521273D}"/>
    <cellStyle name="Comma 6 4 2 3 2 2 2" xfId="23678" xr:uid="{DCC64791-335B-48A6-8F9D-0E553A1F2391}"/>
    <cellStyle name="Comma 6 4 2 3 2 3" xfId="5635" xr:uid="{6572EEAB-69C4-42DB-AA19-59FE97750354}"/>
    <cellStyle name="Comma 6 4 2 3 2 3 2" xfId="18671" xr:uid="{ED5B060E-6C11-4DB9-AA38-0C298271AA8B}"/>
    <cellStyle name="Comma 6 4 2 3 2 4" xfId="15700" xr:uid="{FD7DF795-9C34-4FB7-83C4-00BD8DC5726B}"/>
    <cellStyle name="Comma 6 4 2 3 3" xfId="6463" xr:uid="{EE97332E-508F-4767-9039-724E0C09436E}"/>
    <cellStyle name="Comma 6 4 2 3 3 2" xfId="11478" xr:uid="{05CF495F-0322-4032-91D8-8CA71008FD11}"/>
    <cellStyle name="Comma 6 4 2 3 3 2 2" xfId="24504" xr:uid="{70A41D64-56D1-479E-A7D5-3350B6B8A35F}"/>
    <cellStyle name="Comma 6 4 2 3 3 3" xfId="19497" xr:uid="{721D56D5-5633-465D-85E8-35B11A9AE837}"/>
    <cellStyle name="Comma 6 4 2 3 4" xfId="9059" xr:uid="{3BCD1122-0A82-455A-9C81-858109AA2FD2}"/>
    <cellStyle name="Comma 6 4 2 3 4 2" xfId="22086" xr:uid="{8441F3BD-6C7D-4526-B4DE-6BE49D46B690}"/>
    <cellStyle name="Comma 6 4 2 3 5" xfId="12932" xr:uid="{B9ABB7A7-1A67-4D9F-A8CF-CD9F447962B5}"/>
    <cellStyle name="Comma 6 4 2 3 5 2" xfId="25949" xr:uid="{13E5FC6F-B31E-4454-8492-8AA0C9199FBE}"/>
    <cellStyle name="Comma 6 4 2 3 6" xfId="8246" xr:uid="{F5632215-611D-48EC-B441-3FA209D5D29B}"/>
    <cellStyle name="Comma 6 4 2 3 6 2" xfId="21277" xr:uid="{CE867765-7E7B-4165-A93C-FBBF59B28787}"/>
    <cellStyle name="Comma 6 4 2 3 7" xfId="3990" xr:uid="{E46F1A43-6685-4990-A7FC-58900AA6B11B}"/>
    <cellStyle name="Comma 6 4 2 3 7 2" xfId="17079" xr:uid="{4DC0AC26-B2C9-4262-B1D4-C298D9772DAB}"/>
    <cellStyle name="Comma 6 4 2 3 8" xfId="14489" xr:uid="{17796F53-EFDA-480C-92C5-7527207A4666}"/>
    <cellStyle name="Comma 6 4 2 4" xfId="1451" xr:uid="{F3562A18-5ECC-47F5-ACC8-8258ECB4345D}"/>
    <cellStyle name="Comma 6 4 2 4 2" xfId="3010" xr:uid="{CFFB5BA4-55F9-4A6D-9EC9-D403AB886086}"/>
    <cellStyle name="Comma 6 4 2 4 2 2" xfId="12048" xr:uid="{7C3FB746-167F-4269-BBE0-2E2B53FE7540}"/>
    <cellStyle name="Comma 6 4 2 4 2 2 2" xfId="25074" xr:uid="{373D8DE6-FE4B-478E-B5CC-8C35CCBF9CF3}"/>
    <cellStyle name="Comma 6 4 2 4 2 3" xfId="7033" xr:uid="{56456DAC-D273-4EE2-9326-E1FD7CAC4D0D}"/>
    <cellStyle name="Comma 6 4 2 4 2 3 2" xfId="20067" xr:uid="{9EDAA807-7674-4FA1-A448-636F864E1C3D}"/>
    <cellStyle name="Comma 6 4 2 4 2 4" xfId="16270" xr:uid="{6EF7E702-52A5-4CAF-84A1-5FAD432A03BC}"/>
    <cellStyle name="Comma 6 4 2 4 3" xfId="13502" xr:uid="{7C08F417-19F3-4591-8F5B-33A4C839E268}"/>
    <cellStyle name="Comma 6 4 2 4 3 2" xfId="26519" xr:uid="{0B545F31-424F-4D9C-8941-F0AF3CA17E18}"/>
    <cellStyle name="Comma 6 4 2 4 4" xfId="9943" xr:uid="{6072C650-78EB-4929-9386-5248324C377B}"/>
    <cellStyle name="Comma 6 4 2 4 4 2" xfId="22969" xr:uid="{0F4470AB-C68D-460E-B6CA-4639DB20195F}"/>
    <cellStyle name="Comma 6 4 2 4 5" xfId="4925" xr:uid="{3A721673-9E55-47FD-8C99-446BEAC1A975}"/>
    <cellStyle name="Comma 6 4 2 4 5 2" xfId="17962" xr:uid="{758675A0-2FDA-4C14-B57E-7AA920ECDE22}"/>
    <cellStyle name="Comma 6 4 2 4 6" xfId="14836" xr:uid="{C9ABA247-A93F-4B97-9CA0-AB229D8B79D4}"/>
    <cellStyle name="Comma 6 4 2 5" xfId="1842" xr:uid="{48A531B2-3AA9-4541-ADC5-F0198BD80FAD}"/>
    <cellStyle name="Comma 6 4 2 5 2" xfId="11005" xr:uid="{5A3B7BC3-269E-4BE3-8280-4846E24C2BFC}"/>
    <cellStyle name="Comma 6 4 2 5 2 2" xfId="24031" xr:uid="{E3416D70-FD05-48A0-AFCC-984676B1CA36}"/>
    <cellStyle name="Comma 6 4 2 5 3" xfId="5989" xr:uid="{262D0EEF-BDE8-4940-A5F4-3808C91CF4F0}"/>
    <cellStyle name="Comma 6 4 2 5 3 2" xfId="19024" xr:uid="{7EA2B3A2-E66A-4137-A595-B059B8C960E5}"/>
    <cellStyle name="Comma 6 4 2 5 4" xfId="15227" xr:uid="{0391B840-D070-4057-ACC6-28156A655F01}"/>
    <cellStyle name="Comma 6 4 2 6" xfId="8566" xr:uid="{AE206FA2-A3EC-4F9B-A3EC-FA99711ED9AA}"/>
    <cellStyle name="Comma 6 4 2 6 2" xfId="21595" xr:uid="{C417C2C8-43F0-4E2C-8212-7D446404CD93}"/>
    <cellStyle name="Comma 6 4 2 7" xfId="12459" xr:uid="{8D78FE2C-FE05-4EF1-BD02-D10BA13AFBE7}"/>
    <cellStyle name="Comma 6 4 2 7 2" xfId="25476" xr:uid="{18860E66-8063-47BF-B0ED-0E5285AF68BC}"/>
    <cellStyle name="Comma 6 4 2 8" xfId="7536" xr:uid="{3EA8189C-6146-4D02-960C-0D027F923FAB}"/>
    <cellStyle name="Comma 6 4 2 8 2" xfId="20568" xr:uid="{65D9B1FE-B685-424F-8ABA-DBAA521A4DB1}"/>
    <cellStyle name="Comma 6 4 2 9" xfId="3488" xr:uid="{937DC6F1-E290-4427-AC13-601A37B253D6}"/>
    <cellStyle name="Comma 6 4 2 9 2" xfId="16588" xr:uid="{D77E1710-F14A-4A21-886B-7DDAAD2B4419}"/>
    <cellStyle name="Comma 6 4 3" xfId="479" xr:uid="{0F91532D-5C70-4FC6-A3AE-6B2756C5C8AC}"/>
    <cellStyle name="Comma 6 4 3 2" xfId="1966" xr:uid="{2F315B9D-BD26-40A3-B49F-47334AB1296B}"/>
    <cellStyle name="Comma 6 4 3 2 2" xfId="9738" xr:uid="{EAC07D27-A3C2-4632-8BEA-BCEAB7A091D7}"/>
    <cellStyle name="Comma 6 4 3 2 2 2" xfId="22764" xr:uid="{08C16A07-6DFA-41B9-9295-6D3E39A58A2F}"/>
    <cellStyle name="Comma 6 4 3 2 3" xfId="4720" xr:uid="{2FA69E25-B366-4680-9582-FA597B800233}"/>
    <cellStyle name="Comma 6 4 3 2 3 2" xfId="17757" xr:uid="{A2AC61A4-0F46-485D-8FCA-9DCAEFF68E17}"/>
    <cellStyle name="Comma 6 4 3 2 4" xfId="15351" xr:uid="{B1D7E32C-21B6-4DD4-9C72-91A6B905B1D9}"/>
    <cellStyle name="Comma 6 4 3 3" xfId="6113" xr:uid="{326C73E4-8A4C-4D46-A600-FD8095AC1848}"/>
    <cellStyle name="Comma 6 4 3 3 2" xfId="11129" xr:uid="{636A6689-AF42-4D99-8118-7721E8F9BA64}"/>
    <cellStyle name="Comma 6 4 3 3 2 2" xfId="24155" xr:uid="{8CB0B3A3-1C42-4C84-9527-1A0ADD4F25D1}"/>
    <cellStyle name="Comma 6 4 3 3 3" xfId="19148" xr:uid="{AB3A7A56-B554-4CB6-A5D5-1C7F172837D2}"/>
    <cellStyle name="Comma 6 4 3 4" xfId="8854" xr:uid="{3393B21F-30CD-4DBF-B6A7-C39B93159C93}"/>
    <cellStyle name="Comma 6 4 3 4 2" xfId="21881" xr:uid="{F9D27271-0EFD-4FA5-86AB-4C56B21D3CB1}"/>
    <cellStyle name="Comma 6 4 3 5" xfId="12583" xr:uid="{7A2559A5-BB69-4A8B-8734-891C2567DF88}"/>
    <cellStyle name="Comma 6 4 3 5 2" xfId="25600" xr:uid="{8DDD601E-C54F-47A1-91A6-9FBA402C4B4C}"/>
    <cellStyle name="Comma 6 4 3 6" xfId="7331" xr:uid="{A26D0550-5506-4E82-924E-06507134C915}"/>
    <cellStyle name="Comma 6 4 3 6 2" xfId="20363" xr:uid="{8F3F393B-697A-40D0-BBBA-0233133EE090}"/>
    <cellStyle name="Comma 6 4 3 7" xfId="3785" xr:uid="{181DB4F1-2295-4845-80F2-B654E7665418}"/>
    <cellStyle name="Comma 6 4 3 7 2" xfId="16874" xr:uid="{FA5610B7-2B1D-4142-89A7-4E51D9321973}"/>
    <cellStyle name="Comma 6 4 3 8" xfId="13882" xr:uid="{7DB24635-18CE-4D67-BC55-941CD2D5DB19}"/>
    <cellStyle name="Comma 6 4 4" xfId="888" xr:uid="{9AEB2F2F-5A34-4FDF-9FC0-DA0AC6586BA2}"/>
    <cellStyle name="Comma 6 4 4 2" xfId="2315" xr:uid="{E1FEF8A5-005F-4115-B4F1-6BB06502D1B1}"/>
    <cellStyle name="Comma 6 4 4 2 2" xfId="10072" xr:uid="{210BBC43-6848-45F2-B1DC-4F6AA823CBA1}"/>
    <cellStyle name="Comma 6 4 4 2 2 2" xfId="23098" xr:uid="{921CAE78-8683-4DA7-963B-C394F935C6BB}"/>
    <cellStyle name="Comma 6 4 4 2 3" xfId="5054" xr:uid="{78D4B6F6-D8DC-44CA-9AB3-987BAD4E1DD6}"/>
    <cellStyle name="Comma 6 4 4 2 3 2" xfId="18091" xr:uid="{82B2F42F-1D63-4ED5-ADFD-93D40CB7367F}"/>
    <cellStyle name="Comma 6 4 4 2 4" xfId="15699" xr:uid="{6E7064DE-8CB4-4DDA-91AC-C7E53F9C9095}"/>
    <cellStyle name="Comma 6 4 4 3" xfId="6462" xr:uid="{7119BB56-FF7A-41C7-8EE9-6B7F60EE42E8}"/>
    <cellStyle name="Comma 6 4 4 3 2" xfId="11477" xr:uid="{935C1D39-10F5-4747-9479-D4867C944163}"/>
    <cellStyle name="Comma 6 4 4 3 2 2" xfId="24503" xr:uid="{3CB8F429-658F-400E-8F66-E8E331C2D16A}"/>
    <cellStyle name="Comma 6 4 4 3 3" xfId="19496" xr:uid="{1A41846C-86FE-4FC5-B80E-208437CBE088}"/>
    <cellStyle name="Comma 6 4 4 4" xfId="9188" xr:uid="{69DA9D8D-FCB7-4E31-BE9A-37F26013C4F5}"/>
    <cellStyle name="Comma 6 4 4 4 2" xfId="22215" xr:uid="{B3C3D25B-5CA5-42FF-9F71-99192DB43442}"/>
    <cellStyle name="Comma 6 4 4 5" xfId="12931" xr:uid="{3BDB3D2D-6398-41B2-84DC-88E9C5631EDB}"/>
    <cellStyle name="Comma 6 4 4 5 2" xfId="25948" xr:uid="{1410D7EE-766F-4844-9016-432EC2FDBF32}"/>
    <cellStyle name="Comma 6 4 4 6" xfId="7665" xr:uid="{13416392-771E-4D5C-B647-0AB2A3207D90}"/>
    <cellStyle name="Comma 6 4 4 6 2" xfId="20697" xr:uid="{B4F02705-7D5E-4BD3-A4AE-C1B9017ADEF4}"/>
    <cellStyle name="Comma 6 4 4 7" xfId="4119" xr:uid="{64B0E2CB-CE43-423B-A225-9A69D4E62BBA}"/>
    <cellStyle name="Comma 6 4 4 7 2" xfId="17208" xr:uid="{E4EB8A48-9BBA-4290-AC9B-2D11A6D5D0C9}"/>
    <cellStyle name="Comma 6 4 4 8" xfId="14284" xr:uid="{E364E01F-B311-4239-ADA1-91A0B00DA416}"/>
    <cellStyle name="Comma 6 4 5" xfId="1240" xr:uid="{671FA378-832E-4491-8DD7-BF939E4AC19D}"/>
    <cellStyle name="Comma 6 4 5 2" xfId="2796" xr:uid="{F2CCE328-D31B-4CC7-93C3-29E5990E091F}"/>
    <cellStyle name="Comma 6 4 5 2 2" xfId="10447" xr:uid="{86FC2374-286C-4E80-9A8A-96AD56F9A50B}"/>
    <cellStyle name="Comma 6 4 5 2 2 2" xfId="23473" xr:uid="{3AD09C75-4588-4FE5-A436-72AE69228EFA}"/>
    <cellStyle name="Comma 6 4 5 2 3" xfId="5430" xr:uid="{47158AFF-EF8B-4BA6-8445-B2F1D3ACCD5E}"/>
    <cellStyle name="Comma 6 4 5 2 3 2" xfId="18466" xr:uid="{DC90D4F7-287F-4A60-8E5B-A057900B27EC}"/>
    <cellStyle name="Comma 6 4 5 2 4" xfId="16065" xr:uid="{BA12ED68-1703-44FB-A8A8-03EA44A989EF}"/>
    <cellStyle name="Comma 6 4 5 3" xfId="6828" xr:uid="{7F418D9B-927B-47E9-891F-10E259173824}"/>
    <cellStyle name="Comma 6 4 5 3 2" xfId="11843" xr:uid="{4FBC6D4A-10E2-433E-AFE8-34F61FAD8CF6}"/>
    <cellStyle name="Comma 6 4 5 3 2 2" xfId="24869" xr:uid="{294C0784-AF0B-43D5-A928-83C96C3C2F7B}"/>
    <cellStyle name="Comma 6 4 5 3 3" xfId="19862" xr:uid="{5453EC26-729A-403E-BD4E-442CC2A7C906}"/>
    <cellStyle name="Comma 6 4 5 4" xfId="8740" xr:uid="{F2C2A743-AB83-4EDD-9225-58EA13058046}"/>
    <cellStyle name="Comma 6 4 5 4 2" xfId="21769" xr:uid="{843A7DE8-1716-41C3-AC90-B81B1EAD1DBA}"/>
    <cellStyle name="Comma 6 4 5 5" xfId="13297" xr:uid="{852486B5-9C5C-474D-A301-A4D50792D3B6}"/>
    <cellStyle name="Comma 6 4 5 5 2" xfId="26314" xr:uid="{24686ADF-0CCE-43A7-BA1E-083A178375E4}"/>
    <cellStyle name="Comma 6 4 5 6" xfId="8041" xr:uid="{D60EA576-7D16-4AB7-A8DD-470E61538D15}"/>
    <cellStyle name="Comma 6 4 5 6 2" xfId="21072" xr:uid="{B5F633C9-D56A-41DE-9B81-D0137A266216}"/>
    <cellStyle name="Comma 6 4 5 7" xfId="3670" xr:uid="{E2ABCF39-2A4D-4007-A388-03004D9042BA}"/>
    <cellStyle name="Comma 6 4 5 7 2" xfId="16762" xr:uid="{B1339704-ACA4-4ED4-9F1A-8565A84DF60D}"/>
    <cellStyle name="Comma 6 4 5 8" xfId="14631" xr:uid="{C6205F65-02F8-4AC5-86CE-4C75E04CC8BF}"/>
    <cellStyle name="Comma 6 4 6" xfId="1637" xr:uid="{86960001-AA11-4570-90BD-316D119EAF8E}"/>
    <cellStyle name="Comma 6 4 6 2" xfId="9626" xr:uid="{48359ECA-A35B-42B2-9E9D-FC98281D4987}"/>
    <cellStyle name="Comma 6 4 6 2 2" xfId="22652" xr:uid="{EFCE6729-19F9-477C-8682-F0E055E95F84}"/>
    <cellStyle name="Comma 6 4 6 3" xfId="4608" xr:uid="{5C7479B5-9CE2-4B71-AC3C-10FA223CC5C2}"/>
    <cellStyle name="Comma 6 4 6 3 2" xfId="17645" xr:uid="{CE6C7816-BD66-4ED3-9010-DEED39AB6412}"/>
    <cellStyle name="Comma 6 4 6 4" xfId="15022" xr:uid="{C721A978-8038-47E4-AEC0-67444BE14EA9}"/>
    <cellStyle name="Comma 6 4 7" xfId="5784" xr:uid="{CE7B1A5E-BA15-4F83-BB53-4056A266190C}"/>
    <cellStyle name="Comma 6 4 7 2" xfId="10800" xr:uid="{FD83B467-B32D-4637-B11C-8D542EC322AE}"/>
    <cellStyle name="Comma 6 4 7 2 2" xfId="23826" xr:uid="{7C056F0C-3DF5-425E-8F42-237FED94031E}"/>
    <cellStyle name="Comma 6 4 7 3" xfId="18819" xr:uid="{76FFE34C-6157-45D6-A4CC-7D7F2B4AB0FA}"/>
    <cellStyle name="Comma 6 4 8" xfId="8361" xr:uid="{F8F91536-D923-41FC-96B6-E20400A30A93}"/>
    <cellStyle name="Comma 6 4 8 2" xfId="21390" xr:uid="{3D97A792-6108-473E-AEFA-56A98CBEC7E5}"/>
    <cellStyle name="Comma 6 4 9" xfId="12254" xr:uid="{23242F19-4462-4C7E-B3B3-1ACF552AC8E1}"/>
    <cellStyle name="Comma 6 4 9 2" xfId="25271" xr:uid="{389650B7-6938-44FD-9E8A-3EB85EC66AAC}"/>
    <cellStyle name="Comma 6 5" xfId="261" xr:uid="{4F2927BB-2BAA-4D92-9519-F2ED4FD3CB27}"/>
    <cellStyle name="Comma 6 5 10" xfId="13680" xr:uid="{84E9E84B-ABD8-4D62-83B3-697861EDB9B5}"/>
    <cellStyle name="Comma 6 5 2" xfId="579" xr:uid="{17B8196D-213C-455C-954B-25A608387C44}"/>
    <cellStyle name="Comma 6 5 2 2" xfId="1968" xr:uid="{7EA0D6A4-6BF1-4FEB-BC2C-1ABCD670AAA0}"/>
    <cellStyle name="Comma 6 5 2 2 2" xfId="10074" xr:uid="{2867450B-EC07-4A35-B118-FC222AF213A1}"/>
    <cellStyle name="Comma 6 5 2 2 2 2" xfId="23100" xr:uid="{5C367498-7B23-4FD5-8BD4-03510C73DC63}"/>
    <cellStyle name="Comma 6 5 2 2 3" xfId="5056" xr:uid="{C1EC933E-4476-4622-B1C1-9825A2E220B0}"/>
    <cellStyle name="Comma 6 5 2 2 3 2" xfId="18093" xr:uid="{4B27B7A1-6CD3-440C-B6F7-33ED12E20E03}"/>
    <cellStyle name="Comma 6 5 2 2 4" xfId="15353" xr:uid="{0E533855-63E5-4F05-AF3B-5305F0A83C6E}"/>
    <cellStyle name="Comma 6 5 2 3" xfId="6115" xr:uid="{2CFA3C70-6190-4078-B03C-F38F9F89E388}"/>
    <cellStyle name="Comma 6 5 2 3 2" xfId="11131" xr:uid="{12CADE7D-1D10-4041-B676-B7DE85AF61E4}"/>
    <cellStyle name="Comma 6 5 2 3 2 2" xfId="24157" xr:uid="{BBA331C5-10D9-4082-9D3A-CFCBAC7819B5}"/>
    <cellStyle name="Comma 6 5 2 3 3" xfId="19150" xr:uid="{D6203DE4-FA7A-4F82-A681-0A2E2B6FFB35}"/>
    <cellStyle name="Comma 6 5 2 4" xfId="9190" xr:uid="{4D4DDE67-7C26-4005-88F3-86630175CD61}"/>
    <cellStyle name="Comma 6 5 2 4 2" xfId="22217" xr:uid="{B1B3BDC1-2DB8-480C-8E68-6D5C8C2FC47B}"/>
    <cellStyle name="Comma 6 5 2 5" xfId="12585" xr:uid="{A2FAA9BA-1369-41BA-AC74-7E28BA90B7EE}"/>
    <cellStyle name="Comma 6 5 2 5 2" xfId="25602" xr:uid="{5C2E6792-192B-469E-80F3-0B575D6CACEA}"/>
    <cellStyle name="Comma 6 5 2 6" xfId="7667" xr:uid="{CBDE6333-DCE8-4136-AEC0-214BF64E98B0}"/>
    <cellStyle name="Comma 6 5 2 6 2" xfId="20699" xr:uid="{27921A05-20BF-46BD-AC2F-D78E6968944F}"/>
    <cellStyle name="Comma 6 5 2 7" xfId="4121" xr:uid="{E3B29EDB-0969-4CB1-9B9E-44C44479741E}"/>
    <cellStyle name="Comma 6 5 2 7 2" xfId="17210" xr:uid="{89729AC2-1D66-418F-9568-41305750D657}"/>
    <cellStyle name="Comma 6 5 2 8" xfId="13982" xr:uid="{96C823FD-27DD-47FF-AC5A-3AFD9BDC4875}"/>
    <cellStyle name="Comma 6 5 3" xfId="988" xr:uid="{5C7E9161-652F-404A-8502-B6B6B00F5E80}"/>
    <cellStyle name="Comma 6 5 3 2" xfId="2317" xr:uid="{44916AE6-BB84-4DCE-829E-025E7799C4C8}"/>
    <cellStyle name="Comma 6 5 3 2 2" xfId="10547" xr:uid="{041428B6-EEC5-44D3-ABDE-C7095E7E6335}"/>
    <cellStyle name="Comma 6 5 3 2 2 2" xfId="23573" xr:uid="{5B7F9C6A-1C8A-40C8-A68E-FC006623DDAA}"/>
    <cellStyle name="Comma 6 5 3 2 3" xfId="5530" xr:uid="{B8B03FEB-F605-4AEE-A279-D1077DF41383}"/>
    <cellStyle name="Comma 6 5 3 2 3 2" xfId="18566" xr:uid="{FC18D376-8AFF-481F-8C41-8782C8DE2B04}"/>
    <cellStyle name="Comma 6 5 3 2 4" xfId="15701" xr:uid="{0FBA6360-729A-4B3B-A1D2-779EA4FF2914}"/>
    <cellStyle name="Comma 6 5 3 3" xfId="6464" xr:uid="{9A69C35E-C168-47F1-8E18-468A577F4ACC}"/>
    <cellStyle name="Comma 6 5 3 3 2" xfId="11479" xr:uid="{AD2F4D07-BADB-4826-A287-0B650B26FF0A}"/>
    <cellStyle name="Comma 6 5 3 3 2 2" xfId="24505" xr:uid="{EE1C22E5-500F-4A10-91CD-2B9130F73414}"/>
    <cellStyle name="Comma 6 5 3 3 3" xfId="19498" xr:uid="{291DE89C-42E2-4E8A-A0A0-508BE5C1C59A}"/>
    <cellStyle name="Comma 6 5 3 4" xfId="8954" xr:uid="{601B0CAF-3175-4ED4-8839-EB3CE350F83D}"/>
    <cellStyle name="Comma 6 5 3 4 2" xfId="21981" xr:uid="{6A81650E-9DA1-431F-A9D6-8462FF47AFC1}"/>
    <cellStyle name="Comma 6 5 3 5" xfId="12933" xr:uid="{E77102EB-9557-4EBC-9636-FAB7AA7DB4AA}"/>
    <cellStyle name="Comma 6 5 3 5 2" xfId="25950" xr:uid="{68C049AC-B4AF-443A-B60F-675B87EDB8BA}"/>
    <cellStyle name="Comma 6 5 3 6" xfId="8141" xr:uid="{3DA4F1C5-E496-43F6-A839-793179C87A9F}"/>
    <cellStyle name="Comma 6 5 3 6 2" xfId="21172" xr:uid="{6F564B7A-17DC-4430-8ED9-6D553ED85A7B}"/>
    <cellStyle name="Comma 6 5 3 7" xfId="3885" xr:uid="{B54CACC5-3474-4807-AE01-9AAD34D143C3}"/>
    <cellStyle name="Comma 6 5 3 7 2" xfId="16974" xr:uid="{62623A4D-CCF3-4745-941E-6B877149030E}"/>
    <cellStyle name="Comma 6 5 3 8" xfId="14384" xr:uid="{85616800-AC50-4C32-8278-C621402ECEE3}"/>
    <cellStyle name="Comma 6 5 4" xfId="1344" xr:uid="{05DA0E83-25F1-4E86-8594-DA21A4F83A71}"/>
    <cellStyle name="Comma 6 5 4 2" xfId="2902" xr:uid="{0122BBD9-AE0E-464E-81B9-9CB893A67300}"/>
    <cellStyle name="Comma 6 5 4 2 2" xfId="11943" xr:uid="{821A9612-E267-449C-9B49-A3C2BD389E95}"/>
    <cellStyle name="Comma 6 5 4 2 2 2" xfId="24969" xr:uid="{3BE9AB5C-063B-44DE-8A67-132EE8828FA5}"/>
    <cellStyle name="Comma 6 5 4 2 3" xfId="6928" xr:uid="{E7C6B727-B2BB-49B1-9279-AC4B82EFEFEE}"/>
    <cellStyle name="Comma 6 5 4 2 3 2" xfId="19962" xr:uid="{33214329-45D3-4F80-BBD0-79A23906C340}"/>
    <cellStyle name="Comma 6 5 4 2 4" xfId="16165" xr:uid="{6131AEED-E0CE-4F37-AF11-280AFB057CEF}"/>
    <cellStyle name="Comma 6 5 4 3" xfId="13397" xr:uid="{25216626-75F9-47A4-8B4C-61186E42DF08}"/>
    <cellStyle name="Comma 6 5 4 3 2" xfId="26414" xr:uid="{6C4F8C3F-D197-4E08-9154-42F4567B01A3}"/>
    <cellStyle name="Comma 6 5 4 4" xfId="9838" xr:uid="{87C6877B-F564-413C-8CD4-4E024485B26B}"/>
    <cellStyle name="Comma 6 5 4 4 2" xfId="22864" xr:uid="{AE83E4F0-2C27-4FAF-A44B-8B8EB945A195}"/>
    <cellStyle name="Comma 6 5 4 5" xfId="4820" xr:uid="{392B92B8-5BE5-4F0E-984D-6EB8C2A0C8D5}"/>
    <cellStyle name="Comma 6 5 4 5 2" xfId="17857" xr:uid="{8C87972E-81E2-4AE8-9513-3F8E3AF64D62}"/>
    <cellStyle name="Comma 6 5 4 6" xfId="14731" xr:uid="{7595D576-2DE5-4CDB-9065-BC790E48F122}"/>
    <cellStyle name="Comma 6 5 5" xfId="1737" xr:uid="{B1110BD6-8C4B-4B31-95E6-3309A2626357}"/>
    <cellStyle name="Comma 6 5 5 2" xfId="10900" xr:uid="{D30E3594-765C-429F-B35B-4AB187A89CE7}"/>
    <cellStyle name="Comma 6 5 5 2 2" xfId="23926" xr:uid="{302B6E82-C155-49A3-9A6D-DF79A59E89D7}"/>
    <cellStyle name="Comma 6 5 5 3" xfId="5884" xr:uid="{9E52EF1B-34C1-4ED0-B117-4190320E61D4}"/>
    <cellStyle name="Comma 6 5 5 3 2" xfId="18919" xr:uid="{C357A975-9B05-414B-BDF3-74FEC3DA1688}"/>
    <cellStyle name="Comma 6 5 5 4" xfId="15122" xr:uid="{36092870-8387-4E61-9892-EEC9EB00880C}"/>
    <cellStyle name="Comma 6 5 6" xfId="8461" xr:uid="{CEA5AB0F-7828-4C14-BE78-65B5A92B9A06}"/>
    <cellStyle name="Comma 6 5 6 2" xfId="21490" xr:uid="{73BE95B2-457C-4AD0-A8B7-23179BB1059A}"/>
    <cellStyle name="Comma 6 5 7" xfId="12354" xr:uid="{148ADDE4-D2F8-4D55-AD7C-C38DE1F3901A}"/>
    <cellStyle name="Comma 6 5 7 2" xfId="25371" xr:uid="{AAEDAE01-6E2B-4229-BB3B-D5DD96B54B63}"/>
    <cellStyle name="Comma 6 5 8" xfId="7431" xr:uid="{403FE6F4-108D-4F4B-B4CE-50EEEEC2EDA1}"/>
    <cellStyle name="Comma 6 5 8 2" xfId="20463" xr:uid="{E603F6ED-32AC-4761-BE7F-B5AF79FF37AA}"/>
    <cellStyle name="Comma 6 5 9" xfId="3383" xr:uid="{43679422-EE39-4034-930A-FB1F710214F7}"/>
    <cellStyle name="Comma 6 5 9 2" xfId="16483" xr:uid="{5E3B0F60-6E2D-4E1D-BEB4-66F086BA4281}"/>
    <cellStyle name="Comma 6 6" xfId="416" xr:uid="{05B4B309-E7D3-40DC-8B7C-8D8F608BB40F}"/>
    <cellStyle name="Comma 6 6 10" xfId="13819" xr:uid="{8A8EA958-BF72-487B-9162-9B915630A9CE}"/>
    <cellStyle name="Comma 6 6 2" xfId="824" xr:uid="{7759F8B3-FCB8-4805-AE16-35653422C7CA}"/>
    <cellStyle name="Comma 6 6 2 2" xfId="1969" xr:uid="{CF840182-93A5-43CD-8B9A-E4B7ACEEF1CB}"/>
    <cellStyle name="Comma 6 6 2 2 2" xfId="10075" xr:uid="{9C5871E4-1D16-4A5E-88D6-BBCDD50C579E}"/>
    <cellStyle name="Comma 6 6 2 2 2 2" xfId="23101" xr:uid="{942B8854-25BB-425A-8A65-D6E6A136D48E}"/>
    <cellStyle name="Comma 6 6 2 2 3" xfId="5057" xr:uid="{D4A3379D-A77B-42EB-912D-698812386013}"/>
    <cellStyle name="Comma 6 6 2 2 3 2" xfId="18094" xr:uid="{4C8B8DE7-59C9-4D1C-A44A-03571D7A53B9}"/>
    <cellStyle name="Comma 6 6 2 2 4" xfId="15354" xr:uid="{C92321C4-E9C0-4FBE-822F-3E167AE348D4}"/>
    <cellStyle name="Comma 6 6 2 3" xfId="6116" xr:uid="{B01FA551-1ABF-4B48-BDE7-54BC4F4D6A1F}"/>
    <cellStyle name="Comma 6 6 2 3 2" xfId="11132" xr:uid="{DEB0956F-8CE3-495E-933C-1D2B5E6C6F28}"/>
    <cellStyle name="Comma 6 6 2 3 2 2" xfId="24158" xr:uid="{EACEBD90-3901-41AE-B72B-A25482C7A93F}"/>
    <cellStyle name="Comma 6 6 2 3 3" xfId="19151" xr:uid="{EA1A0CD7-95AF-4D77-9688-9BC995CDCAF6}"/>
    <cellStyle name="Comma 6 6 2 4" xfId="9191" xr:uid="{A091B5B4-AE80-47DC-9D0E-FF2C9F3E9278}"/>
    <cellStyle name="Comma 6 6 2 4 2" xfId="22218" xr:uid="{FDF3B43F-D6AF-40AF-A738-0D71C9670567}"/>
    <cellStyle name="Comma 6 6 2 5" xfId="12586" xr:uid="{7AB8F7D4-C674-46F3-A528-411DF50C5262}"/>
    <cellStyle name="Comma 6 6 2 5 2" xfId="25603" xr:uid="{5F393B8A-59CE-4B3D-85B8-CF47DD06021E}"/>
    <cellStyle name="Comma 6 6 2 6" xfId="7668" xr:uid="{00E3278E-6B7F-4151-A90B-8ABC398467ED}"/>
    <cellStyle name="Comma 6 6 2 6 2" xfId="20700" xr:uid="{0414C462-0566-49AB-9B5D-D916584BAC43}"/>
    <cellStyle name="Comma 6 6 2 7" xfId="4122" xr:uid="{36F6A247-9DCE-455F-BFFF-D705A67BD31A}"/>
    <cellStyle name="Comma 6 6 2 7 2" xfId="17211" xr:uid="{36BD30A9-DADC-4231-A74F-7CB313370EAC}"/>
    <cellStyle name="Comma 6 6 2 8" xfId="14221" xr:uid="{69151DFB-EFB4-4593-86D0-53D56C99EB67}"/>
    <cellStyle name="Comma 6 6 3" xfId="1174" xr:uid="{AE7AA0B0-45DF-48D9-A29A-5932FC6BCA0F}"/>
    <cellStyle name="Comma 6 6 3 2" xfId="2318" xr:uid="{43D87FFD-F27F-46D4-A2E9-1EE83A7C4DCC}"/>
    <cellStyle name="Comma 6 6 3 2 2" xfId="10384" xr:uid="{1B34763D-EF86-4944-95D2-52F7EDB7E4EF}"/>
    <cellStyle name="Comma 6 6 3 2 2 2" xfId="23410" xr:uid="{3C66FAEB-23D0-491D-B96A-325FC955E255}"/>
    <cellStyle name="Comma 6 6 3 2 3" xfId="5367" xr:uid="{8C6A32FB-F75A-428D-8039-13EC5B81F178}"/>
    <cellStyle name="Comma 6 6 3 2 3 2" xfId="18403" xr:uid="{2607619E-EF06-4FE1-8CEB-0F8ADD7A8522}"/>
    <cellStyle name="Comma 6 6 3 2 4" xfId="15702" xr:uid="{9BDBC148-0A63-4639-B9AF-3901D7D4D576}"/>
    <cellStyle name="Comma 6 6 3 3" xfId="6465" xr:uid="{1BAEED54-0089-411B-9A8D-B88AE0A3C8CD}"/>
    <cellStyle name="Comma 6 6 3 3 2" xfId="11480" xr:uid="{4C7D50C8-F9A2-4B1C-90FF-76785ADE8035}"/>
    <cellStyle name="Comma 6 6 3 3 2 2" xfId="24506" xr:uid="{B678BB14-A0FD-4BFE-8489-1017F83B2300}"/>
    <cellStyle name="Comma 6 6 3 3 3" xfId="19499" xr:uid="{B1202E66-FB09-43F9-A037-548A72502ECD}"/>
    <cellStyle name="Comma 6 6 3 4" xfId="9489" xr:uid="{7191E682-6045-42FB-B148-EF718FB66F73}"/>
    <cellStyle name="Comma 6 6 3 4 2" xfId="22515" xr:uid="{D0FBEB83-472A-4B82-823D-82DDF6E1B6F7}"/>
    <cellStyle name="Comma 6 6 3 5" xfId="12934" xr:uid="{1AE54A13-EC1B-4071-A98A-BA06509DC00B}"/>
    <cellStyle name="Comma 6 6 3 5 2" xfId="25951" xr:uid="{A5215C8D-D653-4139-965E-64250ABEC671}"/>
    <cellStyle name="Comma 6 6 3 6" xfId="7978" xr:uid="{1B53849E-9422-448E-A2C5-C073F58C2959}"/>
    <cellStyle name="Comma 6 6 3 6 2" xfId="21009" xr:uid="{95C40EB0-A7AE-467D-AE96-B2F0291BB0EE}"/>
    <cellStyle name="Comma 6 6 3 7" xfId="4471" xr:uid="{01EAD3A4-6333-411A-A143-C1C88A5E324F}"/>
    <cellStyle name="Comma 6 6 3 7 2" xfId="17508" xr:uid="{6C58E58E-21D7-4D91-97F1-7C8C104D5E70}"/>
    <cellStyle name="Comma 6 6 3 8" xfId="14568" xr:uid="{FDEA08C4-58E6-4720-97E9-BC512C8ACAC7}"/>
    <cellStyle name="Comma 6 6 4" xfId="2725" xr:uid="{7996E0CF-7716-4779-80A8-30CA3228CB81}"/>
    <cellStyle name="Comma 6 6 4 2" xfId="6765" xr:uid="{2ED6A4AF-E648-4772-B461-26D320875FD1}"/>
    <cellStyle name="Comma 6 6 4 2 2" xfId="11780" xr:uid="{C2463A7B-A58E-48BB-96EC-4D31E7F1F574}"/>
    <cellStyle name="Comma 6 6 4 2 2 2" xfId="24806" xr:uid="{8121AF6A-B116-49DE-BC34-07C8114651DF}"/>
    <cellStyle name="Comma 6 6 4 2 3" xfId="19799" xr:uid="{CAE8D596-28B9-4F02-A37F-6B96F6CCCE03}"/>
    <cellStyle name="Comma 6 6 4 3" xfId="13234" xr:uid="{ED2ECB86-39D3-4595-8E45-D8DCD2341CB2}"/>
    <cellStyle name="Comma 6 6 4 3 2" xfId="26251" xr:uid="{5952930E-16D7-4704-8764-E689B0F5D6A1}"/>
    <cellStyle name="Comma 6 6 4 4" xfId="9675" xr:uid="{7977819D-3923-4427-AE0C-EAB21EC972C1}"/>
    <cellStyle name="Comma 6 6 4 4 2" xfId="22701" xr:uid="{40E7F9D9-958F-4866-87B6-CB0C5CD4789E}"/>
    <cellStyle name="Comma 6 6 4 5" xfId="4657" xr:uid="{E04FBA1A-0F4A-492D-9B08-A05129B32EF8}"/>
    <cellStyle name="Comma 6 6 4 5 2" xfId="17694" xr:uid="{9986D852-F0AB-4868-8564-392841421012}"/>
    <cellStyle name="Comma 6 6 4 6" xfId="16002" xr:uid="{A1329DE4-5138-4392-B363-59013281CF11}"/>
    <cellStyle name="Comma 6 6 5" xfId="1574" xr:uid="{FC44DCD9-3C6C-4DB9-9631-A67CE8C2F22D}"/>
    <cellStyle name="Comma 6 6 5 2" xfId="10735" xr:uid="{80171FE3-30A8-4E7F-82D9-422E41A66FA7}"/>
    <cellStyle name="Comma 6 6 5 2 2" xfId="23761" xr:uid="{F76C66CF-7162-4FF2-BCDA-BF95B077D80A}"/>
    <cellStyle name="Comma 6 6 5 3" xfId="5719" xr:uid="{FA82A627-2299-426C-B42A-DA46E4FFA2CD}"/>
    <cellStyle name="Comma 6 6 5 3 2" xfId="18754" xr:uid="{3860C101-90A1-420D-B61C-877BA5A45955}"/>
    <cellStyle name="Comma 6 6 5 4" xfId="14959" xr:uid="{24913D09-E300-434B-B4D1-FAC98508B7E9}"/>
    <cellStyle name="Comma 6 6 6" xfId="8791" xr:uid="{1D034D0F-7177-426B-8144-50FE885C948F}"/>
    <cellStyle name="Comma 6 6 6 2" xfId="21818" xr:uid="{9528B26E-8F61-483A-9F89-64519BEE1348}"/>
    <cellStyle name="Comma 6 6 7" xfId="12191" xr:uid="{C571B0F7-2E40-4E62-A610-ADBA5B2C3CC0}"/>
    <cellStyle name="Comma 6 6 7 2" xfId="25208" xr:uid="{083BA5AF-AF55-41FE-8F08-44AA5C24A797}"/>
    <cellStyle name="Comma 6 6 8" xfId="7268" xr:uid="{41C7C759-EC64-4589-BBA5-5DA417A27006}"/>
    <cellStyle name="Comma 6 6 8 2" xfId="20300" xr:uid="{6C953AEA-BAF5-4322-9773-1662080919BE}"/>
    <cellStyle name="Comma 6 6 9" xfId="3722" xr:uid="{7C455F81-544A-4E9B-BC0F-39395CC5A77D}"/>
    <cellStyle name="Comma 6 6 9 2" xfId="16811" xr:uid="{F1555017-694D-49A6-9DC0-6BBEF9F95DF8}"/>
    <cellStyle name="Comma 6 7" xfId="750" xr:uid="{045EFB61-361C-49E5-9BE0-0AD02DD00DB3}"/>
    <cellStyle name="Comma 6 7 2" xfId="1958" xr:uid="{B58AE528-E2B6-4975-8439-E73D580538AF}"/>
    <cellStyle name="Comma 6 7 2 2" xfId="10064" xr:uid="{4C205385-5B9E-49BC-891E-B1E638F4111B}"/>
    <cellStyle name="Comma 6 7 2 2 2" xfId="23090" xr:uid="{6D39540A-EA7E-4366-9C2C-3B74F4BBEFFF}"/>
    <cellStyle name="Comma 6 7 2 3" xfId="5046" xr:uid="{36CFF231-72A7-41D0-8C00-B7447B0A09DA}"/>
    <cellStyle name="Comma 6 7 2 3 2" xfId="18083" xr:uid="{19A7469B-5DFA-429B-BF29-49C4668E0E8A}"/>
    <cellStyle name="Comma 6 7 2 4" xfId="15343" xr:uid="{AE1EDC93-F13C-44DD-B770-D81C0D905A63}"/>
    <cellStyle name="Comma 6 7 3" xfId="6105" xr:uid="{3A8D6180-6C82-4813-831A-DC31CB9BA8D5}"/>
    <cellStyle name="Comma 6 7 3 2" xfId="11121" xr:uid="{BF25A409-BBD7-4751-BF1D-278AFD88F29C}"/>
    <cellStyle name="Comma 6 7 3 2 2" xfId="24147" xr:uid="{3632B9D4-C38F-4195-B6BA-7C49BBD0A4E3}"/>
    <cellStyle name="Comma 6 7 3 3" xfId="19140" xr:uid="{1395E3BB-0DBD-4156-AEFA-25DD40B6EA5B}"/>
    <cellStyle name="Comma 6 7 4" xfId="9180" xr:uid="{1657EF11-0670-48AC-A939-E844C48A3D93}"/>
    <cellStyle name="Comma 6 7 4 2" xfId="22207" xr:uid="{3E6BC70A-5084-430A-8898-E9A5848C5E71}"/>
    <cellStyle name="Comma 6 7 5" xfId="12575" xr:uid="{8F62444A-FA47-44D8-ADC6-339D2C511936}"/>
    <cellStyle name="Comma 6 7 5 2" xfId="25592" xr:uid="{B0015C03-9C7C-4E5A-BE52-ACC489F0E5E7}"/>
    <cellStyle name="Comma 6 7 6" xfId="7657" xr:uid="{02F10647-4F9B-4AE4-99FF-89E18C2ED569}"/>
    <cellStyle name="Comma 6 7 6 2" xfId="20689" xr:uid="{7F955D06-DEA5-4F70-B97E-276A5FDCD044}"/>
    <cellStyle name="Comma 6 7 7" xfId="4111" xr:uid="{F7304736-50DC-478A-A212-12F174788367}"/>
    <cellStyle name="Comma 6 7 7 2" xfId="17200" xr:uid="{D085A7B3-A9AF-4D9E-A2B9-9A5FF119D33A}"/>
    <cellStyle name="Comma 6 7 8" xfId="14147" xr:uid="{22DB056B-4735-4342-89B4-5FD8074CF103}"/>
    <cellStyle name="Comma 6 8" xfId="1154" xr:uid="{FCA6510E-6381-4DDC-BC5A-C3CC5587A076}"/>
    <cellStyle name="Comma 6 8 2" xfId="2307" xr:uid="{A8E237B3-7AE4-44D5-AAF1-63F33946294A}"/>
    <cellStyle name="Comma 6 8 2 2" xfId="10364" xr:uid="{58B5FDD0-42AB-4633-8D3B-FD95DFA28E00}"/>
    <cellStyle name="Comma 6 8 2 2 2" xfId="23390" xr:uid="{D6E915DB-40FD-4D6F-8DF8-46569EF4B514}"/>
    <cellStyle name="Comma 6 8 2 3" xfId="5347" xr:uid="{4B04AFCD-C9AA-4BC9-AA88-769298FFA4E2}"/>
    <cellStyle name="Comma 6 8 2 3 2" xfId="18383" xr:uid="{8D5A09FE-0553-4918-9634-CDA3C4E3F601}"/>
    <cellStyle name="Comma 6 8 2 4" xfId="15691" xr:uid="{66B98333-EB05-460F-8528-42E60455347E}"/>
    <cellStyle name="Comma 6 8 3" xfId="6454" xr:uid="{F415FB9D-F4D1-4BBA-8486-30BA6595F33E}"/>
    <cellStyle name="Comma 6 8 3 2" xfId="11469" xr:uid="{9A25BBF9-4A68-43A8-BFE7-533FB029C834}"/>
    <cellStyle name="Comma 6 8 3 2 2" xfId="24495" xr:uid="{1FBE8CA2-32C8-4A91-8B25-F79A5EECDE5D}"/>
    <cellStyle name="Comma 6 8 3 3" xfId="19488" xr:uid="{925FBFAF-EF83-46FB-A425-DB37C0BEFB44}"/>
    <cellStyle name="Comma 6 8 4" xfId="8634" xr:uid="{877DD303-3B68-4171-B4C1-66FE0E67E2B5}"/>
    <cellStyle name="Comma 6 8 4 2" xfId="21663" xr:uid="{0A61FB73-C68D-43B6-8F34-1D9986ABBC45}"/>
    <cellStyle name="Comma 6 8 5" xfId="12923" xr:uid="{79ABF96A-7E9E-4507-9F2B-184CB4490BFD}"/>
    <cellStyle name="Comma 6 8 5 2" xfId="25940" xr:uid="{FFC24EEF-59C7-45E3-8B8A-B42636F10D7D}"/>
    <cellStyle name="Comma 6 8 6" xfId="7958" xr:uid="{719759A5-C713-457A-ABFB-59B4307CE5DC}"/>
    <cellStyle name="Comma 6 8 6 2" xfId="20989" xr:uid="{7B4A2DE2-0F1A-43DA-BFCE-96F83F8471DD}"/>
    <cellStyle name="Comma 6 8 7" xfId="3558" xr:uid="{6212A85F-3C20-4D32-A537-03CC3CFA32D9}"/>
    <cellStyle name="Comma 6 8 7 2" xfId="16656" xr:uid="{89154408-3345-4A81-9B96-0A3C41C023E5}"/>
    <cellStyle name="Comma 6 8 8" xfId="14548" xr:uid="{93647477-67D6-45B0-BA1A-27C8073BCEAA}"/>
    <cellStyle name="Comma 6 9" xfId="2679" xr:uid="{992FDBF7-5EC3-447C-8174-A02815E7C953}"/>
    <cellStyle name="Comma 6 9 2" xfId="6745" xr:uid="{E715E85B-38B4-48B3-BDCB-46A8C1EE9E3D}"/>
    <cellStyle name="Comma 6 9 2 2" xfId="11760" xr:uid="{6504C360-8869-4593-9BB0-1A4E1431F48E}"/>
    <cellStyle name="Comma 6 9 2 2 2" xfId="24786" xr:uid="{6C82A6B5-46D8-4835-86EF-A9CF193BA891}"/>
    <cellStyle name="Comma 6 9 2 3" xfId="19779" xr:uid="{B821A576-E458-43CE-8192-82CC4EC4AEC7}"/>
    <cellStyle name="Comma 6 9 3" xfId="13214" xr:uid="{EAFAF06E-2D63-4F66-8359-6F5F2379E839}"/>
    <cellStyle name="Comma 6 9 3 2" xfId="26231" xr:uid="{50A182CF-30E4-4838-B04E-3E204D14BA8F}"/>
    <cellStyle name="Comma 6 9 4" xfId="9520" xr:uid="{AEE38A3D-64F9-497C-95F6-671D16E7F90D}"/>
    <cellStyle name="Comma 6 9 4 2" xfId="22546" xr:uid="{6A654B99-6B28-467A-96BD-FB7FE9235684}"/>
    <cellStyle name="Comma 6 9 5" xfId="4502" xr:uid="{5E3B4F7E-8031-4077-AC94-132FAB694269}"/>
    <cellStyle name="Comma 6 9 5 2" xfId="17539" xr:uid="{2E8F6952-C45E-4CB2-88A0-6CC1386ACCB3}"/>
    <cellStyle name="Comma 6 9 6" xfId="15982" xr:uid="{F1545A08-D28D-4FD3-AEE9-483FC927F3C8}"/>
    <cellStyle name="Comma 7" xfId="112" xr:uid="{C5DD3F88-09DE-4AEB-9EE7-CEB62D38AC16}"/>
    <cellStyle name="Comma 8" xfId="8" xr:uid="{7B32D3B1-6083-42C7-BAD5-FDF450A8EA56}"/>
    <cellStyle name="Comma 9" xfId="6" xr:uid="{2E4132E0-44AF-4449-BD73-FFCD5F82F5A1}"/>
    <cellStyle name="Explanatory Text 2" xfId="4428" xr:uid="{7E69061E-C404-4864-A832-21068E6EDE7F}"/>
    <cellStyle name="Good 2" xfId="4429" xr:uid="{504F28DE-8277-40BA-A527-B20A19D427D5}"/>
    <cellStyle name="Heading 1 2" xfId="4430" xr:uid="{5E866EFC-3D73-4DB0-9A2B-E9B9B9F1D227}"/>
    <cellStyle name="Heading 2 2" xfId="4431" xr:uid="{BE9ABF8F-6371-4DA2-8F51-54760B51FB74}"/>
    <cellStyle name="Heading 3 2" xfId="4432" xr:uid="{38F343FF-204E-4440-95BC-009AF41159E2}"/>
    <cellStyle name="Heading 4 2" xfId="4433" xr:uid="{9EA1DEF9-3580-4A9F-AC14-47472970BF3E}"/>
    <cellStyle name="Input 2" xfId="4434" xr:uid="{1CA46F72-D1DD-4CAC-A07F-1B54DEEEE40E}"/>
    <cellStyle name="Input 3" xfId="4448" xr:uid="{7E4BE3FF-28E5-474A-A717-2AA93DC786E5}"/>
    <cellStyle name="Linked Cell 2" xfId="4435" xr:uid="{726B3C07-FBB8-48DD-9819-2C28DEED8EE0}"/>
    <cellStyle name="Neutral 2" xfId="4436" xr:uid="{93D4E379-750C-4512-889C-823026A4713A}"/>
    <cellStyle name="Normal" xfId="0" builtinId="0"/>
    <cellStyle name="Normal 10" xfId="73" xr:uid="{E28721AF-6DE6-4A67-9A15-62D5F07B0BAA}"/>
    <cellStyle name="Normal 10 10" xfId="1502" xr:uid="{CAFC4E66-5934-4650-A43B-21DBDE175E50}"/>
    <cellStyle name="Normal 10 10 2" xfId="12119" xr:uid="{BAB66B77-192B-4351-9362-9FCEFD1EE6E2}"/>
    <cellStyle name="Normal 10 10 2 2" xfId="25136" xr:uid="{74311A25-BD48-476A-83DD-1435D7A39E7D}"/>
    <cellStyle name="Normal 10 10 3" xfId="14887" xr:uid="{0725E8F0-D9C2-450E-B3EC-CC3DC4CA712F}"/>
    <cellStyle name="Normal 10 11" xfId="3221" xr:uid="{82CF2197-B93D-426E-85CB-59D116A66FBD}"/>
    <cellStyle name="Normal 10 12" xfId="13563" xr:uid="{18616C82-7A0F-4E6D-A92E-99A2F4380693}"/>
    <cellStyle name="Normal 10 2" xfId="144" xr:uid="{7CA00CEB-CEA1-446D-BAE4-025DDDA442C3}"/>
    <cellStyle name="Normal 10 2 10" xfId="1565" xr:uid="{9A88F39C-6C16-4BBE-BCC5-26A37D2224D8}"/>
    <cellStyle name="Normal 10 2 10 2" xfId="12182" xr:uid="{BB2AA71F-FC40-46DF-AF76-0D1016C4B0A5}"/>
    <cellStyle name="Normal 10 2 10 2 2" xfId="25199" xr:uid="{0E8B5775-ADA5-4081-B918-2E7F336BEBDA}"/>
    <cellStyle name="Normal 10 2 10 3" xfId="10726" xr:uid="{8CBEF67A-DCC4-4DA0-A70B-F154B206AE2A}"/>
    <cellStyle name="Normal 10 2 10 3 2" xfId="23752" xr:uid="{5B5E5139-2FF8-4B1E-ACD7-5235D6B8FA8F}"/>
    <cellStyle name="Normal 10 2 10 4" xfId="5710" xr:uid="{E86DF289-98A1-4EA9-8518-4553C72B5ECB}"/>
    <cellStyle name="Normal 10 2 10 4 2" xfId="18745" xr:uid="{D85C3508-3055-47FC-81AA-E9E19B4C2459}"/>
    <cellStyle name="Normal 10 2 10 5" xfId="14950" xr:uid="{45F8EA6C-1575-4755-81D4-AB10CF2E074E}"/>
    <cellStyle name="Normal 10 2 11" xfId="1506" xr:uid="{D62520F8-B184-4B33-AF85-4055FE9EA873}"/>
    <cellStyle name="Normal 10 2 11 2" xfId="8309" xr:uid="{BC1F7D87-CBA2-4782-B7F1-99A643461E64}"/>
    <cellStyle name="Normal 10 2 11 2 2" xfId="21338" xr:uid="{463FF28E-49F5-4905-B084-1068EA6EA9AD}"/>
    <cellStyle name="Normal 10 2 11 3" xfId="14891" xr:uid="{FB2DFCDD-D1B1-44AA-8F8B-1A08D57B4143}"/>
    <cellStyle name="Normal 10 2 12" xfId="12123" xr:uid="{5CB8A1BF-EDF0-466A-A486-2345590D592B}"/>
    <cellStyle name="Normal 10 2 12 2" xfId="25140" xr:uid="{F5915D8B-70E7-4A2C-9098-46342F10C4BD}"/>
    <cellStyle name="Normal 10 2 13" xfId="7107" xr:uid="{FEF55B49-C39A-43AA-90EF-944C0F559AA7}"/>
    <cellStyle name="Normal 10 2 13 2" xfId="20139" xr:uid="{15FE61FD-BF30-4FEB-878D-6E9294DDFBA8}"/>
    <cellStyle name="Normal 10 2 14" xfId="3230" xr:uid="{CB3D8710-751D-433E-8371-899E3D144319}"/>
    <cellStyle name="Normal 10 2 14 2" xfId="16331" xr:uid="{13370DDD-ECEA-4092-BDF8-75F5200D2833}"/>
    <cellStyle name="Normal 10 2 15" xfId="13582" xr:uid="{AFF1192F-D6E2-4964-96FA-0FA4CD308292}"/>
    <cellStyle name="Normal 10 2 2" xfId="183" xr:uid="{514E1C0F-F459-416E-8A60-353D81432CA0}"/>
    <cellStyle name="Normal 10 2 2 10" xfId="8334" xr:uid="{C0C9C874-ECD0-4856-A610-9030EDB5B089}"/>
    <cellStyle name="Normal 10 2 2 10 2" xfId="21363" xr:uid="{D2427E34-212D-4817-B8F9-7ED6D9ED6BA6}"/>
    <cellStyle name="Normal 10 2 2 11" xfId="12152" xr:uid="{DE34D004-2C0D-4AE9-B396-510F9D8B82E0}"/>
    <cellStyle name="Normal 10 2 2 11 2" xfId="25169" xr:uid="{12B155B0-D328-469E-9BCF-EDC1F5341233}"/>
    <cellStyle name="Normal 10 2 2 12" xfId="7144" xr:uid="{528683C3-9678-4674-B9F8-39B23E753344}"/>
    <cellStyle name="Normal 10 2 2 12 2" xfId="20176" xr:uid="{330F8E2A-FB44-4068-908B-75CDB5C73411}"/>
    <cellStyle name="Normal 10 2 2 13" xfId="3256" xr:uid="{881BB6FA-99FA-4847-B231-B2D092D5C22F}"/>
    <cellStyle name="Normal 10 2 2 13 2" xfId="16356" xr:uid="{03B180D2-78E7-4326-9A4A-C67598366764}"/>
    <cellStyle name="Normal 10 2 2 14" xfId="13612" xr:uid="{125FEE3D-98DD-48CD-9B7B-9E957C3C757F}"/>
    <cellStyle name="Normal 10 2 2 2" xfId="402" xr:uid="{EFA0B6E0-7995-4AAB-B472-91A6416AA733}"/>
    <cellStyle name="Normal 10 2 2 2 10" xfId="7187" xr:uid="{F549A24E-F113-47A7-8A5B-D8AC1BF52569}"/>
    <cellStyle name="Normal 10 2 2 2 10 2" xfId="20219" xr:uid="{052DE5BA-8445-45C9-9311-45CB6242A40D}"/>
    <cellStyle name="Normal 10 2 2 2 11" xfId="3356" xr:uid="{386AC78A-6CC7-4CD7-B776-6F9452918765}"/>
    <cellStyle name="Normal 10 2 2 2 11 2" xfId="16456" xr:uid="{4328351F-F0AD-4258-BAFD-F4F7A99AFD5D}"/>
    <cellStyle name="Normal 10 2 2 2 12" xfId="13810" xr:uid="{71D9E49D-B34E-426B-BB2A-71E287BEFF0E}"/>
    <cellStyle name="Normal 10 2 2 2 2" xfId="652" xr:uid="{02A0A677-5D4D-403E-AB97-FB52DDFA6662}"/>
    <cellStyle name="Normal 10 2 2 2 2 10" xfId="14055" xr:uid="{C6760642-3AAF-4F83-B206-EAC54ED675B1}"/>
    <cellStyle name="Normal 10 2 2 2 2 2" xfId="1061" xr:uid="{612575B3-242D-4951-B8FC-C24482F8F9CF}"/>
    <cellStyle name="Normal 10 2 2 2 2 2 2" xfId="1974" xr:uid="{9CDCBD69-6F81-48A3-9350-1A6DBF2711FE}"/>
    <cellStyle name="Normal 10 2 2 2 2 2 2 2" xfId="10080" xr:uid="{78F8E544-C335-42ED-A5A3-7F4B2205E95B}"/>
    <cellStyle name="Normal 10 2 2 2 2 2 2 2 2" xfId="23106" xr:uid="{79E8AB72-9B20-44EE-8D05-F95AEF642FAD}"/>
    <cellStyle name="Normal 10 2 2 2 2 2 2 3" xfId="5062" xr:uid="{B2C60221-B07E-46EC-AD1B-4B5B2A67F9E5}"/>
    <cellStyle name="Normal 10 2 2 2 2 2 2 3 2" xfId="18099" xr:uid="{C1BC5751-ABC9-45FA-877C-1C9569EB95A2}"/>
    <cellStyle name="Normal 10 2 2 2 2 2 2 4" xfId="15359" xr:uid="{0E28040B-E4BA-459D-BACA-D54832556353}"/>
    <cellStyle name="Normal 10 2 2 2 2 2 3" xfId="6121" xr:uid="{E3F87431-3E5B-471E-AFA1-FE320F8C405C}"/>
    <cellStyle name="Normal 10 2 2 2 2 2 3 2" xfId="11137" xr:uid="{FB4B2F5C-F4BB-460C-9E48-A28872F674F6}"/>
    <cellStyle name="Normal 10 2 2 2 2 2 3 2 2" xfId="24163" xr:uid="{DC2527CB-28A3-46D2-B106-D726C37C9C40}"/>
    <cellStyle name="Normal 10 2 2 2 2 2 3 3" xfId="19156" xr:uid="{012A99F2-C0DA-4399-9B43-F2C814CABC22}"/>
    <cellStyle name="Normal 10 2 2 2 2 2 4" xfId="9196" xr:uid="{8BA9F8B7-C9FA-4A0F-B828-09E5ACE99A2A}"/>
    <cellStyle name="Normal 10 2 2 2 2 2 4 2" xfId="22223" xr:uid="{41E9D7F6-FD5A-4702-9D1F-FEA9456BFB05}"/>
    <cellStyle name="Normal 10 2 2 2 2 2 5" xfId="12591" xr:uid="{D6603F77-3BF0-4C8C-8F65-B5C510CD05B9}"/>
    <cellStyle name="Normal 10 2 2 2 2 2 5 2" xfId="25608" xr:uid="{F0C61629-0378-4ECF-B728-1CF785D04678}"/>
    <cellStyle name="Normal 10 2 2 2 2 2 6" xfId="7673" xr:uid="{2EA1B125-6664-490E-90D1-6481E6BD45C4}"/>
    <cellStyle name="Normal 10 2 2 2 2 2 6 2" xfId="20705" xr:uid="{A22EA4C5-1AD0-4D96-8E3F-DDF56F1FC10D}"/>
    <cellStyle name="Normal 10 2 2 2 2 2 7" xfId="4127" xr:uid="{C167C17F-E348-4D91-85D8-D930D2E4395A}"/>
    <cellStyle name="Normal 10 2 2 2 2 2 7 2" xfId="17216" xr:uid="{ED9BB813-C3D7-42FE-9BA9-04289DB65240}"/>
    <cellStyle name="Normal 10 2 2 2 2 2 8" xfId="14457" xr:uid="{99E3976C-E6F8-47EA-983F-FE13918A955F}"/>
    <cellStyle name="Normal 10 2 2 2 2 3" xfId="1419" xr:uid="{49F52604-5FFD-46CA-A747-95DC0B5D5385}"/>
    <cellStyle name="Normal 10 2 2 2 2 3 2" xfId="2323" xr:uid="{EF679F6D-C895-4711-AF3A-A5D8341C3D06}"/>
    <cellStyle name="Normal 10 2 2 2 2 3 2 2" xfId="10620" xr:uid="{5B736335-5ADC-4779-BC76-2D0F07F5F95C}"/>
    <cellStyle name="Normal 10 2 2 2 2 3 2 2 2" xfId="23646" xr:uid="{22E99418-CC11-44DC-80F5-F991E919AF70}"/>
    <cellStyle name="Normal 10 2 2 2 2 3 2 3" xfId="5603" xr:uid="{BF06DC64-7C5F-49D0-A305-2DBF16C6AB4F}"/>
    <cellStyle name="Normal 10 2 2 2 2 3 2 3 2" xfId="18639" xr:uid="{841FF296-4011-4173-917F-9FEB6A174547}"/>
    <cellStyle name="Normal 10 2 2 2 2 3 2 4" xfId="15707" xr:uid="{15691D8D-6091-4CE6-A2BB-71F498852630}"/>
    <cellStyle name="Normal 10 2 2 2 2 3 3" xfId="6470" xr:uid="{8199BF5C-28AC-4351-9EB7-356E378244CA}"/>
    <cellStyle name="Normal 10 2 2 2 2 3 3 2" xfId="11485" xr:uid="{CFEA919A-D288-468B-875F-3B522D07A7C8}"/>
    <cellStyle name="Normal 10 2 2 2 2 3 3 2 2" xfId="24511" xr:uid="{B4859320-CF00-4212-A620-552D20C22C2A}"/>
    <cellStyle name="Normal 10 2 2 2 2 3 3 3" xfId="19504" xr:uid="{C23C0B89-9D19-4F7A-8F7E-8B5B0CBA8536}"/>
    <cellStyle name="Normal 10 2 2 2 2 3 4" xfId="9027" xr:uid="{77B7D0F7-30C9-4BCD-9AF7-86319191E099}"/>
    <cellStyle name="Normal 10 2 2 2 2 3 4 2" xfId="22054" xr:uid="{7FD695E6-F9FA-44D0-B115-4A695CB85B23}"/>
    <cellStyle name="Normal 10 2 2 2 2 3 5" xfId="12939" xr:uid="{0BC730B3-783B-4CC0-B382-CFDCEE3B6353}"/>
    <cellStyle name="Normal 10 2 2 2 2 3 5 2" xfId="25956" xr:uid="{AC1CE905-B9FB-4FA7-A1EF-01B772E16676}"/>
    <cellStyle name="Normal 10 2 2 2 2 3 6" xfId="8214" xr:uid="{1329EE8D-C090-49F4-8599-A758978F9A1A}"/>
    <cellStyle name="Normal 10 2 2 2 2 3 6 2" xfId="21245" xr:uid="{EA289BF2-A07E-484E-BAB7-A29C747B08FF}"/>
    <cellStyle name="Normal 10 2 2 2 2 3 7" xfId="3958" xr:uid="{BCE1C6C0-302B-40B3-92BF-0D8577DDF5A1}"/>
    <cellStyle name="Normal 10 2 2 2 2 3 7 2" xfId="17047" xr:uid="{D557E255-F782-4328-9C63-1984E5E67C6E}"/>
    <cellStyle name="Normal 10 2 2 2 2 3 8" xfId="14804" xr:uid="{323A5A7B-0106-4AF1-86DB-4800919E585D}"/>
    <cellStyle name="Normal 10 2 2 2 2 4" xfId="2977" xr:uid="{7E72AAE4-8EB3-4032-B218-FBF6EB03F696}"/>
    <cellStyle name="Normal 10 2 2 2 2 4 2" xfId="7001" xr:uid="{5A8FC8FF-9BF9-4C75-AC76-09DB1B2E8070}"/>
    <cellStyle name="Normal 10 2 2 2 2 4 2 2" xfId="12016" xr:uid="{0AC56A3E-CD32-4DD1-BDF1-3D30E402BC43}"/>
    <cellStyle name="Normal 10 2 2 2 2 4 2 2 2" xfId="25042" xr:uid="{3CD6EEC4-E7D6-4290-8A02-6C83685F90D9}"/>
    <cellStyle name="Normal 10 2 2 2 2 4 2 3" xfId="20035" xr:uid="{B2B0EB8E-6AA2-44E6-B454-643F89E357ED}"/>
    <cellStyle name="Normal 10 2 2 2 2 4 3" xfId="13470" xr:uid="{26DDDBEA-6FE2-4EB2-ADA2-DA457C6E2F25}"/>
    <cellStyle name="Normal 10 2 2 2 2 4 3 2" xfId="26487" xr:uid="{4EEEA3C6-F2C3-4ABC-B10D-C222A20FDAB5}"/>
    <cellStyle name="Normal 10 2 2 2 2 4 4" xfId="9911" xr:uid="{CB233A9D-9A33-408C-B06C-E139021B8ACA}"/>
    <cellStyle name="Normal 10 2 2 2 2 4 4 2" xfId="22937" xr:uid="{A4D08ADD-6C43-4DA1-91F0-10E8F50B7C70}"/>
    <cellStyle name="Normal 10 2 2 2 2 4 5" xfId="4893" xr:uid="{FD2BEFBE-C22A-466A-94B9-C74EF1879CB4}"/>
    <cellStyle name="Normal 10 2 2 2 2 4 5 2" xfId="17930" xr:uid="{572970EA-4755-4992-BD1B-CCBB17C4DC7C}"/>
    <cellStyle name="Normal 10 2 2 2 2 4 6" xfId="16238" xr:uid="{38CE488E-3F13-47D7-942E-02D534C0AAD1}"/>
    <cellStyle name="Normal 10 2 2 2 2 5" xfId="1810" xr:uid="{B0329F8F-75DB-41B8-856D-6578BFC2325B}"/>
    <cellStyle name="Normal 10 2 2 2 2 5 2" xfId="10973" xr:uid="{A4B53886-B544-41CA-8D8A-9786348D6EC0}"/>
    <cellStyle name="Normal 10 2 2 2 2 5 2 2" xfId="23999" xr:uid="{A8C319AF-2A0C-4338-A07E-F9D6C793A582}"/>
    <cellStyle name="Normal 10 2 2 2 2 5 3" xfId="5957" xr:uid="{2E3C7836-3138-4326-AD50-F25A53F98417}"/>
    <cellStyle name="Normal 10 2 2 2 2 5 3 2" xfId="18992" xr:uid="{770154B8-A4F9-4FD4-BE7D-3906F175885D}"/>
    <cellStyle name="Normal 10 2 2 2 2 5 4" xfId="15195" xr:uid="{DC5B39F7-52F7-4430-82FA-AC1314507C37}"/>
    <cellStyle name="Normal 10 2 2 2 2 6" xfId="8534" xr:uid="{8784B82A-68EE-4C80-B244-8080D2FD8406}"/>
    <cellStyle name="Normal 10 2 2 2 2 6 2" xfId="21563" xr:uid="{A813F243-530E-4850-924B-5FA001621016}"/>
    <cellStyle name="Normal 10 2 2 2 2 7" xfId="12427" xr:uid="{648E206A-5F9D-4961-ACA9-8B622600CC1F}"/>
    <cellStyle name="Normal 10 2 2 2 2 7 2" xfId="25444" xr:uid="{5D5656D9-F34C-432D-AA01-798CCFB439CE}"/>
    <cellStyle name="Normal 10 2 2 2 2 8" xfId="7504" xr:uid="{8008F049-2C01-4640-A981-FDC2527011F3}"/>
    <cellStyle name="Normal 10 2 2 2 2 8 2" xfId="20536" xr:uid="{74948DBB-8F3A-45B0-BD81-36236CB21AFF}"/>
    <cellStyle name="Normal 10 2 2 2 2 9" xfId="3456" xr:uid="{823D6356-0FB2-4B85-8B33-DAA71C499FEC}"/>
    <cellStyle name="Normal 10 2 2 2 2 9 2" xfId="16556" xr:uid="{492798D4-44E8-4E34-97B9-A12FFC295C0E}"/>
    <cellStyle name="Normal 10 2 2 2 2_Degree data" xfId="2648" xr:uid="{911F6DE3-1B35-4B54-8B12-010C7BB9CA45}"/>
    <cellStyle name="Normal 10 2 2 2 3" xfId="552" xr:uid="{0C267C64-7102-4667-A0F7-3086D9FDBFE0}"/>
    <cellStyle name="Normal 10 2 2 2 3 2" xfId="1973" xr:uid="{34F37535-E3A3-4F42-A6A9-24C84093D708}"/>
    <cellStyle name="Normal 10 2 2 2 3 2 2" xfId="9811" xr:uid="{3011DBB2-DACF-4D9A-AC12-D4D7746EE289}"/>
    <cellStyle name="Normal 10 2 2 2 3 2 2 2" xfId="22837" xr:uid="{730CF5AD-E811-4061-8A45-9D227284935D}"/>
    <cellStyle name="Normal 10 2 2 2 3 2 3" xfId="4793" xr:uid="{F1557337-9139-4E38-A377-8B4030A7CB4B}"/>
    <cellStyle name="Normal 10 2 2 2 3 2 3 2" xfId="17830" xr:uid="{420E6FBF-2F84-4FE2-A5C0-B40C17541CAE}"/>
    <cellStyle name="Normal 10 2 2 2 3 2 4" xfId="15358" xr:uid="{5074EB81-D3C6-4928-B276-D781BFFE300C}"/>
    <cellStyle name="Normal 10 2 2 2 3 3" xfId="6120" xr:uid="{3DF6EA5C-5020-4330-97B5-C4662A8242E5}"/>
    <cellStyle name="Normal 10 2 2 2 3 3 2" xfId="11136" xr:uid="{9A2E1E3B-FB99-478D-B593-C42173F57646}"/>
    <cellStyle name="Normal 10 2 2 2 3 3 2 2" xfId="24162" xr:uid="{03369DFA-2BAB-43A5-B7E5-ED9D62EA829C}"/>
    <cellStyle name="Normal 10 2 2 2 3 3 3" xfId="19155" xr:uid="{4E3BA6D6-64A4-4964-B1A4-C9D6FC20EF11}"/>
    <cellStyle name="Normal 10 2 2 2 3 4" xfId="8927" xr:uid="{DB5595E7-D65A-4F28-B3CD-A096A9751C78}"/>
    <cellStyle name="Normal 10 2 2 2 3 4 2" xfId="21954" xr:uid="{805B1054-D4AE-47F7-9049-1D14EF3F8A4F}"/>
    <cellStyle name="Normal 10 2 2 2 3 5" xfId="12590" xr:uid="{71388886-CEB2-4DDA-82CD-12DF42B19F42}"/>
    <cellStyle name="Normal 10 2 2 2 3 5 2" xfId="25607" xr:uid="{8D24C273-E6C3-40DE-A06F-01B0A0BB9240}"/>
    <cellStyle name="Normal 10 2 2 2 3 6" xfId="7404" xr:uid="{178FF036-67A2-40B9-A6D8-54B060003E0C}"/>
    <cellStyle name="Normal 10 2 2 2 3 6 2" xfId="20436" xr:uid="{958A7362-62D2-44FB-A45F-E8E59B2DDC68}"/>
    <cellStyle name="Normal 10 2 2 2 3 7" xfId="3858" xr:uid="{EC11C2E8-84A9-4E87-BFCD-53075D96378D}"/>
    <cellStyle name="Normal 10 2 2 2 3 7 2" xfId="16947" xr:uid="{EDFE8316-E7E9-4BAA-887F-3709ED569650}"/>
    <cellStyle name="Normal 10 2 2 2 3 8" xfId="13955" xr:uid="{298CA7D9-DB1B-4FB8-8C88-BC49B2C0627D}"/>
    <cellStyle name="Normal 10 2 2 2 4" xfId="961" xr:uid="{C20B8D25-4D66-4238-8F45-365B27CE6D8D}"/>
    <cellStyle name="Normal 10 2 2 2 4 2" xfId="2322" xr:uid="{0D316344-6DAE-4D68-92B4-43D674E266FF}"/>
    <cellStyle name="Normal 10 2 2 2 4 2 2" xfId="10079" xr:uid="{7A7B9F4B-3036-40A6-BA3F-AAA5FCFD6C15}"/>
    <cellStyle name="Normal 10 2 2 2 4 2 2 2" xfId="23105" xr:uid="{42BFC6FA-9F34-499E-9805-AD47240CFFAB}"/>
    <cellStyle name="Normal 10 2 2 2 4 2 3" xfId="5061" xr:uid="{8E325E46-83EB-49D8-AC04-108BF503D719}"/>
    <cellStyle name="Normal 10 2 2 2 4 2 3 2" xfId="18098" xr:uid="{F73B48EA-A5D0-4A55-943F-E4F225D5FC89}"/>
    <cellStyle name="Normal 10 2 2 2 4 2 4" xfId="15706" xr:uid="{FB50EC7E-32BE-4CC2-B9B8-BDEA348447DA}"/>
    <cellStyle name="Normal 10 2 2 2 4 3" xfId="6469" xr:uid="{65F27615-9680-48BB-A415-0F373F534024}"/>
    <cellStyle name="Normal 10 2 2 2 4 3 2" xfId="11484" xr:uid="{5B2CB931-5B02-49EC-A298-D11F5687105B}"/>
    <cellStyle name="Normal 10 2 2 2 4 3 2 2" xfId="24510" xr:uid="{1335FA5B-12BC-46C5-9C4F-EDD2A8B27B74}"/>
    <cellStyle name="Normal 10 2 2 2 4 3 3" xfId="19503" xr:uid="{A6F88D75-21FF-4AF4-927B-1735F3E2BEAC}"/>
    <cellStyle name="Normal 10 2 2 2 4 4" xfId="9195" xr:uid="{4AD4DEFE-17B7-4387-832E-7D47611D152E}"/>
    <cellStyle name="Normal 10 2 2 2 4 4 2" xfId="22222" xr:uid="{F35F7442-4DE1-4AF5-BEC9-19A96FBB4E5F}"/>
    <cellStyle name="Normal 10 2 2 2 4 5" xfId="12938" xr:uid="{7FDB6DC9-30C5-42D9-97FF-1D96F7CD507F}"/>
    <cellStyle name="Normal 10 2 2 2 4 5 2" xfId="25955" xr:uid="{6F8D0828-B5E5-4867-86B0-53AC53CBA830}"/>
    <cellStyle name="Normal 10 2 2 2 4 6" xfId="7672" xr:uid="{E4D5BD74-F2EF-4D5F-910B-028906C9C3BD}"/>
    <cellStyle name="Normal 10 2 2 2 4 6 2" xfId="20704" xr:uid="{F264576F-8500-456E-9679-D08DFC5DC340}"/>
    <cellStyle name="Normal 10 2 2 2 4 7" xfId="4126" xr:uid="{39FAE131-B46D-4822-A408-B393E00691C6}"/>
    <cellStyle name="Normal 10 2 2 2 4 7 2" xfId="17215" xr:uid="{C668A92E-2F02-498B-BC6F-E7AC0ACD861D}"/>
    <cellStyle name="Normal 10 2 2 2 4 8" xfId="14357" xr:uid="{D201208A-0B60-4AD6-A263-E758F310C61B}"/>
    <cellStyle name="Normal 10 2 2 2 5" xfId="1317" xr:uid="{D10E7E51-23E8-4D49-AB91-B6D9DB22B84A}"/>
    <cellStyle name="Normal 10 2 2 2 5 2" xfId="2875" xr:uid="{091766E2-2D8B-4F80-BF5F-EA48DE64A730}"/>
    <cellStyle name="Normal 10 2 2 2 5 2 2" xfId="10520" xr:uid="{E84B5706-1707-43D8-805A-8B5D8F72168A}"/>
    <cellStyle name="Normal 10 2 2 2 5 2 2 2" xfId="23546" xr:uid="{055AEBA0-68E2-4630-AE87-9E09E54799A9}"/>
    <cellStyle name="Normal 10 2 2 2 5 2 3" xfId="5503" xr:uid="{336B5134-E7EA-4A08-8613-14C0B4F3E58C}"/>
    <cellStyle name="Normal 10 2 2 2 5 2 3 2" xfId="18539" xr:uid="{39C8EDFA-C506-4AA1-8102-2B29FD1F04E4}"/>
    <cellStyle name="Normal 10 2 2 2 5 2 4" xfId="16138" xr:uid="{A71179C0-0777-4423-8FD2-6DC16505CB86}"/>
    <cellStyle name="Normal 10 2 2 2 5 3" xfId="6901" xr:uid="{A272397F-139D-42C4-BB69-BE5D87BB0DD4}"/>
    <cellStyle name="Normal 10 2 2 2 5 3 2" xfId="11916" xr:uid="{C858C487-8F3D-46E2-8968-39F437AA0CD0}"/>
    <cellStyle name="Normal 10 2 2 2 5 3 2 2" xfId="24942" xr:uid="{3FB210E1-71E2-4495-BCCC-1D16A9A25FF8}"/>
    <cellStyle name="Normal 10 2 2 2 5 3 3" xfId="19935" xr:uid="{4E50AC12-0629-4FB1-A3F0-0775A8F88436}"/>
    <cellStyle name="Normal 10 2 2 2 5 4" xfId="8708" xr:uid="{7324272F-EF66-4709-B08D-4B8781F9FE97}"/>
    <cellStyle name="Normal 10 2 2 2 5 4 2" xfId="21737" xr:uid="{4345CFF2-A02A-497D-B089-D649B05FF2AE}"/>
    <cellStyle name="Normal 10 2 2 2 5 5" xfId="13370" xr:uid="{151FA003-3FF8-4CB8-BD35-D9BD2D8C6FFF}"/>
    <cellStyle name="Normal 10 2 2 2 5 5 2" xfId="26387" xr:uid="{D190AAC3-7CD4-495A-93FF-C4430100884E}"/>
    <cellStyle name="Normal 10 2 2 2 5 6" xfId="8114" xr:uid="{48ECC0DF-B47A-4035-9237-0C072DF4C1A5}"/>
    <cellStyle name="Normal 10 2 2 2 5 6 2" xfId="21145" xr:uid="{85E356EC-6E1F-41A5-B1B2-CD6156A0DB89}"/>
    <cellStyle name="Normal 10 2 2 2 5 7" xfId="3638" xr:uid="{36C90B76-990A-465D-B412-1AF46F9EC6FE}"/>
    <cellStyle name="Normal 10 2 2 2 5 7 2" xfId="16730" xr:uid="{F52352CA-2F5D-4B59-9616-A28FF562814C}"/>
    <cellStyle name="Normal 10 2 2 2 5 8" xfId="14704" xr:uid="{FBA0AB12-632C-463B-8649-DF3AA09E63FB}"/>
    <cellStyle name="Normal 10 2 2 2 6" xfId="1710" xr:uid="{4F0014F6-E8AB-4E2D-BF49-2321CE4441E4}"/>
    <cellStyle name="Normal 10 2 2 2 6 2" xfId="9594" xr:uid="{3B1B4D02-6D58-47B6-8D02-C155E66F4D74}"/>
    <cellStyle name="Normal 10 2 2 2 6 2 2" xfId="22620" xr:uid="{A4088CB4-0C43-4397-9D36-883A81885802}"/>
    <cellStyle name="Normal 10 2 2 2 6 3" xfId="4576" xr:uid="{B8C1B0C9-F27D-40AF-A570-FBF608DD8629}"/>
    <cellStyle name="Normal 10 2 2 2 6 3 2" xfId="17613" xr:uid="{FFCD847A-1E84-4017-A340-1A2CE17670A7}"/>
    <cellStyle name="Normal 10 2 2 2 6 4" xfId="15095" xr:uid="{B8BF6DB6-DCEA-493D-8172-F5CE8480F4D2}"/>
    <cellStyle name="Normal 10 2 2 2 7" xfId="5857" xr:uid="{C7E763B1-4523-483B-B685-56246EA35D26}"/>
    <cellStyle name="Normal 10 2 2 2 7 2" xfId="10873" xr:uid="{AB0AB2E8-B811-4D5A-A0DB-DF6A3990BE60}"/>
    <cellStyle name="Normal 10 2 2 2 7 2 2" xfId="23899" xr:uid="{2867A124-2BC6-482A-8388-D9A6BB3A041B}"/>
    <cellStyle name="Normal 10 2 2 2 7 3" xfId="18892" xr:uid="{21C2EE92-8E32-44E2-ABC9-10306C69040B}"/>
    <cellStyle name="Normal 10 2 2 2 8" xfId="8434" xr:uid="{C7DED686-4B63-4274-A5C8-24FB875CEED2}"/>
    <cellStyle name="Normal 10 2 2 2 8 2" xfId="21463" xr:uid="{9B5F3319-5CE1-400C-BC33-ACF3CD0D7E66}"/>
    <cellStyle name="Normal 10 2 2 2 9" xfId="12327" xr:uid="{34D1C854-7526-4C79-82C7-4D82F2EE2484}"/>
    <cellStyle name="Normal 10 2 2 2 9 2" xfId="25344" xr:uid="{69D0EBDA-A7E6-4582-AF59-909E8C3F4132}"/>
    <cellStyle name="Normal 10 2 2 2_Degree data" xfId="2645" xr:uid="{E1697221-F119-4759-8539-006E50306D9F}"/>
    <cellStyle name="Normal 10 2 2 3" xfId="358" xr:uid="{8B19BE0F-7CD7-4892-9A18-642D4D219FBC}"/>
    <cellStyle name="Normal 10 2 2 3 10" xfId="7248" xr:uid="{FA7F2FA9-E57A-4E61-89BF-CFCDA84FB273}"/>
    <cellStyle name="Normal 10 2 2 3 10 2" xfId="20280" xr:uid="{7105B025-9E35-4A4B-8116-7D6E562AA078}"/>
    <cellStyle name="Normal 10 2 2 3 11" xfId="3313" xr:uid="{96AF1788-8533-4B20-A25D-1D137495411F}"/>
    <cellStyle name="Normal 10 2 2 3 11 2" xfId="16413" xr:uid="{9E253D4D-9C7F-4E65-9289-591B024B7E31}"/>
    <cellStyle name="Normal 10 2 2 3 12" xfId="13767" xr:uid="{1D69B388-02D0-4F51-90B2-6A717F613336}"/>
    <cellStyle name="Normal 10 2 2 3 2" xfId="713" xr:uid="{67CDB786-C1DC-4F97-8878-3BBCBE296C79}"/>
    <cellStyle name="Normal 10 2 2 3 2 10" xfId="14116" xr:uid="{89670609-1699-4865-8F39-F03ACE02E139}"/>
    <cellStyle name="Normal 10 2 2 3 2 2" xfId="1122" xr:uid="{B742B1E0-0969-47F1-8BAC-907D1656F304}"/>
    <cellStyle name="Normal 10 2 2 3 2 2 2" xfId="1976" xr:uid="{BB1AB504-31C3-46A8-AFD2-3DB914CCE3EF}"/>
    <cellStyle name="Normal 10 2 2 3 2 2 2 2" xfId="10082" xr:uid="{349010A9-2D91-48E7-A9BF-8041C311B942}"/>
    <cellStyle name="Normal 10 2 2 3 2 2 2 2 2" xfId="23108" xr:uid="{E51A92D4-DB83-49FA-9CE0-B3ED8711C0B4}"/>
    <cellStyle name="Normal 10 2 2 3 2 2 2 3" xfId="5064" xr:uid="{ACE92422-41D2-4425-98D5-DE19CD9C6345}"/>
    <cellStyle name="Normal 10 2 2 3 2 2 2 3 2" xfId="18101" xr:uid="{DA506451-2C04-474F-84BC-A4F64A6639AB}"/>
    <cellStyle name="Normal 10 2 2 3 2 2 2 4" xfId="15361" xr:uid="{97B04A66-B3A5-421F-8D22-585211FC7C34}"/>
    <cellStyle name="Normal 10 2 2 3 2 2 3" xfId="6123" xr:uid="{81BCBAE2-BE9C-4E4B-9695-97CE0690AE8B}"/>
    <cellStyle name="Normal 10 2 2 3 2 2 3 2" xfId="11139" xr:uid="{CF67A068-86E6-45A8-A169-9029F085AC60}"/>
    <cellStyle name="Normal 10 2 2 3 2 2 3 2 2" xfId="24165" xr:uid="{29D18F7E-C28C-4825-84C3-544F6DA7EEE4}"/>
    <cellStyle name="Normal 10 2 2 3 2 2 3 3" xfId="19158" xr:uid="{F7077005-5CAF-4BE7-850C-02F06E124B27}"/>
    <cellStyle name="Normal 10 2 2 3 2 2 4" xfId="9198" xr:uid="{FBC1E774-3353-4BD0-9940-DD9C6C4E933E}"/>
    <cellStyle name="Normal 10 2 2 3 2 2 4 2" xfId="22225" xr:uid="{3D8139B1-A7B3-495D-8CB9-43F5BF77ABFF}"/>
    <cellStyle name="Normal 10 2 2 3 2 2 5" xfId="12593" xr:uid="{3D445E81-9E72-40C4-833D-8980D1FDF914}"/>
    <cellStyle name="Normal 10 2 2 3 2 2 5 2" xfId="25610" xr:uid="{0F76C64D-9AB1-4835-A4C1-04111BB5D315}"/>
    <cellStyle name="Normal 10 2 2 3 2 2 6" xfId="7675" xr:uid="{F537372F-7CBE-4D5A-A5AE-F60FB6447E5B}"/>
    <cellStyle name="Normal 10 2 2 3 2 2 6 2" xfId="20707" xr:uid="{17F820C8-BDFA-4F06-BB77-FF42700DF26D}"/>
    <cellStyle name="Normal 10 2 2 3 2 2 7" xfId="4129" xr:uid="{17E1D144-8E1C-4A6B-A9A8-A133F7B5BF9A}"/>
    <cellStyle name="Normal 10 2 2 3 2 2 7 2" xfId="17218" xr:uid="{CB067139-015E-4E56-B4A3-9805E6F3670D}"/>
    <cellStyle name="Normal 10 2 2 3 2 2 8" xfId="14518" xr:uid="{94B2281F-D266-4B44-83CA-508227FE9564}"/>
    <cellStyle name="Normal 10 2 2 3 2 3" xfId="1480" xr:uid="{2EEBCCC2-83B7-4EFF-8A7A-6F3F7D26606B}"/>
    <cellStyle name="Normal 10 2 2 3 2 3 2" xfId="2325" xr:uid="{8A166C8F-4131-4E2D-9231-20BB5F5EFFBE}"/>
    <cellStyle name="Normal 10 2 2 3 2 3 2 2" xfId="10681" xr:uid="{A9BA7558-C803-4A66-99A7-0A87801E7D9A}"/>
    <cellStyle name="Normal 10 2 2 3 2 3 2 2 2" xfId="23707" xr:uid="{02DC65EA-5C13-49B2-B00D-B0FDA89DEA6D}"/>
    <cellStyle name="Normal 10 2 2 3 2 3 2 3" xfId="5664" xr:uid="{B04A4E8F-8124-4572-8FD9-FB37321896C4}"/>
    <cellStyle name="Normal 10 2 2 3 2 3 2 3 2" xfId="18700" xr:uid="{189807A0-6577-456D-901A-B29CDA31E23D}"/>
    <cellStyle name="Normal 10 2 2 3 2 3 2 4" xfId="15709" xr:uid="{0457DA16-5D45-455C-9AF2-64E08245B075}"/>
    <cellStyle name="Normal 10 2 2 3 2 3 3" xfId="6472" xr:uid="{E5CA1015-6D3C-44BB-A566-DA9D3DDEEB67}"/>
    <cellStyle name="Normal 10 2 2 3 2 3 3 2" xfId="11487" xr:uid="{33644096-BC30-4875-8312-7633E74A1390}"/>
    <cellStyle name="Normal 10 2 2 3 2 3 3 2 2" xfId="24513" xr:uid="{D56B070A-215D-4288-A633-08C79CFC4AB4}"/>
    <cellStyle name="Normal 10 2 2 3 2 3 3 3" xfId="19506" xr:uid="{81BCB014-015A-4D0B-9EE0-2C7CD8AB5637}"/>
    <cellStyle name="Normal 10 2 2 3 2 3 4" xfId="9088" xr:uid="{B07B8992-487A-42A6-9D16-2F2E73F1D6EC}"/>
    <cellStyle name="Normal 10 2 2 3 2 3 4 2" xfId="22115" xr:uid="{0B85BA7F-6668-4AEF-A198-92F65D9E9DF2}"/>
    <cellStyle name="Normal 10 2 2 3 2 3 5" xfId="12941" xr:uid="{9104D49E-231B-4A73-921A-D78C169EEA3C}"/>
    <cellStyle name="Normal 10 2 2 3 2 3 5 2" xfId="25958" xr:uid="{248E572F-969A-49CD-9D55-82A83610BC9D}"/>
    <cellStyle name="Normal 10 2 2 3 2 3 6" xfId="8275" xr:uid="{8B1B0EA1-8C8F-4FBB-BE57-C8B66E3057F9}"/>
    <cellStyle name="Normal 10 2 2 3 2 3 6 2" xfId="21306" xr:uid="{ED8CCCC7-4641-4EDC-B9B0-D06C09D2F609}"/>
    <cellStyle name="Normal 10 2 2 3 2 3 7" xfId="4019" xr:uid="{2F302263-244D-4CD7-B6A2-17F6FBA0367F}"/>
    <cellStyle name="Normal 10 2 2 3 2 3 7 2" xfId="17108" xr:uid="{A369BF16-5CD4-49A3-9A61-8F109BF4DE58}"/>
    <cellStyle name="Normal 10 2 2 3 2 3 8" xfId="14865" xr:uid="{08A2B970-F708-4EF9-ABC3-4E0E1DDD8687}"/>
    <cellStyle name="Normal 10 2 2 3 2 4" xfId="3039" xr:uid="{913B3B2F-3651-46CC-B3C2-063E1E6DB27C}"/>
    <cellStyle name="Normal 10 2 2 3 2 4 2" xfId="7062" xr:uid="{54ED1278-1306-4E65-BAF5-C43D81D2BCD2}"/>
    <cellStyle name="Normal 10 2 2 3 2 4 2 2" xfId="12077" xr:uid="{E636C719-45B2-4BC2-B7BF-099CC051786E}"/>
    <cellStyle name="Normal 10 2 2 3 2 4 2 2 2" xfId="25103" xr:uid="{5D77409D-CDD7-4D29-993E-41C1A0288503}"/>
    <cellStyle name="Normal 10 2 2 3 2 4 2 3" xfId="20096" xr:uid="{AC9E4380-629D-4AB6-AA60-4599C9B030A3}"/>
    <cellStyle name="Normal 10 2 2 3 2 4 3" xfId="13531" xr:uid="{180AEA51-A1BC-4CBA-A8F1-15149A93AF6B}"/>
    <cellStyle name="Normal 10 2 2 3 2 4 3 2" xfId="26548" xr:uid="{1E45AADA-127C-47F5-8352-2CE3E19122CE}"/>
    <cellStyle name="Normal 10 2 2 3 2 4 4" xfId="9972" xr:uid="{0C584D60-25DC-4C3D-8544-B386FCAC7412}"/>
    <cellStyle name="Normal 10 2 2 3 2 4 4 2" xfId="22998" xr:uid="{F5933D8E-9893-425F-B48A-9B17E334FF69}"/>
    <cellStyle name="Normal 10 2 2 3 2 4 5" xfId="4954" xr:uid="{20FF17DD-AC19-45F8-88F2-0373DA60DC3C}"/>
    <cellStyle name="Normal 10 2 2 3 2 4 5 2" xfId="17991" xr:uid="{CB39F499-A456-4646-8568-CCBB6996315A}"/>
    <cellStyle name="Normal 10 2 2 3 2 4 6" xfId="16299" xr:uid="{9CC5041F-979F-46DC-BF63-6F80D08A61C1}"/>
    <cellStyle name="Normal 10 2 2 3 2 5" xfId="1871" xr:uid="{43BC1284-590A-460F-830F-37C5BF8ADBBC}"/>
    <cellStyle name="Normal 10 2 2 3 2 5 2" xfId="11034" xr:uid="{ADE6EAC9-4695-45B8-9F34-CCBD8F46E3B2}"/>
    <cellStyle name="Normal 10 2 2 3 2 5 2 2" xfId="24060" xr:uid="{62519099-A682-41CE-AC82-C2F8B70857C3}"/>
    <cellStyle name="Normal 10 2 2 3 2 5 3" xfId="6018" xr:uid="{02A1A479-E711-4B4F-BF84-2C9C640A225A}"/>
    <cellStyle name="Normal 10 2 2 3 2 5 3 2" xfId="19053" xr:uid="{2F4FCCE0-E971-4097-9A25-E7A8DBD99099}"/>
    <cellStyle name="Normal 10 2 2 3 2 5 4" xfId="15256" xr:uid="{671A102D-662E-493D-B361-15FE05BF4559}"/>
    <cellStyle name="Normal 10 2 2 3 2 6" xfId="8595" xr:uid="{7D7EBAEA-5967-4CAF-9B23-70B3B1A55755}"/>
    <cellStyle name="Normal 10 2 2 3 2 6 2" xfId="21624" xr:uid="{D2E1BCFD-506B-495A-B011-F6FE8D869B4B}"/>
    <cellStyle name="Normal 10 2 2 3 2 7" xfId="12488" xr:uid="{959F3F73-DF53-463A-8635-FE8E534C2414}"/>
    <cellStyle name="Normal 10 2 2 3 2 7 2" xfId="25505" xr:uid="{285CF257-BFC6-4F55-B2DB-BD0A13865A8E}"/>
    <cellStyle name="Normal 10 2 2 3 2 8" xfId="7565" xr:uid="{040F4EEC-BC98-4B41-9745-8935883BC4C7}"/>
    <cellStyle name="Normal 10 2 2 3 2 8 2" xfId="20597" xr:uid="{0CB37356-9A4F-442D-A9F7-EF56DB61A4DD}"/>
    <cellStyle name="Normal 10 2 2 3 2 9" xfId="3517" xr:uid="{892F57A1-3B8D-4290-A004-42B3D0B1C288}"/>
    <cellStyle name="Normal 10 2 2 3 2 9 2" xfId="16617" xr:uid="{81DEF176-3FA8-4D82-8BC6-30A527553C0C}"/>
    <cellStyle name="Normal 10 2 2 3 2_Degree data" xfId="2759" xr:uid="{8C5FFC66-EAD7-4D67-A82D-ED0944320E8C}"/>
    <cellStyle name="Normal 10 2 2 3 3" xfId="509" xr:uid="{3D69E535-D7DE-4636-ABCD-077C642E37A1}"/>
    <cellStyle name="Normal 10 2 2 3 3 2" xfId="1975" xr:uid="{167B9AD9-F9F0-408D-A965-3D70DFE35A98}"/>
    <cellStyle name="Normal 10 2 2 3 3 2 2" xfId="9768" xr:uid="{A7D78DC8-AB4A-41F5-9347-59C5BDF380CB}"/>
    <cellStyle name="Normal 10 2 2 3 3 2 2 2" xfId="22794" xr:uid="{C538187F-6150-4977-A752-59399F125514}"/>
    <cellStyle name="Normal 10 2 2 3 3 2 3" xfId="4750" xr:uid="{CDB6FBEC-0BBB-4944-932D-7CB6EDCC1CB8}"/>
    <cellStyle name="Normal 10 2 2 3 3 2 3 2" xfId="17787" xr:uid="{E2F4060B-840B-4983-9B5B-19BFB8E72D1E}"/>
    <cellStyle name="Normal 10 2 2 3 3 2 4" xfId="15360" xr:uid="{E49D2BA3-798E-4287-89EA-AD8BE14407A5}"/>
    <cellStyle name="Normal 10 2 2 3 3 3" xfId="6122" xr:uid="{9A991DFC-11FB-41BE-9268-6F36D2F076D8}"/>
    <cellStyle name="Normal 10 2 2 3 3 3 2" xfId="11138" xr:uid="{98D22A28-BB10-417D-9FDD-56AAA3C25E5D}"/>
    <cellStyle name="Normal 10 2 2 3 3 3 2 2" xfId="24164" xr:uid="{0E405A77-CEE3-4495-8FCD-858C8AF66FE2}"/>
    <cellStyle name="Normal 10 2 2 3 3 3 3" xfId="19157" xr:uid="{0CD9309E-B3F6-4BCF-B99A-7557A0DE23B0}"/>
    <cellStyle name="Normal 10 2 2 3 3 4" xfId="8884" xr:uid="{B272EA96-92F2-44E5-8CDE-D3720ADEA9B7}"/>
    <cellStyle name="Normal 10 2 2 3 3 4 2" xfId="21911" xr:uid="{3DF02D23-46C4-4A75-8B9A-B0ABC0C3CA53}"/>
    <cellStyle name="Normal 10 2 2 3 3 5" xfId="12592" xr:uid="{9B3D51F9-5A6A-49C5-8844-0679EAA6A63E}"/>
    <cellStyle name="Normal 10 2 2 3 3 5 2" xfId="25609" xr:uid="{813404D5-5865-4AE6-892D-31A529642D09}"/>
    <cellStyle name="Normal 10 2 2 3 3 6" xfId="7361" xr:uid="{5D69F03C-8D29-4D70-B63E-52F9F935E445}"/>
    <cellStyle name="Normal 10 2 2 3 3 6 2" xfId="20393" xr:uid="{DC415AFA-3212-4A53-A900-714C09BB9DA9}"/>
    <cellStyle name="Normal 10 2 2 3 3 7" xfId="3815" xr:uid="{6B2AD41C-6077-40CC-8F28-C34B740D4073}"/>
    <cellStyle name="Normal 10 2 2 3 3 7 2" xfId="16904" xr:uid="{92860689-8B06-474F-B7A4-F7423F7F99B9}"/>
    <cellStyle name="Normal 10 2 2 3 3 8" xfId="13912" xr:uid="{6733DD3D-5DF2-454F-B815-3D4487DF4FFA}"/>
    <cellStyle name="Normal 10 2 2 3 4" xfId="918" xr:uid="{60D612CF-A37C-4E8E-9BF6-514587172491}"/>
    <cellStyle name="Normal 10 2 2 3 4 2" xfId="2324" xr:uid="{63E1E288-265B-4552-9C37-111966CA7121}"/>
    <cellStyle name="Normal 10 2 2 3 4 2 2" xfId="10081" xr:uid="{685D1BB2-3D0B-4974-ABC6-CBDFDAACF0E0}"/>
    <cellStyle name="Normal 10 2 2 3 4 2 2 2" xfId="23107" xr:uid="{FBE98513-CDA5-4983-8496-0C9987D25191}"/>
    <cellStyle name="Normal 10 2 2 3 4 2 3" xfId="5063" xr:uid="{481F899F-DB1D-453E-9CBC-7C6B1CA29C35}"/>
    <cellStyle name="Normal 10 2 2 3 4 2 3 2" xfId="18100" xr:uid="{562E086F-B9ED-4075-860B-49D9B7F6D3B5}"/>
    <cellStyle name="Normal 10 2 2 3 4 2 4" xfId="15708" xr:uid="{CDC22C2D-7F86-490F-A911-057571725291}"/>
    <cellStyle name="Normal 10 2 2 3 4 3" xfId="6471" xr:uid="{76671B35-9706-47D2-B8E4-D5B41BCE92A5}"/>
    <cellStyle name="Normal 10 2 2 3 4 3 2" xfId="11486" xr:uid="{C02454B2-93AB-4949-AF6E-451BE611A644}"/>
    <cellStyle name="Normal 10 2 2 3 4 3 2 2" xfId="24512" xr:uid="{22976EBA-AC0F-49BA-B957-638CEB238DB4}"/>
    <cellStyle name="Normal 10 2 2 3 4 3 3" xfId="19505" xr:uid="{20A0E4D6-4394-4C3F-996E-20D36C46FF60}"/>
    <cellStyle name="Normal 10 2 2 3 4 4" xfId="9197" xr:uid="{8211F2F7-0C2A-4F53-81F4-229821FDB483}"/>
    <cellStyle name="Normal 10 2 2 3 4 4 2" xfId="22224" xr:uid="{BAD2D61C-4878-43BB-968E-5541B3812E16}"/>
    <cellStyle name="Normal 10 2 2 3 4 5" xfId="12940" xr:uid="{4EF732AD-09E5-46A4-95EC-6334D74034A4}"/>
    <cellStyle name="Normal 10 2 2 3 4 5 2" xfId="25957" xr:uid="{0AF6EAD2-453C-4D33-AE05-79F5FC031479}"/>
    <cellStyle name="Normal 10 2 2 3 4 6" xfId="7674" xr:uid="{FE94015A-59C6-4B1A-BA8B-B75743B109C9}"/>
    <cellStyle name="Normal 10 2 2 3 4 6 2" xfId="20706" xr:uid="{E75718F3-2F0A-4FD7-A3DB-A2CC1C5743B6}"/>
    <cellStyle name="Normal 10 2 2 3 4 7" xfId="4128" xr:uid="{D534C783-D99E-4E4F-A0F5-6E5FDE709C94}"/>
    <cellStyle name="Normal 10 2 2 3 4 7 2" xfId="17217" xr:uid="{8D323A57-C26A-452D-8CDB-3C90D98F015D}"/>
    <cellStyle name="Normal 10 2 2 3 4 8" xfId="14314" xr:uid="{B48A010A-57AA-42DC-9413-4B05216FF6B1}"/>
    <cellStyle name="Normal 10 2 2 3 5" xfId="1273" xr:uid="{51E0E9AF-7C2B-491A-8414-716D0BE318E8}"/>
    <cellStyle name="Normal 10 2 2 3 5 2" xfId="2830" xr:uid="{E42C90F7-E11E-484F-87F2-8F4D7280C848}"/>
    <cellStyle name="Normal 10 2 2 3 5 2 2" xfId="10477" xr:uid="{49F916F7-2AEE-4845-9F61-0F8644A5D182}"/>
    <cellStyle name="Normal 10 2 2 3 5 2 2 2" xfId="23503" xr:uid="{16266DA5-8DC2-4BF0-882E-2A436C47A398}"/>
    <cellStyle name="Normal 10 2 2 3 5 2 3" xfId="5460" xr:uid="{BA5C4593-48B6-4277-AD28-C7E2ED855606}"/>
    <cellStyle name="Normal 10 2 2 3 5 2 3 2" xfId="18496" xr:uid="{0610264B-342A-43C7-95E3-96725E48B6D8}"/>
    <cellStyle name="Normal 10 2 2 3 5 2 4" xfId="16095" xr:uid="{A7B4D135-6295-4BB8-8CA1-00FA93524F29}"/>
    <cellStyle name="Normal 10 2 2 3 5 3" xfId="6858" xr:uid="{D2330CAA-2CF9-4122-AB54-A0DC8A1B0781}"/>
    <cellStyle name="Normal 10 2 2 3 5 3 2" xfId="11873" xr:uid="{3EC0AF45-456E-4C09-BAC0-74048444F5BF}"/>
    <cellStyle name="Normal 10 2 2 3 5 3 2 2" xfId="24899" xr:uid="{1941A244-13F8-4596-83C4-9D989B7A860F}"/>
    <cellStyle name="Normal 10 2 2 3 5 3 3" xfId="19892" xr:uid="{920C7DAC-6488-450F-9CA7-EB8774BB1C6D}"/>
    <cellStyle name="Normal 10 2 2 3 5 4" xfId="8769" xr:uid="{450F1838-363A-47E5-82C1-8702E7F465E6}"/>
    <cellStyle name="Normal 10 2 2 3 5 4 2" xfId="21798" xr:uid="{4CC684C0-B045-4EDB-AB42-728923188806}"/>
    <cellStyle name="Normal 10 2 2 3 5 5" xfId="13327" xr:uid="{1E99D788-464B-4099-B1BE-5C9F6A772A4A}"/>
    <cellStyle name="Normal 10 2 2 3 5 5 2" xfId="26344" xr:uid="{D593F306-A7D1-4A5A-9CD3-8319C209E178}"/>
    <cellStyle name="Normal 10 2 2 3 5 6" xfId="8071" xr:uid="{9EBEBF05-44F9-4B23-ADD2-92FF8CAFF830}"/>
    <cellStyle name="Normal 10 2 2 3 5 6 2" xfId="21102" xr:uid="{0DAFE7B1-8BCF-4C28-919F-4237ACDE4E78}"/>
    <cellStyle name="Normal 10 2 2 3 5 7" xfId="3699" xr:uid="{1A29B618-E8B0-4170-81D8-EBE6648F5D70}"/>
    <cellStyle name="Normal 10 2 2 3 5 7 2" xfId="16791" xr:uid="{06A6871B-D5F8-41BF-89FE-3BD64E83F169}"/>
    <cellStyle name="Normal 10 2 2 3 5 8" xfId="14661" xr:uid="{3EEC51F6-085B-43E6-8809-CC9F45ACF046}"/>
    <cellStyle name="Normal 10 2 2 3 6" xfId="1667" xr:uid="{1C5D5CE1-C6F9-42FC-A48C-67C15AC966EC}"/>
    <cellStyle name="Normal 10 2 2 3 6 2" xfId="9655" xr:uid="{F47130FB-5296-42AB-AC0D-3B4C2B0D22FD}"/>
    <cellStyle name="Normal 10 2 2 3 6 2 2" xfId="22681" xr:uid="{5EBAE84C-18A6-4712-B698-4D844A3CA99F}"/>
    <cellStyle name="Normal 10 2 2 3 6 3" xfId="4637" xr:uid="{A7215442-B560-463A-876A-1AC43C80A5B9}"/>
    <cellStyle name="Normal 10 2 2 3 6 3 2" xfId="17674" xr:uid="{C8CB7B45-4E6E-4F65-96A9-37602E6F2196}"/>
    <cellStyle name="Normal 10 2 2 3 6 4" xfId="15052" xr:uid="{CCC8B546-501B-46CB-9BDA-02A6C726F323}"/>
    <cellStyle name="Normal 10 2 2 3 7" xfId="5814" xr:uid="{4D15A9FE-28A6-4462-9C44-96489D710ECD}"/>
    <cellStyle name="Normal 10 2 2 3 7 2" xfId="10830" xr:uid="{2179E23B-B00E-495A-88D9-62E5C6ABB730}"/>
    <cellStyle name="Normal 10 2 2 3 7 2 2" xfId="23856" xr:uid="{CD4E22BD-69F9-4FC1-9630-EF93C5CAE375}"/>
    <cellStyle name="Normal 10 2 2 3 7 3" xfId="18849" xr:uid="{F33899F8-93B1-4385-80D2-61C5BA3B6F9A}"/>
    <cellStyle name="Normal 10 2 2 3 8" xfId="8391" xr:uid="{3B46604B-5AEF-46E3-90B0-E2211EE00DBA}"/>
    <cellStyle name="Normal 10 2 2 3 8 2" xfId="21420" xr:uid="{D3D353F6-6602-4808-A1D1-86775E05611F}"/>
    <cellStyle name="Normal 10 2 2 3 9" xfId="12284" xr:uid="{9782F3A5-129F-4B67-AE8E-757CD77D58E1}"/>
    <cellStyle name="Normal 10 2 2 3 9 2" xfId="25301" xr:uid="{03C5ADB7-E016-4E97-B26E-0C0FBF427609}"/>
    <cellStyle name="Normal 10 2 2 3_Degree data" xfId="2633" xr:uid="{FB395070-1B70-42CD-BD3A-1C3E3605D779}"/>
    <cellStyle name="Normal 10 2 2 4" xfId="298" xr:uid="{24C524CA-6BFB-4A39-ACFF-9BFDDB79B8A3}"/>
    <cellStyle name="Normal 10 2 2 4 10" xfId="13711" xr:uid="{BEBB4BCE-B826-4BD0-AA7E-393C078F537C}"/>
    <cellStyle name="Normal 10 2 2 4 2" xfId="609" xr:uid="{9C002D28-37F4-43C6-A240-902852C7ED93}"/>
    <cellStyle name="Normal 10 2 2 4 2 2" xfId="1977" xr:uid="{75E19339-EF61-4278-AA1F-8DE48FD581C4}"/>
    <cellStyle name="Normal 10 2 2 4 2 2 2" xfId="10083" xr:uid="{EA79A040-35CB-4CDB-8967-17770A2B73CA}"/>
    <cellStyle name="Normal 10 2 2 4 2 2 2 2" xfId="23109" xr:uid="{8A29DA0A-0E6E-4004-B32E-A04360828332}"/>
    <cellStyle name="Normal 10 2 2 4 2 2 3" xfId="5065" xr:uid="{90C2AB2E-4939-4E5D-9075-91391AC03331}"/>
    <cellStyle name="Normal 10 2 2 4 2 2 3 2" xfId="18102" xr:uid="{DB2B6D07-8D41-4888-916D-86D0534ABF13}"/>
    <cellStyle name="Normal 10 2 2 4 2 2 4" xfId="15362" xr:uid="{24F0241A-0FD6-4F17-9C68-905DA7651B86}"/>
    <cellStyle name="Normal 10 2 2 4 2 3" xfId="6124" xr:uid="{45718BF6-D0E4-4213-BD61-30341BEC25B4}"/>
    <cellStyle name="Normal 10 2 2 4 2 3 2" xfId="11140" xr:uid="{CD54110D-E3BF-4B08-A596-6DEF1CC38B91}"/>
    <cellStyle name="Normal 10 2 2 4 2 3 2 2" xfId="24166" xr:uid="{018FD65E-5D19-4492-8169-39101C07928C}"/>
    <cellStyle name="Normal 10 2 2 4 2 3 3" xfId="19159" xr:uid="{195C7D5D-5EC0-4780-8AD1-60C290F44E5B}"/>
    <cellStyle name="Normal 10 2 2 4 2 4" xfId="9199" xr:uid="{39ED846B-5C7F-4FD0-BD08-D154731A27D0}"/>
    <cellStyle name="Normal 10 2 2 4 2 4 2" xfId="22226" xr:uid="{071DC7BE-A895-4AB3-B6E6-A5F925301B2E}"/>
    <cellStyle name="Normal 10 2 2 4 2 5" xfId="12594" xr:uid="{19E6E0A5-356E-4013-A2B4-9E36AE116A21}"/>
    <cellStyle name="Normal 10 2 2 4 2 5 2" xfId="25611" xr:uid="{F85C4CCD-99EE-4055-9D00-D4987084689A}"/>
    <cellStyle name="Normal 10 2 2 4 2 6" xfId="7676" xr:uid="{9D2A2AD6-0DA5-4B7C-9432-E6B4C302CD63}"/>
    <cellStyle name="Normal 10 2 2 4 2 6 2" xfId="20708" xr:uid="{431452DB-E730-4905-9447-BAADCF8E2563}"/>
    <cellStyle name="Normal 10 2 2 4 2 7" xfId="4130" xr:uid="{14025305-0C44-41D5-BDD7-FBAEBADD4462}"/>
    <cellStyle name="Normal 10 2 2 4 2 7 2" xfId="17219" xr:uid="{A286C6D3-5640-468C-8115-060007B8494C}"/>
    <cellStyle name="Normal 10 2 2 4 2 8" xfId="14012" xr:uid="{17EF074F-75AD-422B-8414-6D8E3C65A81E}"/>
    <cellStyle name="Normal 10 2 2 4 3" xfId="1018" xr:uid="{20E3C288-AB96-44E7-B88B-5D0318EB989F}"/>
    <cellStyle name="Normal 10 2 2 4 3 2" xfId="2326" xr:uid="{E814EC04-A606-4CDE-9584-82F6E409D6DB}"/>
    <cellStyle name="Normal 10 2 2 4 3 2 2" xfId="10577" xr:uid="{B0E6737D-3D4E-4CE4-90DC-65406C761046}"/>
    <cellStyle name="Normal 10 2 2 4 3 2 2 2" xfId="23603" xr:uid="{1A183632-5C7D-454F-9B66-818844F9E2D4}"/>
    <cellStyle name="Normal 10 2 2 4 3 2 3" xfId="5560" xr:uid="{3B4A87B7-5C26-4F2E-8B38-9F941826DAB2}"/>
    <cellStyle name="Normal 10 2 2 4 3 2 3 2" xfId="18596" xr:uid="{AC748F1E-2ADF-4CA0-92DB-E4AAD3A23B2D}"/>
    <cellStyle name="Normal 10 2 2 4 3 2 4" xfId="15710" xr:uid="{041601AC-2DDA-4300-ABBC-4F9D3280FAA4}"/>
    <cellStyle name="Normal 10 2 2 4 3 3" xfId="6473" xr:uid="{17364823-67C2-4514-9F91-D4888532B4C6}"/>
    <cellStyle name="Normal 10 2 2 4 3 3 2" xfId="11488" xr:uid="{06708946-BF59-4E0A-8525-265E6264B207}"/>
    <cellStyle name="Normal 10 2 2 4 3 3 2 2" xfId="24514" xr:uid="{F6AC3A77-D43B-4837-92B1-DD9C6BA7057D}"/>
    <cellStyle name="Normal 10 2 2 4 3 3 3" xfId="19507" xr:uid="{A1966842-266F-455F-9019-B07CCC4A8A95}"/>
    <cellStyle name="Normal 10 2 2 4 3 4" xfId="8984" xr:uid="{A04A28F4-7852-4ED6-A5BA-6481B53BBB25}"/>
    <cellStyle name="Normal 10 2 2 4 3 4 2" xfId="22011" xr:uid="{063D215A-D4DC-4806-84DB-BF3E016DF123}"/>
    <cellStyle name="Normal 10 2 2 4 3 5" xfId="12942" xr:uid="{D6AD8051-AD52-4B5F-9FB8-33D3A8401743}"/>
    <cellStyle name="Normal 10 2 2 4 3 5 2" xfId="25959" xr:uid="{82A69FD8-47B6-4D65-9CD0-DA61DAA56E04}"/>
    <cellStyle name="Normal 10 2 2 4 3 6" xfId="8171" xr:uid="{19401F97-5745-4AD3-9377-854F1B3B5FDE}"/>
    <cellStyle name="Normal 10 2 2 4 3 6 2" xfId="21202" xr:uid="{023FF7FD-FB48-409C-80C0-C2406022CD59}"/>
    <cellStyle name="Normal 10 2 2 4 3 7" xfId="3915" xr:uid="{5241BE34-2CBD-4781-ACD6-A60C04439F36}"/>
    <cellStyle name="Normal 10 2 2 4 3 7 2" xfId="17004" xr:uid="{B4693C8F-4132-4C48-8899-3CE378B2DF95}"/>
    <cellStyle name="Normal 10 2 2 4 3 8" xfId="14414" xr:uid="{4906F602-43B2-449B-9DDD-9E918124F863}"/>
    <cellStyle name="Normal 10 2 2 4 4" xfId="1374" xr:uid="{874C5A30-0424-4EDF-A2AE-18E2D0D0DF98}"/>
    <cellStyle name="Normal 10 2 2 4 4 2" xfId="2932" xr:uid="{55212153-EE53-4B78-A220-844E210D614D}"/>
    <cellStyle name="Normal 10 2 2 4 4 2 2" xfId="11973" xr:uid="{B0A50C90-CCAF-4811-B975-3D7D0209D669}"/>
    <cellStyle name="Normal 10 2 2 4 4 2 2 2" xfId="24999" xr:uid="{A8B21F57-DBBF-411C-8297-C0167CA47168}"/>
    <cellStyle name="Normal 10 2 2 4 4 2 3" xfId="6958" xr:uid="{922DDB7F-D29B-43CF-B2FE-A7B608B5104B}"/>
    <cellStyle name="Normal 10 2 2 4 4 2 3 2" xfId="19992" xr:uid="{7AA4173E-1F3B-4BBE-9D69-D50C3C11B421}"/>
    <cellStyle name="Normal 10 2 2 4 4 2 4" xfId="16195" xr:uid="{D617C381-E5A9-4CAA-8D60-205319D0C2F4}"/>
    <cellStyle name="Normal 10 2 2 4 4 3" xfId="13427" xr:uid="{B3F55C3D-6365-4894-A14D-069E466C9C74}"/>
    <cellStyle name="Normal 10 2 2 4 4 3 2" xfId="26444" xr:uid="{A7FB780C-DCA1-4B02-B5A0-E3142C9B0E53}"/>
    <cellStyle name="Normal 10 2 2 4 4 4" xfId="9868" xr:uid="{202123AB-062B-4832-97D4-13BC55099611}"/>
    <cellStyle name="Normal 10 2 2 4 4 4 2" xfId="22894" xr:uid="{ECB68D95-37FB-477C-AD03-9705D5890C4E}"/>
    <cellStyle name="Normal 10 2 2 4 4 5" xfId="4850" xr:uid="{05C2276E-3395-4A12-B801-95394609CE69}"/>
    <cellStyle name="Normal 10 2 2 4 4 5 2" xfId="17887" xr:uid="{2D91E67F-15C4-4863-B340-7E37FD050F5E}"/>
    <cellStyle name="Normal 10 2 2 4 4 6" xfId="14761" xr:uid="{9320E74F-BC33-4D0C-BCE9-2E5B2DEDD0D4}"/>
    <cellStyle name="Normal 10 2 2 4 5" xfId="1767" xr:uid="{03598C4B-B086-4716-ACD0-C6ECBC2FCBE6}"/>
    <cellStyle name="Normal 10 2 2 4 5 2" xfId="10930" xr:uid="{FD082D31-3D52-43D1-B598-B5DB45E5012A}"/>
    <cellStyle name="Normal 10 2 2 4 5 2 2" xfId="23956" xr:uid="{32002264-1D1B-4DBA-93B4-3F09CB76436B}"/>
    <cellStyle name="Normal 10 2 2 4 5 3" xfId="5914" xr:uid="{3A79314F-833D-4DAF-B9EC-3E89EA8AB16B}"/>
    <cellStyle name="Normal 10 2 2 4 5 3 2" xfId="18949" xr:uid="{C2DF1B7E-1B35-44A7-9389-A61DDAC2E0A7}"/>
    <cellStyle name="Normal 10 2 2 4 5 4" xfId="15152" xr:uid="{AFB914B4-B9E2-4E77-A278-4023BBA868BA}"/>
    <cellStyle name="Normal 10 2 2 4 6" xfId="8491" xr:uid="{DEFCA69B-37FE-4A8D-8630-9B31A54B14D6}"/>
    <cellStyle name="Normal 10 2 2 4 6 2" xfId="21520" xr:uid="{B2AC06C7-C7B9-4399-A828-B1C3B9A43C08}"/>
    <cellStyle name="Normal 10 2 2 4 7" xfId="12384" xr:uid="{F455B98B-05AA-40DB-B136-1EA8C5EF002A}"/>
    <cellStyle name="Normal 10 2 2 4 7 2" xfId="25401" xr:uid="{76861994-32B1-42BD-A95C-3730233D947B}"/>
    <cellStyle name="Normal 10 2 2 4 8" xfId="7461" xr:uid="{E6788801-E5D1-4032-BBBE-19C8DB102B6F}"/>
    <cellStyle name="Normal 10 2 2 4 8 2" xfId="20493" xr:uid="{DD1A1333-23A5-4333-94C3-FB6F8CDD001D}"/>
    <cellStyle name="Normal 10 2 2 4 9" xfId="3413" xr:uid="{458886D9-67C8-407E-A3F8-281FE4E62CF9}"/>
    <cellStyle name="Normal 10 2 2 4 9 2" xfId="16513" xr:uid="{2A39089A-2046-4503-A027-8987C1302BAD}"/>
    <cellStyle name="Normal 10 2 2 4_Degree data" xfId="2774" xr:uid="{629CA7DF-CC05-44D7-85E3-B297E515DE59}"/>
    <cellStyle name="Normal 10 2 2 5" xfId="452" xr:uid="{A128206B-08C0-4169-8BF4-2D72717C92AA}"/>
    <cellStyle name="Normal 10 2 2 5 2" xfId="861" xr:uid="{3626AA69-417F-4FE9-9EB7-3BB8225C595E}"/>
    <cellStyle name="Normal 10 2 2 5 2 2" xfId="9711" xr:uid="{ECBD658E-3AED-485C-8F9F-71B8AD9406F9}"/>
    <cellStyle name="Normal 10 2 2 5 2 2 2" xfId="22737" xr:uid="{B8166818-ECBF-4128-8D1F-72AB830A39E0}"/>
    <cellStyle name="Normal 10 2 2 5 2 3" xfId="4693" xr:uid="{5FC23CA3-051B-4893-91AD-07F009B927BD}"/>
    <cellStyle name="Normal 10 2 2 5 2 3 2" xfId="17730" xr:uid="{6D96A8E1-DC49-400E-B440-2B56CA7D391F}"/>
    <cellStyle name="Normal 10 2 2 5 2 4" xfId="14257" xr:uid="{E2F219AF-798F-4ECB-BCBA-A213094D4999}"/>
    <cellStyle name="Normal 10 2 2 5 3" xfId="1972" xr:uid="{7F307F3A-5D57-4851-940D-679D8A82B6E3}"/>
    <cellStyle name="Normal 10 2 2 5 3 2" xfId="11135" xr:uid="{E4A14B37-F2A8-4792-9004-8CA4F5EB0D5F}"/>
    <cellStyle name="Normal 10 2 2 5 3 2 2" xfId="24161" xr:uid="{ABDBC871-C7C3-49F2-9BF9-365DDF356113}"/>
    <cellStyle name="Normal 10 2 2 5 3 3" xfId="6119" xr:uid="{F16B6D90-9F5F-4F4E-95A3-1178FD0F8354}"/>
    <cellStyle name="Normal 10 2 2 5 3 3 2" xfId="19154" xr:uid="{B3BE84C6-8A10-470E-8792-35C16B04E058}"/>
    <cellStyle name="Normal 10 2 2 5 3 4" xfId="15357" xr:uid="{C847C58F-BE54-4EC5-AD48-A0004AB19DC5}"/>
    <cellStyle name="Normal 10 2 2 5 4" xfId="8827" xr:uid="{9082CB01-9ED0-482C-8537-E1C166779F78}"/>
    <cellStyle name="Normal 10 2 2 5 4 2" xfId="21854" xr:uid="{C6F2F5F4-F298-4211-98CE-1D9FDCD46832}"/>
    <cellStyle name="Normal 10 2 2 5 5" xfId="12589" xr:uid="{91012FE8-8279-42DC-A241-D86460AD1839}"/>
    <cellStyle name="Normal 10 2 2 5 5 2" xfId="25606" xr:uid="{8A484300-9724-4343-B0DD-A45104CB4CE0}"/>
    <cellStyle name="Normal 10 2 2 5 6" xfId="7304" xr:uid="{5D74BE8D-56C6-4C06-8961-60C732392FEA}"/>
    <cellStyle name="Normal 10 2 2 5 6 2" xfId="20336" xr:uid="{3DBC3B00-E843-4AB8-BACD-36606F14B10D}"/>
    <cellStyle name="Normal 10 2 2 5 7" xfId="3758" xr:uid="{B579BB9E-DAE3-4376-BF26-614A3EF77F77}"/>
    <cellStyle name="Normal 10 2 2 5 7 2" xfId="16847" xr:uid="{EB24929E-2B5B-484C-8186-98207A086B75}"/>
    <cellStyle name="Normal 10 2 2 5 8" xfId="13855" xr:uid="{959EB863-16A5-4E5D-B0BA-8FC8C4DDEEDD}"/>
    <cellStyle name="Normal 10 2 2 6" xfId="785" xr:uid="{6D1C1EDC-3EE2-4948-A1D7-E2D4024C340E}"/>
    <cellStyle name="Normal 10 2 2 6 2" xfId="2321" xr:uid="{34AC172F-4288-4FD0-B1AB-3C07C74B7938}"/>
    <cellStyle name="Normal 10 2 2 6 2 2" xfId="10078" xr:uid="{4AAEB84E-989F-4A68-B4AA-438760AED130}"/>
    <cellStyle name="Normal 10 2 2 6 2 2 2" xfId="23104" xr:uid="{50FBC36A-A04F-4B97-BC68-C6A06DE2A6BC}"/>
    <cellStyle name="Normal 10 2 2 6 2 3" xfId="5060" xr:uid="{5BF7277F-9392-422C-B897-EC60DC77EAB8}"/>
    <cellStyle name="Normal 10 2 2 6 2 3 2" xfId="18097" xr:uid="{230488AC-9584-4B30-8382-A682AA716CE7}"/>
    <cellStyle name="Normal 10 2 2 6 2 4" xfId="15705" xr:uid="{1BABC0D0-E791-48FE-A820-B5FF5735758A}"/>
    <cellStyle name="Normal 10 2 2 6 3" xfId="6468" xr:uid="{FCE7DA2A-43DC-41D1-9FB6-31060C407475}"/>
    <cellStyle name="Normal 10 2 2 6 3 2" xfId="11483" xr:uid="{DCBDCDCB-CB0D-42E2-A05A-5FA522D0D00D}"/>
    <cellStyle name="Normal 10 2 2 6 3 2 2" xfId="24509" xr:uid="{F6BD1D33-C5A7-41E0-A861-F8603164148A}"/>
    <cellStyle name="Normal 10 2 2 6 3 3" xfId="19502" xr:uid="{DFB784BE-D222-4AAE-9E93-4892B14EDBC2}"/>
    <cellStyle name="Normal 10 2 2 6 4" xfId="9194" xr:uid="{E11B8AB7-9A74-4D85-95B1-454B4E4640D3}"/>
    <cellStyle name="Normal 10 2 2 6 4 2" xfId="22221" xr:uid="{B6C1E3EE-9F6D-4012-BF3D-0D394849180D}"/>
    <cellStyle name="Normal 10 2 2 6 5" xfId="12937" xr:uid="{EBCED474-4382-4ED9-9099-451E32DBD8A9}"/>
    <cellStyle name="Normal 10 2 2 6 5 2" xfId="25954" xr:uid="{050CDAF4-686B-4930-91C4-E65D44FC3410}"/>
    <cellStyle name="Normal 10 2 2 6 6" xfId="7671" xr:uid="{186DCB1D-BC7E-449E-B64E-F1D5AA8C3B7A}"/>
    <cellStyle name="Normal 10 2 2 6 6 2" xfId="20703" xr:uid="{507F83FC-4471-4A42-90B2-B93F7B7F9FFC}"/>
    <cellStyle name="Normal 10 2 2 6 7" xfId="4125" xr:uid="{71DAA860-5035-4488-B2EE-878263145E14}"/>
    <cellStyle name="Normal 10 2 2 6 7 2" xfId="17214" xr:uid="{0D1A31A0-4280-44DC-BA5C-BC7BE952FFD6}"/>
    <cellStyle name="Normal 10 2 2 6 8" xfId="14182" xr:uid="{4A6F53B3-AC9F-4448-B163-86B547CB7DDB}"/>
    <cellStyle name="Normal 10 2 2 7" xfId="1211" xr:uid="{9AB78B50-715A-4980-B888-751F4E376CEB}"/>
    <cellStyle name="Normal 10 2 2 7 2" xfId="2765" xr:uid="{446F69A7-8B48-42F4-97AD-B13963467960}"/>
    <cellStyle name="Normal 10 2 2 7 2 2" xfId="10420" xr:uid="{FDBD7A52-4A49-41D4-AACE-8094CD0F90BC}"/>
    <cellStyle name="Normal 10 2 2 7 2 2 2" xfId="23446" xr:uid="{1C9CBBBE-20D2-46FF-A611-9AA53BB679F7}"/>
    <cellStyle name="Normal 10 2 2 7 2 3" xfId="5403" xr:uid="{742B7493-B261-43D6-AC48-BC6C4A31B1AE}"/>
    <cellStyle name="Normal 10 2 2 7 2 3 2" xfId="18439" xr:uid="{F7276870-4C4C-455D-B5D6-72A29DC5C451}"/>
    <cellStyle name="Normal 10 2 2 7 2 4" xfId="16038" xr:uid="{4B3F12BD-94A5-459D-951F-FE0B0CDCD97A}"/>
    <cellStyle name="Normal 10 2 2 7 3" xfId="6801" xr:uid="{2DB07BA8-D917-474C-8F01-060A9947DD88}"/>
    <cellStyle name="Normal 10 2 2 7 3 2" xfId="11816" xr:uid="{CBAE2486-74C4-414E-9259-C0F5F22E533B}"/>
    <cellStyle name="Normal 10 2 2 7 3 2 2" xfId="24842" xr:uid="{EC61E18B-6B8E-4FD2-BB09-0AF1B99036E5}"/>
    <cellStyle name="Normal 10 2 2 7 3 3" xfId="19835" xr:uid="{F553F243-716C-41B1-9A2F-4203BD27F4D1}"/>
    <cellStyle name="Normal 10 2 2 7 4" xfId="8665" xr:uid="{29081FAF-CF17-4BD6-9077-D9A15F731402}"/>
    <cellStyle name="Normal 10 2 2 7 4 2" xfId="21694" xr:uid="{F5F025CF-DADF-4515-B872-45B7656959A6}"/>
    <cellStyle name="Normal 10 2 2 7 5" xfId="13270" xr:uid="{78DF4EEC-1CCA-47B5-921C-ED9F1374ADAB}"/>
    <cellStyle name="Normal 10 2 2 7 5 2" xfId="26287" xr:uid="{18337713-32A2-47E5-B989-DEE67EE2AFF3}"/>
    <cellStyle name="Normal 10 2 2 7 6" xfId="8014" xr:uid="{C078DB8E-1545-492C-8E91-9FFFC7DF2A40}"/>
    <cellStyle name="Normal 10 2 2 7 6 2" xfId="21045" xr:uid="{EBB491C7-1EAD-43DD-BD26-72ACE2DDEB0B}"/>
    <cellStyle name="Normal 10 2 2 7 7" xfId="3592" xr:uid="{2D31E876-EEE9-44D3-B18A-02B26B5F1F05}"/>
    <cellStyle name="Normal 10 2 2 7 7 2" xfId="16687" xr:uid="{1844D51A-770A-4223-9320-BE5F17C51ABA}"/>
    <cellStyle name="Normal 10 2 2 7 8" xfId="14604" xr:uid="{A10CB380-A43B-403A-8D69-5CA5FD0E588A}"/>
    <cellStyle name="Normal 10 2 2 8" xfId="1610" xr:uid="{5F8D8786-45A2-454E-A717-2F1ADB4569C3}"/>
    <cellStyle name="Normal 10 2 2 8 2" xfId="12227" xr:uid="{42CDDC9F-8992-4A0D-BE00-C3C7CAC2FBE2}"/>
    <cellStyle name="Normal 10 2 2 8 2 2" xfId="25244" xr:uid="{E910057B-BD09-4D25-99FD-225630375FA7}"/>
    <cellStyle name="Normal 10 2 2 8 3" xfId="9551" xr:uid="{271BEE1F-CBDB-43D9-8B64-027D329D416D}"/>
    <cellStyle name="Normal 10 2 2 8 3 2" xfId="22577" xr:uid="{3AFD1990-303F-4EAB-8303-085D5A6083C7}"/>
    <cellStyle name="Normal 10 2 2 8 4" xfId="4533" xr:uid="{E324CA89-D9B0-4F03-A244-BDCF5468D8BD}"/>
    <cellStyle name="Normal 10 2 2 8 4 2" xfId="17570" xr:uid="{6BEAB57C-9470-44A6-B4CA-B07C32244E63}"/>
    <cellStyle name="Normal 10 2 2 8 5" xfId="14995" xr:uid="{62679812-B5D0-43BA-AC04-9760A0802290}"/>
    <cellStyle name="Normal 10 2 2 9" xfId="1535" xr:uid="{D1431F7B-5EB4-4484-967C-E35D454FE20E}"/>
    <cellStyle name="Normal 10 2 2 9 2" xfId="10771" xr:uid="{94690F03-CF8A-4835-BEFE-61353031511B}"/>
    <cellStyle name="Normal 10 2 2 9 2 2" xfId="23797" xr:uid="{C6E77CE5-D3E4-440C-B250-43D8B67B03A6}"/>
    <cellStyle name="Normal 10 2 2 9 3" xfId="5755" xr:uid="{6A6B4234-28E8-4849-8DB3-4A1636808DB3}"/>
    <cellStyle name="Normal 10 2 2 9 3 2" xfId="18790" xr:uid="{8384B1AC-9230-42CF-B152-F3780F8BCBD2}"/>
    <cellStyle name="Normal 10 2 2 9 4" xfId="14920" xr:uid="{F58387BF-A16A-4B4D-943F-F9B2CD278D70}"/>
    <cellStyle name="Normal 10 2 2_Degree data" xfId="2591" xr:uid="{09E18E5A-0C9F-4AC9-AA0D-96D75D94698F}"/>
    <cellStyle name="Normal 10 2 3" xfId="209" xr:uid="{289F318A-3677-44C3-89FB-A71FA891993C}"/>
    <cellStyle name="Normal 10 2 3 10" xfId="7162" xr:uid="{A324EF32-34FD-447A-B650-166F6060A0E0}"/>
    <cellStyle name="Normal 10 2 3 10 2" xfId="20194" xr:uid="{CAD2EE80-3507-41F4-B9AF-B48F9412FC99}"/>
    <cellStyle name="Normal 10 2 3 11" xfId="3331" xr:uid="{72C32FF7-7850-4FA4-AE23-3BC716A8AA34}"/>
    <cellStyle name="Normal 10 2 3 11 2" xfId="16431" xr:uid="{CB9E2B61-F80C-4029-A84E-6E076B2E06A2}"/>
    <cellStyle name="Normal 10 2 3 12" xfId="13636" xr:uid="{8C629218-0959-46D4-9F63-2DD7A92205D0}"/>
    <cellStyle name="Normal 10 2 3 2" xfId="376" xr:uid="{3DDD2B79-9BAF-460B-B389-AC7D5510ED64}"/>
    <cellStyle name="Normal 10 2 3 2 10" xfId="13785" xr:uid="{D994A234-77EF-4A9A-A329-D69C8BA457B6}"/>
    <cellStyle name="Normal 10 2 3 2 2" xfId="627" xr:uid="{43D52667-51B3-4691-884E-4303C99356BF}"/>
    <cellStyle name="Normal 10 2 3 2 2 2" xfId="1979" xr:uid="{45F6C2BF-91FA-4A5B-994A-EE573C337599}"/>
    <cellStyle name="Normal 10 2 3 2 2 2 2" xfId="10085" xr:uid="{2D18B3A6-A8BE-484A-AF8A-7AC2560D9B50}"/>
    <cellStyle name="Normal 10 2 3 2 2 2 2 2" xfId="23111" xr:uid="{AB0825F6-F607-4C3F-8370-A3179D6CFAA7}"/>
    <cellStyle name="Normal 10 2 3 2 2 2 3" xfId="5067" xr:uid="{30880EAC-3DD6-419B-8C1B-CF857F2D4266}"/>
    <cellStyle name="Normal 10 2 3 2 2 2 3 2" xfId="18104" xr:uid="{3AE9FAF9-C92B-477B-A977-4F9EA8C9FBF6}"/>
    <cellStyle name="Normal 10 2 3 2 2 2 4" xfId="15364" xr:uid="{2F4D2191-F9BF-4701-BD8E-05D801A01225}"/>
    <cellStyle name="Normal 10 2 3 2 2 3" xfId="6126" xr:uid="{59E9D726-049E-4781-975A-1F349F7CAB40}"/>
    <cellStyle name="Normal 10 2 3 2 2 3 2" xfId="11142" xr:uid="{5FC92450-782D-4059-BF76-478D4CDCFD48}"/>
    <cellStyle name="Normal 10 2 3 2 2 3 2 2" xfId="24168" xr:uid="{E8B7A6FF-72B4-4C2D-BD21-96E481952A35}"/>
    <cellStyle name="Normal 10 2 3 2 2 3 3" xfId="19161" xr:uid="{344B1B33-832B-4F02-828C-7D9DA9763474}"/>
    <cellStyle name="Normal 10 2 3 2 2 4" xfId="9201" xr:uid="{5F9E7F5E-DCA0-4AB9-8AE4-AD0EC19AE6E1}"/>
    <cellStyle name="Normal 10 2 3 2 2 4 2" xfId="22228" xr:uid="{07ED0D4E-74EB-4097-AA6A-5F2A8CBA7CFF}"/>
    <cellStyle name="Normal 10 2 3 2 2 5" xfId="12596" xr:uid="{713DFF54-03B3-4D40-8D02-15DEE7145295}"/>
    <cellStyle name="Normal 10 2 3 2 2 5 2" xfId="25613" xr:uid="{4F2C4CD4-4795-41D7-B135-AC194E536233}"/>
    <cellStyle name="Normal 10 2 3 2 2 6" xfId="7678" xr:uid="{9F1D2D05-43F1-46EF-A78A-9CE4A87BEA0E}"/>
    <cellStyle name="Normal 10 2 3 2 2 6 2" xfId="20710" xr:uid="{54853CD3-4573-4EFE-9BBA-3AB379B7D638}"/>
    <cellStyle name="Normal 10 2 3 2 2 7" xfId="4132" xr:uid="{89F85998-A114-4E79-BB6A-35D63324A82A}"/>
    <cellStyle name="Normal 10 2 3 2 2 7 2" xfId="17221" xr:uid="{75F11E2D-05A9-425B-BE92-2DF2810A6AA6}"/>
    <cellStyle name="Normal 10 2 3 2 2 8" xfId="14030" xr:uid="{E257AC52-F01D-445F-9E38-0C47D7A885D5}"/>
    <cellStyle name="Normal 10 2 3 2 3" xfId="1036" xr:uid="{4BD15596-DC88-4D5B-9CF1-4727A32C2260}"/>
    <cellStyle name="Normal 10 2 3 2 3 2" xfId="2328" xr:uid="{9448C4BA-8EA8-4327-8BB3-744303999A81}"/>
    <cellStyle name="Normal 10 2 3 2 3 2 2" xfId="10595" xr:uid="{7F30FBCB-63E0-469D-8C20-89AD00895117}"/>
    <cellStyle name="Normal 10 2 3 2 3 2 2 2" xfId="23621" xr:uid="{B61C6A37-AB67-4EE2-84BD-175B872F3F1A}"/>
    <cellStyle name="Normal 10 2 3 2 3 2 3" xfId="5578" xr:uid="{A25C4774-D289-46C9-936A-ACCB1D52FA46}"/>
    <cellStyle name="Normal 10 2 3 2 3 2 3 2" xfId="18614" xr:uid="{CFBDCF2A-478A-46BF-8A9C-14198BE6D8BC}"/>
    <cellStyle name="Normal 10 2 3 2 3 2 4" xfId="15712" xr:uid="{5F00E120-4872-4CE7-96A8-A38ACEF83EA4}"/>
    <cellStyle name="Normal 10 2 3 2 3 3" xfId="6475" xr:uid="{C7971B8B-5F2E-4565-898F-BD6A43DF7356}"/>
    <cellStyle name="Normal 10 2 3 2 3 3 2" xfId="11490" xr:uid="{2DD8C860-70D1-4D6C-B5ED-62FF5424943D}"/>
    <cellStyle name="Normal 10 2 3 2 3 3 2 2" xfId="24516" xr:uid="{F9B60C86-1CFA-4A8E-A389-3FD7A217736B}"/>
    <cellStyle name="Normal 10 2 3 2 3 3 3" xfId="19509" xr:uid="{8EE411C0-D940-4C07-9188-393A396691E2}"/>
    <cellStyle name="Normal 10 2 3 2 3 4" xfId="9002" xr:uid="{6E65FE5A-B021-495A-99A3-3CA944CDF3C5}"/>
    <cellStyle name="Normal 10 2 3 2 3 4 2" xfId="22029" xr:uid="{DCA9364B-65C8-4A82-89F9-34CE6D470258}"/>
    <cellStyle name="Normal 10 2 3 2 3 5" xfId="12944" xr:uid="{3A56B8A3-DB26-40E2-8C27-918F48454568}"/>
    <cellStyle name="Normal 10 2 3 2 3 5 2" xfId="25961" xr:uid="{B673EE96-3EE7-4040-9923-43EDCDDC00DD}"/>
    <cellStyle name="Normal 10 2 3 2 3 6" xfId="8189" xr:uid="{5DF581C9-8F03-4CDC-A9A7-460314827C8A}"/>
    <cellStyle name="Normal 10 2 3 2 3 6 2" xfId="21220" xr:uid="{5F680D93-992C-4B06-8CB6-8B33D2EC9BE2}"/>
    <cellStyle name="Normal 10 2 3 2 3 7" xfId="3933" xr:uid="{8C3394ED-469E-4928-BA71-5B1B1338A551}"/>
    <cellStyle name="Normal 10 2 3 2 3 7 2" xfId="17022" xr:uid="{887A28EF-08E6-4BE4-9759-A3321949339F}"/>
    <cellStyle name="Normal 10 2 3 2 3 8" xfId="14432" xr:uid="{590A31ED-D7F4-45A8-871A-7022139B7C36}"/>
    <cellStyle name="Normal 10 2 3 2 4" xfId="1393" xr:uid="{1C838F61-3B0C-43AD-9B1C-E8B1153E3DFC}"/>
    <cellStyle name="Normal 10 2 3 2 4 2" xfId="2951" xr:uid="{A7FA9FCB-B276-4837-AF08-B46FE681C586}"/>
    <cellStyle name="Normal 10 2 3 2 4 2 2" xfId="11991" xr:uid="{4856DF6E-BA93-4E8E-B219-96ABF6B292FA}"/>
    <cellStyle name="Normal 10 2 3 2 4 2 2 2" xfId="25017" xr:uid="{80A6FA23-E34B-4CCE-8AC5-41259A4E3DF9}"/>
    <cellStyle name="Normal 10 2 3 2 4 2 3" xfId="6976" xr:uid="{3DD90AC3-0250-4A1D-9613-8BC331A889DE}"/>
    <cellStyle name="Normal 10 2 3 2 4 2 3 2" xfId="20010" xr:uid="{9C2E0B2A-C3B2-43CF-BB99-787A9DBE1CCF}"/>
    <cellStyle name="Normal 10 2 3 2 4 2 4" xfId="16213" xr:uid="{D0C13A63-0C38-4321-89F6-D4C72E73F6F6}"/>
    <cellStyle name="Normal 10 2 3 2 4 3" xfId="13445" xr:uid="{A8B51049-DD3A-4ECB-9B5C-5135576F56B1}"/>
    <cellStyle name="Normal 10 2 3 2 4 3 2" xfId="26462" xr:uid="{7518E574-FF09-4B46-9798-DD91CFBD5CB6}"/>
    <cellStyle name="Normal 10 2 3 2 4 4" xfId="9886" xr:uid="{70AE4F2D-D94F-4B27-8229-41F9DA346CDA}"/>
    <cellStyle name="Normal 10 2 3 2 4 4 2" xfId="22912" xr:uid="{B84A83A1-5F1B-49D8-B5BA-6B5164441869}"/>
    <cellStyle name="Normal 10 2 3 2 4 5" xfId="4868" xr:uid="{FEAC0D70-60A4-4356-B650-F884A9A482EE}"/>
    <cellStyle name="Normal 10 2 3 2 4 5 2" xfId="17905" xr:uid="{36A42A3F-DFCE-4D7F-9B14-8DB56256065A}"/>
    <cellStyle name="Normal 10 2 3 2 4 6" xfId="14779" xr:uid="{F58CD12A-87D0-4537-948E-2E3703A6FC91}"/>
    <cellStyle name="Normal 10 2 3 2 5" xfId="1785" xr:uid="{7B9F7AA6-D600-4D9D-A631-42C87BE53254}"/>
    <cellStyle name="Normal 10 2 3 2 5 2" xfId="10948" xr:uid="{CD21CE7B-F613-430A-8EA7-1FFB62BC38E1}"/>
    <cellStyle name="Normal 10 2 3 2 5 2 2" xfId="23974" xr:uid="{0BB95248-D9F9-46AD-B08F-832F7A8BD24A}"/>
    <cellStyle name="Normal 10 2 3 2 5 3" xfId="5932" xr:uid="{89A4C3CE-710E-4859-9D90-59F63C8F9988}"/>
    <cellStyle name="Normal 10 2 3 2 5 3 2" xfId="18967" xr:uid="{E81FA42B-6873-47E3-9417-36DB287477A8}"/>
    <cellStyle name="Normal 10 2 3 2 5 4" xfId="15170" xr:uid="{2E63054F-3CC0-45B8-AF17-9B4843F2C25D}"/>
    <cellStyle name="Normal 10 2 3 2 6" xfId="8509" xr:uid="{7B5874F1-CC3C-4845-B68F-E6E1332A9DB2}"/>
    <cellStyle name="Normal 10 2 3 2 6 2" xfId="21538" xr:uid="{8C578881-7DE8-4C84-91A3-01A07AD65DA5}"/>
    <cellStyle name="Normal 10 2 3 2 7" xfId="12402" xr:uid="{C2E4B164-E193-4A7F-9A25-D03486ADC540}"/>
    <cellStyle name="Normal 10 2 3 2 7 2" xfId="25419" xr:uid="{7B921A02-D8F6-4DC5-A5C7-213C205C0CC6}"/>
    <cellStyle name="Normal 10 2 3 2 8" xfId="7479" xr:uid="{2BDEA487-4B8C-4830-9B90-E092583EF353}"/>
    <cellStyle name="Normal 10 2 3 2 8 2" xfId="20511" xr:uid="{F6BD4689-B084-447B-8C2F-F0DEAA102364}"/>
    <cellStyle name="Normal 10 2 3 2 9" xfId="3431" xr:uid="{BC46293A-28A4-46E7-AA6B-59836BE8BA6B}"/>
    <cellStyle name="Normal 10 2 3 2 9 2" xfId="16531" xr:uid="{DCD52BD9-7145-4218-A56D-7A6A0DA416E4}"/>
    <cellStyle name="Normal 10 2 3 2_Degree data" xfId="2630" xr:uid="{8C6975C1-A2EF-40DF-A96F-2B607605391E}"/>
    <cellStyle name="Normal 10 2 3 3" xfId="527" xr:uid="{5880DBCF-5650-4381-BC23-B1663E8372EB}"/>
    <cellStyle name="Normal 10 2 3 3 2" xfId="936" xr:uid="{BD4CCB67-D91B-4C75-A0E0-D7549882145C}"/>
    <cellStyle name="Normal 10 2 3 3 2 2" xfId="9786" xr:uid="{A7200AA6-5C4B-426F-A3BF-3A761B3D0BE2}"/>
    <cellStyle name="Normal 10 2 3 3 2 2 2" xfId="22812" xr:uid="{2A62F8FB-4F85-4B3E-83C2-03F59C780086}"/>
    <cellStyle name="Normal 10 2 3 3 2 3" xfId="4768" xr:uid="{0E14D5EC-91CA-4A57-9F9C-16060996ADAE}"/>
    <cellStyle name="Normal 10 2 3 3 2 3 2" xfId="17805" xr:uid="{64AAC0BD-874A-4DE8-A9F7-E0163C393C65}"/>
    <cellStyle name="Normal 10 2 3 3 2 4" xfId="14332" xr:uid="{A1F2688C-6FA1-4562-A616-29A5D34F788A}"/>
    <cellStyle name="Normal 10 2 3 3 3" xfId="1978" xr:uid="{1E4AB6F0-61EF-4584-9DE3-43F2E645BC36}"/>
    <cellStyle name="Normal 10 2 3 3 3 2" xfId="11141" xr:uid="{2567C0F7-79F4-4440-AD82-8E4B09C40C5D}"/>
    <cellStyle name="Normal 10 2 3 3 3 2 2" xfId="24167" xr:uid="{D6EF720F-8EDC-4E60-A183-8BC7110D3BD7}"/>
    <cellStyle name="Normal 10 2 3 3 3 3" xfId="6125" xr:uid="{051614D9-60DC-42DF-BAFF-704FE7BD67A0}"/>
    <cellStyle name="Normal 10 2 3 3 3 3 2" xfId="19160" xr:uid="{0FF4E10F-4199-47AA-898E-E9D9BD90BB81}"/>
    <cellStyle name="Normal 10 2 3 3 3 4" xfId="15363" xr:uid="{4A686AA0-359F-4A0C-A325-37824FCF6DA5}"/>
    <cellStyle name="Normal 10 2 3 3 4" xfId="8902" xr:uid="{2DE8E9BA-6EFD-4B93-88F7-C980E55E7326}"/>
    <cellStyle name="Normal 10 2 3 3 4 2" xfId="21929" xr:uid="{00A855BB-BBA1-4E79-87A5-A80CCB656507}"/>
    <cellStyle name="Normal 10 2 3 3 5" xfId="12595" xr:uid="{5DEF042E-1B9B-4B97-AE96-924A80971646}"/>
    <cellStyle name="Normal 10 2 3 3 5 2" xfId="25612" xr:uid="{887F4F0A-D7AF-4779-A12B-8F5E66050C5D}"/>
    <cellStyle name="Normal 10 2 3 3 6" xfId="7379" xr:uid="{3F93A7AC-025E-466C-AFC3-D11E70409EDB}"/>
    <cellStyle name="Normal 10 2 3 3 6 2" xfId="20411" xr:uid="{2372B70C-1A1B-4F3D-9700-013F73F0C716}"/>
    <cellStyle name="Normal 10 2 3 3 7" xfId="3833" xr:uid="{5046E4B4-B653-45FD-9B91-947B012F6DCD}"/>
    <cellStyle name="Normal 10 2 3 3 7 2" xfId="16922" xr:uid="{CF52423B-50F7-46E0-BE34-5E939851CE07}"/>
    <cellStyle name="Normal 10 2 3 3 8" xfId="13930" xr:uid="{F91FD8CA-AB71-40A7-8B57-AFC049D66169}"/>
    <cellStyle name="Normal 10 2 3 4" xfId="815" xr:uid="{F9D53FEA-C540-404A-879B-CE600D871284}"/>
    <cellStyle name="Normal 10 2 3 4 2" xfId="2327" xr:uid="{7CC7C4DE-EC67-4910-BCE2-1142A66F4D84}"/>
    <cellStyle name="Normal 10 2 3 4 2 2" xfId="10084" xr:uid="{37A89726-E34C-4AEF-8EB9-28FDDB8E6230}"/>
    <cellStyle name="Normal 10 2 3 4 2 2 2" xfId="23110" xr:uid="{F865AC52-9349-4DEB-8BF6-D1EE7E5E0CD0}"/>
    <cellStyle name="Normal 10 2 3 4 2 3" xfId="5066" xr:uid="{4AE10A7C-CFF2-4CA2-A6F7-F89BD3A670E4}"/>
    <cellStyle name="Normal 10 2 3 4 2 3 2" xfId="18103" xr:uid="{FDBDDD74-32A8-4403-BF2D-5B1C1F484A3E}"/>
    <cellStyle name="Normal 10 2 3 4 2 4" xfId="15711" xr:uid="{496FBD22-095D-47E2-AED1-C2024512F8F7}"/>
    <cellStyle name="Normal 10 2 3 4 3" xfId="6474" xr:uid="{70EBD067-8EDF-4399-8B3C-86DB7EA4E3AF}"/>
    <cellStyle name="Normal 10 2 3 4 3 2" xfId="11489" xr:uid="{AF3E8A29-E197-4681-AF91-BC0CC10EABA0}"/>
    <cellStyle name="Normal 10 2 3 4 3 2 2" xfId="24515" xr:uid="{2A13589D-8288-4270-90AC-7CEC2C3C67AC}"/>
    <cellStyle name="Normal 10 2 3 4 3 3" xfId="19508" xr:uid="{D4495A3A-873B-480B-8CC0-A56FA3C410A8}"/>
    <cellStyle name="Normal 10 2 3 4 4" xfId="9200" xr:uid="{59FF36D3-FF92-4FB6-8187-1A48013D43FC}"/>
    <cellStyle name="Normal 10 2 3 4 4 2" xfId="22227" xr:uid="{25F0242F-B683-4FC2-A3D4-FD5390777DE1}"/>
    <cellStyle name="Normal 10 2 3 4 5" xfId="12943" xr:uid="{C78DC648-7743-4CBE-A3DE-327D8F3DB0A8}"/>
    <cellStyle name="Normal 10 2 3 4 5 2" xfId="25960" xr:uid="{E5C7C14B-1E95-4C30-B7B8-3D0E272B3BB3}"/>
    <cellStyle name="Normal 10 2 3 4 6" xfId="7677" xr:uid="{26E04F38-5E5E-4A41-945B-EDAEF2ADB73B}"/>
    <cellStyle name="Normal 10 2 3 4 6 2" xfId="20709" xr:uid="{4C8CDD4D-B881-46DB-9424-C646FD2D81F4}"/>
    <cellStyle name="Normal 10 2 3 4 7" xfId="4131" xr:uid="{C61D5E49-4F61-4AD8-B862-86B55A12A4A9}"/>
    <cellStyle name="Normal 10 2 3 4 7 2" xfId="17220" xr:uid="{EB2DCE0D-285A-493B-BD66-5D508891A8C7}"/>
    <cellStyle name="Normal 10 2 3 4 8" xfId="14212" xr:uid="{86FF5924-C69E-4EC0-B75A-3ABA40DF31A2}"/>
    <cellStyle name="Normal 10 2 3 5" xfId="1292" xr:uid="{4242F06C-B70E-4241-9844-C865E19FDD85}"/>
    <cellStyle name="Normal 10 2 3 5 2" xfId="2849" xr:uid="{64DD8A27-9242-4A7D-85FA-87E66960763D}"/>
    <cellStyle name="Normal 10 2 3 5 2 2" xfId="10495" xr:uid="{CEC89291-3920-41EB-94B4-C22BBE2F4736}"/>
    <cellStyle name="Normal 10 2 3 5 2 2 2" xfId="23521" xr:uid="{14FE73DA-99EA-48B2-BFF6-CA70ED57554D}"/>
    <cellStyle name="Normal 10 2 3 5 2 3" xfId="5478" xr:uid="{BA42C90C-CA5C-4CA4-9BDF-85383C940C90}"/>
    <cellStyle name="Normal 10 2 3 5 2 3 2" xfId="18514" xr:uid="{25CBDF50-4F31-4091-9D86-6060E8ADCB25}"/>
    <cellStyle name="Normal 10 2 3 5 2 4" xfId="16113" xr:uid="{97882F70-BBA1-4F02-82AD-4D2E8E2A3965}"/>
    <cellStyle name="Normal 10 2 3 5 3" xfId="6876" xr:uid="{13514A78-34B2-47F7-8FAA-1F130DAA4499}"/>
    <cellStyle name="Normal 10 2 3 5 3 2" xfId="11891" xr:uid="{1305BCC2-9E0F-455C-87E3-5F8CD1630533}"/>
    <cellStyle name="Normal 10 2 3 5 3 2 2" xfId="24917" xr:uid="{4E6D213F-8707-4CDB-83C0-3679E965614C}"/>
    <cellStyle name="Normal 10 2 3 5 3 3" xfId="19910" xr:uid="{32E4CA21-1B9C-4F89-96C3-DD0E3DB9D7BE}"/>
    <cellStyle name="Normal 10 2 3 5 4" xfId="8683" xr:uid="{44992C1E-3AAA-4E27-AF39-6A7AFFD33675}"/>
    <cellStyle name="Normal 10 2 3 5 4 2" xfId="21712" xr:uid="{9399C591-5970-447E-AAA9-99F43C5EDD23}"/>
    <cellStyle name="Normal 10 2 3 5 5" xfId="13345" xr:uid="{8293E86D-9CDF-4630-8FEC-D745E00CED77}"/>
    <cellStyle name="Normal 10 2 3 5 5 2" xfId="26362" xr:uid="{493CA77F-450F-41AC-8D10-C920D6330630}"/>
    <cellStyle name="Normal 10 2 3 5 6" xfId="8089" xr:uid="{9946BD4C-0AFA-4815-89AC-63D49BB0728B}"/>
    <cellStyle name="Normal 10 2 3 5 6 2" xfId="21120" xr:uid="{4639A32A-159C-4FA8-B7D7-1CA686B375BD}"/>
    <cellStyle name="Normal 10 2 3 5 7" xfId="3612" xr:uid="{EBC7FBE6-999D-4E5C-99D5-4D5FD7C5DE3C}"/>
    <cellStyle name="Normal 10 2 3 5 7 2" xfId="16705" xr:uid="{0F0F98E6-8968-41B9-9BC3-2C6BE0D2FE59}"/>
    <cellStyle name="Normal 10 2 3 5 8" xfId="14679" xr:uid="{3211FE5D-BEE5-4F95-8D76-FA7501D97912}"/>
    <cellStyle name="Normal 10 2 3 6" xfId="1685" xr:uid="{29B13B2C-E9D1-4139-A418-92E39397B9A5}"/>
    <cellStyle name="Normal 10 2 3 6 2" xfId="9569" xr:uid="{FD115200-5F2E-47CE-B585-C97326F2CEFB}"/>
    <cellStyle name="Normal 10 2 3 6 2 2" xfId="22595" xr:uid="{7BF390ED-B72A-4972-91D7-CECC07E53956}"/>
    <cellStyle name="Normal 10 2 3 6 3" xfId="4551" xr:uid="{E2CEF13A-60DC-48FF-B3A7-E045B4F7A5C6}"/>
    <cellStyle name="Normal 10 2 3 6 3 2" xfId="17588" xr:uid="{FA094FD8-2F49-4AE0-AD7E-D3752F9741A8}"/>
    <cellStyle name="Normal 10 2 3 6 4" xfId="15070" xr:uid="{8E02EE63-79E3-4470-8B3D-ECB0112FB8EB}"/>
    <cellStyle name="Normal 10 2 3 7" xfId="5832" xr:uid="{84B6B277-0E42-4981-BA5B-2468FE5CA411}"/>
    <cellStyle name="Normal 10 2 3 7 2" xfId="10848" xr:uid="{1C149C21-39EE-42E2-944B-155A69CB1F0D}"/>
    <cellStyle name="Normal 10 2 3 7 2 2" xfId="23874" xr:uid="{77A1C07F-D184-458F-9843-B2818D543F5D}"/>
    <cellStyle name="Normal 10 2 3 7 3" xfId="18867" xr:uid="{7ADE6636-16E1-46CF-9576-A5CE90C75879}"/>
    <cellStyle name="Normal 10 2 3 8" xfId="8409" xr:uid="{E418E4F3-5039-4A00-B15D-A4DE29B2058A}"/>
    <cellStyle name="Normal 10 2 3 8 2" xfId="21438" xr:uid="{004A1F72-84A0-4D3B-8DFF-DAC4D0C097A4}"/>
    <cellStyle name="Normal 10 2 3 9" xfId="12302" xr:uid="{A812C8F1-9476-46BE-9631-EDDF055BE031}"/>
    <cellStyle name="Normal 10 2 3 9 2" xfId="25319" xr:uid="{26908432-4B3B-470E-A11E-B4CFFE765CAE}"/>
    <cellStyle name="Normal 10 2 3_Degree data" xfId="2702" xr:uid="{11F2005D-0538-4195-B19F-172836A8FE84}"/>
    <cellStyle name="Normal 10 2 4" xfId="245" xr:uid="{FE1C6BF2-A4C6-4930-B031-06DB3A7645AC}"/>
    <cellStyle name="Normal 10 2 4 10" xfId="7212" xr:uid="{A09233C3-2A4A-4298-92CD-1B5754CAD62A}"/>
    <cellStyle name="Normal 10 2 4 10 2" xfId="20244" xr:uid="{13686EE4-916F-4750-A216-E637242BADBD}"/>
    <cellStyle name="Normal 10 2 4 11" xfId="3276" xr:uid="{D3985730-3081-4AA0-9737-3EA680DF5A2E}"/>
    <cellStyle name="Normal 10 2 4 11 2" xfId="16376" xr:uid="{01A34A42-8C00-4770-B407-15223496BB97}"/>
    <cellStyle name="Normal 10 2 4 12" xfId="13666" xr:uid="{02AE37F0-9478-411B-AD88-1FE4C1F05A82}"/>
    <cellStyle name="Normal 10 2 4 2" xfId="320" xr:uid="{C059204A-9A58-4F76-9555-ACBEDC0A2F9E}"/>
    <cellStyle name="Normal 10 2 4 2 10" xfId="13730" xr:uid="{2D6FD211-E2CD-49B7-8297-61D1CF09425C}"/>
    <cellStyle name="Normal 10 2 4 2 2" xfId="677" xr:uid="{FFBAD0FF-D307-4385-BFD7-E3EBEB440EA4}"/>
    <cellStyle name="Normal 10 2 4 2 2 2" xfId="1981" xr:uid="{86D7CA69-8BAE-4A45-B5FC-FE449E4163C1}"/>
    <cellStyle name="Normal 10 2 4 2 2 2 2" xfId="10087" xr:uid="{8E316AA4-1E7E-4548-8AD1-41A5DDC706D0}"/>
    <cellStyle name="Normal 10 2 4 2 2 2 2 2" xfId="23113" xr:uid="{4F7542B4-1C7A-4173-9B0A-AD9176D51043}"/>
    <cellStyle name="Normal 10 2 4 2 2 2 3" xfId="5069" xr:uid="{D9A9BC8C-D286-40E5-AA54-1EFBB1D26B3F}"/>
    <cellStyle name="Normal 10 2 4 2 2 2 3 2" xfId="18106" xr:uid="{E3DC5D8C-D6A4-4694-8311-613D871C9AE5}"/>
    <cellStyle name="Normal 10 2 4 2 2 2 4" xfId="15366" xr:uid="{117BED52-03A8-47D5-AF82-146918C2980F}"/>
    <cellStyle name="Normal 10 2 4 2 2 3" xfId="6128" xr:uid="{AC3A651D-3F2C-409C-ACEE-F901E081EF6C}"/>
    <cellStyle name="Normal 10 2 4 2 2 3 2" xfId="11144" xr:uid="{49053FEF-DD7F-492D-B149-73B4D0955038}"/>
    <cellStyle name="Normal 10 2 4 2 2 3 2 2" xfId="24170" xr:uid="{094ED9B9-3DB7-4540-B422-019A543306A8}"/>
    <cellStyle name="Normal 10 2 4 2 2 3 3" xfId="19163" xr:uid="{6F14145B-86D8-4EDB-8C15-750F8D167AFD}"/>
    <cellStyle name="Normal 10 2 4 2 2 4" xfId="9203" xr:uid="{CD6AFFC1-077D-441A-8F46-596884BAF62B}"/>
    <cellStyle name="Normal 10 2 4 2 2 4 2" xfId="22230" xr:uid="{143D2E62-635D-45D1-B96C-E3F43F3C3BC5}"/>
    <cellStyle name="Normal 10 2 4 2 2 5" xfId="12598" xr:uid="{D793AE3C-EE87-4681-98E7-A4420DF1F9EB}"/>
    <cellStyle name="Normal 10 2 4 2 2 5 2" xfId="25615" xr:uid="{28552859-7925-48FB-92E2-4B6BD58CA69C}"/>
    <cellStyle name="Normal 10 2 4 2 2 6" xfId="7680" xr:uid="{7C71D6EE-18CA-4269-B58C-57C1A107C6B3}"/>
    <cellStyle name="Normal 10 2 4 2 2 6 2" xfId="20712" xr:uid="{A900AD07-9234-45BF-B642-3B9F4A0C5C55}"/>
    <cellStyle name="Normal 10 2 4 2 2 7" xfId="4134" xr:uid="{AF5EAD28-5938-4DDA-B184-AB1374D8FB15}"/>
    <cellStyle name="Normal 10 2 4 2 2 7 2" xfId="17223" xr:uid="{50741A6D-7850-4064-BF94-C2659EE70B4C}"/>
    <cellStyle name="Normal 10 2 4 2 2 8" xfId="14080" xr:uid="{64C91F5E-8C95-47D8-9557-05F471CD6225}"/>
    <cellStyle name="Normal 10 2 4 2 3" xfId="1086" xr:uid="{F14D3FBC-CD33-476E-8116-BF916A3D816F}"/>
    <cellStyle name="Normal 10 2 4 2 3 2" xfId="2330" xr:uid="{02DBED2F-8B75-4335-ACD3-4996B7A72FA6}"/>
    <cellStyle name="Normal 10 2 4 2 3 2 2" xfId="10645" xr:uid="{9DF84BAE-6EEB-4823-B366-2C54A45D0A60}"/>
    <cellStyle name="Normal 10 2 4 2 3 2 2 2" xfId="23671" xr:uid="{276BD5D9-9DCE-483F-8DE4-439B9374BA5D}"/>
    <cellStyle name="Normal 10 2 4 2 3 2 3" xfId="5628" xr:uid="{70490127-DC26-46AE-8164-7352861A2B75}"/>
    <cellStyle name="Normal 10 2 4 2 3 2 3 2" xfId="18664" xr:uid="{AADABBBE-BFED-4A5A-A4C4-DC771030CCEA}"/>
    <cellStyle name="Normal 10 2 4 2 3 2 4" xfId="15714" xr:uid="{DBD67A46-1CE3-49D6-9C97-A5E97787F23C}"/>
    <cellStyle name="Normal 10 2 4 2 3 3" xfId="6477" xr:uid="{C754FAC9-68E1-40B7-A359-11FC93D80463}"/>
    <cellStyle name="Normal 10 2 4 2 3 3 2" xfId="11492" xr:uid="{002BA75D-CD64-458F-A296-F1CCB92745AF}"/>
    <cellStyle name="Normal 10 2 4 2 3 3 2 2" xfId="24518" xr:uid="{DEE1A426-2122-45F5-B094-9CC4723399E3}"/>
    <cellStyle name="Normal 10 2 4 2 3 3 3" xfId="19511" xr:uid="{5A775E30-FEE7-42BB-A1BE-622A3928F413}"/>
    <cellStyle name="Normal 10 2 4 2 3 4" xfId="9052" xr:uid="{187190D6-C6AA-44C2-9C6F-C5BB7D8169D7}"/>
    <cellStyle name="Normal 10 2 4 2 3 4 2" xfId="22079" xr:uid="{23AF4FA9-6F67-4F76-B703-FEC4EB648FA2}"/>
    <cellStyle name="Normal 10 2 4 2 3 5" xfId="12946" xr:uid="{3BAE3826-2D97-4BA0-AA21-F4426EB6C1D2}"/>
    <cellStyle name="Normal 10 2 4 2 3 5 2" xfId="25963" xr:uid="{32B38092-24E2-4CAC-B412-20216E81D57E}"/>
    <cellStyle name="Normal 10 2 4 2 3 6" xfId="8239" xr:uid="{825AD7FD-A792-4310-9462-2E15FC3C6E69}"/>
    <cellStyle name="Normal 10 2 4 2 3 6 2" xfId="21270" xr:uid="{D65EDFD6-8B88-4BA0-83A4-DCDAEC075E8F}"/>
    <cellStyle name="Normal 10 2 4 2 3 7" xfId="3983" xr:uid="{A506B2BA-166D-4606-96C0-7B9C1F56A7DF}"/>
    <cellStyle name="Normal 10 2 4 2 3 7 2" xfId="17072" xr:uid="{540D99D0-A4D3-488A-ADF2-716EA8D0C336}"/>
    <cellStyle name="Normal 10 2 4 2 3 8" xfId="14482" xr:uid="{248DDB97-314A-465E-A292-19D765F3EA7C}"/>
    <cellStyle name="Normal 10 2 4 2 4" xfId="1444" xr:uid="{24292330-B3EC-42C2-8D88-302955EFB915}"/>
    <cellStyle name="Normal 10 2 4 2 4 2" xfId="3003" xr:uid="{8B033B66-98EB-4826-AC15-E5DD827EE53A}"/>
    <cellStyle name="Normal 10 2 4 2 4 2 2" xfId="12041" xr:uid="{EC647A45-390F-46C4-8FCF-34F5217FE70B}"/>
    <cellStyle name="Normal 10 2 4 2 4 2 2 2" xfId="25067" xr:uid="{9DDDF7E9-0BBA-4F83-93A8-B8E45C1E8BF1}"/>
    <cellStyle name="Normal 10 2 4 2 4 2 3" xfId="7026" xr:uid="{15EBC6A2-C9DF-4530-A4F2-0FD898D31389}"/>
    <cellStyle name="Normal 10 2 4 2 4 2 3 2" xfId="20060" xr:uid="{456A2A71-B608-4DF8-AFCA-17C041EC5610}"/>
    <cellStyle name="Normal 10 2 4 2 4 2 4" xfId="16263" xr:uid="{374B5226-E71D-40B5-8736-8C22D07BC772}"/>
    <cellStyle name="Normal 10 2 4 2 4 3" xfId="13495" xr:uid="{6F7C9A9E-078C-4FAA-9EF0-779351BBD176}"/>
    <cellStyle name="Normal 10 2 4 2 4 3 2" xfId="26512" xr:uid="{00F9EBDF-82C2-4169-99FB-F7AB8FBF9002}"/>
    <cellStyle name="Normal 10 2 4 2 4 4" xfId="9936" xr:uid="{3CA9A726-A92A-4FF2-91C6-CF3E1219473B}"/>
    <cellStyle name="Normal 10 2 4 2 4 4 2" xfId="22962" xr:uid="{AA76664D-985A-4B24-8BDF-BE598E05852D}"/>
    <cellStyle name="Normal 10 2 4 2 4 5" xfId="4918" xr:uid="{2915163F-0E93-45FF-85FE-9E2F7F4F6F55}"/>
    <cellStyle name="Normal 10 2 4 2 4 5 2" xfId="17955" xr:uid="{31F5D726-CE9F-4760-8D7B-1A05A54F9C20}"/>
    <cellStyle name="Normal 10 2 4 2 4 6" xfId="14829" xr:uid="{2DFBED84-DA6A-4BF5-8C1C-CE96B3DB886F}"/>
    <cellStyle name="Normal 10 2 4 2 5" xfId="1835" xr:uid="{69C6B49C-E362-4BA0-B8BC-D2D01D390FD0}"/>
    <cellStyle name="Normal 10 2 4 2 5 2" xfId="10998" xr:uid="{A5510141-D602-4179-819B-0BA5949F872D}"/>
    <cellStyle name="Normal 10 2 4 2 5 2 2" xfId="24024" xr:uid="{E0DDD2CA-9EF7-4F6C-91B2-77F5E3E350B9}"/>
    <cellStyle name="Normal 10 2 4 2 5 3" xfId="5982" xr:uid="{9214AF87-AA9B-4ED9-BBFC-907D0C6AD778}"/>
    <cellStyle name="Normal 10 2 4 2 5 3 2" xfId="19017" xr:uid="{DD559CCB-6135-4321-B310-7DF94B53FFA5}"/>
    <cellStyle name="Normal 10 2 4 2 5 4" xfId="15220" xr:uid="{63013A1D-1687-4749-ABAC-758C0EDB6F53}"/>
    <cellStyle name="Normal 10 2 4 2 6" xfId="8559" xr:uid="{94A00C29-0C61-49E1-B75F-2168F251918C}"/>
    <cellStyle name="Normal 10 2 4 2 6 2" xfId="21588" xr:uid="{B6129897-531B-460D-8D4A-09F70353DF46}"/>
    <cellStyle name="Normal 10 2 4 2 7" xfId="12452" xr:uid="{A1A70758-A843-45C8-AD33-C14D7D2B5FB0}"/>
    <cellStyle name="Normal 10 2 4 2 7 2" xfId="25469" xr:uid="{8C8B02EF-B748-4C50-83B2-39E1344E0330}"/>
    <cellStyle name="Normal 10 2 4 2 8" xfId="7529" xr:uid="{FE73CD89-779F-4181-9AF5-C5986BC3E8A8}"/>
    <cellStyle name="Normal 10 2 4 2 8 2" xfId="20561" xr:uid="{D52126FE-302F-4740-B283-16282F0788F8}"/>
    <cellStyle name="Normal 10 2 4 2 9" xfId="3481" xr:uid="{9A01866B-4F5B-4C8A-96C4-2C05608ACC00}"/>
    <cellStyle name="Normal 10 2 4 2 9 2" xfId="16581" xr:uid="{5C1021A7-F561-4863-9B65-A116ABF19685}"/>
    <cellStyle name="Normal 10 2 4 2_Degree data" xfId="2635" xr:uid="{D4AA4E01-C7FE-491E-91BF-D982015CF9CB}"/>
    <cellStyle name="Normal 10 2 4 3" xfId="472" xr:uid="{832E0A8A-DF3A-47DE-98A3-8043A0581FFF}"/>
    <cellStyle name="Normal 10 2 4 3 2" xfId="1980" xr:uid="{2776D66C-C554-49FC-BA8E-139610BE57C6}"/>
    <cellStyle name="Normal 10 2 4 3 2 2" xfId="9731" xr:uid="{2846FD31-D510-4D8C-AD2C-05E369CA5247}"/>
    <cellStyle name="Normal 10 2 4 3 2 2 2" xfId="22757" xr:uid="{B62823E3-8B92-4D75-BDD9-BA2B6BB3A4C6}"/>
    <cellStyle name="Normal 10 2 4 3 2 3" xfId="4713" xr:uid="{37B5EE04-0DE4-44A5-8EC8-E1AAC995411E}"/>
    <cellStyle name="Normal 10 2 4 3 2 3 2" xfId="17750" xr:uid="{F7F6D9B6-9A67-4863-B664-698D827919DB}"/>
    <cellStyle name="Normal 10 2 4 3 2 4" xfId="15365" xr:uid="{6A1669DB-094D-4E1A-9694-40C53871D543}"/>
    <cellStyle name="Normal 10 2 4 3 3" xfId="6127" xr:uid="{7EAA16BC-9059-4D96-8191-428B2B12187D}"/>
    <cellStyle name="Normal 10 2 4 3 3 2" xfId="11143" xr:uid="{5FCDA8D2-D841-4C24-A0F9-E1054E6EEAE9}"/>
    <cellStyle name="Normal 10 2 4 3 3 2 2" xfId="24169" xr:uid="{A60238B7-1C2A-4FE1-8B01-C6C9A7734764}"/>
    <cellStyle name="Normal 10 2 4 3 3 3" xfId="19162" xr:uid="{5B82D4F3-9488-439E-AE60-EEA432B77DAB}"/>
    <cellStyle name="Normal 10 2 4 3 4" xfId="8847" xr:uid="{A6CE1ABE-6D8F-4929-999B-BC8CA693968E}"/>
    <cellStyle name="Normal 10 2 4 3 4 2" xfId="21874" xr:uid="{A708D71A-B64E-4CCB-AF76-416D28575A05}"/>
    <cellStyle name="Normal 10 2 4 3 5" xfId="12597" xr:uid="{113F9C56-5EF8-49E9-B034-4FD9E10E9934}"/>
    <cellStyle name="Normal 10 2 4 3 5 2" xfId="25614" xr:uid="{D1F4FEFF-9F05-4183-B2DA-11502C4E4B27}"/>
    <cellStyle name="Normal 10 2 4 3 6" xfId="7324" xr:uid="{B3AB752E-F4F2-44D9-95D2-88CACBC2A8A9}"/>
    <cellStyle name="Normal 10 2 4 3 6 2" xfId="20356" xr:uid="{68F32B15-6DE6-490E-81E8-6EB084CD9AE8}"/>
    <cellStyle name="Normal 10 2 4 3 7" xfId="3778" xr:uid="{D01836FE-BDB6-46DE-BD42-BEBDF3108CF6}"/>
    <cellStyle name="Normal 10 2 4 3 7 2" xfId="16867" xr:uid="{5E402B31-29D4-4E23-8DDA-C68E026AF4C5}"/>
    <cellStyle name="Normal 10 2 4 3 8" xfId="13875" xr:uid="{B64BF9E0-70D8-4047-A326-2EE37FF8DB5C}"/>
    <cellStyle name="Normal 10 2 4 4" xfId="881" xr:uid="{BA61DC4A-93A2-4315-A26B-E4C6A79D403F}"/>
    <cellStyle name="Normal 10 2 4 4 2" xfId="2329" xr:uid="{BBA3D5A1-7597-4A50-B3B8-E63AA2005DB3}"/>
    <cellStyle name="Normal 10 2 4 4 2 2" xfId="10086" xr:uid="{D3AD9F64-D239-4B77-BDAD-DDB930AA9F91}"/>
    <cellStyle name="Normal 10 2 4 4 2 2 2" xfId="23112" xr:uid="{509FCE4C-3912-42C5-9B0B-9EAF1147F78E}"/>
    <cellStyle name="Normal 10 2 4 4 2 3" xfId="5068" xr:uid="{44E81D03-CBF0-4EE2-BD9A-B5E49E17969D}"/>
    <cellStyle name="Normal 10 2 4 4 2 3 2" xfId="18105" xr:uid="{A2257842-B9E0-42FB-87AA-9219F625606E}"/>
    <cellStyle name="Normal 10 2 4 4 2 4" xfId="15713" xr:uid="{92EBDDE1-2833-4A02-BF40-7463065A3AB0}"/>
    <cellStyle name="Normal 10 2 4 4 3" xfId="6476" xr:uid="{C70163CD-07D8-489A-B077-298D1A8DE446}"/>
    <cellStyle name="Normal 10 2 4 4 3 2" xfId="11491" xr:uid="{F927BD8A-97C8-46E6-AF2C-694E3CCB6799}"/>
    <cellStyle name="Normal 10 2 4 4 3 2 2" xfId="24517" xr:uid="{57680E3C-1BAB-45C5-ACA1-C170B3C10740}"/>
    <cellStyle name="Normal 10 2 4 4 3 3" xfId="19510" xr:uid="{D641F747-71CA-4969-BCAC-ED7F48A97CAB}"/>
    <cellStyle name="Normal 10 2 4 4 4" xfId="9202" xr:uid="{6D256210-72A1-413A-B44B-4808C3B1AF5F}"/>
    <cellStyle name="Normal 10 2 4 4 4 2" xfId="22229" xr:uid="{C88C7B09-7A79-4344-9A89-8AAFE415B168}"/>
    <cellStyle name="Normal 10 2 4 4 5" xfId="12945" xr:uid="{BDCAA016-1171-46A0-B298-ED6EC70BFDDA}"/>
    <cellStyle name="Normal 10 2 4 4 5 2" xfId="25962" xr:uid="{FBDCB561-591F-42B9-8FE8-B3433EA71EFA}"/>
    <cellStyle name="Normal 10 2 4 4 6" xfId="7679" xr:uid="{E92D6A67-FC8B-4581-8678-9A4B80D7DD96}"/>
    <cellStyle name="Normal 10 2 4 4 6 2" xfId="20711" xr:uid="{F88E4438-4959-410F-8546-C3CC399767BF}"/>
    <cellStyle name="Normal 10 2 4 4 7" xfId="4133" xr:uid="{9B849AD3-E82E-4171-B174-50CD0ECBD10B}"/>
    <cellStyle name="Normal 10 2 4 4 7 2" xfId="17222" xr:uid="{E38809F8-3440-4D9A-9175-1C7607D31CF2}"/>
    <cellStyle name="Normal 10 2 4 4 8" xfId="14277" xr:uid="{73612983-8787-4834-9292-4067E15B6A42}"/>
    <cellStyle name="Normal 10 2 4 5" xfId="1233" xr:uid="{7D66A827-B60A-426F-84E5-30CD2F18767B}"/>
    <cellStyle name="Normal 10 2 4 5 2" xfId="2789" xr:uid="{00153AC7-E870-40A2-B563-2CE50981330A}"/>
    <cellStyle name="Normal 10 2 4 5 2 2" xfId="10440" xr:uid="{4ECEA4BB-7AB4-4D10-9E2C-4C7695C66104}"/>
    <cellStyle name="Normal 10 2 4 5 2 2 2" xfId="23466" xr:uid="{DC6FDC6A-0734-461A-B62F-0DB4727A9294}"/>
    <cellStyle name="Normal 10 2 4 5 2 3" xfId="5423" xr:uid="{88AAF1E0-9C8B-423A-A5EB-D0DA5D6D59A5}"/>
    <cellStyle name="Normal 10 2 4 5 2 3 2" xfId="18459" xr:uid="{F82666C2-A302-4509-A4F2-4DC595F71E68}"/>
    <cellStyle name="Normal 10 2 4 5 2 4" xfId="16058" xr:uid="{E55DA5F9-B339-4738-8A7B-12C27172F314}"/>
    <cellStyle name="Normal 10 2 4 5 3" xfId="6821" xr:uid="{960D62CE-2D9D-4E4C-A9E4-47ED86A67162}"/>
    <cellStyle name="Normal 10 2 4 5 3 2" xfId="11836" xr:uid="{93F6C54C-00CA-4083-B9F3-CF7FFE52225B}"/>
    <cellStyle name="Normal 10 2 4 5 3 2 2" xfId="24862" xr:uid="{EB820733-5E56-40C2-A939-9D320525D3D0}"/>
    <cellStyle name="Normal 10 2 4 5 3 3" xfId="19855" xr:uid="{1A6B617E-6FE8-445C-9A39-3E105E9F3508}"/>
    <cellStyle name="Normal 10 2 4 5 4" xfId="8733" xr:uid="{FB4F09F0-8420-458C-AE1C-35E266BE848A}"/>
    <cellStyle name="Normal 10 2 4 5 4 2" xfId="21762" xr:uid="{8186038E-58E2-4076-A794-7EB8FD1DAD76}"/>
    <cellStyle name="Normal 10 2 4 5 5" xfId="13290" xr:uid="{5268CCD2-2C42-4032-A5F1-5A78EEA1723D}"/>
    <cellStyle name="Normal 10 2 4 5 5 2" xfId="26307" xr:uid="{47A36685-8C00-46CA-B19B-D6A32F14946F}"/>
    <cellStyle name="Normal 10 2 4 5 6" xfId="8034" xr:uid="{2E3C6F4C-0243-4D12-B55D-71E85DA55662}"/>
    <cellStyle name="Normal 10 2 4 5 6 2" xfId="21065" xr:uid="{355FDFC3-D258-4304-BAE2-9F30B82A6381}"/>
    <cellStyle name="Normal 10 2 4 5 7" xfId="3663" xr:uid="{65ED1365-F959-4C3B-8428-659A31DFCC65}"/>
    <cellStyle name="Normal 10 2 4 5 7 2" xfId="16755" xr:uid="{77863351-AAE3-454B-9A92-8C709CBC02F1}"/>
    <cellStyle name="Normal 10 2 4 5 8" xfId="14624" xr:uid="{795D9D46-E0AD-4976-91C5-C48CE030D02A}"/>
    <cellStyle name="Normal 10 2 4 6" xfId="1630" xr:uid="{B53C1E27-D347-4880-8753-BDB1307EF9F2}"/>
    <cellStyle name="Normal 10 2 4 6 2" xfId="9619" xr:uid="{B6B458BA-55B4-49BD-8569-EB85DB603FB0}"/>
    <cellStyle name="Normal 10 2 4 6 2 2" xfId="22645" xr:uid="{C4377712-60DF-4503-935F-5A0D18B4B8FD}"/>
    <cellStyle name="Normal 10 2 4 6 3" xfId="4601" xr:uid="{4D15A109-F2CC-4146-9647-C366E8F20A1E}"/>
    <cellStyle name="Normal 10 2 4 6 3 2" xfId="17638" xr:uid="{7D643CB3-9D4A-47D8-B525-28B4AFF56B3B}"/>
    <cellStyle name="Normal 10 2 4 6 4" xfId="15015" xr:uid="{DC1E696E-4E53-4115-BEC9-FA5006BB5C4A}"/>
    <cellStyle name="Normal 10 2 4 7" xfId="5777" xr:uid="{41EBC5EF-818E-4945-969F-082425FC59B3}"/>
    <cellStyle name="Normal 10 2 4 7 2" xfId="10793" xr:uid="{3CC72CEB-2BAE-4517-A99A-EDCA2500FF83}"/>
    <cellStyle name="Normal 10 2 4 7 2 2" xfId="23819" xr:uid="{3F783D0F-7FAA-465D-8772-36E4ED3A3F12}"/>
    <cellStyle name="Normal 10 2 4 7 3" xfId="18812" xr:uid="{4290791F-252C-41DB-A0B0-28766484477E}"/>
    <cellStyle name="Normal 10 2 4 8" xfId="8354" xr:uid="{CCB18D01-5B09-49D6-9EFD-545F2C7917BB}"/>
    <cellStyle name="Normal 10 2 4 8 2" xfId="21383" xr:uid="{460F35BC-5EC7-4223-B06E-0D5AF722D4B7}"/>
    <cellStyle name="Normal 10 2 4 9" xfId="12247" xr:uid="{848DEC05-05CE-4684-8D4F-6FD50AE82BC2}"/>
    <cellStyle name="Normal 10 2 4 9 2" xfId="25264" xr:uid="{DE117EFA-1612-4E23-8020-EF6A8F7E67DC}"/>
    <cellStyle name="Normal 10 2 4_Degree data" xfId="2590" xr:uid="{0B541A67-CFCA-4D81-B3C8-4122CCC790A8}"/>
    <cellStyle name="Normal 10 2 5" xfId="270" xr:uid="{FCC8801D-6CCA-4CA8-91F0-9D469BA501CC}"/>
    <cellStyle name="Normal 10 2 5 10" xfId="13686" xr:uid="{0BB6DBCF-47E0-4A49-9B79-C764F20DF9ED}"/>
    <cellStyle name="Normal 10 2 5 2" xfId="572" xr:uid="{27A8B080-4F54-434F-8995-1CBB08AE4B8D}"/>
    <cellStyle name="Normal 10 2 5 2 2" xfId="1982" xr:uid="{06F7DFAC-7F6E-4A5C-A519-FC0EFFA8A66A}"/>
    <cellStyle name="Normal 10 2 5 2 2 2" xfId="10088" xr:uid="{06D8FB65-6925-4AF6-9D39-55683430E9DE}"/>
    <cellStyle name="Normal 10 2 5 2 2 2 2" xfId="23114" xr:uid="{B5FEC38E-C720-4947-877D-F4ACBFC58884}"/>
    <cellStyle name="Normal 10 2 5 2 2 3" xfId="5070" xr:uid="{9F1E1463-51B3-4825-8407-CA0E0E09AF8D}"/>
    <cellStyle name="Normal 10 2 5 2 2 3 2" xfId="18107" xr:uid="{A5A57845-17AD-45CF-8636-4FF2361C1BB4}"/>
    <cellStyle name="Normal 10 2 5 2 2 4" xfId="15367" xr:uid="{2CEA2DE6-AC86-41BF-87D8-1B0EDA48CF84}"/>
    <cellStyle name="Normal 10 2 5 2 3" xfId="6129" xr:uid="{D960EB8A-8778-479E-A187-DE271593779D}"/>
    <cellStyle name="Normal 10 2 5 2 3 2" xfId="11145" xr:uid="{286DEBF7-E0F4-4C78-B9BA-659B111CCE9C}"/>
    <cellStyle name="Normal 10 2 5 2 3 2 2" xfId="24171" xr:uid="{4BF37088-F5EA-4DDD-BC8F-13F12941F5B5}"/>
    <cellStyle name="Normal 10 2 5 2 3 3" xfId="19164" xr:uid="{E581EF50-28CE-4AD6-A580-79D77D00274A}"/>
    <cellStyle name="Normal 10 2 5 2 4" xfId="9204" xr:uid="{9444548B-08F3-42A2-B1D2-7E942FBFBFEB}"/>
    <cellStyle name="Normal 10 2 5 2 4 2" xfId="22231" xr:uid="{352AFC50-DE08-4357-BFDB-C5B78C27D760}"/>
    <cellStyle name="Normal 10 2 5 2 5" xfId="12599" xr:uid="{F84B47DE-5DE3-48F3-AB55-109B2B2959F7}"/>
    <cellStyle name="Normal 10 2 5 2 5 2" xfId="25616" xr:uid="{FE74215D-652D-44C5-B22F-902F926C9F58}"/>
    <cellStyle name="Normal 10 2 5 2 6" xfId="7681" xr:uid="{2F5848FA-253D-4763-9942-334F69717915}"/>
    <cellStyle name="Normal 10 2 5 2 6 2" xfId="20713" xr:uid="{9A672C30-7AD6-411E-A2E0-2EB8F017BC5C}"/>
    <cellStyle name="Normal 10 2 5 2 7" xfId="4135" xr:uid="{AE6C970A-BC89-497C-AAC9-D2CFCE6DFDD6}"/>
    <cellStyle name="Normal 10 2 5 2 7 2" xfId="17224" xr:uid="{D7B57717-07ED-416D-8E00-9045CAC6D4FC}"/>
    <cellStyle name="Normal 10 2 5 2 8" xfId="13975" xr:uid="{34086DF8-1E6F-49B0-9854-8B8BBF51E5BA}"/>
    <cellStyle name="Normal 10 2 5 3" xfId="981" xr:uid="{EEF9BDAB-6D24-4705-8370-E1A296206619}"/>
    <cellStyle name="Normal 10 2 5 3 2" xfId="2331" xr:uid="{563B9837-DC2C-418C-8DDC-921D9D0FAAB3}"/>
    <cellStyle name="Normal 10 2 5 3 2 2" xfId="10540" xr:uid="{5921744A-2826-4088-BB10-4425C3CB5B36}"/>
    <cellStyle name="Normal 10 2 5 3 2 2 2" xfId="23566" xr:uid="{7766C253-72B5-4111-92EE-628D0007D367}"/>
    <cellStyle name="Normal 10 2 5 3 2 3" xfId="5523" xr:uid="{ACE6A5F7-484D-4BDB-A366-A439E98182C9}"/>
    <cellStyle name="Normal 10 2 5 3 2 3 2" xfId="18559" xr:uid="{05184595-7AC9-4684-8CDB-7C5F6BD7FD9B}"/>
    <cellStyle name="Normal 10 2 5 3 2 4" xfId="15715" xr:uid="{439A2F6B-40D8-4139-8C18-E0CD5125126B}"/>
    <cellStyle name="Normal 10 2 5 3 3" xfId="6478" xr:uid="{F44EFCE9-702A-44C5-B2EA-3468F5EA878A}"/>
    <cellStyle name="Normal 10 2 5 3 3 2" xfId="11493" xr:uid="{10F4BFC8-CE8F-4053-AA14-0D7B5F1D01EE}"/>
    <cellStyle name="Normal 10 2 5 3 3 2 2" xfId="24519" xr:uid="{588777C6-5DA6-43E5-8BE2-DEE4D6E6E13A}"/>
    <cellStyle name="Normal 10 2 5 3 3 3" xfId="19512" xr:uid="{ED59813B-32CE-461B-90D7-90C4E52C2F24}"/>
    <cellStyle name="Normal 10 2 5 3 4" xfId="8947" xr:uid="{8E29A0C3-DAAA-443C-8B0B-EC999C6A21EE}"/>
    <cellStyle name="Normal 10 2 5 3 4 2" xfId="21974" xr:uid="{5B33A370-3909-4F04-9517-089374D4419F}"/>
    <cellStyle name="Normal 10 2 5 3 5" xfId="12947" xr:uid="{CC976126-365E-49AC-B1C2-AC824899758A}"/>
    <cellStyle name="Normal 10 2 5 3 5 2" xfId="25964" xr:uid="{8FC46143-D5CC-4120-B099-55AC2CACA0E9}"/>
    <cellStyle name="Normal 10 2 5 3 6" xfId="8134" xr:uid="{21EA7071-C565-481E-8016-DCB2CFF236A8}"/>
    <cellStyle name="Normal 10 2 5 3 6 2" xfId="21165" xr:uid="{97221163-44DF-4779-A116-6048C4F990C1}"/>
    <cellStyle name="Normal 10 2 5 3 7" xfId="3878" xr:uid="{B646E9BB-3706-424D-B996-C06B01125B8D}"/>
    <cellStyle name="Normal 10 2 5 3 7 2" xfId="16967" xr:uid="{5DA1485C-9FBE-4813-9A2E-94B00378307F}"/>
    <cellStyle name="Normal 10 2 5 3 8" xfId="14377" xr:uid="{1FE6BB40-2ED8-4F5E-9D56-7E66619B29AF}"/>
    <cellStyle name="Normal 10 2 5 4" xfId="1337" xr:uid="{61B46AB4-71F4-4DE8-935A-E425624D2D18}"/>
    <cellStyle name="Normal 10 2 5 4 2" xfId="2895" xr:uid="{94AD52BD-05C0-420B-A198-C2F8267F2D11}"/>
    <cellStyle name="Normal 10 2 5 4 2 2" xfId="11936" xr:uid="{166ECC6F-44CF-4A77-A020-E4CBD0A06B3F}"/>
    <cellStyle name="Normal 10 2 5 4 2 2 2" xfId="24962" xr:uid="{B44318F1-E9B5-47B2-8C68-15D13ECB6424}"/>
    <cellStyle name="Normal 10 2 5 4 2 3" xfId="6921" xr:uid="{093D9188-C83C-4435-AE2C-C89AB34759D7}"/>
    <cellStyle name="Normal 10 2 5 4 2 3 2" xfId="19955" xr:uid="{7D1F1AB8-0629-4DD5-93A6-9E7C183AAB57}"/>
    <cellStyle name="Normal 10 2 5 4 2 4" xfId="16158" xr:uid="{C6E34402-FCC3-42D5-B4EF-9F6668FA6F0E}"/>
    <cellStyle name="Normal 10 2 5 4 3" xfId="13390" xr:uid="{76709339-6CA7-4A3F-88D1-4AE19A3E3265}"/>
    <cellStyle name="Normal 10 2 5 4 3 2" xfId="26407" xr:uid="{D0F4D443-139B-4AF4-9327-1DA3251F2378}"/>
    <cellStyle name="Normal 10 2 5 4 4" xfId="9831" xr:uid="{13493D82-3613-4F66-90BD-767A9D7CBC8E}"/>
    <cellStyle name="Normal 10 2 5 4 4 2" xfId="22857" xr:uid="{1562532C-77A6-44CC-AE62-33DD9410BE4A}"/>
    <cellStyle name="Normal 10 2 5 4 5" xfId="4813" xr:uid="{DC1DF1A7-2D7A-4C38-B049-B04350B9875D}"/>
    <cellStyle name="Normal 10 2 5 4 5 2" xfId="17850" xr:uid="{F4993C0D-19F1-42B3-B5A3-9F04707CAFDF}"/>
    <cellStyle name="Normal 10 2 5 4 6" xfId="14724" xr:uid="{39CB42C5-C178-4E4A-873B-37AB56D3234F}"/>
    <cellStyle name="Normal 10 2 5 5" xfId="1730" xr:uid="{25D96D16-F64B-431E-8741-4370DD79D11F}"/>
    <cellStyle name="Normal 10 2 5 5 2" xfId="10893" xr:uid="{B6A7924F-D011-44CC-A39B-9B8DA82B6AB6}"/>
    <cellStyle name="Normal 10 2 5 5 2 2" xfId="23919" xr:uid="{A2B3A463-4822-415F-B803-180CCEF51488}"/>
    <cellStyle name="Normal 10 2 5 5 3" xfId="5877" xr:uid="{1F05C11E-16FA-4A08-B75C-29401FBA324C}"/>
    <cellStyle name="Normal 10 2 5 5 3 2" xfId="18912" xr:uid="{083A11CA-3FB0-4E8F-BD16-A625D91925B1}"/>
    <cellStyle name="Normal 10 2 5 5 4" xfId="15115" xr:uid="{C9079B10-DA95-4658-870D-C649AE5D9B50}"/>
    <cellStyle name="Normal 10 2 5 6" xfId="8454" xr:uid="{548981B1-1932-4DFA-80D7-2EE7A31724A7}"/>
    <cellStyle name="Normal 10 2 5 6 2" xfId="21483" xr:uid="{080028A4-6632-4556-8825-1D157A780B03}"/>
    <cellStyle name="Normal 10 2 5 7" xfId="12347" xr:uid="{AEA8429B-6EB9-4775-9B3C-8839B49DE0A7}"/>
    <cellStyle name="Normal 10 2 5 7 2" xfId="25364" xr:uid="{3A00368E-E747-424D-AB4A-C8F6402FDABA}"/>
    <cellStyle name="Normal 10 2 5 8" xfId="7424" xr:uid="{2D2D7598-B74A-4E6E-83D0-F5EF7E140648}"/>
    <cellStyle name="Normal 10 2 5 8 2" xfId="20456" xr:uid="{0745EC03-5587-4E6E-9993-4ECE2F6DE7F2}"/>
    <cellStyle name="Normal 10 2 5 9" xfId="3376" xr:uid="{3652E258-1B2A-4F35-B9D7-E599A45D5EBB}"/>
    <cellStyle name="Normal 10 2 5 9 2" xfId="16476" xr:uid="{381B966A-5C46-42FE-B873-A5C935E6E07E}"/>
    <cellStyle name="Normal 10 2 5_Degree data" xfId="2639" xr:uid="{4144934E-D9AE-4C3C-9347-90C82F0B576A}"/>
    <cellStyle name="Normal 10 2 6" xfId="427" xr:uid="{1841A9D8-9032-454F-BCA0-8156C1631850}"/>
    <cellStyle name="Normal 10 2 6 10" xfId="13830" xr:uid="{D59A4CBE-095B-4159-A776-9F89E067A22C}"/>
    <cellStyle name="Normal 10 2 6 2" xfId="835" xr:uid="{31A1E1DA-0B85-4EA1-A42E-423CFAA17D25}"/>
    <cellStyle name="Normal 10 2 6 2 2" xfId="1983" xr:uid="{604329D3-9D39-4566-ACB3-18914263BB23}"/>
    <cellStyle name="Normal 10 2 6 2 2 2" xfId="10089" xr:uid="{77BE2EE7-EDAF-424A-8D5E-10E20DB86693}"/>
    <cellStyle name="Normal 10 2 6 2 2 2 2" xfId="23115" xr:uid="{9D7BA8A4-2D43-4410-A10C-A1B7561B6107}"/>
    <cellStyle name="Normal 10 2 6 2 2 3" xfId="5071" xr:uid="{AA64C74E-BA10-40D7-896D-87096665A35C}"/>
    <cellStyle name="Normal 10 2 6 2 2 3 2" xfId="18108" xr:uid="{E193BBFF-35D8-468A-800C-18544021F511}"/>
    <cellStyle name="Normal 10 2 6 2 2 4" xfId="15368" xr:uid="{D67BEAB4-77A3-4F31-A234-FB0B0839CAE0}"/>
    <cellStyle name="Normal 10 2 6 2 3" xfId="6130" xr:uid="{8E762D81-4A3B-4C50-9F5D-BA72D624D2E9}"/>
    <cellStyle name="Normal 10 2 6 2 3 2" xfId="11146" xr:uid="{5B5E4045-B7DA-48C7-A26D-B6F7EA5D5834}"/>
    <cellStyle name="Normal 10 2 6 2 3 2 2" xfId="24172" xr:uid="{F9EBD13D-79C5-44C2-A830-33132D09707E}"/>
    <cellStyle name="Normal 10 2 6 2 3 3" xfId="19165" xr:uid="{E69BD64A-7EA5-4392-A3B6-E8B4EDDB26C3}"/>
    <cellStyle name="Normal 10 2 6 2 4" xfId="9205" xr:uid="{ED308D4D-30EF-4129-911C-EE5097B7F517}"/>
    <cellStyle name="Normal 10 2 6 2 4 2" xfId="22232" xr:uid="{A1CAA7AD-9CA0-4621-83E3-4DE86074F014}"/>
    <cellStyle name="Normal 10 2 6 2 5" xfId="12600" xr:uid="{1167867B-DEA2-4AD8-BF40-616612C645D0}"/>
    <cellStyle name="Normal 10 2 6 2 5 2" xfId="25617" xr:uid="{805479D9-7BC3-47A8-943B-38122BB7D908}"/>
    <cellStyle name="Normal 10 2 6 2 6" xfId="7682" xr:uid="{E27DD200-2972-48AB-9281-833444A3B7BE}"/>
    <cellStyle name="Normal 10 2 6 2 6 2" xfId="20714" xr:uid="{C6DCFA0E-3DE4-4E73-967B-A318DBC57BEC}"/>
    <cellStyle name="Normal 10 2 6 2 7" xfId="4136" xr:uid="{59D4C130-70EF-4FAC-8F77-8C5752DF2AAF}"/>
    <cellStyle name="Normal 10 2 6 2 7 2" xfId="17225" xr:uid="{6561755A-7BBC-439D-88C9-F1F351A826B3}"/>
    <cellStyle name="Normal 10 2 6 2 8" xfId="14232" xr:uid="{C24FB245-95EC-493F-A40C-1A9FD697750A}"/>
    <cellStyle name="Normal 10 2 6 3" xfId="1185" xr:uid="{0EB16381-0D2E-4593-86A6-E07FA0BCC451}"/>
    <cellStyle name="Normal 10 2 6 3 2" xfId="2332" xr:uid="{39185435-2252-4557-937F-B0BF0FD686CB}"/>
    <cellStyle name="Normal 10 2 6 3 2 2" xfId="10395" xr:uid="{4D52CEC3-10C4-4B3A-B3C3-6B482960F22E}"/>
    <cellStyle name="Normal 10 2 6 3 2 2 2" xfId="23421" xr:uid="{C30C4F3F-7570-4F73-A2E5-1D9E3A2176A3}"/>
    <cellStyle name="Normal 10 2 6 3 2 3" xfId="5378" xr:uid="{8DC00855-735A-4867-BD17-10AF17393EDE}"/>
    <cellStyle name="Normal 10 2 6 3 2 3 2" xfId="18414" xr:uid="{9C8FBD9D-E2B9-49CC-8C79-6D4DC44B1598}"/>
    <cellStyle name="Normal 10 2 6 3 2 4" xfId="15716" xr:uid="{D68B29CB-37D3-46F4-AF54-E6518E6F6579}"/>
    <cellStyle name="Normal 10 2 6 3 3" xfId="6479" xr:uid="{EBD90710-5738-431A-BBAB-FEA80F109B1E}"/>
    <cellStyle name="Normal 10 2 6 3 3 2" xfId="11494" xr:uid="{B702BB48-DFC9-4EA0-BC5F-9A421763C531}"/>
    <cellStyle name="Normal 10 2 6 3 3 2 2" xfId="24520" xr:uid="{70439365-8086-40CB-BF8D-B48743C6678F}"/>
    <cellStyle name="Normal 10 2 6 3 3 3" xfId="19513" xr:uid="{42A0F703-B5C4-47E1-9CE9-13E36BD1325E}"/>
    <cellStyle name="Normal 10 2 6 3 4" xfId="9483" xr:uid="{90D0CC24-81D7-470D-B210-5D4541D6D024}"/>
    <cellStyle name="Normal 10 2 6 3 4 2" xfId="22509" xr:uid="{9A0EB18A-DCF2-4B6A-BEEA-EC310338B535}"/>
    <cellStyle name="Normal 10 2 6 3 5" xfId="12948" xr:uid="{BB8B2CDD-4B73-4822-B4CA-96D280FB7B04}"/>
    <cellStyle name="Normal 10 2 6 3 5 2" xfId="25965" xr:uid="{37EA4EA6-4E6D-4465-A442-124E6B7959A3}"/>
    <cellStyle name="Normal 10 2 6 3 6" xfId="7989" xr:uid="{BAEB0264-7FD8-4E96-B820-F20B3F95DB51}"/>
    <cellStyle name="Normal 10 2 6 3 6 2" xfId="21020" xr:uid="{FBBAFE2B-5ED1-4C78-9412-AD5154B39004}"/>
    <cellStyle name="Normal 10 2 6 3 7" xfId="4465" xr:uid="{28FE8DF9-AAD2-434C-8530-4F65C76F1A04}"/>
    <cellStyle name="Normal 10 2 6 3 7 2" xfId="17502" xr:uid="{029763A8-9F37-4D5B-A48A-E90D14F66E69}"/>
    <cellStyle name="Normal 10 2 6 3 8" xfId="14579" xr:uid="{F3C8A99F-D88F-43AC-A1C7-0CC7EB7078DA}"/>
    <cellStyle name="Normal 10 2 6 4" xfId="2736" xr:uid="{637198E0-631E-479F-9CC3-B9F5F4C5C23E}"/>
    <cellStyle name="Normal 10 2 6 4 2" xfId="6776" xr:uid="{DBF51014-10AB-496C-BB65-C8EC4D21A14D}"/>
    <cellStyle name="Normal 10 2 6 4 2 2" xfId="11791" xr:uid="{DF846954-E7DE-4536-BC47-0CCFF00917C3}"/>
    <cellStyle name="Normal 10 2 6 4 2 2 2" xfId="24817" xr:uid="{825ADDE1-E117-43A8-B4B6-534252DE6F6B}"/>
    <cellStyle name="Normal 10 2 6 4 2 3" xfId="19810" xr:uid="{ED1F7314-0157-4845-884B-1AF1F6809C72}"/>
    <cellStyle name="Normal 10 2 6 4 3" xfId="13245" xr:uid="{F9E70FC1-F2A9-4BA1-B994-2D64074E033C}"/>
    <cellStyle name="Normal 10 2 6 4 3 2" xfId="26262" xr:uid="{B59CB243-B33F-48AF-93F0-BD7D249A108D}"/>
    <cellStyle name="Normal 10 2 6 4 4" xfId="9686" xr:uid="{28DC04E0-FB67-435E-B7CB-132ED100F037}"/>
    <cellStyle name="Normal 10 2 6 4 4 2" xfId="22712" xr:uid="{325281ED-4D0D-48DB-A4B7-03B16E6EF0C8}"/>
    <cellStyle name="Normal 10 2 6 4 5" xfId="4668" xr:uid="{D1962A7C-EAB9-4A3A-8CED-4745B90D5F03}"/>
    <cellStyle name="Normal 10 2 6 4 5 2" xfId="17705" xr:uid="{A8929398-B845-4CBD-AE00-3BC9B02D5666}"/>
    <cellStyle name="Normal 10 2 6 4 6" xfId="16013" xr:uid="{7893F914-89DE-42EF-A783-8A87AE8BE3EF}"/>
    <cellStyle name="Normal 10 2 6 5" xfId="1585" xr:uid="{60FEE582-8705-4143-98B0-E573A4C3CAF3}"/>
    <cellStyle name="Normal 10 2 6 5 2" xfId="10746" xr:uid="{A7CE9985-9D7D-4B37-9AC1-89171CD4683F}"/>
    <cellStyle name="Normal 10 2 6 5 2 2" xfId="23772" xr:uid="{826EB7F1-E6B7-4323-87B8-B24454B1D6FE}"/>
    <cellStyle name="Normal 10 2 6 5 3" xfId="5730" xr:uid="{E3BA6FFF-74EE-463B-A83D-096428DC1DE1}"/>
    <cellStyle name="Normal 10 2 6 5 3 2" xfId="18765" xr:uid="{CF4D773C-9F02-412C-A0C7-FE68D47C3243}"/>
    <cellStyle name="Normal 10 2 6 5 4" xfId="14970" xr:uid="{09902597-BA40-4AEC-8E9B-63DF32E8F45C}"/>
    <cellStyle name="Normal 10 2 6 6" xfId="8802" xr:uid="{5BFD8A05-823B-4D68-826D-59C1C0ADF4D4}"/>
    <cellStyle name="Normal 10 2 6 6 2" xfId="21829" xr:uid="{83D2A017-D2FA-4979-B7EF-B7A521306619}"/>
    <cellStyle name="Normal 10 2 6 7" xfId="12202" xr:uid="{51CDF2BD-2BB5-46B1-95DF-8E0646519F26}"/>
    <cellStyle name="Normal 10 2 6 7 2" xfId="25219" xr:uid="{63C016A2-6618-4D62-945F-B5939BC3D2B2}"/>
    <cellStyle name="Normal 10 2 6 8" xfId="7279" xr:uid="{6F10AEED-6D04-41CB-9A51-7DBC5C155410}"/>
    <cellStyle name="Normal 10 2 6 8 2" xfId="20311" xr:uid="{D5AC94A4-A011-4F98-B4E7-E8212E9E12EB}"/>
    <cellStyle name="Normal 10 2 6 9" xfId="3733" xr:uid="{F76A69C9-FA45-441E-82E9-06FEA476432A}"/>
    <cellStyle name="Normal 10 2 6 9 2" xfId="16822" xr:uid="{641EE24C-4616-4C72-84B7-7CACDFC11F84}"/>
    <cellStyle name="Normal 10 2 6_Degree data" xfId="2634" xr:uid="{E5424D5A-5A22-4955-A593-E922B7743861}"/>
    <cellStyle name="Normal 10 2 7" xfId="761" xr:uid="{691DDBCB-0BB8-4E33-842A-F640ABC556FE}"/>
    <cellStyle name="Normal 10 2 7 2" xfId="1971" xr:uid="{0B9E65B8-6DEB-4D10-8C70-86CA847A9EEE}"/>
    <cellStyle name="Normal 10 2 7 2 2" xfId="10077" xr:uid="{5B98ECC4-50EA-41AA-8CAC-16BFE5B1DC30}"/>
    <cellStyle name="Normal 10 2 7 2 2 2" xfId="23103" xr:uid="{9C6286A2-07DA-4659-99AD-60C1A208EA27}"/>
    <cellStyle name="Normal 10 2 7 2 3" xfId="5059" xr:uid="{79D03C81-3B27-4CE2-B097-C0C04E5ACC94}"/>
    <cellStyle name="Normal 10 2 7 2 3 2" xfId="18096" xr:uid="{BD4D817A-ECFC-4E27-B9AF-4836A15DEB67}"/>
    <cellStyle name="Normal 10 2 7 2 4" xfId="15356" xr:uid="{84B6992E-BFF7-4DE9-988E-40AB440E782A}"/>
    <cellStyle name="Normal 10 2 7 3" xfId="6118" xr:uid="{5A917C90-E265-4C2F-A38D-F2BD8ECB14EA}"/>
    <cellStyle name="Normal 10 2 7 3 2" xfId="11134" xr:uid="{08072726-C690-4021-AA61-A8179019EC10}"/>
    <cellStyle name="Normal 10 2 7 3 2 2" xfId="24160" xr:uid="{B59E73C8-1D33-4A38-8510-E7F57C1A9D88}"/>
    <cellStyle name="Normal 10 2 7 3 3" xfId="19153" xr:uid="{263B1BD0-70AD-4A60-AADE-198B55F14DD9}"/>
    <cellStyle name="Normal 10 2 7 4" xfId="9193" xr:uid="{80872309-E56B-4179-9959-D88C2725F5B1}"/>
    <cellStyle name="Normal 10 2 7 4 2" xfId="22220" xr:uid="{F9755578-FA0F-4591-8490-73A3D975C091}"/>
    <cellStyle name="Normal 10 2 7 5" xfId="12588" xr:uid="{21D79DBA-D883-4986-8449-869FFAD3F18F}"/>
    <cellStyle name="Normal 10 2 7 5 2" xfId="25605" xr:uid="{27AAFD86-3394-49FB-ACC6-4EA77F42E704}"/>
    <cellStyle name="Normal 10 2 7 6" xfId="7670" xr:uid="{431B0E8C-DEF3-4409-A80F-4A7A7394581C}"/>
    <cellStyle name="Normal 10 2 7 6 2" xfId="20702" xr:uid="{438CF3CC-DF51-482A-9FFA-9228B0053C8D}"/>
    <cellStyle name="Normal 10 2 7 7" xfId="4124" xr:uid="{624ECFDA-C85D-4B98-AA97-18C757F268FA}"/>
    <cellStyle name="Normal 10 2 7 7 2" xfId="17213" xr:uid="{07B9BA71-EA67-434C-ADA1-8B1058FC88DF}"/>
    <cellStyle name="Normal 10 2 7 8" xfId="14158" xr:uid="{0F7DDDD5-21F1-4D55-B02D-6810C2E758C3}"/>
    <cellStyle name="Normal 10 2 8" xfId="1165" xr:uid="{61F2FDFD-8A03-465B-B27B-12D109190E63}"/>
    <cellStyle name="Normal 10 2 8 2" xfId="2320" xr:uid="{C90E3A3C-1A7C-4F49-AE39-5C1B6BD9C877}"/>
    <cellStyle name="Normal 10 2 8 2 2" xfId="10375" xr:uid="{E1306ADC-F677-410E-B170-CCCCFF57292D}"/>
    <cellStyle name="Normal 10 2 8 2 2 2" xfId="23401" xr:uid="{3D8179F5-F6C9-41E4-84EE-1540CD416F1E}"/>
    <cellStyle name="Normal 10 2 8 2 3" xfId="5358" xr:uid="{D75AA66F-76F2-40E9-8A87-E0DC1CD82E4B}"/>
    <cellStyle name="Normal 10 2 8 2 3 2" xfId="18394" xr:uid="{F11C89FD-F0BF-4AB9-A1CA-9FD633105069}"/>
    <cellStyle name="Normal 10 2 8 2 4" xfId="15704" xr:uid="{65101179-60AF-4C16-ACBC-367209CD8BA3}"/>
    <cellStyle name="Normal 10 2 8 3" xfId="6467" xr:uid="{B7EA14B5-51D5-47E3-AC4B-F7B4B84BB4D2}"/>
    <cellStyle name="Normal 10 2 8 3 2" xfId="11482" xr:uid="{0C00E171-9B22-4B55-A2BB-E17F33F4537E}"/>
    <cellStyle name="Normal 10 2 8 3 2 2" xfId="24508" xr:uid="{7D3CD61D-791A-4543-86BD-65280CBDA189}"/>
    <cellStyle name="Normal 10 2 8 3 3" xfId="19501" xr:uid="{F95087F9-84D4-4033-B63E-C0E2BFC81AB2}"/>
    <cellStyle name="Normal 10 2 8 4" xfId="8627" xr:uid="{8C38C8E1-662E-43F3-A436-946598D7E50B}"/>
    <cellStyle name="Normal 10 2 8 4 2" xfId="21656" xr:uid="{6917DB31-A833-474B-9074-F3FC0ACC5654}"/>
    <cellStyle name="Normal 10 2 8 5" xfId="12936" xr:uid="{FD2FBC04-644C-4705-9D1A-72732B1C6226}"/>
    <cellStyle name="Normal 10 2 8 5 2" xfId="25953" xr:uid="{E2451DA3-FFBB-41F3-A9DF-81E81C701804}"/>
    <cellStyle name="Normal 10 2 8 6" xfId="7969" xr:uid="{22BF2C87-0F9C-4F43-B4C2-AC3B6C025791}"/>
    <cellStyle name="Normal 10 2 8 6 2" xfId="21000" xr:uid="{4D328275-F47E-46EF-BD39-92820122AB60}"/>
    <cellStyle name="Normal 10 2 8 7" xfId="3551" xr:uid="{35CBBD14-75FC-4DD6-9F0F-C09A361F98FC}"/>
    <cellStyle name="Normal 10 2 8 7 2" xfId="16649" xr:uid="{E3C3BAF2-164B-4D2F-987E-FED177BA6C4D}"/>
    <cellStyle name="Normal 10 2 8 8" xfId="14559" xr:uid="{A362387F-9A00-4CE7-ACD3-F4BED10E0491}"/>
    <cellStyle name="Normal 10 2 9" xfId="2716" xr:uid="{4CDB47E1-3402-4A0F-B5F3-EC223D74383C}"/>
    <cellStyle name="Normal 10 2 9 2" xfId="6756" xr:uid="{B6CC2213-33A7-4B2C-AB12-91612FE78033}"/>
    <cellStyle name="Normal 10 2 9 2 2" xfId="11771" xr:uid="{C06FF6ED-32A5-47B4-9D80-CE5328776BED}"/>
    <cellStyle name="Normal 10 2 9 2 2 2" xfId="24797" xr:uid="{137FA5DF-373C-4C12-BA79-CF77C80B2F67}"/>
    <cellStyle name="Normal 10 2 9 2 3" xfId="19790" xr:uid="{BFF46DA4-4B40-4E33-ABBB-CD8B752CDE39}"/>
    <cellStyle name="Normal 10 2 9 3" xfId="13225" xr:uid="{15DB7863-47AF-4609-B8F7-E4698CC2750D}"/>
    <cellStyle name="Normal 10 2 9 3 2" xfId="26242" xr:uid="{408B083F-3972-43C4-BF67-801345818D96}"/>
    <cellStyle name="Normal 10 2 9 4" xfId="9513" xr:uid="{613053C8-3068-4662-A0E3-29D4A3E3C464}"/>
    <cellStyle name="Normal 10 2 9 4 2" xfId="22539" xr:uid="{6672930D-AC32-4D27-854B-9D8247BAEB92}"/>
    <cellStyle name="Normal 10 2 9 5" xfId="4495" xr:uid="{FFBEAFE6-EE99-4668-8A56-AE0099C8D4A0}"/>
    <cellStyle name="Normal 10 2 9 5 2" xfId="17532" xr:uid="{C4D4C721-5571-446D-9D47-D7F308EE91AD}"/>
    <cellStyle name="Normal 10 2 9 6" xfId="15993" xr:uid="{EC78FA88-EAD8-430F-B10D-0D228B026CB3}"/>
    <cellStyle name="Normal 10 2_Degree data" xfId="2687" xr:uid="{52371DCB-5E5D-4315-8CF3-5CAA72DBB0E2}"/>
    <cellStyle name="Normal 10 3" xfId="126" xr:uid="{F29DEFEF-4D74-426F-8C77-714D1853D6D8}"/>
    <cellStyle name="Normal 10 3 2" xfId="288" xr:uid="{C30D589B-C8B1-4C21-BDCD-A19CE7FA2688}"/>
    <cellStyle name="Normal 10 3 2 10" xfId="3247" xr:uid="{FFA9037E-D364-4E28-8921-89979B16955C}"/>
    <cellStyle name="Normal 10 3 2 10 2" xfId="16347" xr:uid="{65675D94-9CE6-4398-BE82-4CBC1C8BF910}"/>
    <cellStyle name="Normal 10 3 2 11" xfId="13702" xr:uid="{3382BBEE-722E-4F3F-9C5C-31A1CCA43276}"/>
    <cellStyle name="Normal 10 3 2 2" xfId="350" xr:uid="{82B77261-2515-4BD8-B69B-57BC8E70FC4F}"/>
    <cellStyle name="Normal 10 3 2 3" xfId="661" xr:uid="{336E3029-8CC1-4303-A18B-580595E0751C}"/>
    <cellStyle name="Normal 10 3 2 3 10" xfId="3465" xr:uid="{F3BE5537-DE75-424C-9919-3D366A29CF36}"/>
    <cellStyle name="Normal 10 3 2 3 10 2" xfId="16565" xr:uid="{2BD37032-E80C-458F-94E9-A3656E61630F}"/>
    <cellStyle name="Normal 10 3 2 3 11" xfId="14064" xr:uid="{7B8BFE5A-2D21-4D6C-9454-79E5E58B1ED6}"/>
    <cellStyle name="Normal 10 3 2 3 2" xfId="1070" xr:uid="{619C4A0F-E61F-4D63-927D-A9CF461C16CE}"/>
    <cellStyle name="Normal 10 3 2 3 2 2" xfId="1985" xr:uid="{F558B193-E0C5-4F83-B5B5-99D0A20A827B}"/>
    <cellStyle name="Normal 10 3 2 3 2 2 2" xfId="9920" xr:uid="{5C07C92D-85BD-4A3F-80C2-2D6110CFFA0C}"/>
    <cellStyle name="Normal 10 3 2 3 2 2 2 2" xfId="22946" xr:uid="{405D0315-8ECE-4A3C-8CA2-C708B329109B}"/>
    <cellStyle name="Normal 10 3 2 3 2 2 3" xfId="4902" xr:uid="{AD1E3541-1A40-488A-BD04-671DC30F7DDE}"/>
    <cellStyle name="Normal 10 3 2 3 2 2 3 2" xfId="17939" xr:uid="{F9C6A251-5426-4EB4-BA7B-ACACD6DA7B0D}"/>
    <cellStyle name="Normal 10 3 2 3 2 2 4" xfId="15370" xr:uid="{FCEA46EE-751F-4C0D-87A9-0C14EE85989D}"/>
    <cellStyle name="Normal 10 3 2 3 2 3" xfId="6132" xr:uid="{28042FF3-1F77-43A4-ADA5-A755B4DD76DA}"/>
    <cellStyle name="Normal 10 3 2 3 2 3 2" xfId="11148" xr:uid="{A56D79A6-0E5F-42E4-AEA1-23EF25949C3E}"/>
    <cellStyle name="Normal 10 3 2 3 2 3 2 2" xfId="24174" xr:uid="{EBBFDD77-2E0F-40E1-B54E-07728D95006E}"/>
    <cellStyle name="Normal 10 3 2 3 2 3 3" xfId="19167" xr:uid="{AE5324CE-5ECF-48C2-8780-8358A4FA3D7A}"/>
    <cellStyle name="Normal 10 3 2 3 2 4" xfId="9036" xr:uid="{0E02502F-807B-4449-80BA-E1465C494850}"/>
    <cellStyle name="Normal 10 3 2 3 2 4 2" xfId="22063" xr:uid="{52587A81-0DEA-4A30-AA7C-5459E46BB4E2}"/>
    <cellStyle name="Normal 10 3 2 3 2 5" xfId="12602" xr:uid="{C4BD4D0C-BAC0-4F3D-B256-E2BD41C2130F}"/>
    <cellStyle name="Normal 10 3 2 3 2 5 2" xfId="25619" xr:uid="{095B57E4-50B4-4CD6-A49B-651196155BAE}"/>
    <cellStyle name="Normal 10 3 2 3 2 6" xfId="7513" xr:uid="{73C3A776-C475-4805-88B7-26A90466E2DA}"/>
    <cellStyle name="Normal 10 3 2 3 2 6 2" xfId="20545" xr:uid="{94C40341-71B7-41C6-ACA0-99525D19D3E8}"/>
    <cellStyle name="Normal 10 3 2 3 2 7" xfId="3967" xr:uid="{420F24D7-BC94-44C1-8701-179CEAAAA282}"/>
    <cellStyle name="Normal 10 3 2 3 2 7 2" xfId="17056" xr:uid="{F8730D2A-E807-43F4-90ED-1066C38868DC}"/>
    <cellStyle name="Normal 10 3 2 3 2 8" xfId="14466" xr:uid="{EB35E167-9BFD-4F3C-AFBC-D63B6E97FEF9}"/>
    <cellStyle name="Normal 10 3 2 3 3" xfId="1428" xr:uid="{E31EA7A5-F307-4BED-929A-A81E485EDF9C}"/>
    <cellStyle name="Normal 10 3 2 3 3 2" xfId="2334" xr:uid="{CFC2A888-84BE-4DB7-B568-AED07AB7C164}"/>
    <cellStyle name="Normal 10 3 2 3 3 2 2" xfId="10091" xr:uid="{9DD00429-C831-43DA-B38C-4A15124363EB}"/>
    <cellStyle name="Normal 10 3 2 3 3 2 2 2" xfId="23117" xr:uid="{05788B20-814E-4149-AAD7-17347D616DF9}"/>
    <cellStyle name="Normal 10 3 2 3 3 2 3" xfId="5073" xr:uid="{CC7A4149-1C0E-4D75-9241-05EE0DC0593F}"/>
    <cellStyle name="Normal 10 3 2 3 3 2 3 2" xfId="18110" xr:uid="{CE845873-9CC6-4678-B311-DEC2279C0BD3}"/>
    <cellStyle name="Normal 10 3 2 3 3 2 4" xfId="15718" xr:uid="{FE83FEF9-BC5F-448B-99DD-AC034F09D6F2}"/>
    <cellStyle name="Normal 10 3 2 3 3 3" xfId="6481" xr:uid="{E706F0D6-8A79-41C5-A12D-18BFCB5B1826}"/>
    <cellStyle name="Normal 10 3 2 3 3 3 2" xfId="11496" xr:uid="{C22783A6-4D24-4017-A51F-E27E48F797F8}"/>
    <cellStyle name="Normal 10 3 2 3 3 3 2 2" xfId="24522" xr:uid="{43329C1C-6B7E-4C9D-B05E-7B9154A2CDA6}"/>
    <cellStyle name="Normal 10 3 2 3 3 3 3" xfId="19515" xr:uid="{4D945174-F1C7-48ED-9365-01E8B3C17A8F}"/>
    <cellStyle name="Normal 10 3 2 3 3 4" xfId="9207" xr:uid="{CA7BA68E-71AA-4EAD-86E4-0EC8C65FCC21}"/>
    <cellStyle name="Normal 10 3 2 3 3 4 2" xfId="22234" xr:uid="{7B35C98E-0852-45C3-8CFA-567AFE961EED}"/>
    <cellStyle name="Normal 10 3 2 3 3 5" xfId="12950" xr:uid="{2B5C8B30-316A-4052-A2D9-D089BA8C8802}"/>
    <cellStyle name="Normal 10 3 2 3 3 5 2" xfId="25967" xr:uid="{00020B84-26B0-44D8-A095-2AABECD0DBD3}"/>
    <cellStyle name="Normal 10 3 2 3 3 6" xfId="7684" xr:uid="{8FA44C54-3136-4D7D-9085-1FE4B035D308}"/>
    <cellStyle name="Normal 10 3 2 3 3 6 2" xfId="20716" xr:uid="{E000755C-9933-4D74-942E-010015B8C99F}"/>
    <cellStyle name="Normal 10 3 2 3 3 7" xfId="4138" xr:uid="{95955E33-2D40-4497-B2F4-506F2ADDA0A6}"/>
    <cellStyle name="Normal 10 3 2 3 3 7 2" xfId="17227" xr:uid="{DF262E98-D0D4-42A4-953F-DD5B8665C499}"/>
    <cellStyle name="Normal 10 3 2 3 3 8" xfId="14813" xr:uid="{AF0027D8-9BB8-4B1D-98A7-30CD1DB84FF3}"/>
    <cellStyle name="Normal 10 3 2 3 4" xfId="2987" xr:uid="{BD8748AE-B164-4741-89FD-59D2E9BFBE51}"/>
    <cellStyle name="Normal 10 3 2 3 4 2" xfId="5612" xr:uid="{7CE6B286-E18F-495F-AC09-7EBE99EF4919}"/>
    <cellStyle name="Normal 10 3 2 3 4 2 2" xfId="10629" xr:uid="{C1D5C4FD-A718-4CF5-83C8-C00B46F813CD}"/>
    <cellStyle name="Normal 10 3 2 3 4 2 2 2" xfId="23655" xr:uid="{292CB72C-FBD4-4D51-B874-03C4FA42CDB6}"/>
    <cellStyle name="Normal 10 3 2 3 4 2 3" xfId="18648" xr:uid="{940CB06A-96D8-454E-AE5C-FEB275E59535}"/>
    <cellStyle name="Normal 10 3 2 3 4 3" xfId="7010" xr:uid="{1F5BED97-2F25-48C2-83E7-70E749BB6EA3}"/>
    <cellStyle name="Normal 10 3 2 3 4 3 2" xfId="12025" xr:uid="{8FFAFCF5-1F05-4C53-92BA-40A3A5FAC840}"/>
    <cellStyle name="Normal 10 3 2 3 4 3 2 2" xfId="25051" xr:uid="{F0CC46BA-1680-4563-8455-909781141E13}"/>
    <cellStyle name="Normal 10 3 2 3 4 3 3" xfId="20044" xr:uid="{33D7FDB0-241C-4369-B90B-0770A19634F0}"/>
    <cellStyle name="Normal 10 3 2 3 4 4" xfId="8717" xr:uid="{B9FF567A-BF58-4397-91DB-6CF573F286BA}"/>
    <cellStyle name="Normal 10 3 2 3 4 4 2" xfId="21746" xr:uid="{A9525084-136F-4C1F-87B0-D6DD8DEF6F0F}"/>
    <cellStyle name="Normal 10 3 2 3 4 5" xfId="13479" xr:uid="{D38E1645-C855-422E-9E26-599DEB93FEA1}"/>
    <cellStyle name="Normal 10 3 2 3 4 5 2" xfId="26496" xr:uid="{A2223A80-7D2D-4DE0-91E3-D860E2F69BA0}"/>
    <cellStyle name="Normal 10 3 2 3 4 6" xfId="8223" xr:uid="{FED1CA0A-418F-4EAE-AC85-7869915F3D21}"/>
    <cellStyle name="Normal 10 3 2 3 4 6 2" xfId="21254" xr:uid="{5EAFFC49-BC11-4EA9-9815-9D14C1EC7590}"/>
    <cellStyle name="Normal 10 3 2 3 4 7" xfId="3647" xr:uid="{87C53841-744D-48B2-BD14-E8560BBFB428}"/>
    <cellStyle name="Normal 10 3 2 3 4 7 2" xfId="16739" xr:uid="{C23BA811-58F3-4108-9E8C-F7A8C6DDC7B7}"/>
    <cellStyle name="Normal 10 3 2 3 4 8" xfId="16247" xr:uid="{C288A628-8DFE-4AB6-B754-E37D2455C156}"/>
    <cellStyle name="Normal 10 3 2 3 5" xfId="1819" xr:uid="{953E0836-AEF2-4E4C-980E-95E9908902F8}"/>
    <cellStyle name="Normal 10 3 2 3 5 2" xfId="9603" xr:uid="{33DDC256-602A-49A9-9ABC-9910A9915924}"/>
    <cellStyle name="Normal 10 3 2 3 5 2 2" xfId="22629" xr:uid="{EBAE0FFB-1F06-4373-B815-75F1C3528522}"/>
    <cellStyle name="Normal 10 3 2 3 5 3" xfId="4585" xr:uid="{40A23B91-2D6D-40B0-8F1C-4DF18F95EA7E}"/>
    <cellStyle name="Normal 10 3 2 3 5 3 2" xfId="17622" xr:uid="{E4995D81-9E02-4587-846A-85B4DF67150D}"/>
    <cellStyle name="Normal 10 3 2 3 5 4" xfId="15204" xr:uid="{F97A4209-5795-44BA-832F-AD5C1E099C23}"/>
    <cellStyle name="Normal 10 3 2 3 6" xfId="5966" xr:uid="{AEFBEDC4-3504-41C6-9FA8-293CC0E3508B}"/>
    <cellStyle name="Normal 10 3 2 3 6 2" xfId="10982" xr:uid="{9FEF776D-2D1D-4777-9958-AE85A8940F2C}"/>
    <cellStyle name="Normal 10 3 2 3 6 2 2" xfId="24008" xr:uid="{9C637D70-24E1-40F5-826D-BC2F8F6F7DC3}"/>
    <cellStyle name="Normal 10 3 2 3 6 3" xfId="19001" xr:uid="{5A8BB8BB-92CF-4C84-8947-888A84FA0A22}"/>
    <cellStyle name="Normal 10 3 2 3 7" xfId="8543" xr:uid="{48CAE7F6-3C3A-40AA-9156-83A7C5EF7D25}"/>
    <cellStyle name="Normal 10 3 2 3 7 2" xfId="21572" xr:uid="{980C9D0B-EE23-4678-AA39-B6707A62FF3B}"/>
    <cellStyle name="Normal 10 3 2 3 8" xfId="12436" xr:uid="{C295FF9F-0CFF-4664-AB26-587E0F0027C7}"/>
    <cellStyle name="Normal 10 3 2 3 8 2" xfId="25453" xr:uid="{F7B9D440-1BD4-4B91-B66E-9F5ECF2371FF}"/>
    <cellStyle name="Normal 10 3 2 3 9" xfId="7196" xr:uid="{D2C82D0C-7A15-4D22-899F-69BF14F61B38}"/>
    <cellStyle name="Normal 10 3 2 3 9 2" xfId="20228" xr:uid="{40FAFF8D-7616-4276-A13B-B3A4AE102418}"/>
    <cellStyle name="Normal 10 3 2 3_Degree data" xfId="2638" xr:uid="{6FBAF49B-ACDA-4CBD-828C-72D2CD89B4B7}"/>
    <cellStyle name="Normal 10 3 2 4" xfId="443" xr:uid="{50CB0FED-0598-4E5C-8D3D-1A66FAD48B8E}"/>
    <cellStyle name="Normal 10 3 2 4 2" xfId="1984" xr:uid="{6A046C76-2C8A-44C8-ACBE-F6D5C1725FE6}"/>
    <cellStyle name="Normal 10 3 2 4 2 2" xfId="9702" xr:uid="{616BA6A1-3AF1-4F3C-85ED-DAA5F3CDB32B}"/>
    <cellStyle name="Normal 10 3 2 4 2 2 2" xfId="22728" xr:uid="{51352D3B-F5F1-4673-9DF1-5342B4C9AC0E}"/>
    <cellStyle name="Normal 10 3 2 4 2 3" xfId="4684" xr:uid="{CE102EF7-6369-4F26-9520-E4E2374C817B}"/>
    <cellStyle name="Normal 10 3 2 4 2 3 2" xfId="17721" xr:uid="{61F4C653-6367-42EB-BED4-674A205805C4}"/>
    <cellStyle name="Normal 10 3 2 4 2 4" xfId="15369" xr:uid="{19A6B047-155C-4F79-94DC-09FE4CC28810}"/>
    <cellStyle name="Normal 10 3 2 4 3" xfId="6131" xr:uid="{A02B9AAA-2DAC-4199-A029-DF26F8C417E9}"/>
    <cellStyle name="Normal 10 3 2 4 3 2" xfId="11147" xr:uid="{16DCC31F-982E-425E-96BC-D666E20B106A}"/>
    <cellStyle name="Normal 10 3 2 4 3 2 2" xfId="24173" xr:uid="{7A4ABC1D-0755-497B-AD40-17A05944923F}"/>
    <cellStyle name="Normal 10 3 2 4 3 3" xfId="19166" xr:uid="{D019CA5C-E863-44AE-ACB6-BB68F029D369}"/>
    <cellStyle name="Normal 10 3 2 4 4" xfId="8818" xr:uid="{5EB1BE69-5368-49BF-8C8B-0CB53D94A5E5}"/>
    <cellStyle name="Normal 10 3 2 4 4 2" xfId="21845" xr:uid="{B02A8D5F-D84A-4DBD-B3C5-A28AE747B4F7}"/>
    <cellStyle name="Normal 10 3 2 4 5" xfId="12601" xr:uid="{3BCE0637-A2BE-43F3-99DD-E00A9A28B0AF}"/>
    <cellStyle name="Normal 10 3 2 4 5 2" xfId="25618" xr:uid="{6A4CAB5B-06AE-4B6B-85F4-15347C5D13E0}"/>
    <cellStyle name="Normal 10 3 2 4 6" xfId="7295" xr:uid="{B9111138-4263-4697-BEC5-7F9E21CDA956}"/>
    <cellStyle name="Normal 10 3 2 4 6 2" xfId="20327" xr:uid="{B989B9D8-51BB-4DA6-B299-3C492AEADE90}"/>
    <cellStyle name="Normal 10 3 2 4 7" xfId="3749" xr:uid="{60F09500-A3FC-4CEC-AA4B-ACF21B2F1470}"/>
    <cellStyle name="Normal 10 3 2 4 7 2" xfId="16838" xr:uid="{2B9C53F0-B188-4A25-814E-862B6DFE2657}"/>
    <cellStyle name="Normal 10 3 2 4 8" xfId="13846" xr:uid="{644CC3E0-5E45-46CD-8BB0-631AB4138484}"/>
    <cellStyle name="Normal 10 3 2 5" xfId="852" xr:uid="{F8632706-E774-45CF-BE82-3F2EBBEF5DE6}"/>
    <cellStyle name="Normal 10 3 2 5 2" xfId="2333" xr:uid="{D47F739F-0110-4926-8C7A-8F0D45DE0FE6}"/>
    <cellStyle name="Normal 10 3 2 5 2 2" xfId="10090" xr:uid="{B025A314-AF30-4FF8-93E1-DC6AD288DDC4}"/>
    <cellStyle name="Normal 10 3 2 5 2 2 2" xfId="23116" xr:uid="{A83CDD68-4421-4738-94F1-4C5EA3285BF8}"/>
    <cellStyle name="Normal 10 3 2 5 2 3" xfId="5072" xr:uid="{BFB79197-D267-4F42-8A0C-063391A02D56}"/>
    <cellStyle name="Normal 10 3 2 5 2 3 2" xfId="18109" xr:uid="{70E5C9A9-9A47-4C0B-B4A5-9FB38AFB8C22}"/>
    <cellStyle name="Normal 10 3 2 5 2 4" xfId="15717" xr:uid="{099FD83F-0FAC-4EF6-98B9-DBC5AA146C01}"/>
    <cellStyle name="Normal 10 3 2 5 3" xfId="6480" xr:uid="{2867AEA2-2DE5-4249-AA88-53B1AF63CB26}"/>
    <cellStyle name="Normal 10 3 2 5 3 2" xfId="11495" xr:uid="{007BB2F8-221B-49C9-84F6-2A3EFC1179FB}"/>
    <cellStyle name="Normal 10 3 2 5 3 2 2" xfId="24521" xr:uid="{24B0847A-CE64-4A4A-BD17-CD4C02ADE2A7}"/>
    <cellStyle name="Normal 10 3 2 5 3 3" xfId="19514" xr:uid="{28A75FA6-F4E1-4DDC-BF58-AF095C4C2F8A}"/>
    <cellStyle name="Normal 10 3 2 5 4" xfId="9206" xr:uid="{3D28C728-4447-42C0-BA6E-B5A8EA398DC3}"/>
    <cellStyle name="Normal 10 3 2 5 4 2" xfId="22233" xr:uid="{352DACCE-DF69-4620-B40F-E85E8DFA7E77}"/>
    <cellStyle name="Normal 10 3 2 5 5" xfId="12949" xr:uid="{1922A1AE-1425-4D9A-A091-755CEAE26CA7}"/>
    <cellStyle name="Normal 10 3 2 5 5 2" xfId="25966" xr:uid="{A1EB7464-2E4B-4E79-95F6-3854223D5183}"/>
    <cellStyle name="Normal 10 3 2 5 6" xfId="7683" xr:uid="{EBB69F37-A8D6-467B-8B59-25A1A271BBC7}"/>
    <cellStyle name="Normal 10 3 2 5 6 2" xfId="20715" xr:uid="{E7473D70-E76B-46A4-B605-5CC3CAFEC4E3}"/>
    <cellStyle name="Normal 10 3 2 5 7" xfId="4137" xr:uid="{205BBF11-B397-4CD5-B5ED-0A8BEA7107E4}"/>
    <cellStyle name="Normal 10 3 2 5 7 2" xfId="17226" xr:uid="{369E5704-60BA-4D90-8515-A55A4B6B959C}"/>
    <cellStyle name="Normal 10 3 2 5 8" xfId="14248" xr:uid="{A418F18B-47F4-4C69-B52E-554F2D5BA81A}"/>
    <cellStyle name="Normal 10 3 2 6" xfId="1202" xr:uid="{B2EBE71A-D282-4E38-B71E-1AD868D5DDDD}"/>
    <cellStyle name="Normal 10 3 2 6 2" xfId="2755" xr:uid="{DB45535E-1CF9-4094-A80F-20C26F7A64E1}"/>
    <cellStyle name="Normal 10 3 2 6 2 2" xfId="11807" xr:uid="{0DC5ABC6-8F2B-485E-BD0D-4E28B6787854}"/>
    <cellStyle name="Normal 10 3 2 6 2 2 2" xfId="24833" xr:uid="{32AA8426-FFF1-423F-A270-1FE6BE8744CF}"/>
    <cellStyle name="Normal 10 3 2 6 2 3" xfId="6792" xr:uid="{FB8E5E5A-302C-4885-B3E6-28EDE5559E1E}"/>
    <cellStyle name="Normal 10 3 2 6 2 3 2" xfId="19826" xr:uid="{30B33BB9-4AAB-4E07-B8B3-F4B935875F17}"/>
    <cellStyle name="Normal 10 3 2 6 2 4" xfId="16029" xr:uid="{69C0EE70-5260-466B-B5BE-93DE213AD107}"/>
    <cellStyle name="Normal 10 3 2 6 3" xfId="10411" xr:uid="{213C13C0-CCDE-492F-B78D-7CD79AE07975}"/>
    <cellStyle name="Normal 10 3 2 6 3 2" xfId="23437" xr:uid="{5FD87468-B069-4E84-B6B9-B2E35CCE49F1}"/>
    <cellStyle name="Normal 10 3 2 6 4" xfId="13261" xr:uid="{235AD0DC-6E19-41FC-AF7E-B805A174C42C}"/>
    <cellStyle name="Normal 10 3 2 6 4 2" xfId="26278" xr:uid="{F3CF5D34-19C3-40D5-A6D0-5F63B0BA3345}"/>
    <cellStyle name="Normal 10 3 2 6 5" xfId="8005" xr:uid="{D71AF412-AAFD-463D-8DF2-7723B080E338}"/>
    <cellStyle name="Normal 10 3 2 6 5 2" xfId="21036" xr:uid="{0485F644-0DA4-4459-8A20-18E8DEDB71E4}"/>
    <cellStyle name="Normal 10 3 2 6 6" xfId="5394" xr:uid="{AE103E41-58E0-4543-867A-C6658CD71599}"/>
    <cellStyle name="Normal 10 3 2 6 6 2" xfId="18430" xr:uid="{B69EBF7F-5B9C-4475-81FB-9908667D685A}"/>
    <cellStyle name="Normal 10 3 2 6 7" xfId="14595" xr:uid="{5722537A-F1BE-46BF-A497-8D0BB28813AF}"/>
    <cellStyle name="Normal 10 3 2 7" xfId="1601" xr:uid="{85AD4CF9-5653-42A4-A197-30E726AEBCFB}"/>
    <cellStyle name="Normal 10 3 2 7 2" xfId="10762" xr:uid="{D9355589-ABB4-4693-A643-0D119A332671}"/>
    <cellStyle name="Normal 10 3 2 7 2 2" xfId="23788" xr:uid="{DDD5D467-75DA-4989-84E4-D3ED5EC37064}"/>
    <cellStyle name="Normal 10 3 2 7 3" xfId="5746" xr:uid="{DF7B272C-2438-44F3-AEDC-DD7D36943771}"/>
    <cellStyle name="Normal 10 3 2 7 3 2" xfId="18781" xr:uid="{E7169B2E-0075-4FE7-9FEB-6DB44D4573CE}"/>
    <cellStyle name="Normal 10 3 2 7 4" xfId="14986" xr:uid="{D9C49437-693B-4305-A198-647DD12B9041}"/>
    <cellStyle name="Normal 10 3 2 8" xfId="8325" xr:uid="{C0DFA982-F657-4A7F-AFA6-D8F46E9EED66}"/>
    <cellStyle name="Normal 10 3 2 8 2" xfId="21354" xr:uid="{FBCB6DD1-63A9-48C2-9805-608212AD4A8C}"/>
    <cellStyle name="Normal 10 3 2 9" xfId="12218" xr:uid="{2FCC4B35-41E8-4AC3-87A6-0CDBCA04FC98}"/>
    <cellStyle name="Normal 10 3 2 9 2" xfId="25235" xr:uid="{43DA90DF-0CFD-4B60-B812-F7A88BBF0519}"/>
    <cellStyle name="Normal 10 3 2_Degree data" xfId="2589" xr:uid="{150737E8-701F-42D4-8AFF-5BAE79D4D093}"/>
    <cellStyle name="Normal 10 3 3" xfId="316" xr:uid="{C0B8D6A7-9816-4E23-9E31-377EF0B86EED}"/>
    <cellStyle name="Normal 10 3 3 10" xfId="7208" xr:uid="{6260AFE4-B260-454A-8E01-08D51C0EA795}"/>
    <cellStyle name="Normal 10 3 3 10 2" xfId="20240" xr:uid="{582788BD-23AC-4AD4-94F8-6F061E14DD8E}"/>
    <cellStyle name="Normal 10 3 3 11" xfId="3272" xr:uid="{B2B75634-EA51-4B0E-80D8-C9A9EFF1CD6E}"/>
    <cellStyle name="Normal 10 3 3 11 2" xfId="16372" xr:uid="{7EE079DD-A708-4295-9AD9-462BE235B90F}"/>
    <cellStyle name="Normal 10 3 3 12" xfId="13726" xr:uid="{0EF600B2-8CFB-4948-A642-8138039DF0A0}"/>
    <cellStyle name="Normal 10 3 3 2" xfId="673" xr:uid="{C69D7558-D83D-4E20-A5D6-3485F042AA7B}"/>
    <cellStyle name="Normal 10 3 3 2 10" xfId="14076" xr:uid="{C36284FA-4345-4214-B639-2DD38E97EEA4}"/>
    <cellStyle name="Normal 10 3 3 2 2" xfId="1082" xr:uid="{CD0689B2-F813-4926-9ED8-2D12D3FED182}"/>
    <cellStyle name="Normal 10 3 3 2 2 2" xfId="1987" xr:uid="{787E2A3B-62F1-40AA-A086-B6EEB48FFEC6}"/>
    <cellStyle name="Normal 10 3 3 2 2 2 2" xfId="10093" xr:uid="{DE37CD6A-72FE-4292-AF95-779C5A4D18A8}"/>
    <cellStyle name="Normal 10 3 3 2 2 2 2 2" xfId="23119" xr:uid="{CDC5B281-5994-44AA-8921-600E4BC2E457}"/>
    <cellStyle name="Normal 10 3 3 2 2 2 3" xfId="5075" xr:uid="{F6457CE5-02C9-411E-B8F2-6CE382EA0AA3}"/>
    <cellStyle name="Normal 10 3 3 2 2 2 3 2" xfId="18112" xr:uid="{F5BC7441-569A-4E61-A965-F3185745CE56}"/>
    <cellStyle name="Normal 10 3 3 2 2 2 4" xfId="15372" xr:uid="{3E5C379A-24D2-4558-A0C1-530ED727BEC5}"/>
    <cellStyle name="Normal 10 3 3 2 2 3" xfId="6134" xr:uid="{3E19A459-90CF-4F2B-8EF4-FFC95646E4C2}"/>
    <cellStyle name="Normal 10 3 3 2 2 3 2" xfId="11150" xr:uid="{A27A36BB-361E-4217-A021-B8F54034D8D2}"/>
    <cellStyle name="Normal 10 3 3 2 2 3 2 2" xfId="24176" xr:uid="{2C9D9C56-D140-4322-871E-096E37C0197B}"/>
    <cellStyle name="Normal 10 3 3 2 2 3 3" xfId="19169" xr:uid="{6D09B371-5D1E-416C-B5B7-DA8B98D4BAA2}"/>
    <cellStyle name="Normal 10 3 3 2 2 4" xfId="9209" xr:uid="{2BBA6DC4-DD5F-4B66-ACC0-AFB2157D0D71}"/>
    <cellStyle name="Normal 10 3 3 2 2 4 2" xfId="22236" xr:uid="{90D86CD9-1774-47A0-A99C-18468E3DBA09}"/>
    <cellStyle name="Normal 10 3 3 2 2 5" xfId="12604" xr:uid="{D4E423A9-17CA-415A-B93E-9E6F68E748F7}"/>
    <cellStyle name="Normal 10 3 3 2 2 5 2" xfId="25621" xr:uid="{67202EF6-9B14-431D-A1DB-D9CB0B2F2A04}"/>
    <cellStyle name="Normal 10 3 3 2 2 6" xfId="7686" xr:uid="{90C7FD64-CBED-4527-8704-7EDC9A684642}"/>
    <cellStyle name="Normal 10 3 3 2 2 6 2" xfId="20718" xr:uid="{84C5AB9E-9A4F-45B9-B3DB-0BA43A766883}"/>
    <cellStyle name="Normal 10 3 3 2 2 7" xfId="4140" xr:uid="{F85062C2-7A88-481B-9FCE-03C0FC6394F9}"/>
    <cellStyle name="Normal 10 3 3 2 2 7 2" xfId="17229" xr:uid="{01E2E86D-C5FE-4E8D-8E4E-C0047A4009CC}"/>
    <cellStyle name="Normal 10 3 3 2 2 8" xfId="14478" xr:uid="{50D53FB8-28DB-4ED9-9EFA-15551EDC5692}"/>
    <cellStyle name="Normal 10 3 3 2 3" xfId="1440" xr:uid="{116B5DF1-0803-4CBE-B56A-A511AF622C95}"/>
    <cellStyle name="Normal 10 3 3 2 3 2" xfId="2336" xr:uid="{A81D7BE5-B58A-4973-A212-3AB388DE1428}"/>
    <cellStyle name="Normal 10 3 3 2 3 2 2" xfId="10641" xr:uid="{A1E46A99-7A14-4B7A-934B-0520375CC82D}"/>
    <cellStyle name="Normal 10 3 3 2 3 2 2 2" xfId="23667" xr:uid="{D10A2F85-03CF-4AA5-A9B2-3B7F077902D9}"/>
    <cellStyle name="Normal 10 3 3 2 3 2 3" xfId="5624" xr:uid="{778D509E-A243-43CF-9228-659C0E87ACA6}"/>
    <cellStyle name="Normal 10 3 3 2 3 2 3 2" xfId="18660" xr:uid="{AAF46AEF-B9BD-4EDD-BAC8-047A48F96BAB}"/>
    <cellStyle name="Normal 10 3 3 2 3 2 4" xfId="15720" xr:uid="{162F09CF-3111-42EE-AF8E-71AA5CF5FA22}"/>
    <cellStyle name="Normal 10 3 3 2 3 3" xfId="6483" xr:uid="{1E837346-D028-48A4-983B-2F7D67E062A1}"/>
    <cellStyle name="Normal 10 3 3 2 3 3 2" xfId="11498" xr:uid="{D22715AD-1FE6-4D4B-B01C-D2FE514366B2}"/>
    <cellStyle name="Normal 10 3 3 2 3 3 2 2" xfId="24524" xr:uid="{9ECA4512-D212-4808-A786-4AC7A2C2DE93}"/>
    <cellStyle name="Normal 10 3 3 2 3 3 3" xfId="19517" xr:uid="{A337BA57-A18D-4438-BC15-3DE5451EB242}"/>
    <cellStyle name="Normal 10 3 3 2 3 4" xfId="9048" xr:uid="{6053361A-F257-4732-A2F1-67BB2D85EBAC}"/>
    <cellStyle name="Normal 10 3 3 2 3 4 2" xfId="22075" xr:uid="{67B2DBF2-EFD4-4B76-B015-BE98031399BF}"/>
    <cellStyle name="Normal 10 3 3 2 3 5" xfId="12952" xr:uid="{6A2CA7C1-59D1-469F-A701-0D39B2D19E92}"/>
    <cellStyle name="Normal 10 3 3 2 3 5 2" xfId="25969" xr:uid="{135B3A18-FBE7-4077-B499-593FED296F1A}"/>
    <cellStyle name="Normal 10 3 3 2 3 6" xfId="8235" xr:uid="{F59FE6EC-6AD2-49D9-B192-278497089A83}"/>
    <cellStyle name="Normal 10 3 3 2 3 6 2" xfId="21266" xr:uid="{00EC0565-3090-4AAE-A47F-67FDACB285E2}"/>
    <cellStyle name="Normal 10 3 3 2 3 7" xfId="3979" xr:uid="{E5C4CDE4-8DEE-4698-A0D1-176F3FACB61A}"/>
    <cellStyle name="Normal 10 3 3 2 3 7 2" xfId="17068" xr:uid="{95751DC6-CC94-4710-84C0-542F6AF64497}"/>
    <cellStyle name="Normal 10 3 3 2 3 8" xfId="14825" xr:uid="{D8D5ED21-AA09-45ED-8503-008633208595}"/>
    <cellStyle name="Normal 10 3 3 2 4" xfId="2999" xr:uid="{357E9D67-DFD2-46D4-9EB4-E0A8EE27C542}"/>
    <cellStyle name="Normal 10 3 3 2 4 2" xfId="7022" xr:uid="{7EBCEFCA-188F-414A-AC18-BEBA4BE709C0}"/>
    <cellStyle name="Normal 10 3 3 2 4 2 2" xfId="12037" xr:uid="{C5CFA604-4CE9-4F51-B3A1-8FD44AB0F55C}"/>
    <cellStyle name="Normal 10 3 3 2 4 2 2 2" xfId="25063" xr:uid="{DF396EAD-BF0F-40FA-A1F4-21B6CD236B1F}"/>
    <cellStyle name="Normal 10 3 3 2 4 2 3" xfId="20056" xr:uid="{27FF1520-FD0C-49C7-9477-D484A2B0369E}"/>
    <cellStyle name="Normal 10 3 3 2 4 3" xfId="13491" xr:uid="{F3DE1507-6F75-4591-86F9-8A80D278A1E1}"/>
    <cellStyle name="Normal 10 3 3 2 4 3 2" xfId="26508" xr:uid="{CC3A98DA-3074-44FF-BC8A-27BDB5A1CC76}"/>
    <cellStyle name="Normal 10 3 3 2 4 4" xfId="9932" xr:uid="{70723754-4635-4AE7-923F-CF1F755F4450}"/>
    <cellStyle name="Normal 10 3 3 2 4 4 2" xfId="22958" xr:uid="{6BB1DB50-4869-4F39-852D-32B5B7AB17B4}"/>
    <cellStyle name="Normal 10 3 3 2 4 5" xfId="4914" xr:uid="{A12F7F84-E9FC-43A3-8270-9EF332907039}"/>
    <cellStyle name="Normal 10 3 3 2 4 5 2" xfId="17951" xr:uid="{8B07DBE9-F7AD-4E7A-A5AC-B01C4ADE07F9}"/>
    <cellStyle name="Normal 10 3 3 2 4 6" xfId="16259" xr:uid="{EB827A49-B74C-4889-AE5C-9629B87B9161}"/>
    <cellStyle name="Normal 10 3 3 2 5" xfId="1831" xr:uid="{18569F2B-E7F9-4A6E-97E1-FD687F89E720}"/>
    <cellStyle name="Normal 10 3 3 2 5 2" xfId="10994" xr:uid="{B366C401-67CB-43B1-9929-0972839C2F9A}"/>
    <cellStyle name="Normal 10 3 3 2 5 2 2" xfId="24020" xr:uid="{0D243A45-04DE-4C1A-B61A-EBBC03FC2B20}"/>
    <cellStyle name="Normal 10 3 3 2 5 3" xfId="5978" xr:uid="{A4131D44-1648-4B83-867F-574CE146E637}"/>
    <cellStyle name="Normal 10 3 3 2 5 3 2" xfId="19013" xr:uid="{FAA25D5B-34B9-4963-A116-12F884F78634}"/>
    <cellStyle name="Normal 10 3 3 2 5 4" xfId="15216" xr:uid="{682C48D0-461E-4388-BC1B-378775C7B6A4}"/>
    <cellStyle name="Normal 10 3 3 2 6" xfId="8555" xr:uid="{D80F2918-7250-4756-A9EC-F30B2BA50D27}"/>
    <cellStyle name="Normal 10 3 3 2 6 2" xfId="21584" xr:uid="{4F8179E2-C722-4B00-B364-3C7F69465F6D}"/>
    <cellStyle name="Normal 10 3 3 2 7" xfId="12448" xr:uid="{F97C1FC0-F724-4CE0-B67D-BC8656211B76}"/>
    <cellStyle name="Normal 10 3 3 2 7 2" xfId="25465" xr:uid="{4DA4CCAE-F744-45ED-AEA0-238494FA5ED5}"/>
    <cellStyle name="Normal 10 3 3 2 8" xfId="7525" xr:uid="{03845901-6922-4C94-B601-C8915145BA03}"/>
    <cellStyle name="Normal 10 3 3 2 8 2" xfId="20557" xr:uid="{B345F290-CC02-42B0-A419-83F37D5E0301}"/>
    <cellStyle name="Normal 10 3 3 2 9" xfId="3477" xr:uid="{CB6D0EE9-C458-4448-9591-FAA24C77C1E8}"/>
    <cellStyle name="Normal 10 3 3 2 9 2" xfId="16577" xr:uid="{14E186AC-F11E-4EA4-BE0A-5AB409C6796B}"/>
    <cellStyle name="Normal 10 3 3 2_Degree data" xfId="2675" xr:uid="{6A7B133F-97F5-47A1-B35D-E076CA50847E}"/>
    <cellStyle name="Normal 10 3 3 3" xfId="468" xr:uid="{E3EFD8A4-AC2A-49CA-AE1F-DDB15CF08E02}"/>
    <cellStyle name="Normal 10 3 3 3 2" xfId="1986" xr:uid="{DC3382FC-CFB8-4B38-B451-9E77B8EC7E58}"/>
    <cellStyle name="Normal 10 3 3 3 2 2" xfId="9727" xr:uid="{0F4C2B9E-82BE-4245-8E53-E31081644C7F}"/>
    <cellStyle name="Normal 10 3 3 3 2 2 2" xfId="22753" xr:uid="{EB9D42A0-C47E-4DF4-A8CC-3AEB4A2B8493}"/>
    <cellStyle name="Normal 10 3 3 3 2 3" xfId="4709" xr:uid="{7165D172-FCC0-4AA4-9481-ECC6B9FEFE38}"/>
    <cellStyle name="Normal 10 3 3 3 2 3 2" xfId="17746" xr:uid="{AC496DA8-1711-4735-873B-FD0AE6DF0BF7}"/>
    <cellStyle name="Normal 10 3 3 3 2 4" xfId="15371" xr:uid="{EC0ACEFB-1BE4-4909-94D4-59AB93E21001}"/>
    <cellStyle name="Normal 10 3 3 3 3" xfId="6133" xr:uid="{79053AED-1F79-4201-A148-C2A883FC3E4A}"/>
    <cellStyle name="Normal 10 3 3 3 3 2" xfId="11149" xr:uid="{E3F2FB6B-B510-4DB7-B5B1-302592F1B2BC}"/>
    <cellStyle name="Normal 10 3 3 3 3 2 2" xfId="24175" xr:uid="{ACCCBAA4-BFCA-4568-AA0E-BBC93E0F400F}"/>
    <cellStyle name="Normal 10 3 3 3 3 3" xfId="19168" xr:uid="{5CA3E678-8274-4CB0-A505-5E68473BBCFF}"/>
    <cellStyle name="Normal 10 3 3 3 4" xfId="8843" xr:uid="{9E9F440D-1CA4-4A1D-AC68-C6D0A8D78AE9}"/>
    <cellStyle name="Normal 10 3 3 3 4 2" xfId="21870" xr:uid="{A9C25222-30EB-48E8-A344-F098B4FDC5E5}"/>
    <cellStyle name="Normal 10 3 3 3 5" xfId="12603" xr:uid="{7C66EB26-29C4-4101-842E-2C9F2E05DB3A}"/>
    <cellStyle name="Normal 10 3 3 3 5 2" xfId="25620" xr:uid="{FD3E8AF9-AF61-47AB-A596-EBC1C95FD82C}"/>
    <cellStyle name="Normal 10 3 3 3 6" xfId="7320" xr:uid="{61FFDD21-CBE4-4848-A0FA-731072E0A50D}"/>
    <cellStyle name="Normal 10 3 3 3 6 2" xfId="20352" xr:uid="{34408F2D-0FA4-4583-B75F-FE28604707AA}"/>
    <cellStyle name="Normal 10 3 3 3 7" xfId="3774" xr:uid="{41556190-FD73-45C9-94C8-40F59F9B7BEC}"/>
    <cellStyle name="Normal 10 3 3 3 7 2" xfId="16863" xr:uid="{40862498-3652-4F4E-AFAF-50BF5E892474}"/>
    <cellStyle name="Normal 10 3 3 3 8" xfId="13871" xr:uid="{DB6B6661-B670-48D5-A77E-37CDF777C91D}"/>
    <cellStyle name="Normal 10 3 3 4" xfId="877" xr:uid="{0F2DC887-6CF5-4255-B4E4-13F4263CB3B0}"/>
    <cellStyle name="Normal 10 3 3 4 2" xfId="2335" xr:uid="{C1CE590F-814C-437F-A232-C8A588E05A19}"/>
    <cellStyle name="Normal 10 3 3 4 2 2" xfId="10092" xr:uid="{DC3505FB-1046-495C-B438-28313A501FBE}"/>
    <cellStyle name="Normal 10 3 3 4 2 2 2" xfId="23118" xr:uid="{2E168434-0396-42EF-BC55-B3992ABD25D8}"/>
    <cellStyle name="Normal 10 3 3 4 2 3" xfId="5074" xr:uid="{75B3CA16-615B-48B9-A99A-1440E7518B0F}"/>
    <cellStyle name="Normal 10 3 3 4 2 3 2" xfId="18111" xr:uid="{9F8DE244-E058-4632-9DE7-71AEE3747B1E}"/>
    <cellStyle name="Normal 10 3 3 4 2 4" xfId="15719" xr:uid="{E3273DDC-1FD6-45FB-B16C-2C6ABC96AD48}"/>
    <cellStyle name="Normal 10 3 3 4 3" xfId="6482" xr:uid="{AC68DC21-9DCE-4492-8C03-131BF52CE299}"/>
    <cellStyle name="Normal 10 3 3 4 3 2" xfId="11497" xr:uid="{DA482E52-7D93-4AA1-9A24-2479D31DCF23}"/>
    <cellStyle name="Normal 10 3 3 4 3 2 2" xfId="24523" xr:uid="{B3FA9AFA-98B9-4E73-B753-965254AE77DA}"/>
    <cellStyle name="Normal 10 3 3 4 3 3" xfId="19516" xr:uid="{206D4482-D846-43E3-82C6-79AF1EDB1507}"/>
    <cellStyle name="Normal 10 3 3 4 4" xfId="9208" xr:uid="{3F936551-2C14-48F6-B4EB-746606881B51}"/>
    <cellStyle name="Normal 10 3 3 4 4 2" xfId="22235" xr:uid="{23D8AB3B-F0B4-4D76-BDDA-4421CFAE6543}"/>
    <cellStyle name="Normal 10 3 3 4 5" xfId="12951" xr:uid="{72C729AF-785D-488C-8879-8FF4F8C5EB07}"/>
    <cellStyle name="Normal 10 3 3 4 5 2" xfId="25968" xr:uid="{B5CEBD99-94A4-46BD-AC7D-1E97A9B4DA64}"/>
    <cellStyle name="Normal 10 3 3 4 6" xfId="7685" xr:uid="{DBA130D5-1862-49C8-9BFE-F9B2D410E9AE}"/>
    <cellStyle name="Normal 10 3 3 4 6 2" xfId="20717" xr:uid="{44B8AF7D-2495-43B6-A6D1-0C985E1B8585}"/>
    <cellStyle name="Normal 10 3 3 4 7" xfId="4139" xr:uid="{31091B10-AEDE-4690-AD66-DDB14E4060DC}"/>
    <cellStyle name="Normal 10 3 3 4 7 2" xfId="17228" xr:uid="{289DAA5A-799D-4B44-9DED-464C3BB77582}"/>
    <cellStyle name="Normal 10 3 3 4 8" xfId="14273" xr:uid="{A7E22016-37AD-4694-9D12-112D807C1227}"/>
    <cellStyle name="Normal 10 3 3 5" xfId="1229" xr:uid="{399A7CA6-E49C-4713-BF17-EC9A769D645A}"/>
    <cellStyle name="Normal 10 3 3 5 2" xfId="2785" xr:uid="{C088D2A7-3549-434D-9A7A-EC1905EB9193}"/>
    <cellStyle name="Normal 10 3 3 5 2 2" xfId="10436" xr:uid="{5FFD2371-29E5-45C9-A613-2EB1DB0B5218}"/>
    <cellStyle name="Normal 10 3 3 5 2 2 2" xfId="23462" xr:uid="{A7EB9EA6-7165-47BC-9E2C-528326086309}"/>
    <cellStyle name="Normal 10 3 3 5 2 3" xfId="5419" xr:uid="{CDCF1F0B-1758-40BF-8F03-EF3D3ABEB65E}"/>
    <cellStyle name="Normal 10 3 3 5 2 3 2" xfId="18455" xr:uid="{D015EB13-CF58-455E-82CC-D65772577F99}"/>
    <cellStyle name="Normal 10 3 3 5 2 4" xfId="16054" xr:uid="{8F4A6682-1146-430A-90F6-9C89E7308D5D}"/>
    <cellStyle name="Normal 10 3 3 5 3" xfId="6817" xr:uid="{1FADE746-5C3D-46C8-86CB-5E2720BF8B16}"/>
    <cellStyle name="Normal 10 3 3 5 3 2" xfId="11832" xr:uid="{A98CA66E-FF83-437D-AC30-7E94611DA9ED}"/>
    <cellStyle name="Normal 10 3 3 5 3 2 2" xfId="24858" xr:uid="{23965B68-A51B-4215-B3C8-493C892191CF}"/>
    <cellStyle name="Normal 10 3 3 5 3 3" xfId="19851" xr:uid="{4A429E38-0E5A-4FFD-AC13-31F2DE182E3F}"/>
    <cellStyle name="Normal 10 3 3 5 4" xfId="8729" xr:uid="{50DFF5C2-D4CD-47C5-B193-28007D53650B}"/>
    <cellStyle name="Normal 10 3 3 5 4 2" xfId="21758" xr:uid="{4D95D5B5-60B4-4B9F-8671-7E7CA8D7D79B}"/>
    <cellStyle name="Normal 10 3 3 5 5" xfId="13286" xr:uid="{FAD4ADC6-6D99-445D-A2C1-89147016C185}"/>
    <cellStyle name="Normal 10 3 3 5 5 2" xfId="26303" xr:uid="{F4194DB7-6C82-4FC2-83D3-20B190F062C9}"/>
    <cellStyle name="Normal 10 3 3 5 6" xfId="8030" xr:uid="{1EE57E0B-75F4-4662-9E25-AB8CF8072254}"/>
    <cellStyle name="Normal 10 3 3 5 6 2" xfId="21061" xr:uid="{831DAF1A-6432-428D-A9CF-A603B9761BAD}"/>
    <cellStyle name="Normal 10 3 3 5 7" xfId="3659" xr:uid="{A902CA13-96EC-4E69-8814-00317359B514}"/>
    <cellStyle name="Normal 10 3 3 5 7 2" xfId="16751" xr:uid="{BDF35E70-A1CD-4388-BF39-9B99A1F0D3E2}"/>
    <cellStyle name="Normal 10 3 3 5 8" xfId="14620" xr:uid="{26134296-528F-44E8-9169-2CEF7A246952}"/>
    <cellStyle name="Normal 10 3 3 6" xfId="1626" xr:uid="{A78A2AB1-A84E-4031-A38E-900A20F06C0B}"/>
    <cellStyle name="Normal 10 3 3 6 2" xfId="9615" xr:uid="{5110282F-3B3B-4684-ABAD-EC495A450FEF}"/>
    <cellStyle name="Normal 10 3 3 6 2 2" xfId="22641" xr:uid="{58441D99-E0FC-467B-8259-3F151A222D59}"/>
    <cellStyle name="Normal 10 3 3 6 3" xfId="4597" xr:uid="{7613A1A5-5A4D-4BEB-BBB8-166D47D50CCB}"/>
    <cellStyle name="Normal 10 3 3 6 3 2" xfId="17634" xr:uid="{1949F63D-CBC8-425F-9CDC-DAF998DBFE81}"/>
    <cellStyle name="Normal 10 3 3 6 4" xfId="15011" xr:uid="{2E1ED961-DDC9-450E-9C03-C0AA05266EFB}"/>
    <cellStyle name="Normal 10 3 3 7" xfId="5773" xr:uid="{CE959C86-1854-4A12-9308-5DABCCE19B59}"/>
    <cellStyle name="Normal 10 3 3 7 2" xfId="10789" xr:uid="{762AC788-8579-408A-A374-6C1985A01F1F}"/>
    <cellStyle name="Normal 10 3 3 7 2 2" xfId="23815" xr:uid="{CF309B99-DCFD-4898-9338-6790B4B6693B}"/>
    <cellStyle name="Normal 10 3 3 7 3" xfId="18808" xr:uid="{502C02C3-584C-4B15-9008-B468D5D9F80E}"/>
    <cellStyle name="Normal 10 3 3 8" xfId="8350" xr:uid="{C796F4EC-9219-4C62-A027-645910A1FE5A}"/>
    <cellStyle name="Normal 10 3 3 8 2" xfId="21379" xr:uid="{463B6DB1-F227-42C4-89F6-A69D2C209CFB}"/>
    <cellStyle name="Normal 10 3 3 9" xfId="12243" xr:uid="{CE7A01C9-62F2-485D-B66C-BB24981BA679}"/>
    <cellStyle name="Normal 10 3 3 9 2" xfId="25260" xr:uid="{6DEC1139-B8D2-4278-B893-018D0B441FEA}"/>
    <cellStyle name="Normal 10 3 3_Degree data" xfId="2588" xr:uid="{0E5AC25B-E2B9-4636-826A-74EA5FAAFE3D}"/>
    <cellStyle name="Normal 10 3 4" xfId="568" xr:uid="{19939F19-B0EC-4D4A-86E7-00EB6653CB9D}"/>
    <cellStyle name="Normal 10 3 4 10" xfId="13971" xr:uid="{1C1579B4-BD83-4B78-9F20-9AB3FB01FF49}"/>
    <cellStyle name="Normal 10 3 4 2" xfId="977" xr:uid="{43F75468-8E22-41DA-AAF9-89B0F2F74EDE}"/>
    <cellStyle name="Normal 10 3 4 2 2" xfId="1988" xr:uid="{9D4E6A6C-2B38-4999-8AA8-D87894D41626}"/>
    <cellStyle name="Normal 10 3 4 2 2 2" xfId="10094" xr:uid="{C87625B4-A8B2-47BB-8417-896DC2596FE1}"/>
    <cellStyle name="Normal 10 3 4 2 2 2 2" xfId="23120" xr:uid="{19A7AC1D-7EEC-4AA7-92DE-1190A9C952F3}"/>
    <cellStyle name="Normal 10 3 4 2 2 3" xfId="5076" xr:uid="{DFF30E8F-6FD8-41D5-8F9B-09B349AA3CCD}"/>
    <cellStyle name="Normal 10 3 4 2 2 3 2" xfId="18113" xr:uid="{5B44CDF5-E7D7-4B13-A4B6-06E0C4DACB29}"/>
    <cellStyle name="Normal 10 3 4 2 2 4" xfId="15373" xr:uid="{6A14F3F4-2E28-443F-A4E4-09316FAFD268}"/>
    <cellStyle name="Normal 10 3 4 2 3" xfId="6135" xr:uid="{43DC6A91-3CF2-40F5-9137-6A418261DB66}"/>
    <cellStyle name="Normal 10 3 4 2 3 2" xfId="11151" xr:uid="{EB10F63F-BABF-464D-A8B1-781D79759D48}"/>
    <cellStyle name="Normal 10 3 4 2 3 2 2" xfId="24177" xr:uid="{45EFCE93-E0ED-49D0-ADDA-3CF71125781E}"/>
    <cellStyle name="Normal 10 3 4 2 3 3" xfId="19170" xr:uid="{54CA25C8-5440-4852-A795-9A52843D0E29}"/>
    <cellStyle name="Normal 10 3 4 2 4" xfId="9210" xr:uid="{8A0DD7C4-12DA-410D-91FF-A5310E353EBB}"/>
    <cellStyle name="Normal 10 3 4 2 4 2" xfId="22237" xr:uid="{66ACADA1-26EB-4597-B5FA-ED8D871B692C}"/>
    <cellStyle name="Normal 10 3 4 2 5" xfId="12605" xr:uid="{D2660369-8E10-47F6-972B-C02BB4C6CC82}"/>
    <cellStyle name="Normal 10 3 4 2 5 2" xfId="25622" xr:uid="{5097C060-BA4B-470E-97DA-3BC3104CFCCC}"/>
    <cellStyle name="Normal 10 3 4 2 6" xfId="7687" xr:uid="{1ED4F3E8-A086-4E01-A4C9-60A1A30E6900}"/>
    <cellStyle name="Normal 10 3 4 2 6 2" xfId="20719" xr:uid="{3228ABD5-DC16-451B-AB44-25E21813EF87}"/>
    <cellStyle name="Normal 10 3 4 2 7" xfId="4141" xr:uid="{4EA56BEC-D162-4604-9345-3901E1E6C4DA}"/>
    <cellStyle name="Normal 10 3 4 2 7 2" xfId="17230" xr:uid="{9E9E9986-3EAF-49DA-AF4A-0B633A6F60F5}"/>
    <cellStyle name="Normal 10 3 4 2 8" xfId="14373" xr:uid="{0069B7EE-D505-4BD5-A17E-5E0D7BEF16D0}"/>
    <cellStyle name="Normal 10 3 4 3" xfId="1333" xr:uid="{A5A723FB-6E51-4BD5-8D6B-A1CFCD68A2AB}"/>
    <cellStyle name="Normal 10 3 4 3 2" xfId="2337" xr:uid="{A36DF6E2-E03D-46BD-8D50-2D72AED2E9E5}"/>
    <cellStyle name="Normal 10 3 4 3 2 2" xfId="10536" xr:uid="{4CEEE01C-7FCD-4EFE-9ED2-80A52B7B5BE8}"/>
    <cellStyle name="Normal 10 3 4 3 2 2 2" xfId="23562" xr:uid="{575302D9-7A18-4241-8931-B2A8B93FE807}"/>
    <cellStyle name="Normal 10 3 4 3 2 3" xfId="5519" xr:uid="{AA146257-964E-4FB8-94D1-DB15E9E8F89A}"/>
    <cellStyle name="Normal 10 3 4 3 2 3 2" xfId="18555" xr:uid="{ECBE6B8E-8FE5-4ECB-804C-733BAA2FC46F}"/>
    <cellStyle name="Normal 10 3 4 3 2 4" xfId="15721" xr:uid="{6C36DCA4-8745-43C0-9589-7A095075004C}"/>
    <cellStyle name="Normal 10 3 4 3 3" xfId="6484" xr:uid="{A8CD49E4-06B2-4A5C-942A-7F8F333916BC}"/>
    <cellStyle name="Normal 10 3 4 3 3 2" xfId="11499" xr:uid="{B7B120B7-B99A-4B34-B302-EA0497A68F9B}"/>
    <cellStyle name="Normal 10 3 4 3 3 2 2" xfId="24525" xr:uid="{CB2161EA-7834-456F-9FFD-9670072B4D33}"/>
    <cellStyle name="Normal 10 3 4 3 3 3" xfId="19518" xr:uid="{E97D4BFB-E48F-4182-BB9D-39924B989B79}"/>
    <cellStyle name="Normal 10 3 4 3 4" xfId="8943" xr:uid="{4458CEBA-E76D-495E-A91E-9DCD1ABCD459}"/>
    <cellStyle name="Normal 10 3 4 3 4 2" xfId="21970" xr:uid="{CA78C583-E7E7-4B7E-BC76-F2FD1EDCBF6C}"/>
    <cellStyle name="Normal 10 3 4 3 5" xfId="12953" xr:uid="{08814342-43FD-4086-AFAF-E86EF7C28F53}"/>
    <cellStyle name="Normal 10 3 4 3 5 2" xfId="25970" xr:uid="{C21AF08A-C992-4911-BB15-B921F4ED4583}"/>
    <cellStyle name="Normal 10 3 4 3 6" xfId="8130" xr:uid="{1D00A8FF-B089-4E46-B336-970826878EDD}"/>
    <cellStyle name="Normal 10 3 4 3 6 2" xfId="21161" xr:uid="{84BFCF9A-4172-44DB-922F-D05907CF5AFA}"/>
    <cellStyle name="Normal 10 3 4 3 7" xfId="3874" xr:uid="{69743B9F-2C22-49F4-9326-CDDF9F9F31A0}"/>
    <cellStyle name="Normal 10 3 4 3 7 2" xfId="16963" xr:uid="{3F282E84-67D7-4A23-9488-1AE5B8915997}"/>
    <cellStyle name="Normal 10 3 4 3 8" xfId="14720" xr:uid="{D53B660D-33E1-4171-9750-5435EE473E6A}"/>
    <cellStyle name="Normal 10 3 4 4" xfId="2891" xr:uid="{984E0804-D283-4C39-8D89-7F78925D0500}"/>
    <cellStyle name="Normal 10 3 4 4 2" xfId="6917" xr:uid="{06E66755-BD03-4018-A071-0CD85FA38DF3}"/>
    <cellStyle name="Normal 10 3 4 4 2 2" xfId="11932" xr:uid="{EC211961-860A-4D7E-A34E-9384874EA33D}"/>
    <cellStyle name="Normal 10 3 4 4 2 2 2" xfId="24958" xr:uid="{A516B6E5-6602-4983-BE0B-2C7C17DB6ED6}"/>
    <cellStyle name="Normal 10 3 4 4 2 3" xfId="19951" xr:uid="{EF6B2379-8F0A-4B63-926C-408858E4B040}"/>
    <cellStyle name="Normal 10 3 4 4 3" xfId="13386" xr:uid="{95D3CE6E-3B5C-4B17-A957-1EC1814146F9}"/>
    <cellStyle name="Normal 10 3 4 4 3 2" xfId="26403" xr:uid="{C5B9C147-DAB3-4A0A-9C7F-A0C11ACDC6D2}"/>
    <cellStyle name="Normal 10 3 4 4 4" xfId="9827" xr:uid="{9E9E93F8-A6B8-4AB3-986A-DD907F490791}"/>
    <cellStyle name="Normal 10 3 4 4 4 2" xfId="22853" xr:uid="{6C7510B1-3533-4FCD-8B34-8A70A2F6AFFD}"/>
    <cellStyle name="Normal 10 3 4 4 5" xfId="4809" xr:uid="{A6E23E3C-CB52-4447-A325-0394F3F007FF}"/>
    <cellStyle name="Normal 10 3 4 4 5 2" xfId="17846" xr:uid="{7290EFB3-030E-490C-A2FC-331090182BD3}"/>
    <cellStyle name="Normal 10 3 4 4 6" xfId="16154" xr:uid="{66E57243-B839-4EB9-860D-485CDF1705D5}"/>
    <cellStyle name="Normal 10 3 4 5" xfId="1726" xr:uid="{C40C7FA2-E9F5-4F1A-8002-670EFE6B671C}"/>
    <cellStyle name="Normal 10 3 4 5 2" xfId="10889" xr:uid="{00FAA09E-5160-4B30-9405-C80CFC0331F2}"/>
    <cellStyle name="Normal 10 3 4 5 2 2" xfId="23915" xr:uid="{F70B419F-CC84-4FCB-9471-B2528A5005B1}"/>
    <cellStyle name="Normal 10 3 4 5 3" xfId="5873" xr:uid="{5130BC91-6774-414D-A7FB-785F1031CCBD}"/>
    <cellStyle name="Normal 10 3 4 5 3 2" xfId="18908" xr:uid="{8ABC1CBA-27BD-4673-8328-79CEE7D212D0}"/>
    <cellStyle name="Normal 10 3 4 5 4" xfId="15111" xr:uid="{924F8EE1-4740-4153-9131-8DC3541BAA21}"/>
    <cellStyle name="Normal 10 3 4 6" xfId="8450" xr:uid="{2D89F5AB-4B4F-40A9-8896-8BEF9519EDD0}"/>
    <cellStyle name="Normal 10 3 4 6 2" xfId="21479" xr:uid="{F0DC4FE8-38D0-4A3D-A04C-E83D3C3D06B1}"/>
    <cellStyle name="Normal 10 3 4 7" xfId="12343" xr:uid="{E49C114E-6D18-45E3-B847-8CA3B46B0463}"/>
    <cellStyle name="Normal 10 3 4 7 2" xfId="25360" xr:uid="{73D6A619-24CD-40F1-B4E8-D72D139CAEF7}"/>
    <cellStyle name="Normal 10 3 4 8" xfId="7420" xr:uid="{9146B18F-B803-4E0D-8ADC-E62B06781554}"/>
    <cellStyle name="Normal 10 3 4 8 2" xfId="20452" xr:uid="{08392121-2BD1-4ED4-A7F1-B4EC597D54C9}"/>
    <cellStyle name="Normal 10 3 4 9" xfId="3372" xr:uid="{0CA29EBA-BA97-4DDE-A980-A597ABA2B463}"/>
    <cellStyle name="Normal 10 3 4 9 2" xfId="16472" xr:uid="{15D7357D-CC09-4042-8962-1F53303B4A88}"/>
    <cellStyle name="Normal 10 3 4_Degree data" xfId="2697" xr:uid="{AC65BA48-618C-4D9D-B076-DC7142D6B9C8}"/>
    <cellStyle name="Normal 10 3 5" xfId="3547" xr:uid="{CA2B1ACD-38CB-4563-ADE9-43298E0701C6}"/>
    <cellStyle name="Normal 10 3 5 2" xfId="8623" xr:uid="{022B511D-9379-4427-BBC8-0A2AFC29F78D}"/>
    <cellStyle name="Normal 10 3 5 2 2" xfId="21652" xr:uid="{3FA0915B-2328-463B-9218-3DB12F5F1E6E}"/>
    <cellStyle name="Normal 10 3 5 3" xfId="16645" xr:uid="{E07D5509-B0C9-4C69-9286-3E2ED347C34B}"/>
    <cellStyle name="Normal 10 3 6" xfId="4491" xr:uid="{E27C9072-96F4-4F46-956C-726D2A85EC57}"/>
    <cellStyle name="Normal 10 3 6 2" xfId="9509" xr:uid="{D0805A8F-96A4-43BF-B8BA-8B38B3D7982B}"/>
    <cellStyle name="Normal 10 3 6 2 2" xfId="22535" xr:uid="{AE9905E1-89BD-4058-A9B5-DF5CF25A7BC4}"/>
    <cellStyle name="Normal 10 3 6 3" xfId="17528" xr:uid="{9D2586F4-606B-4E15-AC80-B6B2A4C0D52F}"/>
    <cellStyle name="Normal 10 3 7" xfId="7103" xr:uid="{4DC7BB39-85D8-4C66-AD2C-8ABC82916393}"/>
    <cellStyle name="Normal 10 3 7 2" xfId="20135" xr:uid="{54B40E4F-9ED2-46E4-A896-B0C349829EA2}"/>
    <cellStyle name="Normal 10 4" xfId="168" xr:uid="{3EAD74F0-FFAA-4213-A554-E73AD89B3934}"/>
    <cellStyle name="Normal 10 4 10" xfId="8313" xr:uid="{9585799F-166E-4713-A11E-5ECF6811D558}"/>
    <cellStyle name="Normal 10 4 10 2" xfId="21342" xr:uid="{54F34D50-1E2B-45AC-B485-726958AC1F2A}"/>
    <cellStyle name="Normal 10 4 11" xfId="12133" xr:uid="{D6DB2AA6-4085-43F0-85F2-3A415AC2D800}"/>
    <cellStyle name="Normal 10 4 11 2" xfId="25150" xr:uid="{F218F224-ED00-4348-89C3-06E6E27F8449}"/>
    <cellStyle name="Normal 10 4 12" xfId="7125" xr:uid="{D77F106A-8979-4CB4-9BE2-EC4D42073A00}"/>
    <cellStyle name="Normal 10 4 12 2" xfId="20157" xr:uid="{E7339B47-C1A4-488A-96B2-D140394FA3D4}"/>
    <cellStyle name="Normal 10 4 13" xfId="3234" xr:uid="{C88BC0FA-4EC4-46B5-B030-A345C4D08D4D}"/>
    <cellStyle name="Normal 10 4 13 2" xfId="16335" xr:uid="{C72F904A-A9C0-4539-85C9-4C71DF10BE3E}"/>
    <cellStyle name="Normal 10 4 14" xfId="13597" xr:uid="{4490FDD9-4AF2-4108-8127-2F03A4184FBD}"/>
    <cellStyle name="Normal 10 4 2" xfId="382" xr:uid="{CC219625-1198-425A-939A-8FE5C8436D40}"/>
    <cellStyle name="Normal 10 4 2 10" xfId="7168" xr:uid="{0972B6A5-F7B4-4FB4-BA73-B4C76B6C48CA}"/>
    <cellStyle name="Normal 10 4 2 10 2" xfId="20200" xr:uid="{FFE4A446-7D9E-4A79-93AB-52F65F7A21B7}"/>
    <cellStyle name="Normal 10 4 2 11" xfId="3337" xr:uid="{3B20CA72-C24D-45D0-B7D7-D764970676E9}"/>
    <cellStyle name="Normal 10 4 2 11 2" xfId="16437" xr:uid="{03BC95DB-287D-4867-B24C-4DF0F8121FEB}"/>
    <cellStyle name="Normal 10 4 2 12" xfId="13791" xr:uid="{62B3FD06-BE9D-497E-8875-34C8B78C328C}"/>
    <cellStyle name="Normal 10 4 2 2" xfId="633" xr:uid="{40A657E2-998C-4DEF-B2FC-F47907FEBD31}"/>
    <cellStyle name="Normal 10 4 2 2 10" xfId="14036" xr:uid="{602CB947-F7C8-495D-A87E-43C07AB02D63}"/>
    <cellStyle name="Normal 10 4 2 2 2" xfId="1042" xr:uid="{5C7677E6-5FD5-4E56-96E4-CFC9EC982335}"/>
    <cellStyle name="Normal 10 4 2 2 2 2" xfId="1991" xr:uid="{128A9028-1C30-4E58-A6BD-00338ADB37A7}"/>
    <cellStyle name="Normal 10 4 2 2 2 2 2" xfId="10097" xr:uid="{D0F70C6B-A471-47B6-911D-F388FDA84C06}"/>
    <cellStyle name="Normal 10 4 2 2 2 2 2 2" xfId="23123" xr:uid="{E16BF1FA-94F0-49BE-99DA-B3E9E227ECB4}"/>
    <cellStyle name="Normal 10 4 2 2 2 2 3" xfId="5079" xr:uid="{69CEC7CA-24FD-4951-903B-7C566B7BB4C4}"/>
    <cellStyle name="Normal 10 4 2 2 2 2 3 2" xfId="18116" xr:uid="{BBBE9BB1-CE8E-4E4C-845B-74952386D595}"/>
    <cellStyle name="Normal 10 4 2 2 2 2 4" xfId="15376" xr:uid="{B4B4C9E4-D118-4FF3-80AB-0ABE33191B4E}"/>
    <cellStyle name="Normal 10 4 2 2 2 3" xfId="6138" xr:uid="{78ADF233-7753-4895-AC94-7785E8D16878}"/>
    <cellStyle name="Normal 10 4 2 2 2 3 2" xfId="11154" xr:uid="{136FA754-F488-4436-86BB-D8960771FA49}"/>
    <cellStyle name="Normal 10 4 2 2 2 3 2 2" xfId="24180" xr:uid="{48ED3067-8AA1-40DC-828D-3F21F8D07454}"/>
    <cellStyle name="Normal 10 4 2 2 2 3 3" xfId="19173" xr:uid="{6F8A3E9D-0972-4F56-A7AA-ABFB70BEEE54}"/>
    <cellStyle name="Normal 10 4 2 2 2 4" xfId="9213" xr:uid="{BF88D0F7-1BFC-4DA8-ABA0-BD075E891ED8}"/>
    <cellStyle name="Normal 10 4 2 2 2 4 2" xfId="22240" xr:uid="{5CBA6B07-37CB-4EFF-AFBB-7A7DEC642162}"/>
    <cellStyle name="Normal 10 4 2 2 2 5" xfId="12608" xr:uid="{EEE3ABD4-840B-4421-A8DE-E6526412560C}"/>
    <cellStyle name="Normal 10 4 2 2 2 5 2" xfId="25625" xr:uid="{3FE148C1-2DCB-4A6B-9EFF-71BADC6762E6}"/>
    <cellStyle name="Normal 10 4 2 2 2 6" xfId="7690" xr:uid="{D6F461B6-2C9B-43F3-A251-244885FEEACB}"/>
    <cellStyle name="Normal 10 4 2 2 2 6 2" xfId="20722" xr:uid="{EB76733F-3BCA-4CA1-949B-CCDE413C9094}"/>
    <cellStyle name="Normal 10 4 2 2 2 7" xfId="4144" xr:uid="{E54239B7-0231-496F-ADA3-DBFD1A36217E}"/>
    <cellStyle name="Normal 10 4 2 2 2 7 2" xfId="17233" xr:uid="{3A1F87C1-B375-4523-ADEB-EEABA0735011}"/>
    <cellStyle name="Normal 10 4 2 2 2 8" xfId="14438" xr:uid="{4A0E14E1-DA70-49BD-8E55-B2C31D475608}"/>
    <cellStyle name="Normal 10 4 2 2 3" xfId="1399" xr:uid="{A8B2A542-2C8F-4CF3-B0A2-54DEB71ABF52}"/>
    <cellStyle name="Normal 10 4 2 2 3 2" xfId="2340" xr:uid="{8671FB1F-BA46-4370-A3A2-837D3C5BD3B5}"/>
    <cellStyle name="Normal 10 4 2 2 3 2 2" xfId="10601" xr:uid="{35DCD854-C9AC-44C9-B4C5-B24E281F306B}"/>
    <cellStyle name="Normal 10 4 2 2 3 2 2 2" xfId="23627" xr:uid="{070CC34E-0A91-4007-96F1-D1D766E35E0A}"/>
    <cellStyle name="Normal 10 4 2 2 3 2 3" xfId="5584" xr:uid="{C05358DD-04C7-4E0C-A9E4-5AEE735DB104}"/>
    <cellStyle name="Normal 10 4 2 2 3 2 3 2" xfId="18620" xr:uid="{057356EB-B406-4908-8778-270D701A6A18}"/>
    <cellStyle name="Normal 10 4 2 2 3 2 4" xfId="15724" xr:uid="{05C4C8CB-6294-4729-BFEA-35F81EB39F5C}"/>
    <cellStyle name="Normal 10 4 2 2 3 3" xfId="6487" xr:uid="{FCE30CAD-96CB-4788-8C7B-228DE3703B68}"/>
    <cellStyle name="Normal 10 4 2 2 3 3 2" xfId="11502" xr:uid="{8A7CB777-B76D-4292-9E41-04CE0B991EB4}"/>
    <cellStyle name="Normal 10 4 2 2 3 3 2 2" xfId="24528" xr:uid="{07C32BBF-D75B-439B-8ED0-D2A8D96B7061}"/>
    <cellStyle name="Normal 10 4 2 2 3 3 3" xfId="19521" xr:uid="{FB29C51E-1EFD-4634-A77A-48D4CB4DCA1B}"/>
    <cellStyle name="Normal 10 4 2 2 3 4" xfId="9008" xr:uid="{505FAFD7-DB06-42FA-A9C7-1CB2B29FFAD7}"/>
    <cellStyle name="Normal 10 4 2 2 3 4 2" xfId="22035" xr:uid="{0A88B182-4C50-4499-AC72-F549155AFF77}"/>
    <cellStyle name="Normal 10 4 2 2 3 5" xfId="12956" xr:uid="{A7F163B4-298E-42FA-8BEB-1FC3AC10C231}"/>
    <cellStyle name="Normal 10 4 2 2 3 5 2" xfId="25973" xr:uid="{DA25EBF6-5B97-4CB3-9657-D56B371AE1D9}"/>
    <cellStyle name="Normal 10 4 2 2 3 6" xfId="8195" xr:uid="{89ED4B07-B9B4-4DCD-9404-1B253A48B67F}"/>
    <cellStyle name="Normal 10 4 2 2 3 6 2" xfId="21226" xr:uid="{66871A70-928C-4A1B-9B6F-1E06D80B157A}"/>
    <cellStyle name="Normal 10 4 2 2 3 7" xfId="3939" xr:uid="{066CF63E-B44C-4305-B699-32FDCE9656CB}"/>
    <cellStyle name="Normal 10 4 2 2 3 7 2" xfId="17028" xr:uid="{9F3EE30B-5AE3-4AFB-AAD7-B1F3653BA9D9}"/>
    <cellStyle name="Normal 10 4 2 2 3 8" xfId="14785" xr:uid="{A4DBA582-B420-4F82-82A4-BB71B7C60213}"/>
    <cellStyle name="Normal 10 4 2 2 4" xfId="2957" xr:uid="{517130DC-13F2-4EE5-B0EC-13C2676D6E43}"/>
    <cellStyle name="Normal 10 4 2 2 4 2" xfId="6982" xr:uid="{68CAD851-3EAC-4D0A-A59A-0CB5E902E378}"/>
    <cellStyle name="Normal 10 4 2 2 4 2 2" xfId="11997" xr:uid="{CE7FF83C-3CED-48AA-A972-5766609F513F}"/>
    <cellStyle name="Normal 10 4 2 2 4 2 2 2" xfId="25023" xr:uid="{494F76C0-EE36-4298-829F-CAFA098200CD}"/>
    <cellStyle name="Normal 10 4 2 2 4 2 3" xfId="20016" xr:uid="{5FDEEDD0-0FCF-43A1-B55A-AD288BDE4FBE}"/>
    <cellStyle name="Normal 10 4 2 2 4 3" xfId="13451" xr:uid="{6EE41E18-3B3D-4BDD-A797-27FD69F24CCA}"/>
    <cellStyle name="Normal 10 4 2 2 4 3 2" xfId="26468" xr:uid="{C878AA56-7E8D-4B40-97D0-8EC034BFEC35}"/>
    <cellStyle name="Normal 10 4 2 2 4 4" xfId="9892" xr:uid="{F796B9DD-F190-44A2-9833-C31E7846AE27}"/>
    <cellStyle name="Normal 10 4 2 2 4 4 2" xfId="22918" xr:uid="{2FB43E7E-3314-463F-8370-6BF89FE52F5E}"/>
    <cellStyle name="Normal 10 4 2 2 4 5" xfId="4874" xr:uid="{34073492-BAA2-4E76-B2FF-53FD3EFC4C59}"/>
    <cellStyle name="Normal 10 4 2 2 4 5 2" xfId="17911" xr:uid="{F59B0F6E-BBED-49F7-B926-227E255D2717}"/>
    <cellStyle name="Normal 10 4 2 2 4 6" xfId="16219" xr:uid="{35E9623D-E588-4F3A-BC89-81E43CD422EA}"/>
    <cellStyle name="Normal 10 4 2 2 5" xfId="1791" xr:uid="{36A15D61-54EA-4747-9620-8F161FCA06BD}"/>
    <cellStyle name="Normal 10 4 2 2 5 2" xfId="10954" xr:uid="{4EE81498-653A-4711-81E0-A908FA6ABFBB}"/>
    <cellStyle name="Normal 10 4 2 2 5 2 2" xfId="23980" xr:uid="{519512BD-8F9F-4AE2-999A-9B71AFC09CE9}"/>
    <cellStyle name="Normal 10 4 2 2 5 3" xfId="5938" xr:uid="{F9705874-52D2-4DA3-AF7C-8C2F2081BDF5}"/>
    <cellStyle name="Normal 10 4 2 2 5 3 2" xfId="18973" xr:uid="{A16F8F99-B5D9-4124-A06E-ACC094E5DD2F}"/>
    <cellStyle name="Normal 10 4 2 2 5 4" xfId="15176" xr:uid="{A1CD44D2-E7F5-4E18-975A-93BF6CB0CC07}"/>
    <cellStyle name="Normal 10 4 2 2 6" xfId="8515" xr:uid="{C5B5F75D-8D79-43EB-B079-749C2A8DA5E7}"/>
    <cellStyle name="Normal 10 4 2 2 6 2" xfId="21544" xr:uid="{28E277A4-26BC-4AF2-8D0B-29A0FA70ECD2}"/>
    <cellStyle name="Normal 10 4 2 2 7" xfId="12408" xr:uid="{879CD7F5-028D-43A6-8B5D-FB3488BEBFFB}"/>
    <cellStyle name="Normal 10 4 2 2 7 2" xfId="25425" xr:uid="{3F2445CB-F3C2-47FB-BD44-C7BF515E317F}"/>
    <cellStyle name="Normal 10 4 2 2 8" xfId="7485" xr:uid="{DA218845-F8CF-4F27-BCBE-F33674DFD792}"/>
    <cellStyle name="Normal 10 4 2 2 8 2" xfId="20517" xr:uid="{80FA32EE-A1AD-49EF-B607-72FDE9CD456A}"/>
    <cellStyle name="Normal 10 4 2 2 9" xfId="3437" xr:uid="{78B6DDE2-0643-4C99-B0AC-D35B12022F56}"/>
    <cellStyle name="Normal 10 4 2 2 9 2" xfId="16537" xr:uid="{53C7B8A7-D2F1-4872-A50B-C37149FAD0A2}"/>
    <cellStyle name="Normal 10 4 2 2_Degree data" xfId="2672" xr:uid="{D5F9CDD4-609B-4E67-8FD2-E06E72DD3FAC}"/>
    <cellStyle name="Normal 10 4 2 3" xfId="533" xr:uid="{ED82199A-F374-4C3A-8B6E-AE114F0F50A9}"/>
    <cellStyle name="Normal 10 4 2 3 2" xfId="1990" xr:uid="{011887A9-EDA7-4C6B-9750-2208BA094479}"/>
    <cellStyle name="Normal 10 4 2 3 2 2" xfId="9792" xr:uid="{D6448B7E-ECE6-4285-89F0-1A397F6BEDB8}"/>
    <cellStyle name="Normal 10 4 2 3 2 2 2" xfId="22818" xr:uid="{8D6CFDD1-C6CB-4E7F-8E81-B6ECC10D8E0A}"/>
    <cellStyle name="Normal 10 4 2 3 2 3" xfId="4774" xr:uid="{FCD8E095-38A9-4C72-9233-9B1BAC887A29}"/>
    <cellStyle name="Normal 10 4 2 3 2 3 2" xfId="17811" xr:uid="{30716D92-6024-4086-81B5-7F215533832E}"/>
    <cellStyle name="Normal 10 4 2 3 2 4" xfId="15375" xr:uid="{156A5E0F-9461-48BD-86E6-A83159F98311}"/>
    <cellStyle name="Normal 10 4 2 3 3" xfId="6137" xr:uid="{27BE5734-F70B-4362-9461-7A762D981B48}"/>
    <cellStyle name="Normal 10 4 2 3 3 2" xfId="11153" xr:uid="{048FA3FC-28FB-4A23-83C0-3C4C01C6EC63}"/>
    <cellStyle name="Normal 10 4 2 3 3 2 2" xfId="24179" xr:uid="{5C9E335F-67B1-4703-A8B4-C56E55002764}"/>
    <cellStyle name="Normal 10 4 2 3 3 3" xfId="19172" xr:uid="{7AC669EC-6526-4A9B-A179-74D745BCCB25}"/>
    <cellStyle name="Normal 10 4 2 3 4" xfId="8908" xr:uid="{D5302204-00E6-48D7-8781-3F416674B9A7}"/>
    <cellStyle name="Normal 10 4 2 3 4 2" xfId="21935" xr:uid="{7575A970-361B-4D94-B23A-CA30208575F2}"/>
    <cellStyle name="Normal 10 4 2 3 5" xfId="12607" xr:uid="{7CAE037E-E152-40DD-924D-92D428D776A5}"/>
    <cellStyle name="Normal 10 4 2 3 5 2" xfId="25624" xr:uid="{58CEF7C0-C3BE-4B5B-8E2C-68E82BCCDA38}"/>
    <cellStyle name="Normal 10 4 2 3 6" xfId="7385" xr:uid="{2E3FB0B8-0E11-4C71-8834-B638DEECF149}"/>
    <cellStyle name="Normal 10 4 2 3 6 2" xfId="20417" xr:uid="{B4E3A3AA-FB21-4BAF-A53A-3AD2DA4610E7}"/>
    <cellStyle name="Normal 10 4 2 3 7" xfId="3839" xr:uid="{8BE2057C-26B6-4F15-948F-3FC5B21D128A}"/>
    <cellStyle name="Normal 10 4 2 3 7 2" xfId="16928" xr:uid="{747E05E9-3F73-42F4-8B28-0249E27E9873}"/>
    <cellStyle name="Normal 10 4 2 3 8" xfId="13936" xr:uid="{A5821EA0-5C7C-4045-B4E5-1AF93F39FB1F}"/>
    <cellStyle name="Normal 10 4 2 4" xfId="942" xr:uid="{2CF337AD-4FE5-4158-BCD8-37A645DC5577}"/>
    <cellStyle name="Normal 10 4 2 4 2" xfId="2339" xr:uid="{3AB6D864-E09D-41D2-A7E9-9ED87D99F024}"/>
    <cellStyle name="Normal 10 4 2 4 2 2" xfId="10096" xr:uid="{08C37D48-2FDC-4E29-87A0-5A2AB972DFE8}"/>
    <cellStyle name="Normal 10 4 2 4 2 2 2" xfId="23122" xr:uid="{6262C850-CF8F-457D-B49F-1FCDA5AA967C}"/>
    <cellStyle name="Normal 10 4 2 4 2 3" xfId="5078" xr:uid="{A8804D3C-C61E-4328-A143-48F19DDAAE92}"/>
    <cellStyle name="Normal 10 4 2 4 2 3 2" xfId="18115" xr:uid="{3F47AB43-1359-44A9-A685-841A7F287F2B}"/>
    <cellStyle name="Normal 10 4 2 4 2 4" xfId="15723" xr:uid="{5CEF49CA-1208-4B01-B5FC-0BB64B4F541E}"/>
    <cellStyle name="Normal 10 4 2 4 3" xfId="6486" xr:uid="{433116B1-C32F-41B3-AD86-73059ECE7F15}"/>
    <cellStyle name="Normal 10 4 2 4 3 2" xfId="11501" xr:uid="{E8069534-2AF9-48FD-A684-179BBDF57352}"/>
    <cellStyle name="Normal 10 4 2 4 3 2 2" xfId="24527" xr:uid="{9B0ABC43-DF07-4BB7-9FA6-280BA67D9A4A}"/>
    <cellStyle name="Normal 10 4 2 4 3 3" xfId="19520" xr:uid="{6FB43973-20FD-47EC-A8F4-3F8C2A820E17}"/>
    <cellStyle name="Normal 10 4 2 4 4" xfId="9212" xr:uid="{5DCCB63F-2700-4F9B-A916-6A1E658A6910}"/>
    <cellStyle name="Normal 10 4 2 4 4 2" xfId="22239" xr:uid="{A4EB6107-3C43-46E2-B107-C97693FE0917}"/>
    <cellStyle name="Normal 10 4 2 4 5" xfId="12955" xr:uid="{848D115D-6700-4A08-959E-7D19D74807B0}"/>
    <cellStyle name="Normal 10 4 2 4 5 2" xfId="25972" xr:uid="{6A5F4338-0C18-4867-AB03-7CCAA1EEDC7F}"/>
    <cellStyle name="Normal 10 4 2 4 6" xfId="7689" xr:uid="{43014543-21BA-4C0A-A5F5-102CCAA32B2C}"/>
    <cellStyle name="Normal 10 4 2 4 6 2" xfId="20721" xr:uid="{FBED68D9-AC01-40DA-A222-61C29E28D26A}"/>
    <cellStyle name="Normal 10 4 2 4 7" xfId="4143" xr:uid="{14BAB2A6-9535-4086-BDDC-859A33782B45}"/>
    <cellStyle name="Normal 10 4 2 4 7 2" xfId="17232" xr:uid="{87FA853A-039B-4D36-9253-947C120348DD}"/>
    <cellStyle name="Normal 10 4 2 4 8" xfId="14338" xr:uid="{EDA9495F-5385-4D14-8F73-779019AD940C}"/>
    <cellStyle name="Normal 10 4 2 5" xfId="1298" xr:uid="{56FEF8AF-0E53-4F12-9938-430B38803DE9}"/>
    <cellStyle name="Normal 10 4 2 5 2" xfId="2855" xr:uid="{4D229580-2AC0-4925-B80D-18E8234B8C9A}"/>
    <cellStyle name="Normal 10 4 2 5 2 2" xfId="10501" xr:uid="{B4D67A99-6C52-4EBF-B0FC-427116872789}"/>
    <cellStyle name="Normal 10 4 2 5 2 2 2" xfId="23527" xr:uid="{6FCA7FC7-8865-4122-8721-C1299FC017D7}"/>
    <cellStyle name="Normal 10 4 2 5 2 3" xfId="5484" xr:uid="{2291F0E1-A0BE-4B90-8855-301EDA897BC1}"/>
    <cellStyle name="Normal 10 4 2 5 2 3 2" xfId="18520" xr:uid="{EB5E539F-D50D-41C0-AEB1-F0EED2EC9DFE}"/>
    <cellStyle name="Normal 10 4 2 5 2 4" xfId="16119" xr:uid="{1F876BD0-79BA-4E44-BE72-77FF6F7F83F4}"/>
    <cellStyle name="Normal 10 4 2 5 3" xfId="6882" xr:uid="{1323FBFA-2B6F-4465-B27A-73B6D5B7095C}"/>
    <cellStyle name="Normal 10 4 2 5 3 2" xfId="11897" xr:uid="{33F115DC-86CB-4B78-96D1-4FE57F0E58FC}"/>
    <cellStyle name="Normal 10 4 2 5 3 2 2" xfId="24923" xr:uid="{1A46B7B8-7002-4E45-9234-65A69CFD2F2E}"/>
    <cellStyle name="Normal 10 4 2 5 3 3" xfId="19916" xr:uid="{2A627F7C-F0E9-421C-9497-ED903E49D1C7}"/>
    <cellStyle name="Normal 10 4 2 5 4" xfId="8689" xr:uid="{F88ABD0F-57F4-4850-BA49-BF70CBCCF240}"/>
    <cellStyle name="Normal 10 4 2 5 4 2" xfId="21718" xr:uid="{7C9DD218-760B-47B7-9808-1BDDD8E6B8E3}"/>
    <cellStyle name="Normal 10 4 2 5 5" xfId="13351" xr:uid="{115BC872-1B73-4671-8541-01DF44B01150}"/>
    <cellStyle name="Normal 10 4 2 5 5 2" xfId="26368" xr:uid="{FC1E2F59-DA42-4756-B7E6-4506DA3DF9E1}"/>
    <cellStyle name="Normal 10 4 2 5 6" xfId="8095" xr:uid="{7AFB5496-C682-4F7F-A0D6-F74561A3E366}"/>
    <cellStyle name="Normal 10 4 2 5 6 2" xfId="21126" xr:uid="{D2D10B11-B507-41D0-9C30-70C2E255B7AA}"/>
    <cellStyle name="Normal 10 4 2 5 7" xfId="3618" xr:uid="{1A10AA5E-D60E-47D7-868F-757C5016A94F}"/>
    <cellStyle name="Normal 10 4 2 5 7 2" xfId="16711" xr:uid="{3AA388E9-2710-44DE-A344-876457E6C31C}"/>
    <cellStyle name="Normal 10 4 2 5 8" xfId="14685" xr:uid="{46772780-B5D9-4221-A8BC-E7E1F25372A3}"/>
    <cellStyle name="Normal 10 4 2 6" xfId="1691" xr:uid="{3CE0EED1-7DF4-4BEA-BF58-CC95020B62EC}"/>
    <cellStyle name="Normal 10 4 2 6 2" xfId="9575" xr:uid="{16001F9F-A06A-4214-8C47-4B01DFDD863D}"/>
    <cellStyle name="Normal 10 4 2 6 2 2" xfId="22601" xr:uid="{90F5A493-1428-4A86-B30D-E827FFA1B073}"/>
    <cellStyle name="Normal 10 4 2 6 3" xfId="4557" xr:uid="{150B5DC8-63BB-4824-B4C5-F79E08B12343}"/>
    <cellStyle name="Normal 10 4 2 6 3 2" xfId="17594" xr:uid="{E120F005-1638-4859-8130-0328D0043B00}"/>
    <cellStyle name="Normal 10 4 2 6 4" xfId="15076" xr:uid="{D0A87696-951E-4023-A043-E763AAABEB4A}"/>
    <cellStyle name="Normal 10 4 2 7" xfId="5838" xr:uid="{FE33A93A-EA5D-4EED-915B-CCCEA7158F7E}"/>
    <cellStyle name="Normal 10 4 2 7 2" xfId="10854" xr:uid="{8D80B730-8DD6-4F2A-8BF7-1E8E2E8FC886}"/>
    <cellStyle name="Normal 10 4 2 7 2 2" xfId="23880" xr:uid="{5809EEE4-57ED-470C-BF3E-C9E4B2CC9090}"/>
    <cellStyle name="Normal 10 4 2 7 3" xfId="18873" xr:uid="{D2827415-84E1-4FEE-BD3F-7F7E75636FC6}"/>
    <cellStyle name="Normal 10 4 2 8" xfId="8415" xr:uid="{D5749DF9-326D-46B9-B5BE-97211FA868F6}"/>
    <cellStyle name="Normal 10 4 2 8 2" xfId="21444" xr:uid="{034D205B-D346-41E1-B6BC-CCFE16557744}"/>
    <cellStyle name="Normal 10 4 2 9" xfId="12308" xr:uid="{4D4E27D1-7A9D-44B6-B2C5-2DF048119ED1}"/>
    <cellStyle name="Normal 10 4 2 9 2" xfId="25325" xr:uid="{A3720B48-276B-46F1-A62E-C6A5AC3926B5}"/>
    <cellStyle name="Normal 10 4 2_Degree data" xfId="2673" xr:uid="{C1020404-4C14-483B-922B-4BEBCA945723}"/>
    <cellStyle name="Normal 10 4 3" xfId="338" xr:uid="{C8979A45-BFCD-472A-B3B0-976B81FD0756}"/>
    <cellStyle name="Normal 10 4 3 10" xfId="7230" xr:uid="{0220BEB3-4689-4468-AE2B-C10A68D2B856}"/>
    <cellStyle name="Normal 10 4 3 10 2" xfId="20262" xr:uid="{0AABF9C8-FF0F-4C20-9E3F-193F59931341}"/>
    <cellStyle name="Normal 10 4 3 11" xfId="3294" xr:uid="{A3DB6F07-DAC9-4533-A5C9-899696F99004}"/>
    <cellStyle name="Normal 10 4 3 11 2" xfId="16394" xr:uid="{D45C168E-76AF-48D2-9992-F1EE81FEC28F}"/>
    <cellStyle name="Normal 10 4 3 12" xfId="13748" xr:uid="{936DAD1A-62EE-4AB5-967F-886B31655F04}"/>
    <cellStyle name="Normal 10 4 3 2" xfId="695" xr:uid="{47FE74D5-58CC-4191-A98A-B286B73D2F7D}"/>
    <cellStyle name="Normal 10 4 3 2 10" xfId="14098" xr:uid="{1DC2B54A-13EC-42D5-A8A1-CA27B1485F62}"/>
    <cellStyle name="Normal 10 4 3 2 2" xfId="1104" xr:uid="{3DC98C47-0E2A-44EF-8F00-4B27433317D2}"/>
    <cellStyle name="Normal 10 4 3 2 2 2" xfId="1993" xr:uid="{85D5E380-09D9-4BD5-9DA8-369A8FADC66D}"/>
    <cellStyle name="Normal 10 4 3 2 2 2 2" xfId="10099" xr:uid="{A3A1FC31-AF5C-47AC-A885-DE1F650AFEBA}"/>
    <cellStyle name="Normal 10 4 3 2 2 2 2 2" xfId="23125" xr:uid="{4163902F-52FB-4331-89FA-C6F1B0D0B283}"/>
    <cellStyle name="Normal 10 4 3 2 2 2 3" xfId="5081" xr:uid="{6A2721B5-9305-41E5-86D0-2F55715B42FE}"/>
    <cellStyle name="Normal 10 4 3 2 2 2 3 2" xfId="18118" xr:uid="{CBEA80DE-D80D-40A2-B5B0-CAFA1AD2458C}"/>
    <cellStyle name="Normal 10 4 3 2 2 2 4" xfId="15378" xr:uid="{4EEC1482-7441-46CB-8DAA-B850624C9582}"/>
    <cellStyle name="Normal 10 4 3 2 2 3" xfId="6140" xr:uid="{6BF68815-3D07-464D-BD18-B75BEF6B6183}"/>
    <cellStyle name="Normal 10 4 3 2 2 3 2" xfId="11156" xr:uid="{100CF783-4E34-4BEF-92BA-2B646CB9BAB8}"/>
    <cellStyle name="Normal 10 4 3 2 2 3 2 2" xfId="24182" xr:uid="{974D3C0C-47B5-4971-9862-4BDF4281A512}"/>
    <cellStyle name="Normal 10 4 3 2 2 3 3" xfId="19175" xr:uid="{48AFD04D-CAEA-49FC-A3A6-3A5609F9FAFA}"/>
    <cellStyle name="Normal 10 4 3 2 2 4" xfId="9215" xr:uid="{50FAE6E5-BAD9-4541-89C2-04BEF9DC8211}"/>
    <cellStyle name="Normal 10 4 3 2 2 4 2" xfId="22242" xr:uid="{59A6A101-3FFF-43AA-A494-F8AAC66F7277}"/>
    <cellStyle name="Normal 10 4 3 2 2 5" xfId="12610" xr:uid="{12F9DFFF-A69B-47BF-9573-3BE3CEFA0986}"/>
    <cellStyle name="Normal 10 4 3 2 2 5 2" xfId="25627" xr:uid="{3687B911-0B9D-4A24-92C2-F2D2E3660B7B}"/>
    <cellStyle name="Normal 10 4 3 2 2 6" xfId="7692" xr:uid="{230EDF86-D243-49C0-B322-D03C2B32DC4F}"/>
    <cellStyle name="Normal 10 4 3 2 2 6 2" xfId="20724" xr:uid="{ED5747A3-887B-4B7E-872E-E53A3202BE18}"/>
    <cellStyle name="Normal 10 4 3 2 2 7" xfId="4146" xr:uid="{5D78DE1D-1BCC-4877-9910-AA6402403070}"/>
    <cellStyle name="Normal 10 4 3 2 2 7 2" xfId="17235" xr:uid="{7FAD5CA4-8C16-4D5E-B354-BAB31D9BD45C}"/>
    <cellStyle name="Normal 10 4 3 2 2 8" xfId="14500" xr:uid="{7762A2FC-8E3F-4894-BF5B-EB28121DFC63}"/>
    <cellStyle name="Normal 10 4 3 2 3" xfId="1462" xr:uid="{8BB1E702-A857-49FE-A510-6D98D3DD17B3}"/>
    <cellStyle name="Normal 10 4 3 2 3 2" xfId="2342" xr:uid="{F0E5D347-5C6B-42D4-9B74-A492D1CD939F}"/>
    <cellStyle name="Normal 10 4 3 2 3 2 2" xfId="10663" xr:uid="{A006F8D4-F148-4638-9A20-7750023CC5B0}"/>
    <cellStyle name="Normal 10 4 3 2 3 2 2 2" xfId="23689" xr:uid="{436D3059-464C-4303-A24D-4BD023C9AFAF}"/>
    <cellStyle name="Normal 10 4 3 2 3 2 3" xfId="5646" xr:uid="{A8CD6982-367B-4F82-910F-C573D075AE37}"/>
    <cellStyle name="Normal 10 4 3 2 3 2 3 2" xfId="18682" xr:uid="{C4882120-5A09-4BAB-85C7-4A48E58EED70}"/>
    <cellStyle name="Normal 10 4 3 2 3 2 4" xfId="15726" xr:uid="{2AE94282-26EB-4930-8A49-680C3A54BC90}"/>
    <cellStyle name="Normal 10 4 3 2 3 3" xfId="6489" xr:uid="{2A586F6E-8757-4613-B06E-C04C44793553}"/>
    <cellStyle name="Normal 10 4 3 2 3 3 2" xfId="11504" xr:uid="{1742DF3C-F1AA-4A0F-B62F-C154FD2D8383}"/>
    <cellStyle name="Normal 10 4 3 2 3 3 2 2" xfId="24530" xr:uid="{3965F413-A7F9-4275-95CB-C30E7C773273}"/>
    <cellStyle name="Normal 10 4 3 2 3 3 3" xfId="19523" xr:uid="{2D935AB5-07FA-4C70-A1C7-DCEE83D76825}"/>
    <cellStyle name="Normal 10 4 3 2 3 4" xfId="9070" xr:uid="{2B2B900D-2FCF-4B91-8651-03CA24DE95D7}"/>
    <cellStyle name="Normal 10 4 3 2 3 4 2" xfId="22097" xr:uid="{F85E39CF-A373-476D-9F98-5A3024226837}"/>
    <cellStyle name="Normal 10 4 3 2 3 5" xfId="12958" xr:uid="{654627DD-2168-4636-9B95-E05310AB339D}"/>
    <cellStyle name="Normal 10 4 3 2 3 5 2" xfId="25975" xr:uid="{84D72353-BB42-47DB-9C00-33FCBDF7F4B6}"/>
    <cellStyle name="Normal 10 4 3 2 3 6" xfId="8257" xr:uid="{A1FB6900-586A-4219-B7CB-FA471FBB148A}"/>
    <cellStyle name="Normal 10 4 3 2 3 6 2" xfId="21288" xr:uid="{0F7CA3E0-F73B-4E34-A12D-B5370E76F86C}"/>
    <cellStyle name="Normal 10 4 3 2 3 7" xfId="4001" xr:uid="{263316B0-981D-4662-8FAE-BACD2E1871A5}"/>
    <cellStyle name="Normal 10 4 3 2 3 7 2" xfId="17090" xr:uid="{BB504F40-EFAF-4DFC-BA80-E01C845260C2}"/>
    <cellStyle name="Normal 10 4 3 2 3 8" xfId="14847" xr:uid="{041F57C5-CF82-49F4-8565-CCD469274536}"/>
    <cellStyle name="Normal 10 4 3 2 4" xfId="3021" xr:uid="{37071E7C-1F41-4F02-8B5F-CD8C6ABB06D3}"/>
    <cellStyle name="Normal 10 4 3 2 4 2" xfId="7044" xr:uid="{4CDA6CDE-A7A0-4FB7-9ED9-B90A6E995E9A}"/>
    <cellStyle name="Normal 10 4 3 2 4 2 2" xfId="12059" xr:uid="{E6B2E9CD-EB6A-4AEA-9F54-3A3E560D27AD}"/>
    <cellStyle name="Normal 10 4 3 2 4 2 2 2" xfId="25085" xr:uid="{82D1E1BE-E692-41E6-A3EF-E2D7D092BEB5}"/>
    <cellStyle name="Normal 10 4 3 2 4 2 3" xfId="20078" xr:uid="{A3A36C26-D342-43EA-9D13-53DF8024DDA1}"/>
    <cellStyle name="Normal 10 4 3 2 4 3" xfId="13513" xr:uid="{214593F4-39DF-48ED-967D-07446EC0A228}"/>
    <cellStyle name="Normal 10 4 3 2 4 3 2" xfId="26530" xr:uid="{DE0EE271-4069-45FF-B881-AD30C4C2D996}"/>
    <cellStyle name="Normal 10 4 3 2 4 4" xfId="9954" xr:uid="{DBAE5AC7-7AAA-477B-8EA1-B8CE85E09B6F}"/>
    <cellStyle name="Normal 10 4 3 2 4 4 2" xfId="22980" xr:uid="{71B60C92-167B-47AB-A777-9AAC06862500}"/>
    <cellStyle name="Normal 10 4 3 2 4 5" xfId="4936" xr:uid="{E3D32099-897C-4D6E-91C7-DA7A28555B9E}"/>
    <cellStyle name="Normal 10 4 3 2 4 5 2" xfId="17973" xr:uid="{982784AD-4F87-4F23-B9A6-FBDCCC45B028}"/>
    <cellStyle name="Normal 10 4 3 2 4 6" xfId="16281" xr:uid="{A2F9BEAB-7104-4D63-BBB0-5C9E5186322E}"/>
    <cellStyle name="Normal 10 4 3 2 5" xfId="1853" xr:uid="{3687F612-B960-45A6-97A7-68E1DD1C2585}"/>
    <cellStyle name="Normal 10 4 3 2 5 2" xfId="11016" xr:uid="{ADE10DEC-2AD6-4BEE-8770-0012842D99D5}"/>
    <cellStyle name="Normal 10 4 3 2 5 2 2" xfId="24042" xr:uid="{05E5252E-D15A-41FE-8246-585ECD8BE15E}"/>
    <cellStyle name="Normal 10 4 3 2 5 3" xfId="6000" xr:uid="{747628E3-BCF9-4CCB-89D7-1131B54E20D5}"/>
    <cellStyle name="Normal 10 4 3 2 5 3 2" xfId="19035" xr:uid="{EB44E79B-73D2-4981-993E-D3F775FEDC14}"/>
    <cellStyle name="Normal 10 4 3 2 5 4" xfId="15238" xr:uid="{4C9B1A27-B91A-4F21-A5AD-DE97F022C53F}"/>
    <cellStyle name="Normal 10 4 3 2 6" xfId="8577" xr:uid="{C50DF263-FB19-4AD4-B1CE-4840DC349A40}"/>
    <cellStyle name="Normal 10 4 3 2 6 2" xfId="21606" xr:uid="{8CB035BA-86DA-4A76-8374-2D1433FD8A39}"/>
    <cellStyle name="Normal 10 4 3 2 7" xfId="12470" xr:uid="{BC93B253-4222-4F7E-98F9-36E402E47732}"/>
    <cellStyle name="Normal 10 4 3 2 7 2" xfId="25487" xr:uid="{FF80C9E8-13A0-447E-BD21-D53E2683CF86}"/>
    <cellStyle name="Normal 10 4 3 2 8" xfId="7547" xr:uid="{DE86B656-EB81-4802-8762-25CCB256464C}"/>
    <cellStyle name="Normal 10 4 3 2 8 2" xfId="20579" xr:uid="{B3E79379-393E-400C-ABB2-2089FEA73DDB}"/>
    <cellStyle name="Normal 10 4 3 2 9" xfId="3499" xr:uid="{AE5C2B03-3150-4B02-8C49-4320F5EF9419}"/>
    <cellStyle name="Normal 10 4 3 2 9 2" xfId="16599" xr:uid="{F7AF06E5-9D79-42A9-BBE7-DC4FC5BDA6F1}"/>
    <cellStyle name="Normal 10 4 3 2_Degree data" xfId="2705" xr:uid="{334DCEDE-582F-4031-9CC3-130274780689}"/>
    <cellStyle name="Normal 10 4 3 3" xfId="490" xr:uid="{72E16AD0-5393-483F-8804-8893B4B77039}"/>
    <cellStyle name="Normal 10 4 3 3 2" xfId="1992" xr:uid="{84D27820-9405-4AB3-8579-11F15AF47577}"/>
    <cellStyle name="Normal 10 4 3 3 2 2" xfId="9749" xr:uid="{39961EB7-C35E-49BA-8CD1-C3D74F80C5D9}"/>
    <cellStyle name="Normal 10 4 3 3 2 2 2" xfId="22775" xr:uid="{F30FA644-8C50-4362-B2C6-A6A536583209}"/>
    <cellStyle name="Normal 10 4 3 3 2 3" xfId="4731" xr:uid="{501B153B-3595-4E76-A4B9-E172BD0FC391}"/>
    <cellStyle name="Normal 10 4 3 3 2 3 2" xfId="17768" xr:uid="{DE9F3C60-E6C8-48B9-8EE8-50DD9CCBB4F6}"/>
    <cellStyle name="Normal 10 4 3 3 2 4" xfId="15377" xr:uid="{A6C0D72F-4F0F-4820-B89B-788094C51F57}"/>
    <cellStyle name="Normal 10 4 3 3 3" xfId="6139" xr:uid="{D055377A-B831-4160-818B-601E45A14E8D}"/>
    <cellStyle name="Normal 10 4 3 3 3 2" xfId="11155" xr:uid="{CECF4DC3-A8F9-46B6-848F-139A1C9EF04B}"/>
    <cellStyle name="Normal 10 4 3 3 3 2 2" xfId="24181" xr:uid="{110FFF06-122C-4ACC-82A7-A7C286869EF7}"/>
    <cellStyle name="Normal 10 4 3 3 3 3" xfId="19174" xr:uid="{BFA1DACB-DE68-4430-83E8-8581F77ECB9F}"/>
    <cellStyle name="Normal 10 4 3 3 4" xfId="8865" xr:uid="{FAF78257-E829-4A4F-A178-70038CF6D244}"/>
    <cellStyle name="Normal 10 4 3 3 4 2" xfId="21892" xr:uid="{2CC7550D-5A7A-429D-BC6F-8C0F815237B8}"/>
    <cellStyle name="Normal 10 4 3 3 5" xfId="12609" xr:uid="{8DF0F49D-92B7-44BE-977A-62E198E21ABE}"/>
    <cellStyle name="Normal 10 4 3 3 5 2" xfId="25626" xr:uid="{FFB82477-5044-4BEC-BBE1-06E66FF0ADD3}"/>
    <cellStyle name="Normal 10 4 3 3 6" xfId="7342" xr:uid="{43C37DF9-6E5B-4EDD-84E8-F41649ADE0B5}"/>
    <cellStyle name="Normal 10 4 3 3 6 2" xfId="20374" xr:uid="{A73C1BEC-C6DC-4614-AA16-1021A5228C47}"/>
    <cellStyle name="Normal 10 4 3 3 7" xfId="3796" xr:uid="{F9684E5D-1017-4E42-8C4C-7A67B4E95DAC}"/>
    <cellStyle name="Normal 10 4 3 3 7 2" xfId="16885" xr:uid="{752DB265-9376-4BE8-ACB9-EEF370B9C405}"/>
    <cellStyle name="Normal 10 4 3 3 8" xfId="13893" xr:uid="{A3844C39-07DA-4EC7-9506-3DC5EF284ED4}"/>
    <cellStyle name="Normal 10 4 3 4" xfId="899" xr:uid="{D480E9FB-6ED6-4080-B754-B85E918702B8}"/>
    <cellStyle name="Normal 10 4 3 4 2" xfId="2341" xr:uid="{A4E8B601-6C03-4D6A-AB04-5F81D979F076}"/>
    <cellStyle name="Normal 10 4 3 4 2 2" xfId="10098" xr:uid="{A012D981-72CC-4BC7-9B66-4E06FC573D67}"/>
    <cellStyle name="Normal 10 4 3 4 2 2 2" xfId="23124" xr:uid="{87BC961B-9574-443D-8D80-68683234F954}"/>
    <cellStyle name="Normal 10 4 3 4 2 3" xfId="5080" xr:uid="{53612770-1CF9-4A0C-8EA5-F54F11F8129D}"/>
    <cellStyle name="Normal 10 4 3 4 2 3 2" xfId="18117" xr:uid="{0D9EECB6-823F-4AF3-8F46-8397F4D926C1}"/>
    <cellStyle name="Normal 10 4 3 4 2 4" xfId="15725" xr:uid="{DC049894-CDE2-4671-9314-74BF1A6956AF}"/>
    <cellStyle name="Normal 10 4 3 4 3" xfId="6488" xr:uid="{0DEA220F-C958-4B5E-BFD5-19A424E7980D}"/>
    <cellStyle name="Normal 10 4 3 4 3 2" xfId="11503" xr:uid="{EDD22BC7-5AA8-48CF-AB4D-ACA62408D1D3}"/>
    <cellStyle name="Normal 10 4 3 4 3 2 2" xfId="24529" xr:uid="{BE38CC6C-59BB-49E1-93E2-6FB7E9CD6C03}"/>
    <cellStyle name="Normal 10 4 3 4 3 3" xfId="19522" xr:uid="{F7D2EB6D-86ED-422C-9CBA-9AAAF6E4137B}"/>
    <cellStyle name="Normal 10 4 3 4 4" xfId="9214" xr:uid="{1425EFE7-6CE6-4C35-8595-F754CCED625C}"/>
    <cellStyle name="Normal 10 4 3 4 4 2" xfId="22241" xr:uid="{41C034E7-BF54-497C-B4F7-0A04382C3F33}"/>
    <cellStyle name="Normal 10 4 3 4 5" xfId="12957" xr:uid="{DF8ADBD6-88FD-4A4C-80EB-D3CF20703F11}"/>
    <cellStyle name="Normal 10 4 3 4 5 2" xfId="25974" xr:uid="{C2BC9B7A-6DC2-415A-BD4B-82849733124C}"/>
    <cellStyle name="Normal 10 4 3 4 6" xfId="7691" xr:uid="{C1933BF8-8C36-4EBD-9522-71AF8D3A3C31}"/>
    <cellStyle name="Normal 10 4 3 4 6 2" xfId="20723" xr:uid="{DE9C8AD7-D6CF-4F9E-99A5-B82A4A2748A4}"/>
    <cellStyle name="Normal 10 4 3 4 7" xfId="4145" xr:uid="{1DFE4FC9-F8C1-4C3D-BEAB-E0D883132700}"/>
    <cellStyle name="Normal 10 4 3 4 7 2" xfId="17234" xr:uid="{4B4CFF30-0BAB-401F-805D-E308754122A8}"/>
    <cellStyle name="Normal 10 4 3 4 8" xfId="14295" xr:uid="{197B26C9-67CB-4F23-84C8-B52FDB62DC4A}"/>
    <cellStyle name="Normal 10 4 3 5" xfId="1254" xr:uid="{D575F70D-6F24-474B-B2D3-988CD389EE4F}"/>
    <cellStyle name="Normal 10 4 3 5 2" xfId="2810" xr:uid="{91FB2576-664F-4949-BB79-19371F255A21}"/>
    <cellStyle name="Normal 10 4 3 5 2 2" xfId="10458" xr:uid="{C583450C-6575-4F77-9BAC-5625F9C2ED77}"/>
    <cellStyle name="Normal 10 4 3 5 2 2 2" xfId="23484" xr:uid="{6F6E149D-D034-4CC6-9688-ADB095520925}"/>
    <cellStyle name="Normal 10 4 3 5 2 3" xfId="5441" xr:uid="{135CE408-46A2-46DA-98C9-8AD7AEBA0561}"/>
    <cellStyle name="Normal 10 4 3 5 2 3 2" xfId="18477" xr:uid="{C0BE0825-0909-49BF-A3A4-E9EB5052177A}"/>
    <cellStyle name="Normal 10 4 3 5 2 4" xfId="16076" xr:uid="{E0649D56-F9EB-4E2F-91E4-65FE074BF1EB}"/>
    <cellStyle name="Normal 10 4 3 5 3" xfId="6839" xr:uid="{F28C12FC-6067-41D9-9C9B-0936A3FB2D0F}"/>
    <cellStyle name="Normal 10 4 3 5 3 2" xfId="11854" xr:uid="{4C1936FB-4073-42A3-B41F-77D946B17317}"/>
    <cellStyle name="Normal 10 4 3 5 3 2 2" xfId="24880" xr:uid="{55FAA7DB-807E-4A6C-82C6-65D8DAAA711A}"/>
    <cellStyle name="Normal 10 4 3 5 3 3" xfId="19873" xr:uid="{04AE891F-BBB7-4BAE-8933-AEFAB92D0AB1}"/>
    <cellStyle name="Normal 10 4 3 5 4" xfId="8751" xr:uid="{D9574142-622D-478E-9C67-0477301D1B61}"/>
    <cellStyle name="Normal 10 4 3 5 4 2" xfId="21780" xr:uid="{9AC675FF-FCB5-4EF0-B8A5-8D875802A502}"/>
    <cellStyle name="Normal 10 4 3 5 5" xfId="13308" xr:uid="{19BEFF3C-8F97-432A-ABD2-66D1593297CD}"/>
    <cellStyle name="Normal 10 4 3 5 5 2" xfId="26325" xr:uid="{AAF3FEA2-B2E7-414D-BE18-D86F868E4BF2}"/>
    <cellStyle name="Normal 10 4 3 5 6" xfId="8052" xr:uid="{27E5281C-E4E8-4465-B405-4701293C3C9E}"/>
    <cellStyle name="Normal 10 4 3 5 6 2" xfId="21083" xr:uid="{0AD6606D-03E2-4D6B-8226-3C17C4CCE9D0}"/>
    <cellStyle name="Normal 10 4 3 5 7" xfId="3681" xr:uid="{FFBF94B9-D8B0-42A7-9EDC-41A2535E70CC}"/>
    <cellStyle name="Normal 10 4 3 5 7 2" xfId="16773" xr:uid="{E534C344-0C8D-413A-8485-C98974B47056}"/>
    <cellStyle name="Normal 10 4 3 5 8" xfId="14642" xr:uid="{6C5C94DF-6EF3-48B1-B040-4D9738F19DC3}"/>
    <cellStyle name="Normal 10 4 3 6" xfId="1648" xr:uid="{9E8ADA05-5E03-450E-88D2-5896ADFA6D62}"/>
    <cellStyle name="Normal 10 4 3 6 2" xfId="9637" xr:uid="{BE6F340E-E501-448E-8356-DAEAFAE76635}"/>
    <cellStyle name="Normal 10 4 3 6 2 2" xfId="22663" xr:uid="{D68BF5A0-AC9D-401D-A08D-5B0651405F2F}"/>
    <cellStyle name="Normal 10 4 3 6 3" xfId="4619" xr:uid="{C31225C1-A9EA-4320-8DFA-AA5AF3E14F21}"/>
    <cellStyle name="Normal 10 4 3 6 3 2" xfId="17656" xr:uid="{4CC9B632-BB01-44BF-9309-A3286FD35581}"/>
    <cellStyle name="Normal 10 4 3 6 4" xfId="15033" xr:uid="{EECDB494-774F-49B8-8AA3-48FD8328C1B2}"/>
    <cellStyle name="Normal 10 4 3 7" xfId="5795" xr:uid="{825D5835-CE20-495D-9EF0-2517E475C897}"/>
    <cellStyle name="Normal 10 4 3 7 2" xfId="10811" xr:uid="{EFC2951D-23D2-47FD-AE27-6E68D0531DF1}"/>
    <cellStyle name="Normal 10 4 3 7 2 2" xfId="23837" xr:uid="{96E4008C-14BF-4F41-AE5E-C1F3E4260FA9}"/>
    <cellStyle name="Normal 10 4 3 7 3" xfId="18830" xr:uid="{9CF192CC-1EBA-47A7-99BC-24D5CA4A48F8}"/>
    <cellStyle name="Normal 10 4 3 8" xfId="8372" xr:uid="{E952F655-5934-43F3-B35F-507E3DBB8BF8}"/>
    <cellStyle name="Normal 10 4 3 8 2" xfId="21401" xr:uid="{BD524474-CBED-48B5-9FA2-B76504917DB4}"/>
    <cellStyle name="Normal 10 4 3 9" xfId="12265" xr:uid="{6611CE72-37BC-40F7-B161-FD764247AC2D}"/>
    <cellStyle name="Normal 10 4 3 9 2" xfId="25282" xr:uid="{C7C83C51-4ECE-4E3A-A110-8B7454B95391}"/>
    <cellStyle name="Normal 10 4 3_Degree data" xfId="2696" xr:uid="{8A0C9E3C-1434-40C6-851F-D31940BDEE80}"/>
    <cellStyle name="Normal 10 4 4" xfId="275" xr:uid="{DF41BCB9-550F-43D1-B81A-A399DED3748B}"/>
    <cellStyle name="Normal 10 4 4 10" xfId="13690" xr:uid="{28B725CD-E3CF-48F7-B4A7-BB5BA4CE3CA1}"/>
    <cellStyle name="Normal 10 4 4 2" xfId="590" xr:uid="{5BD6FBBF-74C5-43A7-B9B6-6269566473B8}"/>
    <cellStyle name="Normal 10 4 4 2 2" xfId="1994" xr:uid="{C8C98639-DA29-4651-B24A-02035A582B4B}"/>
    <cellStyle name="Normal 10 4 4 2 2 2" xfId="10100" xr:uid="{B08A5805-69C3-49F2-BFAA-1A132E2C49E3}"/>
    <cellStyle name="Normal 10 4 4 2 2 2 2" xfId="23126" xr:uid="{5DBFFB89-BC4E-4875-90FF-B1BB1B7BD64A}"/>
    <cellStyle name="Normal 10 4 4 2 2 3" xfId="5082" xr:uid="{148F075E-F159-4A6D-BAF0-C0663ABF0C65}"/>
    <cellStyle name="Normal 10 4 4 2 2 3 2" xfId="18119" xr:uid="{15E05808-06FE-4A5B-877F-442C7CC0837C}"/>
    <cellStyle name="Normal 10 4 4 2 2 4" xfId="15379" xr:uid="{DD907474-36DA-45EE-8AE9-9C66A7B9EECC}"/>
    <cellStyle name="Normal 10 4 4 2 3" xfId="6141" xr:uid="{520FC506-C745-4BCE-8EC8-233A5D426BC2}"/>
    <cellStyle name="Normal 10 4 4 2 3 2" xfId="11157" xr:uid="{FB9B18EF-81E3-440A-857E-561C22EFA28D}"/>
    <cellStyle name="Normal 10 4 4 2 3 2 2" xfId="24183" xr:uid="{B8E89670-534B-4B80-ABF0-CD94E58316AB}"/>
    <cellStyle name="Normal 10 4 4 2 3 3" xfId="19176" xr:uid="{97CC4FB6-F8F9-4C7B-8F1C-63A082A3A904}"/>
    <cellStyle name="Normal 10 4 4 2 4" xfId="9216" xr:uid="{F3E1FD18-0CEC-4E61-99AC-500C6DC999C7}"/>
    <cellStyle name="Normal 10 4 4 2 4 2" xfId="22243" xr:uid="{06B374EC-A9F3-41BC-9BC3-06751BD0C733}"/>
    <cellStyle name="Normal 10 4 4 2 5" xfId="12611" xr:uid="{021B44D9-4E7C-49B1-B1A3-C2D3BA6C62E1}"/>
    <cellStyle name="Normal 10 4 4 2 5 2" xfId="25628" xr:uid="{E5907041-A60C-4D47-89F6-E9BD12B44297}"/>
    <cellStyle name="Normal 10 4 4 2 6" xfId="7693" xr:uid="{EBDA02D9-3D7A-4F1D-94B7-3270DA412FF3}"/>
    <cellStyle name="Normal 10 4 4 2 6 2" xfId="20725" xr:uid="{6731236A-3078-43B5-8322-6DCCF5CE66A5}"/>
    <cellStyle name="Normal 10 4 4 2 7" xfId="4147" xr:uid="{0D36EB75-A694-44C3-BFDF-7A6CD11C8CC1}"/>
    <cellStyle name="Normal 10 4 4 2 7 2" xfId="17236" xr:uid="{BB94279C-54DA-44B5-9121-3843ECFBF5F8}"/>
    <cellStyle name="Normal 10 4 4 2 8" xfId="13993" xr:uid="{BCACAFBA-ADEA-44DC-AFE7-46ABB7509E47}"/>
    <cellStyle name="Normal 10 4 4 3" xfId="999" xr:uid="{B804E453-F2A5-481F-A0CA-FE2BC2124D34}"/>
    <cellStyle name="Normal 10 4 4 3 2" xfId="2343" xr:uid="{A98D9D95-9885-401B-AF24-F45FD1C6F69C}"/>
    <cellStyle name="Normal 10 4 4 3 2 2" xfId="10558" xr:uid="{8E7ED941-8DF3-426E-A78B-615BDFAAA3D2}"/>
    <cellStyle name="Normal 10 4 4 3 2 2 2" xfId="23584" xr:uid="{014C53C7-8683-4897-9803-F8794C0EC48C}"/>
    <cellStyle name="Normal 10 4 4 3 2 3" xfId="5541" xr:uid="{18661F09-7071-4D09-B95D-9E07DB993363}"/>
    <cellStyle name="Normal 10 4 4 3 2 3 2" xfId="18577" xr:uid="{46FFCEBF-6C80-48C2-9DA1-2FD3D1CEF50B}"/>
    <cellStyle name="Normal 10 4 4 3 2 4" xfId="15727" xr:uid="{49CA5A49-A1D6-4A8C-8EEF-0896D3C74042}"/>
    <cellStyle name="Normal 10 4 4 3 3" xfId="6490" xr:uid="{975430AA-839B-484F-8B1F-61D3A9E2A38D}"/>
    <cellStyle name="Normal 10 4 4 3 3 2" xfId="11505" xr:uid="{66ED038A-E9E1-448A-B798-08573E8EC387}"/>
    <cellStyle name="Normal 10 4 4 3 3 2 2" xfId="24531" xr:uid="{6F0EDD8B-95E1-4C2B-8F89-A694E74038FB}"/>
    <cellStyle name="Normal 10 4 4 3 3 3" xfId="19524" xr:uid="{32BBBCA2-99E6-4F90-8DD0-26C5745D0965}"/>
    <cellStyle name="Normal 10 4 4 3 4" xfId="8965" xr:uid="{CC96DA07-746D-42FE-98C9-7C0E8BF4877B}"/>
    <cellStyle name="Normal 10 4 4 3 4 2" xfId="21992" xr:uid="{5E6ED176-8BC7-4B2E-A38E-458DA8CCBDDC}"/>
    <cellStyle name="Normal 10 4 4 3 5" xfId="12959" xr:uid="{88E6D09B-694D-4E66-B337-1A868A1B7A6E}"/>
    <cellStyle name="Normal 10 4 4 3 5 2" xfId="25976" xr:uid="{FD0F5781-56CD-4ECE-BFC0-24C4484CF3F8}"/>
    <cellStyle name="Normal 10 4 4 3 6" xfId="8152" xr:uid="{98987C54-823D-4B40-A3C1-E545F8068C0C}"/>
    <cellStyle name="Normal 10 4 4 3 6 2" xfId="21183" xr:uid="{E91C5032-E2B0-4956-BDF5-2A1752990CA2}"/>
    <cellStyle name="Normal 10 4 4 3 7" xfId="3896" xr:uid="{ED75C4F7-C618-4394-A1F1-7D04E1072920}"/>
    <cellStyle name="Normal 10 4 4 3 7 2" xfId="16985" xr:uid="{3E8610B8-0809-4096-A71B-D02EFE266AC7}"/>
    <cellStyle name="Normal 10 4 4 3 8" xfId="14395" xr:uid="{24619338-3612-4698-B9FE-18012C856792}"/>
    <cellStyle name="Normal 10 4 4 4" xfId="1355" xr:uid="{E81E76DE-673D-4A38-BEB2-19AB98806419}"/>
    <cellStyle name="Normal 10 4 4 4 2" xfId="2913" xr:uid="{99748F09-1432-4D53-A06C-4D2C5C484963}"/>
    <cellStyle name="Normal 10 4 4 4 2 2" xfId="11954" xr:uid="{4F023FDA-AAFC-450B-9EA7-BEF014883763}"/>
    <cellStyle name="Normal 10 4 4 4 2 2 2" xfId="24980" xr:uid="{6FB07F1F-EAC8-4F49-A1DC-D7D77C51EF60}"/>
    <cellStyle name="Normal 10 4 4 4 2 3" xfId="6939" xr:uid="{0CD2966F-F3FA-4F82-A833-3781EB822A76}"/>
    <cellStyle name="Normal 10 4 4 4 2 3 2" xfId="19973" xr:uid="{FDE52D5C-B3C7-476A-81EA-6E493F4E977E}"/>
    <cellStyle name="Normal 10 4 4 4 2 4" xfId="16176" xr:uid="{63F5E0F1-995B-4086-903A-773C6011EBCF}"/>
    <cellStyle name="Normal 10 4 4 4 3" xfId="13408" xr:uid="{7CD3150F-F8FF-42B8-B813-5870B9421661}"/>
    <cellStyle name="Normal 10 4 4 4 3 2" xfId="26425" xr:uid="{40DB4356-B9C4-46CE-92FA-C17E10940261}"/>
    <cellStyle name="Normal 10 4 4 4 4" xfId="9849" xr:uid="{101727C8-73C5-4FC6-9B41-14554F5107E6}"/>
    <cellStyle name="Normal 10 4 4 4 4 2" xfId="22875" xr:uid="{43DA1B2B-05B1-422A-9414-0367222490BC}"/>
    <cellStyle name="Normal 10 4 4 4 5" xfId="4831" xr:uid="{A756E98A-99E5-4751-A1EF-9B8026919996}"/>
    <cellStyle name="Normal 10 4 4 4 5 2" xfId="17868" xr:uid="{EEB2ED3F-2B01-405C-8922-D8BA81EB809A}"/>
    <cellStyle name="Normal 10 4 4 4 6" xfId="14742" xr:uid="{305BAE27-8258-434B-B8A4-55DAE37A4F1D}"/>
    <cellStyle name="Normal 10 4 4 5" xfId="1748" xr:uid="{26795BF8-2C16-48E3-83F4-0EB4C535F6DB}"/>
    <cellStyle name="Normal 10 4 4 5 2" xfId="10911" xr:uid="{0208A9D6-23DE-479A-B1D9-91C77EE7F672}"/>
    <cellStyle name="Normal 10 4 4 5 2 2" xfId="23937" xr:uid="{0E4A249F-80D1-41BE-9757-57D9EFC002FB}"/>
    <cellStyle name="Normal 10 4 4 5 3" xfId="5895" xr:uid="{26134C8A-4E0A-4E36-8D43-362C22B72192}"/>
    <cellStyle name="Normal 10 4 4 5 3 2" xfId="18930" xr:uid="{AF59CCD8-869A-4582-B65A-2A6B26C36967}"/>
    <cellStyle name="Normal 10 4 4 5 4" xfId="15133" xr:uid="{C0C4662D-85DE-4D1D-A2E0-E8FA4467E6F6}"/>
    <cellStyle name="Normal 10 4 4 6" xfId="8472" xr:uid="{71C103EF-B3FD-4ED8-B15D-B7CD0BA70ACD}"/>
    <cellStyle name="Normal 10 4 4 6 2" xfId="21501" xr:uid="{982541AD-A87F-44C4-921E-692248A742BE}"/>
    <cellStyle name="Normal 10 4 4 7" xfId="12365" xr:uid="{7F967DFB-E6C8-4700-B4CE-62540B36E7FD}"/>
    <cellStyle name="Normal 10 4 4 7 2" xfId="25382" xr:uid="{F71866CF-CE91-4D21-85CA-570C2A74D918}"/>
    <cellStyle name="Normal 10 4 4 8" xfId="7442" xr:uid="{CF72A4B0-4E2E-4911-8E8D-489A20F923FB}"/>
    <cellStyle name="Normal 10 4 4 8 2" xfId="20474" xr:uid="{5BDB8FE2-F728-4731-9BC8-F4D379B9F9E3}"/>
    <cellStyle name="Normal 10 4 4 9" xfId="3394" xr:uid="{FD85C10B-37C7-4806-8440-756567288D41}"/>
    <cellStyle name="Normal 10 4 4 9 2" xfId="16494" xr:uid="{8A647B81-3094-40DB-B28E-D8CEF1629BC7}"/>
    <cellStyle name="Normal 10 4 4_Degree data" xfId="2650" xr:uid="{DC572A8F-DD25-4B92-8CE4-791AD95B7C70}"/>
    <cellStyle name="Normal 10 4 5" xfId="431" xr:uid="{C7760B65-8DB8-4D4F-8727-8009936F4AF6}"/>
    <cellStyle name="Normal 10 4 5 2" xfId="839" xr:uid="{072AC955-EB2E-44CE-BFAA-C7D35541EEA9}"/>
    <cellStyle name="Normal 10 4 5 2 2" xfId="9690" xr:uid="{7709B1AF-BDD2-4050-A1BF-AC06F16A0D52}"/>
    <cellStyle name="Normal 10 4 5 2 2 2" xfId="22716" xr:uid="{2292C202-A4E0-4665-B413-12D4602F19FD}"/>
    <cellStyle name="Normal 10 4 5 2 3" xfId="4672" xr:uid="{568D9123-BD0B-488E-A330-59CC2261E904}"/>
    <cellStyle name="Normal 10 4 5 2 3 2" xfId="17709" xr:uid="{7554694D-F6E0-4378-A4CB-AC8C8F966621}"/>
    <cellStyle name="Normal 10 4 5 2 4" xfId="14236" xr:uid="{56DB695A-B85B-4119-9550-E52CE43B4C2F}"/>
    <cellStyle name="Normal 10 4 5 3" xfId="1989" xr:uid="{8445F235-DAD3-4C73-97DA-20FD8EE6BA2C}"/>
    <cellStyle name="Normal 10 4 5 3 2" xfId="11152" xr:uid="{6B532985-25B3-46A9-9BC4-6F7ECBE4F7C6}"/>
    <cellStyle name="Normal 10 4 5 3 2 2" xfId="24178" xr:uid="{A206181F-F633-4D6B-9804-FBA54A8BFB81}"/>
    <cellStyle name="Normal 10 4 5 3 3" xfId="6136" xr:uid="{BAE70AA2-0F81-41B7-8B8E-BF74411ECB7F}"/>
    <cellStyle name="Normal 10 4 5 3 3 2" xfId="19171" xr:uid="{5FA0AE16-5B0A-4E06-A307-ED49094FA433}"/>
    <cellStyle name="Normal 10 4 5 3 4" xfId="15374" xr:uid="{46231E2D-F13B-4364-930C-EF92A8E0559B}"/>
    <cellStyle name="Normal 10 4 5 4" xfId="8806" xr:uid="{071A6C4A-91D8-4A69-84AC-6B17E23B2BB0}"/>
    <cellStyle name="Normal 10 4 5 4 2" xfId="21833" xr:uid="{073912B1-8786-4668-80E6-D2393381EA00}"/>
    <cellStyle name="Normal 10 4 5 5" xfId="12606" xr:uid="{8671FA7C-A020-42CF-A15B-B16E73456117}"/>
    <cellStyle name="Normal 10 4 5 5 2" xfId="25623" xr:uid="{547ED526-E815-4E52-8E80-9A89E66747DB}"/>
    <cellStyle name="Normal 10 4 5 6" xfId="7283" xr:uid="{AAE1715A-E8ED-4DF4-9CB3-17F49B428DE6}"/>
    <cellStyle name="Normal 10 4 5 6 2" xfId="20315" xr:uid="{A8AD7F07-C50A-4DFB-B901-686422BA0129}"/>
    <cellStyle name="Normal 10 4 5 7" xfId="3737" xr:uid="{17D624B8-64A5-4F07-92AF-BF53A2E7C82D}"/>
    <cellStyle name="Normal 10 4 5 7 2" xfId="16826" xr:uid="{D8D0AC8B-A8E2-47F3-9741-435AA1A32CC7}"/>
    <cellStyle name="Normal 10 4 5 8" xfId="13834" xr:uid="{3B97B5BE-816D-4910-9C1B-706745FBC358}"/>
    <cellStyle name="Normal 10 4 6" xfId="766" xr:uid="{02EDCD69-5E30-4735-908E-A50BA27D5A1A}"/>
    <cellStyle name="Normal 10 4 6 2" xfId="2338" xr:uid="{9ED5BF8F-A039-4712-AFA9-7CC40EB9D9B9}"/>
    <cellStyle name="Normal 10 4 6 2 2" xfId="10095" xr:uid="{3EE22EB9-004B-4F3B-A335-B1B7F841DDBB}"/>
    <cellStyle name="Normal 10 4 6 2 2 2" xfId="23121" xr:uid="{D4045BFD-9AD6-4C39-B374-EAF1DBA26745}"/>
    <cellStyle name="Normal 10 4 6 2 3" xfId="5077" xr:uid="{86D2488F-4D2E-4DAF-9B8B-693AFE254B75}"/>
    <cellStyle name="Normal 10 4 6 2 3 2" xfId="18114" xr:uid="{C10904AA-5D70-46AB-8DE4-0CBFA48BD819}"/>
    <cellStyle name="Normal 10 4 6 2 4" xfId="15722" xr:uid="{B711D908-0F46-4668-80F0-081BCB1B173A}"/>
    <cellStyle name="Normal 10 4 6 3" xfId="6485" xr:uid="{890868DD-E578-4F70-A036-485F894BC142}"/>
    <cellStyle name="Normal 10 4 6 3 2" xfId="11500" xr:uid="{6E623681-4E9B-4268-97C2-FB40EF4F10FD}"/>
    <cellStyle name="Normal 10 4 6 3 2 2" xfId="24526" xr:uid="{E0C478EA-188A-4451-9EE3-FF41F0081C93}"/>
    <cellStyle name="Normal 10 4 6 3 3" xfId="19519" xr:uid="{245F254A-4F17-40C8-BB93-455FE48C94C9}"/>
    <cellStyle name="Normal 10 4 6 4" xfId="9211" xr:uid="{EBFF5B27-5EB7-4575-A4F6-FBDEAEA0665A}"/>
    <cellStyle name="Normal 10 4 6 4 2" xfId="22238" xr:uid="{828307AE-C09D-4B26-8D4F-442A4BAAB044}"/>
    <cellStyle name="Normal 10 4 6 5" xfId="12954" xr:uid="{A2CAA39E-2396-4D29-B61C-10BF57640B8F}"/>
    <cellStyle name="Normal 10 4 6 5 2" xfId="25971" xr:uid="{2E45D521-F7DE-4ACB-A8F9-959FDB790295}"/>
    <cellStyle name="Normal 10 4 6 6" xfId="7688" xr:uid="{D414D3D7-C748-494A-9485-9819FFFD834C}"/>
    <cellStyle name="Normal 10 4 6 6 2" xfId="20720" xr:uid="{FC263BC9-B08E-474B-9B32-B44EF2FCF4A5}"/>
    <cellStyle name="Normal 10 4 6 7" xfId="4142" xr:uid="{828BCD29-93C4-46ED-B673-50100650B19C}"/>
    <cellStyle name="Normal 10 4 6 7 2" xfId="17231" xr:uid="{2CAEADF2-6CDB-423F-A219-0B0A5955803F}"/>
    <cellStyle name="Normal 10 4 6 8" xfId="14163" xr:uid="{99B65E7D-EE6F-4D7B-A9B4-72DB636588E2}"/>
    <cellStyle name="Normal 10 4 7" xfId="1190" xr:uid="{CCFC2663-F0AB-4878-9284-C7B3BE5AB6A2}"/>
    <cellStyle name="Normal 10 4 7 2" xfId="2742" xr:uid="{EE53DB8C-7327-42F3-8271-07E5054B4977}"/>
    <cellStyle name="Normal 10 4 7 2 2" xfId="10399" xr:uid="{38F429D0-B321-4676-8779-F69B7B063C0B}"/>
    <cellStyle name="Normal 10 4 7 2 2 2" xfId="23425" xr:uid="{9322FB74-9BBA-48F9-A596-95F380A09A85}"/>
    <cellStyle name="Normal 10 4 7 2 3" xfId="5382" xr:uid="{CEF68A22-4119-4762-B6E3-D04222B6D5CE}"/>
    <cellStyle name="Normal 10 4 7 2 3 2" xfId="18418" xr:uid="{2B8A8077-3EFC-4B13-A62A-9614458824E7}"/>
    <cellStyle name="Normal 10 4 7 2 4" xfId="16017" xr:uid="{C243EFC1-B125-4B56-BA3B-2E81CA4DFFAA}"/>
    <cellStyle name="Normal 10 4 7 3" xfId="6780" xr:uid="{88E9084F-FBEB-48C7-ABF9-EEE0114751A9}"/>
    <cellStyle name="Normal 10 4 7 3 2" xfId="11795" xr:uid="{7F3379AF-8CEC-4BEC-A136-358F29665B0D}"/>
    <cellStyle name="Normal 10 4 7 3 2 2" xfId="24821" xr:uid="{319F09CD-CF6C-4E13-88F6-0B417F5731C1}"/>
    <cellStyle name="Normal 10 4 7 3 3" xfId="19814" xr:uid="{27029A64-AE9E-49D1-B869-BFD76B2BD88D}"/>
    <cellStyle name="Normal 10 4 7 4" xfId="8645" xr:uid="{DE29EE78-6E6E-4E02-844C-850D04360624}"/>
    <cellStyle name="Normal 10 4 7 4 2" xfId="21674" xr:uid="{334E3E8A-BD28-4E2A-8291-D0059422740C}"/>
    <cellStyle name="Normal 10 4 7 5" xfId="13249" xr:uid="{95CDF479-291F-4BC3-B06B-517650B6D077}"/>
    <cellStyle name="Normal 10 4 7 5 2" xfId="26266" xr:uid="{93DEDB78-A0FD-4F7D-BC0C-168FAB8BF12E}"/>
    <cellStyle name="Normal 10 4 7 6" xfId="7993" xr:uid="{B673B8F1-8B64-4F99-82EE-124A6F5D41DF}"/>
    <cellStyle name="Normal 10 4 7 6 2" xfId="21024" xr:uid="{FF9CAFB4-3316-43C9-88FA-9623B78986C0}"/>
    <cellStyle name="Normal 10 4 7 7" xfId="3572" xr:uid="{1C1E9A9E-1CE6-4B84-B7F6-E7E6DD019EA5}"/>
    <cellStyle name="Normal 10 4 7 7 2" xfId="16667" xr:uid="{1481D70B-C833-4251-8783-CF2CCA2E0473}"/>
    <cellStyle name="Normal 10 4 7 8" xfId="14583" xr:uid="{34464B8A-96DD-45B3-9C4D-DC142B5839AC}"/>
    <cellStyle name="Normal 10 4 8" xfId="1589" xr:uid="{A4BC67A2-5B92-4E7F-A901-B98DC8193D78}"/>
    <cellStyle name="Normal 10 4 8 2" xfId="12206" xr:uid="{7A281411-990F-4041-A3AB-A7FC3722F49C}"/>
    <cellStyle name="Normal 10 4 8 2 2" xfId="25223" xr:uid="{EB7FA459-86E6-495B-B681-7237CDC41770}"/>
    <cellStyle name="Normal 10 4 8 3" xfId="9532" xr:uid="{359166E9-FACC-45FF-9A30-8E10D5E0A26F}"/>
    <cellStyle name="Normal 10 4 8 3 2" xfId="22558" xr:uid="{1D707CDB-8829-4E6B-8876-D2F44A30821D}"/>
    <cellStyle name="Normal 10 4 8 4" xfId="4514" xr:uid="{BF8A4288-6598-492C-897B-8518478DCDE5}"/>
    <cellStyle name="Normal 10 4 8 4 2" xfId="17551" xr:uid="{3A9BD59E-36DC-40F9-99D7-6EBE651D32EA}"/>
    <cellStyle name="Normal 10 4 8 5" xfId="14974" xr:uid="{9F7DF0C3-A207-45E5-975A-8D45CFD7F9AB}"/>
    <cellStyle name="Normal 10 4 9" xfId="1516" xr:uid="{90EEB220-A824-48A9-BDA5-E5FB493090AC}"/>
    <cellStyle name="Normal 10 4 9 2" xfId="10750" xr:uid="{BB6F0EC0-C97C-4934-A9C7-8064505BC849}"/>
    <cellStyle name="Normal 10 4 9 2 2" xfId="23776" xr:uid="{66E43A33-16EA-4733-9357-6781B356F90B}"/>
    <cellStyle name="Normal 10 4 9 3" xfId="5734" xr:uid="{C0690619-1C7B-4997-85FD-A5245158B03D}"/>
    <cellStyle name="Normal 10 4 9 3 2" xfId="18769" xr:uid="{B33B5CEC-FBDC-4A7E-A544-BB2070493977}"/>
    <cellStyle name="Normal 10 4 9 4" xfId="14901" xr:uid="{B99E9E00-ADBF-4F37-AD9F-B22B4F2FBBE2}"/>
    <cellStyle name="Normal 10 4_Degree data" xfId="2674" xr:uid="{7C0311C7-C3B6-4C75-B587-B28E375CBB34}"/>
    <cellStyle name="Normal 10 5" xfId="190" xr:uid="{3DE65BF5-8F35-43DE-B497-6BFD457C22D4}"/>
    <cellStyle name="Normal 10 5 10" xfId="7159" xr:uid="{E4D7BDAD-1949-4018-8634-581FC8709C92}"/>
    <cellStyle name="Normal 10 5 10 2" xfId="20191" xr:uid="{2A0D2374-9416-4662-B88D-97A06FC9C208}"/>
    <cellStyle name="Normal 10 5 11" xfId="3328" xr:uid="{AA8EE613-AB52-4EA0-B714-80E69DBC5DDB}"/>
    <cellStyle name="Normal 10 5 11 2" xfId="16428" xr:uid="{B4234D53-9D77-4853-A474-1441C597EE9A}"/>
    <cellStyle name="Normal 10 5 12" xfId="13617" xr:uid="{71D8F71F-174A-43C6-82EC-04AF06EC25C4}"/>
    <cellStyle name="Normal 10 5 2" xfId="373" xr:uid="{84F74C35-4C02-413E-9BAE-BF4CCD5E8516}"/>
    <cellStyle name="Normal 10 5 2 10" xfId="13782" xr:uid="{B35E7574-22E2-4604-AFF6-04DBC61FBAE3}"/>
    <cellStyle name="Normal 10 5 2 2" xfId="624" xr:uid="{EE881C9E-97AC-4350-BD5C-F5ECD2A3D348}"/>
    <cellStyle name="Normal 10 5 2 2 2" xfId="1996" xr:uid="{319CA022-7A4D-448F-99EB-4568C0B2DF8D}"/>
    <cellStyle name="Normal 10 5 2 2 2 2" xfId="10102" xr:uid="{3CFB31BE-17FC-4D1B-89B9-E04F231EA6F2}"/>
    <cellStyle name="Normal 10 5 2 2 2 2 2" xfId="23128" xr:uid="{23D70011-12EE-4AE0-B4D6-2F759EFF9595}"/>
    <cellStyle name="Normal 10 5 2 2 2 3" xfId="5084" xr:uid="{58B417C6-6C08-458D-8C88-29964ABBE3CC}"/>
    <cellStyle name="Normal 10 5 2 2 2 3 2" xfId="18121" xr:uid="{558E5714-3E31-4B5E-BC65-6B1B71F4B246}"/>
    <cellStyle name="Normal 10 5 2 2 2 4" xfId="15381" xr:uid="{859EA2D1-BBB3-4BAD-8D90-5B374BFB5C03}"/>
    <cellStyle name="Normal 10 5 2 2 3" xfId="6143" xr:uid="{DBFA2923-1504-4156-B129-8952608933B2}"/>
    <cellStyle name="Normal 10 5 2 2 3 2" xfId="11159" xr:uid="{F5D2247B-80C8-455F-8193-02816A42AB58}"/>
    <cellStyle name="Normal 10 5 2 2 3 2 2" xfId="24185" xr:uid="{4AB9E0F3-6440-462A-9BFB-4D3C8426862C}"/>
    <cellStyle name="Normal 10 5 2 2 3 3" xfId="19178" xr:uid="{44168E49-3738-45C2-97F5-EB76C2BFE569}"/>
    <cellStyle name="Normal 10 5 2 2 4" xfId="9218" xr:uid="{CE80A582-A765-4BE5-B0A1-AA35B00D44C6}"/>
    <cellStyle name="Normal 10 5 2 2 4 2" xfId="22245" xr:uid="{A9B4C923-3A41-4622-82CE-8B3E12454634}"/>
    <cellStyle name="Normal 10 5 2 2 5" xfId="12613" xr:uid="{64B7C532-A3E4-4DD6-B14F-EA0544C7B2BE}"/>
    <cellStyle name="Normal 10 5 2 2 5 2" xfId="25630" xr:uid="{39D93777-2FE8-4DFF-81E4-37DA1AB2376B}"/>
    <cellStyle name="Normal 10 5 2 2 6" xfId="7695" xr:uid="{1CBA503E-4C94-48CD-AF47-2224032D9771}"/>
    <cellStyle name="Normal 10 5 2 2 6 2" xfId="20727" xr:uid="{4426F6F8-0363-424B-A404-E3A70996DC49}"/>
    <cellStyle name="Normal 10 5 2 2 7" xfId="4149" xr:uid="{7E31AE2B-0D58-43F9-AE3A-D00F0271CFFA}"/>
    <cellStyle name="Normal 10 5 2 2 7 2" xfId="17238" xr:uid="{EC3CDFA0-B4DA-4ED4-9B13-3695A7FFF4E6}"/>
    <cellStyle name="Normal 10 5 2 2 8" xfId="14027" xr:uid="{3A35E65B-2A0B-4C3C-BB4A-5C55F5FD97AE}"/>
    <cellStyle name="Normal 10 5 2 3" xfId="1033" xr:uid="{5990273F-3A8C-4054-BB13-7D73CF410226}"/>
    <cellStyle name="Normal 10 5 2 3 2" xfId="2345" xr:uid="{B5F80C39-6224-4837-A34A-5BAEA408178A}"/>
    <cellStyle name="Normal 10 5 2 3 2 2" xfId="10592" xr:uid="{23DF5424-E35A-4D33-A59D-243682724275}"/>
    <cellStyle name="Normal 10 5 2 3 2 2 2" xfId="23618" xr:uid="{5F993DC9-8195-4A64-8FB6-F9E7D96C863F}"/>
    <cellStyle name="Normal 10 5 2 3 2 3" xfId="5575" xr:uid="{BDE36AAF-EF53-4576-A592-DFFF95C629BE}"/>
    <cellStyle name="Normal 10 5 2 3 2 3 2" xfId="18611" xr:uid="{0518595E-C29A-4FA1-95FF-6FD74E146E83}"/>
    <cellStyle name="Normal 10 5 2 3 2 4" xfId="15729" xr:uid="{7F13FA05-F767-47B8-8C16-F21E57A48C5D}"/>
    <cellStyle name="Normal 10 5 2 3 3" xfId="6492" xr:uid="{EF196283-5AF4-4A70-9CBE-08F18FBC6B83}"/>
    <cellStyle name="Normal 10 5 2 3 3 2" xfId="11507" xr:uid="{01B7EE88-6881-47C4-A165-15586595DAB3}"/>
    <cellStyle name="Normal 10 5 2 3 3 2 2" xfId="24533" xr:uid="{3E17E8B6-179A-4C1C-AC76-FBBD13890BCD}"/>
    <cellStyle name="Normal 10 5 2 3 3 3" xfId="19526" xr:uid="{44A2FE44-9AEA-452D-9B93-6B12F829268F}"/>
    <cellStyle name="Normal 10 5 2 3 4" xfId="8999" xr:uid="{758D2680-6FB4-45A7-95CC-A48CF4AF0C23}"/>
    <cellStyle name="Normal 10 5 2 3 4 2" xfId="22026" xr:uid="{FC4DBF91-E815-4EF3-B653-B77A34A9C991}"/>
    <cellStyle name="Normal 10 5 2 3 5" xfId="12961" xr:uid="{93CDB75D-06B0-4FEC-B2B6-B31F64ECA2C7}"/>
    <cellStyle name="Normal 10 5 2 3 5 2" xfId="25978" xr:uid="{50B0832A-0F14-46A8-8D5B-1ECA903F5BB9}"/>
    <cellStyle name="Normal 10 5 2 3 6" xfId="8186" xr:uid="{92BCC1EC-8A4B-4179-A8C7-A19C93069FAC}"/>
    <cellStyle name="Normal 10 5 2 3 6 2" xfId="21217" xr:uid="{3727BA64-A6CB-4E80-81DC-D6EC1E43191C}"/>
    <cellStyle name="Normal 10 5 2 3 7" xfId="3930" xr:uid="{68D42466-56AF-4CF8-8B3D-24FFF13D44FC}"/>
    <cellStyle name="Normal 10 5 2 3 7 2" xfId="17019" xr:uid="{9E2E585F-5D80-4EC4-A09A-7BCA0959D5DD}"/>
    <cellStyle name="Normal 10 5 2 3 8" xfId="14429" xr:uid="{7614AB50-BFFA-4A87-AD31-6A84933DFF8A}"/>
    <cellStyle name="Normal 10 5 2 4" xfId="1390" xr:uid="{28D50178-084F-4167-A8B5-D76EC3121B3B}"/>
    <cellStyle name="Normal 10 5 2 4 2" xfId="2948" xr:uid="{7C1601DC-8057-4456-8375-9E4BE4381751}"/>
    <cellStyle name="Normal 10 5 2 4 2 2" xfId="11988" xr:uid="{29082F96-DF18-46F8-A315-243C4EADFA48}"/>
    <cellStyle name="Normal 10 5 2 4 2 2 2" xfId="25014" xr:uid="{0409EA5D-0BA5-4368-82C6-4FD497711D73}"/>
    <cellStyle name="Normal 10 5 2 4 2 3" xfId="6973" xr:uid="{F0771355-CD45-4039-B9CD-8B8EE94BA4AC}"/>
    <cellStyle name="Normal 10 5 2 4 2 3 2" xfId="20007" xr:uid="{804A61AC-AD97-493E-A3D0-8762147472EF}"/>
    <cellStyle name="Normal 10 5 2 4 2 4" xfId="16210" xr:uid="{10CA1FEA-9C9E-4198-9E91-B234835C4AE3}"/>
    <cellStyle name="Normal 10 5 2 4 3" xfId="13442" xr:uid="{23BA86A0-40BA-484B-A6DF-1F04A7FE5076}"/>
    <cellStyle name="Normal 10 5 2 4 3 2" xfId="26459" xr:uid="{59308A5F-34E1-474F-9BBF-AE97C29E1712}"/>
    <cellStyle name="Normal 10 5 2 4 4" xfId="9883" xr:uid="{4B5680FD-9C7A-4C50-A841-AB50DC51EE3D}"/>
    <cellStyle name="Normal 10 5 2 4 4 2" xfId="22909" xr:uid="{3D45C813-9AE3-4EF6-BE94-5D69C54437B2}"/>
    <cellStyle name="Normal 10 5 2 4 5" xfId="4865" xr:uid="{E2319F70-07B4-4884-A00D-225CFB44B6C2}"/>
    <cellStyle name="Normal 10 5 2 4 5 2" xfId="17902" xr:uid="{4393ED4D-FE88-4FD9-BDF0-BEEB4D41F43A}"/>
    <cellStyle name="Normal 10 5 2 4 6" xfId="14776" xr:uid="{0F371498-00D6-4F2F-B5CC-8F0ACDB91A58}"/>
    <cellStyle name="Normal 10 5 2 5" xfId="1782" xr:uid="{2140DBE6-B83F-427E-BD91-9D2F92A4F044}"/>
    <cellStyle name="Normal 10 5 2 5 2" xfId="10945" xr:uid="{AB95023B-4C0D-4034-930B-CEADC8B04034}"/>
    <cellStyle name="Normal 10 5 2 5 2 2" xfId="23971" xr:uid="{9FDE6EDD-887A-4184-8434-211EBCE5289D}"/>
    <cellStyle name="Normal 10 5 2 5 3" xfId="5929" xr:uid="{802A80DD-D87B-4980-8192-0DBF7AAEA19E}"/>
    <cellStyle name="Normal 10 5 2 5 3 2" xfId="18964" xr:uid="{FB0C2167-D83C-446B-AEB1-9D906DC2A9DB}"/>
    <cellStyle name="Normal 10 5 2 5 4" xfId="15167" xr:uid="{581F16FE-F6D7-4F9C-ACBE-70B0D2EC4F83}"/>
    <cellStyle name="Normal 10 5 2 6" xfId="8506" xr:uid="{70291256-EF40-415A-9446-33E3C1893DDD}"/>
    <cellStyle name="Normal 10 5 2 6 2" xfId="21535" xr:uid="{D3CA1AB0-35F8-41F4-993F-3E42F68C1811}"/>
    <cellStyle name="Normal 10 5 2 7" xfId="12399" xr:uid="{99BF141C-BD62-4B4B-BE9F-6430D3FFBEDD}"/>
    <cellStyle name="Normal 10 5 2 7 2" xfId="25416" xr:uid="{22AB8B53-68CF-4B91-96BB-9D12F126B439}"/>
    <cellStyle name="Normal 10 5 2 8" xfId="7476" xr:uid="{5AF03BB0-C8BD-41D7-9179-57E128DED7C8}"/>
    <cellStyle name="Normal 10 5 2 8 2" xfId="20508" xr:uid="{C12D24EB-7FBD-4A58-9059-D20286472E82}"/>
    <cellStyle name="Normal 10 5 2 9" xfId="3428" xr:uid="{E14B9599-694E-4FDF-975B-7D2BF7DB1F23}"/>
    <cellStyle name="Normal 10 5 2 9 2" xfId="16528" xr:uid="{29AE28CF-8AC4-421E-8C8D-43F378CB81E0}"/>
    <cellStyle name="Normal 10 5 2_Degree data" xfId="2670" xr:uid="{2220E669-5E59-407A-BB2C-2C847E6EB782}"/>
    <cellStyle name="Normal 10 5 3" xfId="524" xr:uid="{494A6F8B-4C85-4C5C-B657-1991872031D8}"/>
    <cellStyle name="Normal 10 5 3 2" xfId="933" xr:uid="{F7CAA54C-1F8A-4E47-B1D9-B3C5DFFDBA2F}"/>
    <cellStyle name="Normal 10 5 3 2 2" xfId="9783" xr:uid="{FC5BF5FA-B100-41CD-9929-9E42C88178BF}"/>
    <cellStyle name="Normal 10 5 3 2 2 2" xfId="22809" xr:uid="{05027516-78F6-4B7B-9BD4-79E510F66947}"/>
    <cellStyle name="Normal 10 5 3 2 3" xfId="4765" xr:uid="{3AC71F3D-FEAE-4A0F-9FD5-0C3A9D69ECC9}"/>
    <cellStyle name="Normal 10 5 3 2 3 2" xfId="17802" xr:uid="{F8F326A0-8F28-4661-BB22-8FAF965145F5}"/>
    <cellStyle name="Normal 10 5 3 2 4" xfId="14329" xr:uid="{8317CF2C-77CC-4C0E-A890-8EFEF1E6DF28}"/>
    <cellStyle name="Normal 10 5 3 3" xfId="1995" xr:uid="{AF20A87E-843A-489B-8420-4DC735500BF5}"/>
    <cellStyle name="Normal 10 5 3 3 2" xfId="11158" xr:uid="{41A54756-118E-429A-BCFD-543BF6CCD22E}"/>
    <cellStyle name="Normal 10 5 3 3 2 2" xfId="24184" xr:uid="{5FDFF004-0F96-4049-B0F1-ACBCEA594EB5}"/>
    <cellStyle name="Normal 10 5 3 3 3" xfId="6142" xr:uid="{7C7E6EBB-CE03-4B54-8927-EB1F5BED9EDA}"/>
    <cellStyle name="Normal 10 5 3 3 3 2" xfId="19177" xr:uid="{1F91EBC9-BD33-4097-98BD-58C1FE8165E1}"/>
    <cellStyle name="Normal 10 5 3 3 4" xfId="15380" xr:uid="{393C4D1A-0DDC-4366-B5CE-4CE8E9F81D78}"/>
    <cellStyle name="Normal 10 5 3 4" xfId="8899" xr:uid="{00AF5351-AEE0-4E49-BEC0-B417AA4A9171}"/>
    <cellStyle name="Normal 10 5 3 4 2" xfId="21926" xr:uid="{CA38CD4B-D077-4360-8E41-79114E1BC535}"/>
    <cellStyle name="Normal 10 5 3 5" xfId="12612" xr:uid="{3D2974E6-4CB2-4914-920E-F2804D85EE11}"/>
    <cellStyle name="Normal 10 5 3 5 2" xfId="25629" xr:uid="{EC8EACB6-CCBC-4AB6-9C7B-3312437691D8}"/>
    <cellStyle name="Normal 10 5 3 6" xfId="7376" xr:uid="{E24A7CE7-0BF3-499E-B165-7840C310B93D}"/>
    <cellStyle name="Normal 10 5 3 6 2" xfId="20408" xr:uid="{9050EE95-AB2B-4032-A483-A7A5CF314FED}"/>
    <cellStyle name="Normal 10 5 3 7" xfId="3830" xr:uid="{A3BEF138-1E87-4ADC-AF55-AE958BD9367E}"/>
    <cellStyle name="Normal 10 5 3 7 2" xfId="16919" xr:uid="{17E06DA0-C1F4-413E-A81A-3CC904DA0BBF}"/>
    <cellStyle name="Normal 10 5 3 8" xfId="13927" xr:uid="{210C46E3-A96F-44E0-A1F1-A73B541FE4E6}"/>
    <cellStyle name="Normal 10 5 4" xfId="796" xr:uid="{53BE6C8A-717C-439C-9937-97FF2CA3E205}"/>
    <cellStyle name="Normal 10 5 4 2" xfId="2344" xr:uid="{54E99A42-3FFC-44C7-93AD-27C73E7A8E95}"/>
    <cellStyle name="Normal 10 5 4 2 2" xfId="10101" xr:uid="{D850C223-845C-45B4-A710-99065EC54604}"/>
    <cellStyle name="Normal 10 5 4 2 2 2" xfId="23127" xr:uid="{493F7EBA-DD5A-4552-BBA5-D71EA196CA51}"/>
    <cellStyle name="Normal 10 5 4 2 3" xfId="5083" xr:uid="{47E60208-5561-489C-9883-A8A3174F7298}"/>
    <cellStyle name="Normal 10 5 4 2 3 2" xfId="18120" xr:uid="{3BB59DBD-E985-49F1-98C1-55A3D9C5E951}"/>
    <cellStyle name="Normal 10 5 4 2 4" xfId="15728" xr:uid="{F94E1208-DBDE-42B0-A7DB-2FACE88D3BDB}"/>
    <cellStyle name="Normal 10 5 4 3" xfId="6491" xr:uid="{0333F038-101D-42DD-8F0A-7AD9389ECBC3}"/>
    <cellStyle name="Normal 10 5 4 3 2" xfId="11506" xr:uid="{45DCE15D-45C6-4A07-ACE2-64EC32B2724D}"/>
    <cellStyle name="Normal 10 5 4 3 2 2" xfId="24532" xr:uid="{980A6E18-35CD-42FA-860B-591A26A4068D}"/>
    <cellStyle name="Normal 10 5 4 3 3" xfId="19525" xr:uid="{842E9097-B3EF-4873-B457-8E36D03F4DD5}"/>
    <cellStyle name="Normal 10 5 4 4" xfId="9217" xr:uid="{17CD1203-6FC6-44D8-ACB1-7B7BA2956D37}"/>
    <cellStyle name="Normal 10 5 4 4 2" xfId="22244" xr:uid="{817B0FB3-BADC-4CDB-9CE4-0AF2BC574487}"/>
    <cellStyle name="Normal 10 5 4 5" xfId="12960" xr:uid="{E41074EF-43DF-4011-BDDF-874FF87AA04A}"/>
    <cellStyle name="Normal 10 5 4 5 2" xfId="25977" xr:uid="{C4B80782-FD7D-4B03-8B7D-3877AC59B924}"/>
    <cellStyle name="Normal 10 5 4 6" xfId="7694" xr:uid="{30893FE5-C87A-487E-A741-1651F79F87D2}"/>
    <cellStyle name="Normal 10 5 4 6 2" xfId="20726" xr:uid="{6E6862E4-C8A0-402E-BF1A-B2DE9AA65E16}"/>
    <cellStyle name="Normal 10 5 4 7" xfId="4148" xr:uid="{79CE0AEC-99BA-4A18-B3D7-279250152605}"/>
    <cellStyle name="Normal 10 5 4 7 2" xfId="17237" xr:uid="{34E1BC5F-6B38-44A7-B22A-CC6C39FCF79C}"/>
    <cellStyle name="Normal 10 5 4 8" xfId="14193" xr:uid="{F2875B07-6540-46A6-A653-4EAB530C72FA}"/>
    <cellStyle name="Normal 10 5 5" xfId="1289" xr:uid="{DAB1AA5B-650C-4C64-BF43-5A4D1FB57407}"/>
    <cellStyle name="Normal 10 5 5 2" xfId="2846" xr:uid="{EB8992DF-DB16-462F-93BB-02C3D33656B3}"/>
    <cellStyle name="Normal 10 5 5 2 2" xfId="10492" xr:uid="{4070DC71-22AD-4BDD-9CA8-B860788EB470}"/>
    <cellStyle name="Normal 10 5 5 2 2 2" xfId="23518" xr:uid="{FD44B870-20A5-4489-A767-94E290933FB0}"/>
    <cellStyle name="Normal 10 5 5 2 3" xfId="5475" xr:uid="{692A3EC8-AE73-4B1C-980C-599BC5DBB520}"/>
    <cellStyle name="Normal 10 5 5 2 3 2" xfId="18511" xr:uid="{428E282C-B3C8-4A0E-9A76-6B4EB58A9C04}"/>
    <cellStyle name="Normal 10 5 5 2 4" xfId="16110" xr:uid="{EC447459-05D3-49CB-8A70-D01CE8A863D4}"/>
    <cellStyle name="Normal 10 5 5 3" xfId="6873" xr:uid="{BCD07DD6-338A-4028-9518-919E031D5996}"/>
    <cellStyle name="Normal 10 5 5 3 2" xfId="11888" xr:uid="{E5A2B2A0-608D-4F2A-819D-8B412EF419B4}"/>
    <cellStyle name="Normal 10 5 5 3 2 2" xfId="24914" xr:uid="{7655951C-C23F-4D4D-BA53-9F38FCF7D019}"/>
    <cellStyle name="Normal 10 5 5 3 3" xfId="19907" xr:uid="{C5993B4E-7A1E-430C-83EB-F55C336BA08A}"/>
    <cellStyle name="Normal 10 5 5 4" xfId="8680" xr:uid="{02B83206-65DF-4981-85C7-CD0A19C8D208}"/>
    <cellStyle name="Normal 10 5 5 4 2" xfId="21709" xr:uid="{B703D1DC-2038-4D53-8D5F-E8E8ED5DE216}"/>
    <cellStyle name="Normal 10 5 5 5" xfId="13342" xr:uid="{9E50EEA7-229E-4959-A466-4BAB5537CFBA}"/>
    <cellStyle name="Normal 10 5 5 5 2" xfId="26359" xr:uid="{4246142B-BEAF-4F63-971E-6A8AF08F1CB3}"/>
    <cellStyle name="Normal 10 5 5 6" xfId="8086" xr:uid="{7E9EC833-3A92-4722-A27F-A11EADE9A583}"/>
    <cellStyle name="Normal 10 5 5 6 2" xfId="21117" xr:uid="{264AFE22-94C3-467D-A66C-387937AFD86B}"/>
    <cellStyle name="Normal 10 5 5 7" xfId="3609" xr:uid="{E932308F-4FA6-4698-83CA-499B265699E6}"/>
    <cellStyle name="Normal 10 5 5 7 2" xfId="16702" xr:uid="{50D5D408-F8BE-4937-B0C3-3867BA993794}"/>
    <cellStyle name="Normal 10 5 5 8" xfId="14676" xr:uid="{BEA904DA-702C-4EB8-B7D2-4350A1924CCD}"/>
    <cellStyle name="Normal 10 5 6" xfId="1682" xr:uid="{4D088EF0-F116-42DE-85FA-B6E0864CDC37}"/>
    <cellStyle name="Normal 10 5 6 2" xfId="9566" xr:uid="{27B80E4C-4A18-4238-BC4A-38371C24AEB9}"/>
    <cellStyle name="Normal 10 5 6 2 2" xfId="22592" xr:uid="{B8D6D91B-8803-431F-8F84-B48A74883489}"/>
    <cellStyle name="Normal 10 5 6 3" xfId="4548" xr:uid="{37104C99-91A6-442E-B450-45427B1E2306}"/>
    <cellStyle name="Normal 10 5 6 3 2" xfId="17585" xr:uid="{40466CCC-EB56-44E2-ADF0-EDAB96898021}"/>
    <cellStyle name="Normal 10 5 6 4" xfId="15067" xr:uid="{C5B6D47F-FB5E-4B7B-8352-B98869EC2C7D}"/>
    <cellStyle name="Normal 10 5 7" xfId="5829" xr:uid="{A3CD1D7C-8CF9-4354-8192-A5F58DCE64E5}"/>
    <cellStyle name="Normal 10 5 7 2" xfId="10845" xr:uid="{08919924-B59D-4181-80F5-218180944A3B}"/>
    <cellStyle name="Normal 10 5 7 2 2" xfId="23871" xr:uid="{0807FF52-3606-4C26-9AE7-070C77B28F83}"/>
    <cellStyle name="Normal 10 5 7 3" xfId="18864" xr:uid="{644D1332-B678-47C1-9F43-D87F4E29577A}"/>
    <cellStyle name="Normal 10 5 8" xfId="8406" xr:uid="{22C0CF30-E2D9-44FB-8631-F3F11F87C357}"/>
    <cellStyle name="Normal 10 5 8 2" xfId="21435" xr:uid="{4161DB14-3F06-4D3A-97E8-12140732B293}"/>
    <cellStyle name="Normal 10 5 9" xfId="12299" xr:uid="{B10C3C90-FE24-44C9-B100-772B954352A1}"/>
    <cellStyle name="Normal 10 5 9 2" xfId="25316" xr:uid="{E6DCE4E2-4734-49C9-9994-9BDBF29F0B2F}"/>
    <cellStyle name="Normal 10 5_Degree data" xfId="2671" xr:uid="{D97E92D0-2AF0-4578-8FC5-FCBBD6A891C2}"/>
    <cellStyle name="Normal 10 6" xfId="226" xr:uid="{64578909-6244-4014-83C0-89E01BC93C8E}"/>
    <cellStyle name="Normal 10 6 2" xfId="1970" xr:uid="{6D42743E-75DD-4185-8082-E33484DE8FA8}"/>
    <cellStyle name="Normal 10 6 2 2" xfId="10076" xr:uid="{56A76BD0-29E6-4556-8F6E-55A66E944CA4}"/>
    <cellStyle name="Normal 10 6 2 2 2" xfId="23102" xr:uid="{35175059-8D44-411D-A2A4-9E6BF53AA256}"/>
    <cellStyle name="Normal 10 6 2 3" xfId="5058" xr:uid="{4EE126A8-EAE6-4045-B3DD-F2E144A6096D}"/>
    <cellStyle name="Normal 10 6 2 3 2" xfId="18095" xr:uid="{88C42EB7-AC4B-41DD-A980-84E9ED867409}"/>
    <cellStyle name="Normal 10 6 2 4" xfId="15355" xr:uid="{A9511FFA-594C-4689-A90F-FE66BF3A7F03}"/>
    <cellStyle name="Normal 10 6 3" xfId="6117" xr:uid="{FF02B37B-FAD1-44B3-8DD5-67040192B581}"/>
    <cellStyle name="Normal 10 6 3 2" xfId="11133" xr:uid="{6198578B-C91E-4407-A024-478F18F90E1C}"/>
    <cellStyle name="Normal 10 6 3 2 2" xfId="24159" xr:uid="{2F4382B9-E40F-4929-A61C-22D8D4404D1D}"/>
    <cellStyle name="Normal 10 6 3 3" xfId="19152" xr:uid="{4B04AC52-DBD4-4CB1-919D-4DCC87AC3E55}"/>
    <cellStyle name="Normal 10 6 4" xfId="9192" xr:uid="{7E9E97DA-C368-4AEB-B225-C6A6948A7B28}"/>
    <cellStyle name="Normal 10 6 4 2" xfId="22219" xr:uid="{D9B5A0C5-E751-43F2-9153-C716FA07B53A}"/>
    <cellStyle name="Normal 10 6 5" xfId="12587" xr:uid="{FB8B1BD4-1315-4EB1-AFD7-083826EBE7BE}"/>
    <cellStyle name="Normal 10 6 5 2" xfId="25604" xr:uid="{5553F806-D1F0-4E3F-8762-EE57BA144412}"/>
    <cellStyle name="Normal 10 6 6" xfId="7669" xr:uid="{EEDA76EB-26FB-410F-9EC4-0014A760704E}"/>
    <cellStyle name="Normal 10 6 6 2" xfId="20701" xr:uid="{F637BC6C-3635-44C3-8054-E57EB9942437}"/>
    <cellStyle name="Normal 10 6 7" xfId="4123" xr:uid="{35C52D1A-6284-405E-B053-C76265326165}"/>
    <cellStyle name="Normal 10 6 7 2" xfId="17212" xr:uid="{3D8C1A3C-7B6A-4832-B223-8877597C4025}"/>
    <cellStyle name="Normal 10 6 8" xfId="13647" xr:uid="{B87CCDEB-D762-46C2-B1CD-A08BE572BF7D}"/>
    <cellStyle name="Normal 10 7" xfId="742" xr:uid="{F6A735DD-9DE1-49E0-99CC-0EFC63E45E01}"/>
    <cellStyle name="Normal 10 7 2" xfId="2319" xr:uid="{4C340052-5B87-4AAD-8FE9-8C36E69FE7C2}"/>
    <cellStyle name="Normal 10 7 2 2" xfId="10356" xr:uid="{CD57BAF7-6275-4AC8-AF35-A429A8A48053}"/>
    <cellStyle name="Normal 10 7 2 2 2" xfId="23382" xr:uid="{DF89994B-8098-421F-A26A-A04B0C977790}"/>
    <cellStyle name="Normal 10 7 2 3" xfId="5339" xr:uid="{841D7D2C-9F87-4187-B2DA-0411C6B01563}"/>
    <cellStyle name="Normal 10 7 2 3 2" xfId="18375" xr:uid="{7274CD80-FBE5-478A-9259-13C27CD56F12}"/>
    <cellStyle name="Normal 10 7 2 4" xfId="15703" xr:uid="{77F26776-FC0D-4AD6-8EE4-A2D5FE12B317}"/>
    <cellStyle name="Normal 10 7 3" xfId="6466" xr:uid="{EBE53975-5053-4C5E-9831-3E1A256CB73C}"/>
    <cellStyle name="Normal 10 7 3 2" xfId="11481" xr:uid="{03DD1927-E457-441A-96A0-0309C6CE5A5F}"/>
    <cellStyle name="Normal 10 7 3 2 2" xfId="24507" xr:uid="{9EDE4EAB-831D-433B-94E5-220FA2C17DA7}"/>
    <cellStyle name="Normal 10 7 3 3" xfId="19500" xr:uid="{E5C6AB79-2B6E-4693-A00E-7CE06EA5F34E}"/>
    <cellStyle name="Normal 10 7 4" xfId="9482" xr:uid="{798B9079-320D-48BC-976E-0D764C48952A}"/>
    <cellStyle name="Normal 10 7 4 2" xfId="22508" xr:uid="{3EF8CB0E-B1EB-4766-8BED-D01CAFA7F3A1}"/>
    <cellStyle name="Normal 10 7 5" xfId="12935" xr:uid="{F5D17436-E5B4-460C-B885-C98F7081495F}"/>
    <cellStyle name="Normal 10 7 5 2" xfId="25952" xr:uid="{C26A650B-B108-4AE4-B0AC-2E2F278A0968}"/>
    <cellStyle name="Normal 10 7 6" xfId="7950" xr:uid="{68B637A7-66BD-4AB0-B20F-8D7BBBB78457}"/>
    <cellStyle name="Normal 10 7 6 2" xfId="20981" xr:uid="{6877F995-47F5-433B-A892-93780DCF6A0B}"/>
    <cellStyle name="Normal 10 7 7" xfId="4464" xr:uid="{C2AD8D1A-6E5A-4B29-B661-4E326943ED4C}"/>
    <cellStyle name="Normal 10 7 7 2" xfId="17501" xr:uid="{17402B36-D37F-4DBD-841C-6A2AD024862B}"/>
    <cellStyle name="Normal 10 7 8" xfId="14139" xr:uid="{6D527518-423A-4261-8401-45DE04F89F5A}"/>
    <cellStyle name="Normal 10 8" xfId="1146" xr:uid="{32B8535F-B1A2-4DCA-A7D0-FF0A64A5F496}"/>
    <cellStyle name="Normal 10 8 2" xfId="2643" xr:uid="{7F34C8EC-CC24-45DC-9B0F-25B617D1843F}"/>
    <cellStyle name="Normal 10 8 2 2" xfId="11752" xr:uid="{1A2448D7-4FD5-475B-9CD5-54A1458827A6}"/>
    <cellStyle name="Normal 10 8 2 2 2" xfId="24778" xr:uid="{3CCD4795-6F8A-4648-8915-EF1843CCF382}"/>
    <cellStyle name="Normal 10 8 2 3" xfId="6737" xr:uid="{9D3B5598-B328-46F2-823E-AB246B00051F}"/>
    <cellStyle name="Normal 10 8 2 3 2" xfId="19771" xr:uid="{FECD531E-30CF-43A5-A30E-F099259AD4F4}"/>
    <cellStyle name="Normal 10 8 2 4" xfId="15974" xr:uid="{7BAC6079-C415-459F-B2CC-4A255D02A77C}"/>
    <cellStyle name="Normal 10 8 3" xfId="13206" xr:uid="{E0DE4279-AB27-4AC6-8084-6C4A8135DB87}"/>
    <cellStyle name="Normal 10 8 3 2" xfId="26223" xr:uid="{39202943-AAA6-4430-B3DE-35CA5F842ED0}"/>
    <cellStyle name="Normal 10 8 4" xfId="10702" xr:uid="{02ECCA95-AE7D-40BC-A0BE-834EEDAAFB15}"/>
    <cellStyle name="Normal 10 8 4 2" xfId="23728" xr:uid="{A9D9535F-33BA-4AC5-BE83-699B842CF17A}"/>
    <cellStyle name="Normal 10 8 5" xfId="5685" xr:uid="{A4A9F152-4D10-42A7-B6C4-97D306E5A46D}"/>
    <cellStyle name="Normal 10 8 5 2" xfId="18721" xr:uid="{07AF2A74-3759-4E93-BC54-3C3A8C1F983E}"/>
    <cellStyle name="Normal 10 8 6" xfId="14540" xr:uid="{A1D4B530-4879-4CE9-A853-F994952F4C6E}"/>
    <cellStyle name="Normal 10 9" xfId="1546" xr:uid="{24B1A077-8908-4505-A149-4EA5A92AF923}"/>
    <cellStyle name="Normal 10 9 2" xfId="12163" xr:uid="{DA99F8D8-4E1D-4D75-A924-BB769C0BFEAC}"/>
    <cellStyle name="Normal 10 9 2 2" xfId="25180" xr:uid="{A65225AE-8F83-4E1D-BB61-C4254A46E50D}"/>
    <cellStyle name="Normal 10 9 3" xfId="10706" xr:uid="{1FB365CA-411F-4866-A8F4-9A30C2B4B1EC}"/>
    <cellStyle name="Normal 10 9 3 2" xfId="23732" xr:uid="{72594DF3-4B4D-4BC6-A2C4-21D3ECC7A360}"/>
    <cellStyle name="Normal 10 9 4" xfId="5690" xr:uid="{A41F1A1D-2FB3-45EC-93A5-8006B231E4F0}"/>
    <cellStyle name="Normal 10 9 4 2" xfId="18725" xr:uid="{EB8FAD36-983B-4632-BA6D-7D017C6F3090}"/>
    <cellStyle name="Normal 10 9 5" xfId="14931" xr:uid="{A568D4CE-382B-4314-922C-7A88EB5CD552}"/>
    <cellStyle name="Normal 10_Degree data" xfId="2592" xr:uid="{48F5441E-383C-47DC-B8AC-893E27011486}"/>
    <cellStyle name="Normal 100" xfId="735" xr:uid="{1900F585-2F81-429E-BCB0-B89EE4003009}"/>
    <cellStyle name="Normal 100 2" xfId="12115" xr:uid="{23C4C70C-A8E2-42DF-AAB0-E21FE094B8F5}"/>
    <cellStyle name="Normal 101" xfId="1142" xr:uid="{94CF2F82-C129-4466-ABF1-0CD0C7ADFDA2}"/>
    <cellStyle name="Normal 101 2" xfId="7094" xr:uid="{09E41599-976E-4162-8AB9-23FA3CCC3E34}"/>
    <cellStyle name="Normal 102" xfId="7946" xr:uid="{FC8F89BB-3436-4C74-AB4B-75AB8B0D5497}"/>
    <cellStyle name="Normal 103" xfId="13551" xr:uid="{4C872CED-B6E1-4D90-BAA9-7EA395C71F9E}"/>
    <cellStyle name="Normal 104" xfId="3213" xr:uid="{CE3EAFFF-DAC3-43F4-9F72-E2BBE5108621}"/>
    <cellStyle name="Normal 105" xfId="3214" xr:uid="{A24ABAAA-7F49-4C5B-83AE-3C96C82995C1}"/>
    <cellStyle name="Normal 106" xfId="13553" xr:uid="{54E3B867-5EBE-4DAB-A375-6D1C4079CC01}"/>
    <cellStyle name="Normal 107" xfId="13557" xr:uid="{860163E8-834C-4933-A5A5-E6E1F889C1A3}"/>
    <cellStyle name="Normal 108" xfId="13552" xr:uid="{6CF3A464-B1DF-4247-B2FE-AAA05651EADA}"/>
    <cellStyle name="Normal 109" xfId="7" xr:uid="{A23584BD-CF85-45C9-A06B-FD5A4682F6B0}"/>
    <cellStyle name="Normal 11" xfId="127" xr:uid="{5E0043E2-1AB9-4296-AEB2-08C426024663}"/>
    <cellStyle name="Normal 110" xfId="5" xr:uid="{3FF5F91F-9312-4B51-9872-EA037D07ABD0}"/>
    <cellStyle name="Normal 111" xfId="13558" xr:uid="{4147B71F-5402-48CF-884A-BEEE96A2D146}"/>
    <cellStyle name="Normal 112" xfId="2" xr:uid="{E3B5D32C-D233-488F-BF93-E7EEAAFAE994}"/>
    <cellStyle name="Normal 113" xfId="26568" xr:uid="{A8BC1FBE-2E1F-4918-8425-3F202850B72C}"/>
    <cellStyle name="Normal 114" xfId="26569" xr:uid="{3E26F6B6-63BE-4995-B5E7-C6BDFA4A0C12}"/>
    <cellStyle name="Normal 12" xfId="82" xr:uid="{A14BFA56-2E54-429F-B6EF-E3BCDDA5516B}"/>
    <cellStyle name="Normal 12 2" xfId="135" xr:uid="{1806CD03-A783-48C1-9372-E29E9AE3229E}"/>
    <cellStyle name="Normal 12 3" xfId="118" xr:uid="{0DD567E9-926B-4F79-82A9-EC83479AC08B}"/>
    <cellStyle name="Normal 13" xfId="26" xr:uid="{9C50BEA7-B737-4049-9C7F-8BECF8E787BD}"/>
    <cellStyle name="Normal 13 2" xfId="83" xr:uid="{AA949EF2-5B35-41FB-AB6D-90F0A1DF8814}"/>
    <cellStyle name="Normal 13 3" xfId="129" xr:uid="{6397D6C6-71FB-40D7-85E3-CC2226E92FA6}"/>
    <cellStyle name="Normal 13 3 2" xfId="271" xr:uid="{DAA3A10C-B953-4C58-96EB-4EADC0CB6D8C}"/>
    <cellStyle name="Normal 13 3 3" xfId="308" xr:uid="{188D7632-340F-4AB6-965E-CC6422874B90}"/>
    <cellStyle name="Normal 14" xfId="81" xr:uid="{DF70EC1D-FB62-47A5-BB52-E5400D15AD06}"/>
    <cellStyle name="Normal 14 2" xfId="134" xr:uid="{55AB5E27-F2E9-43B6-B838-6105FB5D379C}"/>
    <cellStyle name="Normal 14 3" xfId="116" xr:uid="{AF1A4F8C-93F5-42A1-B0AA-718B169DB498}"/>
    <cellStyle name="Normal 15" xfId="117" xr:uid="{086A5C0C-A15E-4AFB-BD39-580E0ECD08F6}"/>
    <cellStyle name="Normal 15 2" xfId="1499" xr:uid="{E9FCABA6-F486-4C71-B4EE-916FDA5346A7}"/>
    <cellStyle name="Normal 15 2 2" xfId="2346" xr:uid="{2CCD5DFE-B837-48C3-ACE2-6F82F59F89F7}"/>
    <cellStyle name="Normal 15 2 2 2" xfId="5683" xr:uid="{B9252561-511C-4783-9547-44E092DE7630}"/>
    <cellStyle name="Normal 15 2 2 2 2" xfId="10700" xr:uid="{D7B2A8C5-347B-4A44-8FF0-B59304807726}"/>
    <cellStyle name="Normal 15 2 2 2 2 2" xfId="23726" xr:uid="{2045E805-8727-4772-A211-65CAC3582237}"/>
    <cellStyle name="Normal 15 2 2 2 3" xfId="18719" xr:uid="{2D8BF91E-E4E0-4CF1-AF50-E70E5764ABCE}"/>
    <cellStyle name="Normal 15 2 2 3" xfId="6493" xr:uid="{AC057446-F9BA-42D0-9C07-6C696CF2EC3E}"/>
    <cellStyle name="Normal 15 2 2 3 2" xfId="11508" xr:uid="{4B240518-EDB6-4FE4-AA75-37B07A7AB8B9}"/>
    <cellStyle name="Normal 15 2 2 3 2 2" xfId="24534" xr:uid="{B773B37E-43BF-4A9E-A189-93D9C5BF95FD}"/>
    <cellStyle name="Normal 15 2 2 3 3" xfId="19527" xr:uid="{73E47268-1803-4745-90ED-C13AFD8081F1}"/>
    <cellStyle name="Normal 15 2 2 4" xfId="9479" xr:uid="{A3D6C9C0-D143-4D9C-9A30-8F70BD9EC2D5}"/>
    <cellStyle name="Normal 15 2 2 4 2" xfId="22505" xr:uid="{A4F58135-69FD-4D60-A6A5-B4910B595C06}"/>
    <cellStyle name="Normal 15 2 2 5" xfId="12962" xr:uid="{7A54963C-B916-4E2D-9D59-F5CCD27D24FE}"/>
    <cellStyle name="Normal 15 2 2 5 2" xfId="25979" xr:uid="{05107ED9-CAEE-4AC1-A93E-F7DAF55C6632}"/>
    <cellStyle name="Normal 15 2 2 6" xfId="8294" xr:uid="{6F8A7664-5519-4771-BD22-E9302FFB704F}"/>
    <cellStyle name="Normal 15 2 2 6 2" xfId="21325" xr:uid="{6F5F1F9C-4777-4EC0-8477-CE9E18068C68}"/>
    <cellStyle name="Normal 15 2 2 7" xfId="4461" xr:uid="{29CBC177-6AAA-43DC-B4C4-9466824FC32B}"/>
    <cellStyle name="Normal 15 2 2 7 2" xfId="17498" xr:uid="{8CA64956-22D0-4E6E-86FD-7ECAC19BD39B}"/>
    <cellStyle name="Normal 15 2 2 8" xfId="15730" xr:uid="{4367E7B6-2D71-498E-9091-EB0DE5AB2C90}"/>
    <cellStyle name="Normal 15 2 3" xfId="3061" xr:uid="{B9B23EA8-FD5D-4F21-BA9E-E42734CD38C9}"/>
    <cellStyle name="Normal 15 2 3 2" xfId="7081" xr:uid="{03B8D42C-E2DD-4CB0-9190-6E2C4A37D0D6}"/>
    <cellStyle name="Normal 15 2 3 2 2" xfId="12096" xr:uid="{BCAA99CE-C0E0-45CD-8D63-D0BECCA3E578}"/>
    <cellStyle name="Normal 15 2 3 2 2 2" xfId="25122" xr:uid="{A11EF0CB-360C-4202-A3BE-AF5123190531}"/>
    <cellStyle name="Normal 15 2 3 2 3" xfId="20115" xr:uid="{DBED273E-E457-4150-86F3-7CE57CDF1F36}"/>
    <cellStyle name="Normal 15 2 3 3" xfId="13550" xr:uid="{1978BA02-ED0E-4433-8BB4-5ACA49F4A707}"/>
    <cellStyle name="Normal 15 2 3 3 2" xfId="26567" xr:uid="{D58DB75D-9E25-44E2-9068-B541332EE92D}"/>
    <cellStyle name="Normal 15 2 3 4" xfId="10103" xr:uid="{51CC393E-4F34-4D6C-9232-04BAE0D6404F}"/>
    <cellStyle name="Normal 15 2 3 4 2" xfId="23129" xr:uid="{9ED932B7-DD4A-46CF-992A-08407829DB52}"/>
    <cellStyle name="Normal 15 2 3 5" xfId="5085" xr:uid="{50AE9914-8C71-470C-9EE6-184D9BC5126A}"/>
    <cellStyle name="Normal 15 2 3 5 2" xfId="18122" xr:uid="{FE90BAFE-EBDB-41BF-A647-EBA911ECC892}"/>
    <cellStyle name="Normal 15 2 3 6" xfId="16318" xr:uid="{EA569288-833A-4902-9CC5-8D3679694B4F}"/>
    <cellStyle name="Normal 15 2 4" xfId="1997" xr:uid="{ED8A3D1F-2327-4E82-BDD0-478FF26FF24D}"/>
    <cellStyle name="Normal 15 2 4 2" xfId="11160" xr:uid="{A24B872E-D0B5-4D03-87E0-D2D5EA44C4B1}"/>
    <cellStyle name="Normal 15 2 4 2 2" xfId="24186" xr:uid="{D1E6FE22-3BEF-421B-9C68-349713860BB7}"/>
    <cellStyle name="Normal 15 2 4 3" xfId="6144" xr:uid="{E3EF14C1-94E4-499B-9DF5-863D624F601E}"/>
    <cellStyle name="Normal 15 2 4 3 2" xfId="19179" xr:uid="{21EC4E49-8ACE-4E70-8270-A4725216AE40}"/>
    <cellStyle name="Normal 15 2 4 4" xfId="15382" xr:uid="{AB066F39-1DE4-4D36-B22B-14A2D9FD7E6F}"/>
    <cellStyle name="Normal 15 2 5" xfId="9219" xr:uid="{EA5774E0-0E22-4D2F-A07F-C3ACE5C1F766}"/>
    <cellStyle name="Normal 15 2 5 2" xfId="22246" xr:uid="{CCF286A6-9770-4BC9-843C-960EB4A047CA}"/>
    <cellStyle name="Normal 15 2 6" xfId="12614" xr:uid="{19956F0F-95F0-4A10-B529-E7D10704B492}"/>
    <cellStyle name="Normal 15 2 6 2" xfId="25631" xr:uid="{6669ADBE-85B3-476A-9783-EE9173EF99F5}"/>
    <cellStyle name="Normal 15 2 7" xfId="7696" xr:uid="{10C9E194-4D60-4302-B0F0-B443473028BA}"/>
    <cellStyle name="Normal 15 2 7 2" xfId="20728" xr:uid="{076E1C72-A1CA-4928-AF96-5E4ABB081B6E}"/>
    <cellStyle name="Normal 15 2 8" xfId="4150" xr:uid="{3934FD1E-BE29-4A54-8683-AF1910DF8B2C}"/>
    <cellStyle name="Normal 15 2 8 2" xfId="17239" xr:uid="{9A71E52D-39E0-478C-BAEE-38E2DFC63E9F}"/>
    <cellStyle name="Normal 15 2 9" xfId="14884" xr:uid="{EBA19305-A863-48DC-AC40-72D71EB18E8A}"/>
    <cellStyle name="Normal 15 2_Degree data" xfId="2969" xr:uid="{99F0E991-2FF9-4E44-B55D-0354E1169AE1}"/>
    <cellStyle name="Normal 16" xfId="27" xr:uid="{0BE8A388-FDFC-4411-885B-A59BE017E761}"/>
    <cellStyle name="Normal 17" xfId="28" xr:uid="{3C457538-246A-46CD-A81F-64A232A5E318}"/>
    <cellStyle name="Normal 18" xfId="29" xr:uid="{53D27F78-D1A1-42D4-9542-A328D8F4CF48}"/>
    <cellStyle name="Normal 19" xfId="52" xr:uid="{79485FBB-FE9E-4FFF-A416-BB1B17E8C17D}"/>
    <cellStyle name="Normal 19 2" xfId="143" xr:uid="{10A4A2C1-243F-4A49-9B68-0C164C5A401C}"/>
    <cellStyle name="Normal 19 3" xfId="111" xr:uid="{609C067B-36F5-4B6E-BCAF-96B6AC74DEDE}"/>
    <cellStyle name="Normal 2" xfId="13" xr:uid="{A97D0B03-48AF-411B-8DF2-0E2DB498C178}"/>
    <cellStyle name="Normal 2 2" xfId="68" xr:uid="{C2C9266B-CC92-4D3C-BBEC-EAAFBD638B24}"/>
    <cellStyle name="Normal 2 2 2" xfId="71" xr:uid="{818830D5-62E2-4255-99D9-916E1F5EF136}"/>
    <cellStyle name="Normal 2 2 3" xfId="739" xr:uid="{62BFBEAA-50C2-4073-8981-E10BE744C938}"/>
    <cellStyle name="Normal 2 3" xfId="95" xr:uid="{63633AA3-6DA5-444C-9191-97FE548A4E10}"/>
    <cellStyle name="Normal 2 3 2" xfId="96" xr:uid="{D10E5EE1-A066-4C31-A65D-FF8373DD7E02}"/>
    <cellStyle name="Normal 2 4" xfId="104" xr:uid="{59790E4A-FFEA-4159-BC76-170113146999}"/>
    <cellStyle name="Normal 2 4 2" xfId="728" xr:uid="{7862B8A4-E4EB-4985-AEBB-32C964529D71}"/>
    <cellStyle name="Normal 2 5" xfId="70" xr:uid="{21F86638-0379-40D8-8B45-3B0085481D63}"/>
    <cellStyle name="Normal 2 5 10" xfId="418" xr:uid="{0A282C71-73DC-4B32-B6F4-62960F762045}"/>
    <cellStyle name="Normal 2 5 10 10" xfId="13821" xr:uid="{1E589670-80B9-4707-A38D-B96CC59193ED}"/>
    <cellStyle name="Normal 2 5 10 2" xfId="826" xr:uid="{CAFA1379-6F7A-44A1-9136-C37BF7935AF3}"/>
    <cellStyle name="Normal 2 5 10 2 2" xfId="1999" xr:uid="{6F1B0491-C460-42BD-818B-B38AF44CD5E6}"/>
    <cellStyle name="Normal 2 5 10 2 2 2" xfId="10105" xr:uid="{F4F4033A-C55E-4BD1-A782-5FC41AA22643}"/>
    <cellStyle name="Normal 2 5 10 2 2 2 2" xfId="23131" xr:uid="{73AFBA55-CF0A-4D57-8EC3-C7DF580D4316}"/>
    <cellStyle name="Normal 2 5 10 2 2 3" xfId="5087" xr:uid="{40FE8791-2552-41D8-BEFC-EE54C027E4FE}"/>
    <cellStyle name="Normal 2 5 10 2 2 3 2" xfId="18124" xr:uid="{6EDE5336-79B2-419E-9859-CCB8B5B3B8BB}"/>
    <cellStyle name="Normal 2 5 10 2 2 4" xfId="15384" xr:uid="{C2BECD9C-42FA-4846-96F4-E8BB30914DE5}"/>
    <cellStyle name="Normal 2 5 10 2 3" xfId="6146" xr:uid="{8CB47DAD-1E0A-462E-9E4B-26D86E80F2B1}"/>
    <cellStyle name="Normal 2 5 10 2 3 2" xfId="11162" xr:uid="{F909759C-AC59-4D5E-AC9C-972B8A1292EA}"/>
    <cellStyle name="Normal 2 5 10 2 3 2 2" xfId="24188" xr:uid="{56C3C9C9-C147-4005-BCEE-24511E33A580}"/>
    <cellStyle name="Normal 2 5 10 2 3 3" xfId="19181" xr:uid="{E06C4831-0A4A-4CA8-93DD-921E5632E9F3}"/>
    <cellStyle name="Normal 2 5 10 2 4" xfId="9221" xr:uid="{FD9693AC-D41A-4DA9-9C82-7E25AF95B6FA}"/>
    <cellStyle name="Normal 2 5 10 2 4 2" xfId="22248" xr:uid="{57AA2225-ACA9-4B81-95CE-9D7C07413579}"/>
    <cellStyle name="Normal 2 5 10 2 5" xfId="12616" xr:uid="{89835007-C905-4137-B281-38FA6C0FD746}"/>
    <cellStyle name="Normal 2 5 10 2 5 2" xfId="25633" xr:uid="{9C0AA25F-4BB6-4103-95C3-D7D1E246BF40}"/>
    <cellStyle name="Normal 2 5 10 2 6" xfId="7698" xr:uid="{3B25EA3A-21BF-4DD0-91C9-FFF7717CBBEE}"/>
    <cellStyle name="Normal 2 5 10 2 6 2" xfId="20730" xr:uid="{DCE2D8B0-AE77-4048-9305-4D6C01D8E66D}"/>
    <cellStyle name="Normal 2 5 10 2 7" xfId="4152" xr:uid="{B81B40C3-3F5A-4FA7-9308-28DA4C968246}"/>
    <cellStyle name="Normal 2 5 10 2 7 2" xfId="17241" xr:uid="{DB06EF11-6286-4304-9D23-5C9B63725EE6}"/>
    <cellStyle name="Normal 2 5 10 2 8" xfId="14223" xr:uid="{90EC80DD-BEEA-4E82-BADC-80B9BFC1A0F6}"/>
    <cellStyle name="Normal 2 5 10 3" xfId="1176" xr:uid="{F5BDA5E0-3589-491B-A9B1-7FAF395ED615}"/>
    <cellStyle name="Normal 2 5 10 3 2" xfId="2348" xr:uid="{17D12E06-71EA-4A03-92D9-7E10B2D01CC2}"/>
    <cellStyle name="Normal 2 5 10 3 2 2" xfId="10386" xr:uid="{24105D23-056C-43ED-A67A-80C9B6FDF706}"/>
    <cellStyle name="Normal 2 5 10 3 2 2 2" xfId="23412" xr:uid="{F0E6D561-476F-4B07-A79F-F14C4331CF8A}"/>
    <cellStyle name="Normal 2 5 10 3 2 3" xfId="5369" xr:uid="{9D3990E0-49BB-43E9-BF3A-0013A703F9E4}"/>
    <cellStyle name="Normal 2 5 10 3 2 3 2" xfId="18405" xr:uid="{98481081-99AD-42A4-B5DE-4B2D614DE07F}"/>
    <cellStyle name="Normal 2 5 10 3 2 4" xfId="15732" xr:uid="{53EBDFFB-8B02-4097-8C73-2B8FF5EE5975}"/>
    <cellStyle name="Normal 2 5 10 3 3" xfId="6495" xr:uid="{FD5EC9D7-B9D4-4710-BEAF-0BF9D808C51D}"/>
    <cellStyle name="Normal 2 5 10 3 3 2" xfId="11510" xr:uid="{3067CB06-E5E3-4AB3-8E20-90A87B1B26DE}"/>
    <cellStyle name="Normal 2 5 10 3 3 2 2" xfId="24536" xr:uid="{EA508733-07BD-416B-A1EF-7BED76D772CE}"/>
    <cellStyle name="Normal 2 5 10 3 3 3" xfId="19529" xr:uid="{5DD686F0-6923-4B94-BE51-6B5236DA38D5}"/>
    <cellStyle name="Normal 2 5 10 3 4" xfId="9473" xr:uid="{61EA2FD0-6E53-44B5-B73E-17795780D8F6}"/>
    <cellStyle name="Normal 2 5 10 3 4 2" xfId="22499" xr:uid="{D6AFDDF6-AD80-429E-BB37-6C0DF4F1A44E}"/>
    <cellStyle name="Normal 2 5 10 3 5" xfId="12964" xr:uid="{22E7F7AA-6F1C-40B2-963F-7B7E623290B5}"/>
    <cellStyle name="Normal 2 5 10 3 5 2" xfId="25981" xr:uid="{07678C15-44BD-46AD-BC98-936B0B28BC8F}"/>
    <cellStyle name="Normal 2 5 10 3 6" xfId="7980" xr:uid="{756BFCED-5899-4B2A-A548-816EB845333D}"/>
    <cellStyle name="Normal 2 5 10 3 6 2" xfId="21011" xr:uid="{4BF3E42C-FC07-4EAB-874C-C588DFC69DA6}"/>
    <cellStyle name="Normal 2 5 10 3 7" xfId="4455" xr:uid="{F36E46C7-9F54-4537-A169-A7DB2F499BCC}"/>
    <cellStyle name="Normal 2 5 10 3 7 2" xfId="17492" xr:uid="{37FF6936-0220-4F54-9300-7D8ABDE93372}"/>
    <cellStyle name="Normal 2 5 10 3 8" xfId="14570" xr:uid="{6A6BFA1A-3D51-48C3-9CF5-F1DDBE6D6B55}"/>
    <cellStyle name="Normal 2 5 10 4" xfId="2727" xr:uid="{A907D6B0-57F6-41BB-A8C9-4B545E847972}"/>
    <cellStyle name="Normal 2 5 10 4 2" xfId="6767" xr:uid="{353BE3AC-DED0-4B37-8E6B-09CF2CE8CAC5}"/>
    <cellStyle name="Normal 2 5 10 4 2 2" xfId="11782" xr:uid="{1AD517C3-DB91-4E98-B1A1-714F943FA319}"/>
    <cellStyle name="Normal 2 5 10 4 2 2 2" xfId="24808" xr:uid="{FE6AC324-EBBF-404A-846A-B352644300CF}"/>
    <cellStyle name="Normal 2 5 10 4 2 3" xfId="19801" xr:uid="{44A7C7A0-BF85-4213-A477-6CA5CB65AF9F}"/>
    <cellStyle name="Normal 2 5 10 4 3" xfId="13236" xr:uid="{FC616055-BB9F-4438-B290-AF76B057A157}"/>
    <cellStyle name="Normal 2 5 10 4 3 2" xfId="26253" xr:uid="{E22EBAB8-1BFB-478E-BFBF-C45308A2E233}"/>
    <cellStyle name="Normal 2 5 10 4 4" xfId="9677" xr:uid="{7B3D1918-B9C3-482E-A738-FE7D969C3009}"/>
    <cellStyle name="Normal 2 5 10 4 4 2" xfId="22703" xr:uid="{B582A0DA-085F-4A40-9A28-781D38AF6348}"/>
    <cellStyle name="Normal 2 5 10 4 5" xfId="4659" xr:uid="{FDCB2009-648D-4E19-AF62-916053863821}"/>
    <cellStyle name="Normal 2 5 10 4 5 2" xfId="17696" xr:uid="{B65D26D0-976A-4AC2-85C0-DF90763F7260}"/>
    <cellStyle name="Normal 2 5 10 4 6" xfId="16004" xr:uid="{54E02574-8342-478B-8432-B2C149E6D8BE}"/>
    <cellStyle name="Normal 2 5 10 5" xfId="1576" xr:uid="{776410B0-1F68-4044-8C76-017673D4D086}"/>
    <cellStyle name="Normal 2 5 10 5 2" xfId="10737" xr:uid="{A191957C-BC3A-4EFF-8605-156A79805178}"/>
    <cellStyle name="Normal 2 5 10 5 2 2" xfId="23763" xr:uid="{5684C600-7E46-40E1-BCED-D57DAF8D63EF}"/>
    <cellStyle name="Normal 2 5 10 5 3" xfId="5721" xr:uid="{5B6690D9-2F18-4EA9-82E6-58B3A4EA0681}"/>
    <cellStyle name="Normal 2 5 10 5 3 2" xfId="18756" xr:uid="{4CE115E0-D5E8-4BEC-99D4-E857CFBE40B7}"/>
    <cellStyle name="Normal 2 5 10 5 4" xfId="14961" xr:uid="{2FCB0484-3F49-432C-B416-C4B604927D59}"/>
    <cellStyle name="Normal 2 5 10 6" xfId="8793" xr:uid="{EB5EB442-CC82-4F13-BD1C-3F8CA92F5489}"/>
    <cellStyle name="Normal 2 5 10 6 2" xfId="21820" xr:uid="{D2CA35AA-CD43-4328-B871-74F17889D254}"/>
    <cellStyle name="Normal 2 5 10 7" xfId="12193" xr:uid="{DFBCC2FC-BDD7-4462-998A-7BD2AB596C7F}"/>
    <cellStyle name="Normal 2 5 10 7 2" xfId="25210" xr:uid="{D0E8D350-3B3F-479F-9BFF-0050056E7D1B}"/>
    <cellStyle name="Normal 2 5 10 8" xfId="7270" xr:uid="{10DDA976-8078-47DF-9C45-5EAD72708FD2}"/>
    <cellStyle name="Normal 2 5 10 8 2" xfId="20302" xr:uid="{2FE90256-EB00-4761-858D-91246B3705CD}"/>
    <cellStyle name="Normal 2 5 10 9" xfId="3724" xr:uid="{EC122F26-221B-4DB0-92B4-CE71077E2E59}"/>
    <cellStyle name="Normal 2 5 10 9 2" xfId="16813" xr:uid="{43E47C7B-B27A-401C-B22E-DC08C5260E8C}"/>
    <cellStyle name="Normal 2 5 10_Degree data" xfId="2838" xr:uid="{823A1E3C-0154-4D9F-81BA-132F42A0B436}"/>
    <cellStyle name="Normal 2 5 11" xfId="736" xr:uid="{6A1A8687-7233-4F20-94D3-E50C019AD05F}"/>
    <cellStyle name="Normal 2 5 11 2" xfId="1998" xr:uid="{0720F700-35E1-4C23-833C-7F8B8F4677DA}"/>
    <cellStyle name="Normal 2 5 11 2 2" xfId="10104" xr:uid="{D43BA897-7A40-45FF-806A-5B1B0420481C}"/>
    <cellStyle name="Normal 2 5 11 2 2 2" xfId="23130" xr:uid="{040CDDE9-43C2-4959-9652-36406B1C1DC5}"/>
    <cellStyle name="Normal 2 5 11 2 3" xfId="5086" xr:uid="{868D6388-14DA-4EC4-A3CD-052BF5B2F5BE}"/>
    <cellStyle name="Normal 2 5 11 2 3 2" xfId="18123" xr:uid="{522FD594-B274-4A11-AE4A-34812644698D}"/>
    <cellStyle name="Normal 2 5 11 2 4" xfId="15383" xr:uid="{5C509FDE-890F-47C8-838E-7F21947C9CD0}"/>
    <cellStyle name="Normal 2 5 11 3" xfId="6145" xr:uid="{33898FD6-4A74-4F6D-A284-91833214CA68}"/>
    <cellStyle name="Normal 2 5 11 3 2" xfId="11161" xr:uid="{E3290E32-5409-4F19-997D-B9381CF7AE25}"/>
    <cellStyle name="Normal 2 5 11 3 2 2" xfId="24187" xr:uid="{B99388F5-D5F8-4E4E-A5CC-7E55E6C3C0BE}"/>
    <cellStyle name="Normal 2 5 11 3 3" xfId="19180" xr:uid="{7D58C84B-DB99-44BE-8E00-EFC1F5B31385}"/>
    <cellStyle name="Normal 2 5 11 4" xfId="9220" xr:uid="{A1DA29AF-044A-40D3-B4E9-D6533EB1A300}"/>
    <cellStyle name="Normal 2 5 11 4 2" xfId="22247" xr:uid="{A5E5E918-132D-4126-9B58-9DEF3D08CDC9}"/>
    <cellStyle name="Normal 2 5 11 5" xfId="12615" xr:uid="{D4D375E8-25E2-46BB-B682-97305AB765BD}"/>
    <cellStyle name="Normal 2 5 11 5 2" xfId="25632" xr:uid="{4863B7D9-DBB2-4790-8849-2D01AE93E22B}"/>
    <cellStyle name="Normal 2 5 11 6" xfId="7697" xr:uid="{4B65DA28-AD72-48A2-8858-9A3042514793}"/>
    <cellStyle name="Normal 2 5 11 6 2" xfId="20729" xr:uid="{D1330DE9-D87F-42F1-9B81-B24FAE13AAAB}"/>
    <cellStyle name="Normal 2 5 11 7" xfId="4151" xr:uid="{2B24AF89-8801-4A5C-9214-D11470EDB01E}"/>
    <cellStyle name="Normal 2 5 11 7 2" xfId="17240" xr:uid="{63A3C9E2-9791-4CFD-B843-3960C854E3D3}"/>
    <cellStyle name="Normal 2 5 11 8" xfId="14135" xr:uid="{EE839DF3-A24F-469D-9355-7DF1907BD695}"/>
    <cellStyle name="Normal 2 5 12" xfId="1144" xr:uid="{7216765E-E92A-4D15-B536-57F2A5398650}"/>
    <cellStyle name="Normal 2 5 12 2" xfId="2347" xr:uid="{2FB14B1A-7B17-4D33-8932-2F96CE7D4768}"/>
    <cellStyle name="Normal 2 5 12 2 2" xfId="10354" xr:uid="{C2DCABFE-07D7-425A-A0ED-09FC8405844D}"/>
    <cellStyle name="Normal 2 5 12 2 2 2" xfId="23380" xr:uid="{E05401F6-A058-42A9-AC7A-23CAC5DD9F5A}"/>
    <cellStyle name="Normal 2 5 12 2 3" xfId="5337" xr:uid="{E3A3C91E-9A64-4465-A1D0-6D8BC3720D66}"/>
    <cellStyle name="Normal 2 5 12 2 3 2" xfId="18373" xr:uid="{147B384E-103F-4342-A0AA-20FB3813F079}"/>
    <cellStyle name="Normal 2 5 12 2 4" xfId="15731" xr:uid="{78EDC202-345A-4FCB-81BD-359528F40A2B}"/>
    <cellStyle name="Normal 2 5 12 3" xfId="6494" xr:uid="{A5039B25-8878-4404-AB8F-39DDBDBBC189}"/>
    <cellStyle name="Normal 2 5 12 3 2" xfId="11509" xr:uid="{109CCBC1-1CD7-4CC9-AECA-F195EDFF5733}"/>
    <cellStyle name="Normal 2 5 12 3 2 2" xfId="24535" xr:uid="{BDF9B114-F425-4AC8-AE2F-C35E437F78F2}"/>
    <cellStyle name="Normal 2 5 12 3 3" xfId="19528" xr:uid="{EABC4236-22A1-405F-ABEE-856A2FCFDF5C}"/>
    <cellStyle name="Normal 2 5 12 4" xfId="8620" xr:uid="{B2525B76-5229-4B13-BCD2-599610494CA7}"/>
    <cellStyle name="Normal 2 5 12 4 2" xfId="21649" xr:uid="{F3F097E6-CC8B-4223-ABB3-07CBC6FA687E}"/>
    <cellStyle name="Normal 2 5 12 5" xfId="12963" xr:uid="{B3E9E050-6DFD-4267-A745-1289E8493053}"/>
    <cellStyle name="Normal 2 5 12 5 2" xfId="25980" xr:uid="{8C22BAB7-FB9D-48F3-95CA-E8EFDD129A24}"/>
    <cellStyle name="Normal 2 5 12 6" xfId="7948" xr:uid="{1B1C9E45-B248-4287-AAC9-3DFEB782645C}"/>
    <cellStyle name="Normal 2 5 12 6 2" xfId="20979" xr:uid="{F8C1EC73-B112-4148-87EF-9F5271AE845E}"/>
    <cellStyle name="Normal 2 5 12 7" xfId="3542" xr:uid="{2F1CF36F-D01E-460D-9525-F460662A8E7E}"/>
    <cellStyle name="Normal 2 5 12 7 2" xfId="16642" xr:uid="{E2042B47-CE4F-44E1-AE1D-34D8C65F9D8E}"/>
    <cellStyle name="Normal 2 5 12 8" xfId="14538" xr:uid="{24DE1B6F-A86D-48AB-A0A7-1837C7905166}"/>
    <cellStyle name="Normal 2 5 13" xfId="2640" xr:uid="{59E90D18-29E5-49E2-9B69-A13B405C0FE1}"/>
    <cellStyle name="Normal 2 5 13 2" xfId="6735" xr:uid="{0A92B4C4-144B-42AB-A567-D25E5AD68CB2}"/>
    <cellStyle name="Normal 2 5 13 2 2" xfId="11750" xr:uid="{906C2201-2187-4863-8482-A14C0D0D27C4}"/>
    <cellStyle name="Normal 2 5 13 2 2 2" xfId="24776" xr:uid="{AE6519CD-7A9B-4F71-BAB0-CD4756C78F07}"/>
    <cellStyle name="Normal 2 5 13 2 3" xfId="19769" xr:uid="{1257FC65-AA6C-4787-9072-2E207515DAD7}"/>
    <cellStyle name="Normal 2 5 13 3" xfId="13204" xr:uid="{76559156-3866-4AA0-9894-63079AF0D8D9}"/>
    <cellStyle name="Normal 2 5 13 3 2" xfId="26221" xr:uid="{8479E5E0-D162-418B-B987-3C0E8FE6B3BB}"/>
    <cellStyle name="Normal 2 5 13 4" xfId="9506" xr:uid="{D58FE748-534B-45C8-BABD-D93E02C3FA7F}"/>
    <cellStyle name="Normal 2 5 13 4 2" xfId="22532" xr:uid="{37606114-17A7-48D7-AD5E-51072E0F2741}"/>
    <cellStyle name="Normal 2 5 13 5" xfId="4488" xr:uid="{00F6281A-BAEB-4F99-85F2-B5ABA0A573B6}"/>
    <cellStyle name="Normal 2 5 13 5 2" xfId="17525" xr:uid="{815A9901-D6F1-434E-81B8-02EBEE4FF95D}"/>
    <cellStyle name="Normal 2 5 13 6" xfId="15972" xr:uid="{90834DBC-CD35-4EF2-AB37-78C120EBF88E}"/>
    <cellStyle name="Normal 2 5 14" xfId="1544" xr:uid="{47C1DB0B-41A4-4AD0-88C3-D23D51B75F39}"/>
    <cellStyle name="Normal 2 5 14 2" xfId="12161" xr:uid="{471AE78D-3827-4919-9DD8-5D9EB2333051}"/>
    <cellStyle name="Normal 2 5 14 2 2" xfId="25178" xr:uid="{99AF0105-99B7-4BE8-9F2B-5F38BA2845D3}"/>
    <cellStyle name="Normal 2 5 14 3" xfId="10704" xr:uid="{30E1A8C1-ED98-42B3-B963-655F9965E584}"/>
    <cellStyle name="Normal 2 5 14 3 2" xfId="23730" xr:uid="{495E460E-ECE0-4915-BF1E-D2A42FE3BE52}"/>
    <cellStyle name="Normal 2 5 14 4" xfId="5688" xr:uid="{16E5C15B-4C6D-4DC3-802A-AB64943343AF}"/>
    <cellStyle name="Normal 2 5 14 4 2" xfId="18723" xr:uid="{B6BD8467-9026-4DDC-8265-3C38A8CA5D6F}"/>
    <cellStyle name="Normal 2 5 14 5" xfId="14929" xr:uid="{5BD4EFC1-9826-49E2-B576-AA2A1916EF2E}"/>
    <cellStyle name="Normal 2 5 15" xfId="1504" xr:uid="{F59DB531-388B-4828-B93F-2EDF0E413555}"/>
    <cellStyle name="Normal 2 5 15 2" xfId="8300" xr:uid="{835A912A-B18D-4960-A111-5C74F58C30E9}"/>
    <cellStyle name="Normal 2 5 15 2 2" xfId="21329" xr:uid="{BC5C897E-F85C-4CEF-B093-83B32D41969F}"/>
    <cellStyle name="Normal 2 5 15 3" xfId="14889" xr:uid="{36DD15D5-0474-4410-906E-0252F1464C57}"/>
    <cellStyle name="Normal 2 5 16" xfId="12121" xr:uid="{69958330-BD47-447A-A9C4-DA02F4FC3AF1}"/>
    <cellStyle name="Normal 2 5 16 2" xfId="25138" xr:uid="{2BF2B31C-64D0-4566-83C5-991482BC3C41}"/>
    <cellStyle name="Normal 2 5 17" xfId="7100" xr:uid="{B75876A4-3D7F-46D2-8ECE-3371DC871E64}"/>
    <cellStyle name="Normal 2 5 17 2" xfId="20132" xr:uid="{9B1B154E-A393-48B5-8253-C71597600F96}"/>
    <cellStyle name="Normal 2 5 18" xfId="3218" xr:uid="{D2387CAD-C33D-4EB2-B81D-11871762644E}"/>
    <cellStyle name="Normal 2 5 18 2" xfId="16322" xr:uid="{6F231609-24B6-4C53-9CF4-75B30264E98B}"/>
    <cellStyle name="Normal 2 5 19" xfId="13561" xr:uid="{24ED05CE-7D5B-4990-AD1E-4B4653BCF904}"/>
    <cellStyle name="Normal 2 5 2" xfId="97" xr:uid="{1BAB511C-5CED-4A86-89FA-AE73422920E0}"/>
    <cellStyle name="Normal 2 5 2 10" xfId="2669" xr:uid="{8345B053-17E6-4606-8DF5-33C1C8AAD67A}"/>
    <cellStyle name="Normal 2 5 2 10 2" xfId="6743" xr:uid="{9791F77E-1FA7-4653-B9FB-C6669B988F2E}"/>
    <cellStyle name="Normal 2 5 2 10 2 2" xfId="11758" xr:uid="{A5F58638-5AE3-4DF7-BAA0-6C4D744E7785}"/>
    <cellStyle name="Normal 2 5 2 10 2 2 2" xfId="24784" xr:uid="{C9F5DAC9-D4E9-4A03-B9F4-F1243437C1A7}"/>
    <cellStyle name="Normal 2 5 2 10 2 3" xfId="19777" xr:uid="{2E708F8F-2294-4F7D-BC12-8AFE731B7FF5}"/>
    <cellStyle name="Normal 2 5 2 10 3" xfId="13212" xr:uid="{18CC9CB4-10AD-4584-845E-6274DB5C549F}"/>
    <cellStyle name="Normal 2 5 2 10 3 2" xfId="26229" xr:uid="{AFA7E50D-E5DE-45B6-85F9-581BFE2ADB6B}"/>
    <cellStyle name="Normal 2 5 2 10 4" xfId="9519" xr:uid="{E5B21027-69ED-43B0-80E0-4FB2FD22CFAC}"/>
    <cellStyle name="Normal 2 5 2 10 4 2" xfId="22545" xr:uid="{A9DA340F-4BB5-434D-A17D-DF27ECCBDE95}"/>
    <cellStyle name="Normal 2 5 2 10 5" xfId="4501" xr:uid="{640C7C82-F2AB-45B1-A033-0447EFC2D043}"/>
    <cellStyle name="Normal 2 5 2 10 5 2" xfId="17538" xr:uid="{04F529EA-7A7B-4E6B-BCB7-6ADA98F15293}"/>
    <cellStyle name="Normal 2 5 2 10 6" xfId="15980" xr:uid="{21273153-3551-4BDB-BDC8-A2BF75E59D0F}"/>
    <cellStyle name="Normal 2 5 2 11" xfId="1552" xr:uid="{30BED238-EC06-48CF-BDD7-8C1CD361E990}"/>
    <cellStyle name="Normal 2 5 2 11 2" xfId="12169" xr:uid="{BAD89035-A458-472D-9043-B3868DB4F0A3}"/>
    <cellStyle name="Normal 2 5 2 11 2 2" xfId="25186" xr:uid="{1AA28EA4-729A-4362-B72D-A8E681DE055B}"/>
    <cellStyle name="Normal 2 5 2 11 3" xfId="10713" xr:uid="{AF860B08-D282-4771-B99A-F1EC6D10B827}"/>
    <cellStyle name="Normal 2 5 2 11 3 2" xfId="23739" xr:uid="{62D7BD07-93CC-47D9-B4E8-B67E1729CDC5}"/>
    <cellStyle name="Normal 2 5 2 11 4" xfId="5697" xr:uid="{2E4FF822-969C-46A5-85D4-FEB2BDACB57C}"/>
    <cellStyle name="Normal 2 5 2 11 4 2" xfId="18732" xr:uid="{72F02693-AF1B-49FE-9948-6ADA499924FE}"/>
    <cellStyle name="Normal 2 5 2 11 5" xfId="14937" xr:uid="{CC7FB76B-DFCA-47E2-99B1-788EF8E3BD7D}"/>
    <cellStyle name="Normal 2 5 2 12" xfId="1512" xr:uid="{6336A676-4B29-4E2A-ACB0-9D080CF76AEF}"/>
    <cellStyle name="Normal 2 5 2 12 2" xfId="8308" xr:uid="{7EA01225-DFFF-4EB7-B098-D18AABEAD69D}"/>
    <cellStyle name="Normal 2 5 2 12 2 2" xfId="21337" xr:uid="{1C036DA9-124C-4A07-97BB-DB6F6E6461AF}"/>
    <cellStyle name="Normal 2 5 2 12 3" xfId="14897" xr:uid="{A41E87D1-2233-431E-9E76-041662E59D47}"/>
    <cellStyle name="Normal 2 5 2 13" xfId="12129" xr:uid="{3C318758-793B-4EC2-9176-9C8166596933}"/>
    <cellStyle name="Normal 2 5 2 13 2" xfId="25146" xr:uid="{AE60BB29-5EDB-4082-A8FC-B7B645ACF816}"/>
    <cellStyle name="Normal 2 5 2 14" xfId="7113" xr:uid="{40181936-B012-48C2-B627-80CE7D729E64}"/>
    <cellStyle name="Normal 2 5 2 14 2" xfId="20145" xr:uid="{7211FE82-D6E7-453A-B04E-87DFC8BD8928}"/>
    <cellStyle name="Normal 2 5 2 15" xfId="3229" xr:uid="{0D4BA9D0-5C9F-4DFA-BD43-6A1CF4065BC5}"/>
    <cellStyle name="Normal 2 5 2 15 2" xfId="16330" xr:uid="{7F9B786C-2533-4C4F-BF46-22C39C454192}"/>
    <cellStyle name="Normal 2 5 2 16" xfId="13569" xr:uid="{074A2B3A-F2A1-43AA-8DBE-AACAC717AC40}"/>
    <cellStyle name="Normal 2 5 2 2" xfId="141" xr:uid="{B24E23B7-7B2E-4110-AA43-43DA4B541EAA}"/>
    <cellStyle name="Normal 2 5 2 2 10" xfId="1534" xr:uid="{92D75BAA-9D68-49E3-A203-0E5E9A3C57FD}"/>
    <cellStyle name="Normal 2 5 2 2 10 2" xfId="8333" xr:uid="{5433926C-238D-44A6-B2AC-BFA515230FC8}"/>
    <cellStyle name="Normal 2 5 2 2 10 2 2" xfId="21362" xr:uid="{2E889238-ABED-4512-83B1-38AB5F732EC4}"/>
    <cellStyle name="Normal 2 5 2 2 10 3" xfId="14919" xr:uid="{576D9C44-FB5F-4885-B2BB-233FC3B5E60A}"/>
    <cellStyle name="Normal 2 5 2 2 11" xfId="12151" xr:uid="{D72D6C71-A93D-4F2F-88ED-756285B727CC}"/>
    <cellStyle name="Normal 2 5 2 2 11 2" xfId="25168" xr:uid="{483F934E-5F6D-4BEE-B379-F6C709E93988}"/>
    <cellStyle name="Normal 2 5 2 2 12" xfId="7143" xr:uid="{49FB753A-BA08-4389-8185-0811B034DFEF}"/>
    <cellStyle name="Normal 2 5 2 2 12 2" xfId="20175" xr:uid="{FAAC3F77-8778-414F-81A4-277C83378945}"/>
    <cellStyle name="Normal 2 5 2 2 13" xfId="3255" xr:uid="{064235EC-0BC9-4822-A6DE-D83F9679004A}"/>
    <cellStyle name="Normal 2 5 2 2 13 2" xfId="16355" xr:uid="{EF659FAC-ED14-48EF-A1A9-86E938C8AA4B}"/>
    <cellStyle name="Normal 2 5 2 2 14" xfId="13581" xr:uid="{2C48A5D8-354D-41C0-B382-7C76D07FB0D6}"/>
    <cellStyle name="Normal 2 5 2 2 2" xfId="182" xr:uid="{CF20E982-0856-46F1-917F-80998FE5CA9E}"/>
    <cellStyle name="Normal 2 5 2 2 2 10" xfId="7186" xr:uid="{1FB0615A-61F3-4783-8B69-3655EF18C9E3}"/>
    <cellStyle name="Normal 2 5 2 2 2 10 2" xfId="20218" xr:uid="{58B69DAD-2097-47C2-9738-1753041277F6}"/>
    <cellStyle name="Normal 2 5 2 2 2 11" xfId="3355" xr:uid="{7C9C5E36-24C5-4DB6-9D9D-2A345A7E1EA1}"/>
    <cellStyle name="Normal 2 5 2 2 2 11 2" xfId="16455" xr:uid="{93132F1B-B379-4832-9A22-B9629F6E16F2}"/>
    <cellStyle name="Normal 2 5 2 2 2 12" xfId="13611" xr:uid="{EBFC1FF6-001D-4CD5-9446-6E29F9555400}"/>
    <cellStyle name="Normal 2 5 2 2 2 2" xfId="401" xr:uid="{6FED7AC8-56A0-4F98-8F45-09B2B420D9D0}"/>
    <cellStyle name="Normal 2 5 2 2 2 2 10" xfId="13809" xr:uid="{0F9F35E7-0DB2-4902-A7E1-26709AA92ADD}"/>
    <cellStyle name="Normal 2 5 2 2 2 2 2" xfId="651" xr:uid="{B11AA2B9-A2FB-420B-AB18-2A8E098C0C9C}"/>
    <cellStyle name="Normal 2 5 2 2 2 2 2 2" xfId="2003" xr:uid="{DEC9A6B0-0892-49B4-9757-5E8E944035B9}"/>
    <cellStyle name="Normal 2 5 2 2 2 2 2 2 2" xfId="10109" xr:uid="{153A40D9-EA75-4697-AE8E-78C6E6080595}"/>
    <cellStyle name="Normal 2 5 2 2 2 2 2 2 2 2" xfId="23135" xr:uid="{4B2CFFC3-8A2F-4BA3-BE36-F4F371D81B5B}"/>
    <cellStyle name="Normal 2 5 2 2 2 2 2 2 3" xfId="5091" xr:uid="{D4436BA2-4BDB-4B68-B1F5-3AA2A1C752AA}"/>
    <cellStyle name="Normal 2 5 2 2 2 2 2 2 3 2" xfId="18128" xr:uid="{3F988C2C-74AF-4B97-AA65-C4C64020CF10}"/>
    <cellStyle name="Normal 2 5 2 2 2 2 2 2 4" xfId="15388" xr:uid="{446A6CE6-447D-40FB-8288-375D9DA0ED81}"/>
    <cellStyle name="Normal 2 5 2 2 2 2 2 3" xfId="6150" xr:uid="{19E77719-ADC3-4428-B459-C2C77A6F279D}"/>
    <cellStyle name="Normal 2 5 2 2 2 2 2 3 2" xfId="11166" xr:uid="{C7E05A00-2159-496F-944B-41604A4154FC}"/>
    <cellStyle name="Normal 2 5 2 2 2 2 2 3 2 2" xfId="24192" xr:uid="{6E3AA2CE-61DD-4C08-BE24-7659B5767744}"/>
    <cellStyle name="Normal 2 5 2 2 2 2 2 3 3" xfId="19185" xr:uid="{34E63F04-908D-410D-8670-96761FE52FEF}"/>
    <cellStyle name="Normal 2 5 2 2 2 2 2 4" xfId="9225" xr:uid="{42AC22F4-8C8D-45EA-98D0-CF7785F8CFE9}"/>
    <cellStyle name="Normal 2 5 2 2 2 2 2 4 2" xfId="22252" xr:uid="{166C19F2-5242-459B-A9F3-977736B62198}"/>
    <cellStyle name="Normal 2 5 2 2 2 2 2 5" xfId="12620" xr:uid="{C86278EF-586C-4EEE-A474-CA28DB210ACE}"/>
    <cellStyle name="Normal 2 5 2 2 2 2 2 5 2" xfId="25637" xr:uid="{E97272E0-59E0-40F2-AB09-36A4DC06D747}"/>
    <cellStyle name="Normal 2 5 2 2 2 2 2 6" xfId="7702" xr:uid="{7C3BE2FD-E1F6-408B-95CC-6F785F018A26}"/>
    <cellStyle name="Normal 2 5 2 2 2 2 2 6 2" xfId="20734" xr:uid="{471227FC-158E-4C81-9CF4-B5B89D1FB704}"/>
    <cellStyle name="Normal 2 5 2 2 2 2 2 7" xfId="4156" xr:uid="{0E4600DC-271D-44E9-8CA7-9A110CB27101}"/>
    <cellStyle name="Normal 2 5 2 2 2 2 2 7 2" xfId="17245" xr:uid="{8B2AE0B8-903A-4B81-82DB-7703102346E9}"/>
    <cellStyle name="Normal 2 5 2 2 2 2 2 8" xfId="14054" xr:uid="{86163975-54C3-428C-8383-8EE7B4BF36D9}"/>
    <cellStyle name="Normal 2 5 2 2 2 2 3" xfId="1060" xr:uid="{51418C7D-6F88-450A-B8A1-5DA375A89B44}"/>
    <cellStyle name="Normal 2 5 2 2 2 2 3 2" xfId="2352" xr:uid="{4BD20D78-6A72-4203-9E39-CE598F7F4943}"/>
    <cellStyle name="Normal 2 5 2 2 2 2 3 2 2" xfId="10619" xr:uid="{4C53F2DA-AD94-46A6-9FBC-772955E36740}"/>
    <cellStyle name="Normal 2 5 2 2 2 2 3 2 2 2" xfId="23645" xr:uid="{393CF4E6-FC20-4862-8ADD-F1F52D3983D3}"/>
    <cellStyle name="Normal 2 5 2 2 2 2 3 2 3" xfId="5602" xr:uid="{21CD4DA1-C362-40F9-BD9D-DF2C38D89600}"/>
    <cellStyle name="Normal 2 5 2 2 2 2 3 2 3 2" xfId="18638" xr:uid="{68272122-3B90-4407-AE95-E97F81588BE5}"/>
    <cellStyle name="Normal 2 5 2 2 2 2 3 2 4" xfId="15736" xr:uid="{3B793A25-F3D0-451A-AA41-333E1B8E5459}"/>
    <cellStyle name="Normal 2 5 2 2 2 2 3 3" xfId="6499" xr:uid="{DFD91F1D-6369-465E-A106-B3D70F7BD331}"/>
    <cellStyle name="Normal 2 5 2 2 2 2 3 3 2" xfId="11514" xr:uid="{0B882F52-E0D1-4C06-9A34-DD3740709D77}"/>
    <cellStyle name="Normal 2 5 2 2 2 2 3 3 2 2" xfId="24540" xr:uid="{83FAB643-EA2C-4238-89F4-50CC9AF9B40C}"/>
    <cellStyle name="Normal 2 5 2 2 2 2 3 3 3" xfId="19533" xr:uid="{48A45A36-29C7-42A2-88C4-BA44DCE3CEFE}"/>
    <cellStyle name="Normal 2 5 2 2 2 2 3 4" xfId="9026" xr:uid="{B44FE31C-BE40-4B48-ADEB-83BEF3D24CDE}"/>
    <cellStyle name="Normal 2 5 2 2 2 2 3 4 2" xfId="22053" xr:uid="{662CAD54-BFD5-4F45-B22E-32E1B156B3B1}"/>
    <cellStyle name="Normal 2 5 2 2 2 2 3 5" xfId="12968" xr:uid="{9112A5E6-AC43-4CB2-B93D-079AECA3B6BC}"/>
    <cellStyle name="Normal 2 5 2 2 2 2 3 5 2" xfId="25985" xr:uid="{38D5EDA1-264F-4F04-9C41-ED4C51FE3825}"/>
    <cellStyle name="Normal 2 5 2 2 2 2 3 6" xfId="8213" xr:uid="{AA689A8A-8DE0-48CE-985E-6C70ED42D7A0}"/>
    <cellStyle name="Normal 2 5 2 2 2 2 3 6 2" xfId="21244" xr:uid="{A24B3FB0-9CE7-4035-B57E-60C2F49766FF}"/>
    <cellStyle name="Normal 2 5 2 2 2 2 3 7" xfId="3957" xr:uid="{E0A2A59D-4376-43AC-9034-056FB3847B02}"/>
    <cellStyle name="Normal 2 5 2 2 2 2 3 7 2" xfId="17046" xr:uid="{8867CDE8-1A7B-4262-8490-EE03BE922ED9}"/>
    <cellStyle name="Normal 2 5 2 2 2 2 3 8" xfId="14456" xr:uid="{E3632B2B-1BEC-42A4-A003-3C0245921844}"/>
    <cellStyle name="Normal 2 5 2 2 2 2 4" xfId="1418" xr:uid="{67A61F59-E915-48B7-966E-81C7F2558FAB}"/>
    <cellStyle name="Normal 2 5 2 2 2 2 4 2" xfId="2976" xr:uid="{20727137-9E40-4312-BDED-8A1418E8A545}"/>
    <cellStyle name="Normal 2 5 2 2 2 2 4 2 2" xfId="12015" xr:uid="{757A340D-3E16-48FC-9CC9-B82FB3ECF43D}"/>
    <cellStyle name="Normal 2 5 2 2 2 2 4 2 2 2" xfId="25041" xr:uid="{39235B49-68DD-4AF6-9C54-B6CF81D05BF5}"/>
    <cellStyle name="Normal 2 5 2 2 2 2 4 2 3" xfId="7000" xr:uid="{EC17355C-CD44-465A-857F-243EB72E704C}"/>
    <cellStyle name="Normal 2 5 2 2 2 2 4 2 3 2" xfId="20034" xr:uid="{2EE320D1-8667-4816-9F21-21D2EADF340E}"/>
    <cellStyle name="Normal 2 5 2 2 2 2 4 2 4" xfId="16237" xr:uid="{A36F0840-51B3-4481-A5F1-B216F01B56D5}"/>
    <cellStyle name="Normal 2 5 2 2 2 2 4 3" xfId="13469" xr:uid="{C81D5930-EA12-40BE-B822-DF285D81FBE8}"/>
    <cellStyle name="Normal 2 5 2 2 2 2 4 3 2" xfId="26486" xr:uid="{30B1C384-FAC0-4A4C-828B-E9FA6F1F1CF2}"/>
    <cellStyle name="Normal 2 5 2 2 2 2 4 4" xfId="9910" xr:uid="{959FA059-03B0-4A36-A860-FD76CB92EC69}"/>
    <cellStyle name="Normal 2 5 2 2 2 2 4 4 2" xfId="22936" xr:uid="{BE837A92-E214-4127-9AD9-324172501D21}"/>
    <cellStyle name="Normal 2 5 2 2 2 2 4 5" xfId="4892" xr:uid="{73B4666F-1EE3-4C60-B9F2-A49488B819CE}"/>
    <cellStyle name="Normal 2 5 2 2 2 2 4 5 2" xfId="17929" xr:uid="{7E0A38F9-3CBF-4402-B0F9-4EE38A203832}"/>
    <cellStyle name="Normal 2 5 2 2 2 2 4 6" xfId="14803" xr:uid="{0AFA07BD-8519-4879-9276-E00577676EB9}"/>
    <cellStyle name="Normal 2 5 2 2 2 2 5" xfId="1809" xr:uid="{87852494-2DBD-4B34-89B2-BC92B7DA6631}"/>
    <cellStyle name="Normal 2 5 2 2 2 2 5 2" xfId="10972" xr:uid="{D5F91519-CB1D-4E65-BAD9-BA3666F4543E}"/>
    <cellStyle name="Normal 2 5 2 2 2 2 5 2 2" xfId="23998" xr:uid="{A6F2341F-6DD7-40D5-AF75-D4BDB1187E40}"/>
    <cellStyle name="Normal 2 5 2 2 2 2 5 3" xfId="5956" xr:uid="{76EA2B30-5413-4A5C-9792-804F7953AB66}"/>
    <cellStyle name="Normal 2 5 2 2 2 2 5 3 2" xfId="18991" xr:uid="{59201E50-D5FF-4AB8-A9A4-9B1313DE769E}"/>
    <cellStyle name="Normal 2 5 2 2 2 2 5 4" xfId="15194" xr:uid="{F9CC1A74-C316-4EA5-BAA5-F67A235A4D20}"/>
    <cellStyle name="Normal 2 5 2 2 2 2 6" xfId="8533" xr:uid="{91D2C3F0-8444-429D-9ED7-47C410406754}"/>
    <cellStyle name="Normal 2 5 2 2 2 2 6 2" xfId="21562" xr:uid="{ED8BEF16-BB95-4514-9825-4929D5245B9D}"/>
    <cellStyle name="Normal 2 5 2 2 2 2 7" xfId="12426" xr:uid="{90F70C48-D00E-4043-B5B2-6ED94FF9C3F0}"/>
    <cellStyle name="Normal 2 5 2 2 2 2 7 2" xfId="25443" xr:uid="{B79806A2-BF37-4E0D-B337-44F694DDAA7A}"/>
    <cellStyle name="Normal 2 5 2 2 2 2 8" xfId="7503" xr:uid="{5F3C3D65-BF32-4CFB-8276-790E98378B8F}"/>
    <cellStyle name="Normal 2 5 2 2 2 2 8 2" xfId="20535" xr:uid="{024B5C43-F596-4CBA-B112-2B45B5793B54}"/>
    <cellStyle name="Normal 2 5 2 2 2 2 9" xfId="3455" xr:uid="{C7E7DD01-A8BE-448F-8ABB-B3FF8EF589A6}"/>
    <cellStyle name="Normal 2 5 2 2 2 2 9 2" xfId="16555" xr:uid="{6C6F6D62-A79A-489E-B485-F00BD6B9A39E}"/>
    <cellStyle name="Normal 2 5 2 2 2 2_Degree data" xfId="2737" xr:uid="{C7746AF1-48D9-4B67-B730-2A2D6D8391F9}"/>
    <cellStyle name="Normal 2 5 2 2 2 3" xfId="551" xr:uid="{E3AC159C-9AA5-478E-9A7B-0DEA3FBFAB01}"/>
    <cellStyle name="Normal 2 5 2 2 2 3 2" xfId="960" xr:uid="{E98F9E50-D6B5-4890-9BA7-0D9074829E91}"/>
    <cellStyle name="Normal 2 5 2 2 2 3 2 2" xfId="9810" xr:uid="{5D8A2517-E7B4-4D10-9E09-A11DB1D9A29A}"/>
    <cellStyle name="Normal 2 5 2 2 2 3 2 2 2" xfId="22836" xr:uid="{B8263865-826E-429F-93C3-E88198090197}"/>
    <cellStyle name="Normal 2 5 2 2 2 3 2 3" xfId="4792" xr:uid="{06282957-A4AF-4169-A311-1FE664967AA8}"/>
    <cellStyle name="Normal 2 5 2 2 2 3 2 3 2" xfId="17829" xr:uid="{8B22178C-2E11-4201-94BF-D50CEA8C0D76}"/>
    <cellStyle name="Normal 2 5 2 2 2 3 2 4" xfId="14356" xr:uid="{4946507D-8E7B-4C40-922B-D454C79601D6}"/>
    <cellStyle name="Normal 2 5 2 2 2 3 3" xfId="2002" xr:uid="{7F3F10CA-A0DF-4D5C-9E75-2E8A0B3D80D0}"/>
    <cellStyle name="Normal 2 5 2 2 2 3 3 2" xfId="11165" xr:uid="{91CE6D95-5C33-436B-9DDD-F82B57825846}"/>
    <cellStyle name="Normal 2 5 2 2 2 3 3 2 2" xfId="24191" xr:uid="{0AE4730F-A344-441C-8469-4EA08AF11479}"/>
    <cellStyle name="Normal 2 5 2 2 2 3 3 3" xfId="6149" xr:uid="{E244C5FC-1ED8-4651-BCBF-761B1B161C5C}"/>
    <cellStyle name="Normal 2 5 2 2 2 3 3 3 2" xfId="19184" xr:uid="{3DB2890E-D246-46B9-873A-969B7BC3AE7C}"/>
    <cellStyle name="Normal 2 5 2 2 2 3 3 4" xfId="15387" xr:uid="{715CF976-6C16-4005-B528-E2AC9F310A93}"/>
    <cellStyle name="Normal 2 5 2 2 2 3 4" xfId="8926" xr:uid="{F960905C-9B45-48E0-82D5-A2E98F9A59CA}"/>
    <cellStyle name="Normal 2 5 2 2 2 3 4 2" xfId="21953" xr:uid="{CE0B10B8-9F84-4DB8-957D-606CC2B7E722}"/>
    <cellStyle name="Normal 2 5 2 2 2 3 5" xfId="12619" xr:uid="{193A04A9-1D35-49E7-96E7-4C46A9C47684}"/>
    <cellStyle name="Normal 2 5 2 2 2 3 5 2" xfId="25636" xr:uid="{5E8FDCF6-F2A8-4ED2-8ACE-B3FC22B51C41}"/>
    <cellStyle name="Normal 2 5 2 2 2 3 6" xfId="7403" xr:uid="{398F764C-C1C5-4B61-BC84-2162CA9A3FEF}"/>
    <cellStyle name="Normal 2 5 2 2 2 3 6 2" xfId="20435" xr:uid="{6223A437-28A3-4385-A456-28BFE4F2CF87}"/>
    <cellStyle name="Normal 2 5 2 2 2 3 7" xfId="3857" xr:uid="{C731A8E4-4806-487F-B9DC-48B8FE7DF487}"/>
    <cellStyle name="Normal 2 5 2 2 2 3 7 2" xfId="16946" xr:uid="{13350E86-363E-4DA4-99FB-8B8563DD6022}"/>
    <cellStyle name="Normal 2 5 2 2 2 3 8" xfId="13954" xr:uid="{FA1CC2E6-CE44-4E38-AC6C-DB06657531E4}"/>
    <cellStyle name="Normal 2 5 2 2 2 4" xfId="784" xr:uid="{D1EBE9A7-33E5-404E-BEE0-14CF1DAEF187}"/>
    <cellStyle name="Normal 2 5 2 2 2 4 2" xfId="2351" xr:uid="{524325D0-5189-4BE6-8B0A-090D8C30EB19}"/>
    <cellStyle name="Normal 2 5 2 2 2 4 2 2" xfId="10108" xr:uid="{70FF5F20-DDF5-4D13-9E98-73ACA3511C7F}"/>
    <cellStyle name="Normal 2 5 2 2 2 4 2 2 2" xfId="23134" xr:uid="{C23059EA-76C5-4388-BAD8-6010F51C551D}"/>
    <cellStyle name="Normal 2 5 2 2 2 4 2 3" xfId="5090" xr:uid="{B210C072-580C-467C-9514-F39BCC18B753}"/>
    <cellStyle name="Normal 2 5 2 2 2 4 2 3 2" xfId="18127" xr:uid="{5344334E-4C09-45E1-BE21-310525A7E0E4}"/>
    <cellStyle name="Normal 2 5 2 2 2 4 2 4" xfId="15735" xr:uid="{9E351895-A78B-4F56-A0CF-B94BCED752D6}"/>
    <cellStyle name="Normal 2 5 2 2 2 4 3" xfId="6498" xr:uid="{5C984980-8A6D-448D-8441-1411E4B0EA4B}"/>
    <cellStyle name="Normal 2 5 2 2 2 4 3 2" xfId="11513" xr:uid="{8EFCAA2B-7763-48C4-8A91-49CE7B554110}"/>
    <cellStyle name="Normal 2 5 2 2 2 4 3 2 2" xfId="24539" xr:uid="{0930023D-165E-4CD3-9D14-55ACC3B9C0EA}"/>
    <cellStyle name="Normal 2 5 2 2 2 4 3 3" xfId="19532" xr:uid="{FDE31312-6E3A-4BDA-81EF-FEBA04B95023}"/>
    <cellStyle name="Normal 2 5 2 2 2 4 4" xfId="9224" xr:uid="{41A241C1-88F3-46AA-8710-4E4CD8C7738E}"/>
    <cellStyle name="Normal 2 5 2 2 2 4 4 2" xfId="22251" xr:uid="{FE2C6C16-A2CA-4729-959B-2A1BB2ADE8D5}"/>
    <cellStyle name="Normal 2 5 2 2 2 4 5" xfId="12967" xr:uid="{4BE017F7-A627-44DB-A10E-8BD0471E7431}"/>
    <cellStyle name="Normal 2 5 2 2 2 4 5 2" xfId="25984" xr:uid="{09CF5CD8-1A42-496E-855E-2DB52712B0CE}"/>
    <cellStyle name="Normal 2 5 2 2 2 4 6" xfId="7701" xr:uid="{28651027-F9BF-468B-B07F-BFEBE52E082B}"/>
    <cellStyle name="Normal 2 5 2 2 2 4 6 2" xfId="20733" xr:uid="{36B6BACE-C877-4F66-8209-1C4BD3478255}"/>
    <cellStyle name="Normal 2 5 2 2 2 4 7" xfId="4155" xr:uid="{54E4A47F-EAC1-4F68-84F7-8301F4ACCB90}"/>
    <cellStyle name="Normal 2 5 2 2 2 4 7 2" xfId="17244" xr:uid="{606D77A7-E015-44B7-9812-43DABF01282E}"/>
    <cellStyle name="Normal 2 5 2 2 2 4 8" xfId="14181" xr:uid="{F20ED47F-99E4-469B-BC32-FC6818A423A3}"/>
    <cellStyle name="Normal 2 5 2 2 2 5" xfId="1316" xr:uid="{5308C4E2-3D5A-4AD6-AE8E-26B257C88EBB}"/>
    <cellStyle name="Normal 2 5 2 2 2 5 2" xfId="2874" xr:uid="{A4A22AEC-6C0F-45A3-B553-AEB0F2C85B86}"/>
    <cellStyle name="Normal 2 5 2 2 2 5 2 2" xfId="10519" xr:uid="{27CCDF24-78CE-4111-B674-BC76C23E58FA}"/>
    <cellStyle name="Normal 2 5 2 2 2 5 2 2 2" xfId="23545" xr:uid="{730FB1C5-76B9-4B0D-AF9C-D13133FD8821}"/>
    <cellStyle name="Normal 2 5 2 2 2 5 2 3" xfId="5502" xr:uid="{69A7111F-5FA0-45BD-92A0-426481150C3C}"/>
    <cellStyle name="Normal 2 5 2 2 2 5 2 3 2" xfId="18538" xr:uid="{F31A6CC0-AEC2-499E-A9BB-D73467266B41}"/>
    <cellStyle name="Normal 2 5 2 2 2 5 2 4" xfId="16137" xr:uid="{88682932-E5BA-4568-91B8-5A0D0E73604E}"/>
    <cellStyle name="Normal 2 5 2 2 2 5 3" xfId="6900" xr:uid="{2FAB213C-EAF0-466E-97A6-429B4E1F77D2}"/>
    <cellStyle name="Normal 2 5 2 2 2 5 3 2" xfId="11915" xr:uid="{24C4E44B-2CCE-46CD-84B8-0CDBF1A630E3}"/>
    <cellStyle name="Normal 2 5 2 2 2 5 3 2 2" xfId="24941" xr:uid="{B99A652D-3C5F-413C-9E40-3F6CA022C86B}"/>
    <cellStyle name="Normal 2 5 2 2 2 5 3 3" xfId="19934" xr:uid="{2DE91985-DD92-4FC0-833B-529446668242}"/>
    <cellStyle name="Normal 2 5 2 2 2 5 4" xfId="8707" xr:uid="{F215ED22-034C-406B-9631-7E5671929761}"/>
    <cellStyle name="Normal 2 5 2 2 2 5 4 2" xfId="21736" xr:uid="{4E6A910A-59D0-44B1-A824-5FF421F3E681}"/>
    <cellStyle name="Normal 2 5 2 2 2 5 5" xfId="13369" xr:uid="{F6DF143D-4D92-4A33-8FAF-062B437AC9D5}"/>
    <cellStyle name="Normal 2 5 2 2 2 5 5 2" xfId="26386" xr:uid="{E99BF3E2-8FF8-4AB0-994B-29C649B9C1E0}"/>
    <cellStyle name="Normal 2 5 2 2 2 5 6" xfId="8113" xr:uid="{D030398F-6A65-4C2C-BC92-8DE8E0E00853}"/>
    <cellStyle name="Normal 2 5 2 2 2 5 6 2" xfId="21144" xr:uid="{B365F884-07DA-4B56-B7AC-FA8E79F631E5}"/>
    <cellStyle name="Normal 2 5 2 2 2 5 7" xfId="3637" xr:uid="{32AA4138-539A-4F83-9AA5-86066547003F}"/>
    <cellStyle name="Normal 2 5 2 2 2 5 7 2" xfId="16729" xr:uid="{28FCD336-17A6-4CFD-B26A-5BA2EF169763}"/>
    <cellStyle name="Normal 2 5 2 2 2 5 8" xfId="14703" xr:uid="{AA43C58A-884A-405F-9D22-B2119C2C4E65}"/>
    <cellStyle name="Normal 2 5 2 2 2 6" xfId="1709" xr:uid="{93F92EDE-28A7-4A3C-9016-83454431F20F}"/>
    <cellStyle name="Normal 2 5 2 2 2 6 2" xfId="9593" xr:uid="{37174C85-802F-4719-8E6E-B653B5011261}"/>
    <cellStyle name="Normal 2 5 2 2 2 6 2 2" xfId="22619" xr:uid="{4DE6C1A7-CF10-4912-A766-BAFC1C6B48DD}"/>
    <cellStyle name="Normal 2 5 2 2 2 6 3" xfId="4575" xr:uid="{5E677858-D7BC-4640-8468-29E33DC775FA}"/>
    <cellStyle name="Normal 2 5 2 2 2 6 3 2" xfId="17612" xr:uid="{24493787-E73D-45B6-91AB-4E16ECA359A6}"/>
    <cellStyle name="Normal 2 5 2 2 2 6 4" xfId="15094" xr:uid="{D6CF5237-3F25-45C3-9EF5-0326F230B5A4}"/>
    <cellStyle name="Normal 2 5 2 2 2 7" xfId="5856" xr:uid="{0978D54F-530E-49DA-9C32-039A4E25FECC}"/>
    <cellStyle name="Normal 2 5 2 2 2 7 2" xfId="10872" xr:uid="{5F23F291-2F06-4E25-B339-A690D7C00C21}"/>
    <cellStyle name="Normal 2 5 2 2 2 7 2 2" xfId="23898" xr:uid="{D7B5219A-BFD4-46AF-930C-2B68AE40BE8B}"/>
    <cellStyle name="Normal 2 5 2 2 2 7 3" xfId="18891" xr:uid="{3B1618CA-120E-49C7-84F5-1E32CD459060}"/>
    <cellStyle name="Normal 2 5 2 2 2 8" xfId="8433" xr:uid="{146F96AE-96EC-4CE3-AE04-977CCC26F44D}"/>
    <cellStyle name="Normal 2 5 2 2 2 8 2" xfId="21462" xr:uid="{D7449799-8589-4F21-8E31-886672DE0856}"/>
    <cellStyle name="Normal 2 5 2 2 2 9" xfId="12326" xr:uid="{E8332536-04F6-4C2E-9BFF-A02E0783B387}"/>
    <cellStyle name="Normal 2 5 2 2 2 9 2" xfId="25343" xr:uid="{5A091D69-CE52-4B4E-ACC6-EDA515E15EC6}"/>
    <cellStyle name="Normal 2 5 2 2 2_Degree data" xfId="2804" xr:uid="{81A7F9C2-0549-4F62-8E0A-B51217B57698}"/>
    <cellStyle name="Normal 2 5 2 2 3" xfId="208" xr:uid="{6B2387CA-80BB-4BA5-8CC1-060B41EFF591}"/>
    <cellStyle name="Normal 2 5 2 2 3 10" xfId="7247" xr:uid="{CD77A094-85FD-4CB4-B069-A33C42FD7E7E}"/>
    <cellStyle name="Normal 2 5 2 2 3 10 2" xfId="20279" xr:uid="{64102548-8076-4FBA-867A-6FA3490A8833}"/>
    <cellStyle name="Normal 2 5 2 2 3 11" xfId="3312" xr:uid="{2D2A6AB5-9A36-4D1C-BDAC-BA0B69DF7F91}"/>
    <cellStyle name="Normal 2 5 2 2 3 11 2" xfId="16412" xr:uid="{80AD7E6D-8A2A-489D-A2E5-5403E99A5061}"/>
    <cellStyle name="Normal 2 5 2 2 3 12" xfId="13635" xr:uid="{DF539FCE-2D5C-4FF1-8863-85C9B42EC1C2}"/>
    <cellStyle name="Normal 2 5 2 2 3 2" xfId="357" xr:uid="{DACCD600-C8E1-4B38-AA32-76B87838E1CB}"/>
    <cellStyle name="Normal 2 5 2 2 3 2 10" xfId="13766" xr:uid="{2ADB994B-F443-4371-890B-76A2DECAFD12}"/>
    <cellStyle name="Normal 2 5 2 2 3 2 2" xfId="712" xr:uid="{EDAF293A-816A-492B-8079-515A42984498}"/>
    <cellStyle name="Normal 2 5 2 2 3 2 2 2" xfId="2005" xr:uid="{496BCC13-07F5-40BE-A19F-E41AC2C568DF}"/>
    <cellStyle name="Normal 2 5 2 2 3 2 2 2 2" xfId="10111" xr:uid="{59015C42-5A6E-4809-8AA1-565B4F5913D0}"/>
    <cellStyle name="Normal 2 5 2 2 3 2 2 2 2 2" xfId="23137" xr:uid="{4A6A5AF9-5910-4A75-9015-816B5D814B99}"/>
    <cellStyle name="Normal 2 5 2 2 3 2 2 2 3" xfId="5093" xr:uid="{CCC6A53A-AAAA-474C-8B61-6FDB8D84B821}"/>
    <cellStyle name="Normal 2 5 2 2 3 2 2 2 3 2" xfId="18130" xr:uid="{0CF84B43-A84B-441E-9C5C-E80F332A0CD6}"/>
    <cellStyle name="Normal 2 5 2 2 3 2 2 2 4" xfId="15390" xr:uid="{92CD8280-D769-46AF-B995-D72FC24D4A96}"/>
    <cellStyle name="Normal 2 5 2 2 3 2 2 3" xfId="6152" xr:uid="{517B494B-E48B-4558-82C5-0D14DA94AE3A}"/>
    <cellStyle name="Normal 2 5 2 2 3 2 2 3 2" xfId="11168" xr:uid="{FC55A8D2-ED6F-425B-83A8-4EA3A8ECE5AD}"/>
    <cellStyle name="Normal 2 5 2 2 3 2 2 3 2 2" xfId="24194" xr:uid="{0D76FEB2-2843-4FD5-94B9-3B4E18387CA0}"/>
    <cellStyle name="Normal 2 5 2 2 3 2 2 3 3" xfId="19187" xr:uid="{887A531E-F869-42EE-9AA4-64A3616628CF}"/>
    <cellStyle name="Normal 2 5 2 2 3 2 2 4" xfId="9227" xr:uid="{00A9A4F2-C88E-4E73-8B33-AD46EB95C1A9}"/>
    <cellStyle name="Normal 2 5 2 2 3 2 2 4 2" xfId="22254" xr:uid="{EA12FC44-4770-4F22-887E-71C1858C0FE7}"/>
    <cellStyle name="Normal 2 5 2 2 3 2 2 5" xfId="12622" xr:uid="{ABCA16FB-D67D-4C9E-AE1B-1BCD63D43927}"/>
    <cellStyle name="Normal 2 5 2 2 3 2 2 5 2" xfId="25639" xr:uid="{2591C8AA-1973-493D-A143-BBC89C7CA069}"/>
    <cellStyle name="Normal 2 5 2 2 3 2 2 6" xfId="7704" xr:uid="{4111C516-A597-4B08-8812-3B0EE1AD395A}"/>
    <cellStyle name="Normal 2 5 2 2 3 2 2 6 2" xfId="20736" xr:uid="{2820BCCA-67C0-4FD3-986B-18AE10DE73A7}"/>
    <cellStyle name="Normal 2 5 2 2 3 2 2 7" xfId="4158" xr:uid="{6EF9692C-0B99-4B10-9AB2-33EB109A5CCF}"/>
    <cellStyle name="Normal 2 5 2 2 3 2 2 7 2" xfId="17247" xr:uid="{8067FE72-35A2-4C80-AE2E-E2AC420E406C}"/>
    <cellStyle name="Normal 2 5 2 2 3 2 2 8" xfId="14115" xr:uid="{3CB2B16C-6417-4519-95B0-4B0D09F661CB}"/>
    <cellStyle name="Normal 2 5 2 2 3 2 3" xfId="1121" xr:uid="{49C49C90-6854-4DA3-BA73-E476D04F1B0C}"/>
    <cellStyle name="Normal 2 5 2 2 3 2 3 2" xfId="2354" xr:uid="{51CB69EF-9F80-4ABE-993C-3F98426B1318}"/>
    <cellStyle name="Normal 2 5 2 2 3 2 3 2 2" xfId="10680" xr:uid="{32F6C9CD-651B-41C5-82D6-EE79D0818E09}"/>
    <cellStyle name="Normal 2 5 2 2 3 2 3 2 2 2" xfId="23706" xr:uid="{58F2BCBA-EB4E-4300-A18E-1FA575ECFD40}"/>
    <cellStyle name="Normal 2 5 2 2 3 2 3 2 3" xfId="5663" xr:uid="{F9E7AFB6-D3DF-4F84-8FAE-A6989D8920DD}"/>
    <cellStyle name="Normal 2 5 2 2 3 2 3 2 3 2" xfId="18699" xr:uid="{8BB60E7D-19DE-4841-8E8A-873A077423B9}"/>
    <cellStyle name="Normal 2 5 2 2 3 2 3 2 4" xfId="15738" xr:uid="{E561560D-A26C-4587-BCFB-8F73B23C3914}"/>
    <cellStyle name="Normal 2 5 2 2 3 2 3 3" xfId="6501" xr:uid="{4B22CC56-3AFF-473B-8C3E-8D1639E9ACF8}"/>
    <cellStyle name="Normal 2 5 2 2 3 2 3 3 2" xfId="11516" xr:uid="{108A5ACD-AB3D-4A25-BA08-02C391146B75}"/>
    <cellStyle name="Normal 2 5 2 2 3 2 3 3 2 2" xfId="24542" xr:uid="{3A99F560-39BB-4E70-8061-F0972F95FA0B}"/>
    <cellStyle name="Normal 2 5 2 2 3 2 3 3 3" xfId="19535" xr:uid="{988F1AC3-E310-44F9-B010-2050E515B87C}"/>
    <cellStyle name="Normal 2 5 2 2 3 2 3 4" xfId="9087" xr:uid="{7C4EED6F-BB1F-4672-8F44-1358D96FB5E4}"/>
    <cellStyle name="Normal 2 5 2 2 3 2 3 4 2" xfId="22114" xr:uid="{9B35C0B2-640A-4FFD-8CC7-AF4575B39E8F}"/>
    <cellStyle name="Normal 2 5 2 2 3 2 3 5" xfId="12970" xr:uid="{D65B9CFA-5866-430A-B0B0-67548FF06333}"/>
    <cellStyle name="Normal 2 5 2 2 3 2 3 5 2" xfId="25987" xr:uid="{AB26D9F9-A3B7-4C2D-867F-F9682A074753}"/>
    <cellStyle name="Normal 2 5 2 2 3 2 3 6" xfId="8274" xr:uid="{0DD27B04-67F4-491C-AA27-DCE349BF4BE0}"/>
    <cellStyle name="Normal 2 5 2 2 3 2 3 6 2" xfId="21305" xr:uid="{47E9A5D9-2C81-4382-B521-BA7BCA0686D0}"/>
    <cellStyle name="Normal 2 5 2 2 3 2 3 7" xfId="4018" xr:uid="{9A442526-5BB5-4206-A551-C3D4EED94314}"/>
    <cellStyle name="Normal 2 5 2 2 3 2 3 7 2" xfId="17107" xr:uid="{C99DE5D2-9FF1-43E1-96E4-1AD97E2E044E}"/>
    <cellStyle name="Normal 2 5 2 2 3 2 3 8" xfId="14517" xr:uid="{2F631D0C-8F5C-4647-90EF-2C81A8A3E45C}"/>
    <cellStyle name="Normal 2 5 2 2 3 2 4" xfId="1479" xr:uid="{8539E596-AC57-40F7-9873-0EB1A67ACBDA}"/>
    <cellStyle name="Normal 2 5 2 2 3 2 4 2" xfId="3038" xr:uid="{7C1E8992-9589-481D-BADA-6BC048B4A8AF}"/>
    <cellStyle name="Normal 2 5 2 2 3 2 4 2 2" xfId="12076" xr:uid="{0A5152FC-B0C4-4656-84C2-9720557A15E3}"/>
    <cellStyle name="Normal 2 5 2 2 3 2 4 2 2 2" xfId="25102" xr:uid="{C292E073-F959-49B5-98A2-B923E3A6C307}"/>
    <cellStyle name="Normal 2 5 2 2 3 2 4 2 3" xfId="7061" xr:uid="{F9FE1565-C6BF-467F-8532-1B7E66DAFBC3}"/>
    <cellStyle name="Normal 2 5 2 2 3 2 4 2 3 2" xfId="20095" xr:uid="{0790C1DB-9135-4539-A002-25699CF96E0D}"/>
    <cellStyle name="Normal 2 5 2 2 3 2 4 2 4" xfId="16298" xr:uid="{ABB63D60-58EF-4FA0-AFF9-DECA75BD75D9}"/>
    <cellStyle name="Normal 2 5 2 2 3 2 4 3" xfId="13530" xr:uid="{486CECDB-2F6A-4C0F-8FA5-63EAC4569141}"/>
    <cellStyle name="Normal 2 5 2 2 3 2 4 3 2" xfId="26547" xr:uid="{A81D221D-F57D-4667-91AE-74FBE574A6D4}"/>
    <cellStyle name="Normal 2 5 2 2 3 2 4 4" xfId="9971" xr:uid="{5349D4AF-25BE-4034-81F4-AC13A68A1C23}"/>
    <cellStyle name="Normal 2 5 2 2 3 2 4 4 2" xfId="22997" xr:uid="{309252B9-8EF9-48C1-B14B-FC4082D6A4CE}"/>
    <cellStyle name="Normal 2 5 2 2 3 2 4 5" xfId="4953" xr:uid="{E4A018BA-6635-4D9E-86F4-EFF4C576653B}"/>
    <cellStyle name="Normal 2 5 2 2 3 2 4 5 2" xfId="17990" xr:uid="{E611A3EF-2B27-4785-B96B-9B38C5761F02}"/>
    <cellStyle name="Normal 2 5 2 2 3 2 4 6" xfId="14864" xr:uid="{9F49579F-CB17-432A-B371-59813190F52E}"/>
    <cellStyle name="Normal 2 5 2 2 3 2 5" xfId="1870" xr:uid="{5C8B9EBC-C325-45E5-8EC4-DA88512BB1C7}"/>
    <cellStyle name="Normal 2 5 2 2 3 2 5 2" xfId="11033" xr:uid="{355253B8-9A60-486B-8650-DE126D52C46A}"/>
    <cellStyle name="Normal 2 5 2 2 3 2 5 2 2" xfId="24059" xr:uid="{407BFADE-C1FA-4F68-9761-F0811C6D8EC6}"/>
    <cellStyle name="Normal 2 5 2 2 3 2 5 3" xfId="6017" xr:uid="{5D553C10-9E79-4CA7-A5CF-B62E450BF0F4}"/>
    <cellStyle name="Normal 2 5 2 2 3 2 5 3 2" xfId="19052" xr:uid="{8C7ED859-69C8-4748-84C1-A94CCEB36364}"/>
    <cellStyle name="Normal 2 5 2 2 3 2 5 4" xfId="15255" xr:uid="{9AE7FA01-D606-4B84-87FC-D9797406525F}"/>
    <cellStyle name="Normal 2 5 2 2 3 2 6" xfId="8594" xr:uid="{B59E6F6F-61F0-44D4-BAEC-78671FAABD1B}"/>
    <cellStyle name="Normal 2 5 2 2 3 2 6 2" xfId="21623" xr:uid="{A6C23421-8AC8-466F-94CA-F33C31023C18}"/>
    <cellStyle name="Normal 2 5 2 2 3 2 7" xfId="12487" xr:uid="{E9735485-582D-4BCD-9765-B12C198A9E3D}"/>
    <cellStyle name="Normal 2 5 2 2 3 2 7 2" xfId="25504" xr:uid="{24CDCB66-004F-466B-B977-9B25ABA69259}"/>
    <cellStyle name="Normal 2 5 2 2 3 2 8" xfId="7564" xr:uid="{8BB4EA70-04FC-403F-B3F5-DDD5B0A3E12D}"/>
    <cellStyle name="Normal 2 5 2 2 3 2 8 2" xfId="20596" xr:uid="{C283FCBE-2D04-4A77-8586-F2B04D0D6B69}"/>
    <cellStyle name="Normal 2 5 2 2 3 2 9" xfId="3516" xr:uid="{B17E9385-AF04-4DBC-AFDA-2D497351C319}"/>
    <cellStyle name="Normal 2 5 2 2 3 2 9 2" xfId="16616" xr:uid="{E86B3D91-E5C7-412D-950A-8175260D410D}"/>
    <cellStyle name="Normal 2 5 2 2 3 2_Degree data" xfId="2775" xr:uid="{3E5155FE-7C32-4375-AE2F-B1861E47E116}"/>
    <cellStyle name="Normal 2 5 2 2 3 3" xfId="508" xr:uid="{0B74EC8E-05AB-4589-B4C5-EA4C11D4997F}"/>
    <cellStyle name="Normal 2 5 2 2 3 3 2" xfId="917" xr:uid="{DE8100F2-90C0-4D4D-A902-D9A85B368DB2}"/>
    <cellStyle name="Normal 2 5 2 2 3 3 2 2" xfId="9767" xr:uid="{104A189C-2B4F-4C34-955B-D4F57365C557}"/>
    <cellStyle name="Normal 2 5 2 2 3 3 2 2 2" xfId="22793" xr:uid="{DCC0BB75-3E6E-4563-B79B-210BED0D8AC0}"/>
    <cellStyle name="Normal 2 5 2 2 3 3 2 3" xfId="4749" xr:uid="{38860441-347C-49CC-A360-30C2C5E57435}"/>
    <cellStyle name="Normal 2 5 2 2 3 3 2 3 2" xfId="17786" xr:uid="{73AD52BA-EADB-45DE-B5D7-6F8459CDFB55}"/>
    <cellStyle name="Normal 2 5 2 2 3 3 2 4" xfId="14313" xr:uid="{E0E2E754-E605-4007-AB6E-9EC0CE176688}"/>
    <cellStyle name="Normal 2 5 2 2 3 3 3" xfId="2004" xr:uid="{205F9D0E-835A-4379-B867-48CF35AF99B7}"/>
    <cellStyle name="Normal 2 5 2 2 3 3 3 2" xfId="11167" xr:uid="{F096BACE-15F2-4A76-80F4-CDFA852E619C}"/>
    <cellStyle name="Normal 2 5 2 2 3 3 3 2 2" xfId="24193" xr:uid="{E8B73CFE-3C14-4F55-AACC-3322BA6F225D}"/>
    <cellStyle name="Normal 2 5 2 2 3 3 3 3" xfId="6151" xr:uid="{D7E4CCE7-A9D1-485E-8837-A6713D58B0AE}"/>
    <cellStyle name="Normal 2 5 2 2 3 3 3 3 2" xfId="19186" xr:uid="{E1299770-DF4A-4D82-8874-D9952C841932}"/>
    <cellStyle name="Normal 2 5 2 2 3 3 3 4" xfId="15389" xr:uid="{C9175984-321D-4DA5-A292-30D36F54885C}"/>
    <cellStyle name="Normal 2 5 2 2 3 3 4" xfId="8883" xr:uid="{E97DF59C-654B-4C0B-93BC-87A16533A3DD}"/>
    <cellStyle name="Normal 2 5 2 2 3 3 4 2" xfId="21910" xr:uid="{47BD2AE9-D27B-4484-ABC4-41CF5D012F8E}"/>
    <cellStyle name="Normal 2 5 2 2 3 3 5" xfId="12621" xr:uid="{B79DEC47-E06C-43B4-A904-80A334BAE046}"/>
    <cellStyle name="Normal 2 5 2 2 3 3 5 2" xfId="25638" xr:uid="{D5024446-C470-4888-B435-655FDF960199}"/>
    <cellStyle name="Normal 2 5 2 2 3 3 6" xfId="7360" xr:uid="{DE5675F0-E3C1-4FC6-99DF-DC279FAF5219}"/>
    <cellStyle name="Normal 2 5 2 2 3 3 6 2" xfId="20392" xr:uid="{DB25898B-A2F1-4BEB-84BC-E661CB1EE897}"/>
    <cellStyle name="Normal 2 5 2 2 3 3 7" xfId="3814" xr:uid="{8E90D69F-F617-452F-A659-359809A2DEB2}"/>
    <cellStyle name="Normal 2 5 2 2 3 3 7 2" xfId="16903" xr:uid="{1DDCE4BB-AC02-481E-9724-3BEB5A0CB26A}"/>
    <cellStyle name="Normal 2 5 2 2 3 3 8" xfId="13911" xr:uid="{6AD44324-E866-4011-AC36-F9C0188C99CD}"/>
    <cellStyle name="Normal 2 5 2 2 3 4" xfId="814" xr:uid="{5974CB2B-80AF-4226-92FE-55456C39E7BA}"/>
    <cellStyle name="Normal 2 5 2 2 3 4 2" xfId="2353" xr:uid="{F6819FCE-9C7A-4DB7-AB2C-62081F5322A3}"/>
    <cellStyle name="Normal 2 5 2 2 3 4 2 2" xfId="10110" xr:uid="{94D42779-C2FB-4B33-8E51-6DC795947408}"/>
    <cellStyle name="Normal 2 5 2 2 3 4 2 2 2" xfId="23136" xr:uid="{26CFF388-0FCD-402E-B997-8F1B4A328C2A}"/>
    <cellStyle name="Normal 2 5 2 2 3 4 2 3" xfId="5092" xr:uid="{79EF2FD7-F05A-40A5-8932-0EA6603C194C}"/>
    <cellStyle name="Normal 2 5 2 2 3 4 2 3 2" xfId="18129" xr:uid="{0799EBA0-4523-4A28-B575-002D590ED779}"/>
    <cellStyle name="Normal 2 5 2 2 3 4 2 4" xfId="15737" xr:uid="{8A9981A2-1A8D-4206-B94D-4E48B09393BC}"/>
    <cellStyle name="Normal 2 5 2 2 3 4 3" xfId="6500" xr:uid="{39406EBC-1D12-4EB1-A182-631B32FC396D}"/>
    <cellStyle name="Normal 2 5 2 2 3 4 3 2" xfId="11515" xr:uid="{0A21A404-C6B1-4022-853A-2F9EAB3B7581}"/>
    <cellStyle name="Normal 2 5 2 2 3 4 3 2 2" xfId="24541" xr:uid="{D493AABE-00A6-43C2-8CB4-7A2D33CD6E2D}"/>
    <cellStyle name="Normal 2 5 2 2 3 4 3 3" xfId="19534" xr:uid="{44BBDB83-B273-48E9-9EF3-3F037E7DAA1D}"/>
    <cellStyle name="Normal 2 5 2 2 3 4 4" xfId="9226" xr:uid="{C09995F5-49BD-48FA-A9F8-F71BF81D050C}"/>
    <cellStyle name="Normal 2 5 2 2 3 4 4 2" xfId="22253" xr:uid="{4FA94A6C-0041-4B91-A188-EBFCC6B446BA}"/>
    <cellStyle name="Normal 2 5 2 2 3 4 5" xfId="12969" xr:uid="{B5F94CF4-C6EF-45E2-BA67-D8B1244BC9FE}"/>
    <cellStyle name="Normal 2 5 2 2 3 4 5 2" xfId="25986" xr:uid="{9A5AF813-3083-4DA2-B66F-3EE14AB3E647}"/>
    <cellStyle name="Normal 2 5 2 2 3 4 6" xfId="7703" xr:uid="{F11726C7-60C5-495B-BC00-86A7D599E5FE}"/>
    <cellStyle name="Normal 2 5 2 2 3 4 6 2" xfId="20735" xr:uid="{1E818020-3C77-4363-B26B-C14012644C91}"/>
    <cellStyle name="Normal 2 5 2 2 3 4 7" xfId="4157" xr:uid="{1710CCE8-DC39-4F39-8F2A-F478E84AD4AC}"/>
    <cellStyle name="Normal 2 5 2 2 3 4 7 2" xfId="17246" xr:uid="{E538B78B-7134-4ED4-BDBE-91CECCF70B6C}"/>
    <cellStyle name="Normal 2 5 2 2 3 4 8" xfId="14211" xr:uid="{70A84859-FD9F-45DA-BA6D-09A40740388F}"/>
    <cellStyle name="Normal 2 5 2 2 3 5" xfId="1272" xr:uid="{1CB53095-B975-4519-B019-B0EA92090B98}"/>
    <cellStyle name="Normal 2 5 2 2 3 5 2" xfId="2829" xr:uid="{B82BBF37-F026-4AE0-83E7-23AAB5F810B4}"/>
    <cellStyle name="Normal 2 5 2 2 3 5 2 2" xfId="10476" xr:uid="{AE3D426F-8714-4AC2-BAB2-ECDDD84E04BD}"/>
    <cellStyle name="Normal 2 5 2 2 3 5 2 2 2" xfId="23502" xr:uid="{D6909BB4-7EDA-4562-972F-36F330C20266}"/>
    <cellStyle name="Normal 2 5 2 2 3 5 2 3" xfId="5459" xr:uid="{AB604A1B-ED31-4196-A612-10BDC514BC04}"/>
    <cellStyle name="Normal 2 5 2 2 3 5 2 3 2" xfId="18495" xr:uid="{246086FC-B855-4069-B51B-8AEA6E15849F}"/>
    <cellStyle name="Normal 2 5 2 2 3 5 2 4" xfId="16094" xr:uid="{DBA3904E-B6F2-4788-96C5-34696DC84DC8}"/>
    <cellStyle name="Normal 2 5 2 2 3 5 3" xfId="6857" xr:uid="{1A39245E-106C-495F-AAAA-909803DA71F8}"/>
    <cellStyle name="Normal 2 5 2 2 3 5 3 2" xfId="11872" xr:uid="{7364CFA9-EF23-4218-B7F3-2DE9ED6E50ED}"/>
    <cellStyle name="Normal 2 5 2 2 3 5 3 2 2" xfId="24898" xr:uid="{C6A0B322-BA76-45D7-A198-81A20B43D6C5}"/>
    <cellStyle name="Normal 2 5 2 2 3 5 3 3" xfId="19891" xr:uid="{9987D896-77C6-449D-B52B-230BACA0702C}"/>
    <cellStyle name="Normal 2 5 2 2 3 5 4" xfId="8768" xr:uid="{23DF6E3B-4BFF-4B37-87CF-E605AB8E16FF}"/>
    <cellStyle name="Normal 2 5 2 2 3 5 4 2" xfId="21797" xr:uid="{7A1DC2DD-1BFB-41EC-BBB9-4924B65A1181}"/>
    <cellStyle name="Normal 2 5 2 2 3 5 5" xfId="13326" xr:uid="{BA479E5C-BA24-4BDF-9BA1-70239DAA88BE}"/>
    <cellStyle name="Normal 2 5 2 2 3 5 5 2" xfId="26343" xr:uid="{97C51CC8-672D-4081-9734-16CE13753AA3}"/>
    <cellStyle name="Normal 2 5 2 2 3 5 6" xfId="8070" xr:uid="{122DE4C0-B313-4396-A5B3-F72322B2AD38}"/>
    <cellStyle name="Normal 2 5 2 2 3 5 6 2" xfId="21101" xr:uid="{69A6CB76-505B-46FB-8BB0-AEBDDCE0B7B7}"/>
    <cellStyle name="Normal 2 5 2 2 3 5 7" xfId="3698" xr:uid="{7A9BE886-DE8B-4635-B190-307A3C79E9D7}"/>
    <cellStyle name="Normal 2 5 2 2 3 5 7 2" xfId="16790" xr:uid="{63CC6472-3C0D-45D5-A655-9BDAD87747E9}"/>
    <cellStyle name="Normal 2 5 2 2 3 5 8" xfId="14660" xr:uid="{7395ED74-57C4-4F0B-A8C1-4C51634997F2}"/>
    <cellStyle name="Normal 2 5 2 2 3 6" xfId="1666" xr:uid="{39D1DDB9-C88A-4306-80C4-3FD53F5CA2C3}"/>
    <cellStyle name="Normal 2 5 2 2 3 6 2" xfId="9654" xr:uid="{38E578D3-675B-4A4D-A424-5A1125BF2AE8}"/>
    <cellStyle name="Normal 2 5 2 2 3 6 2 2" xfId="22680" xr:uid="{E826260F-5813-446B-A375-386383E92826}"/>
    <cellStyle name="Normal 2 5 2 2 3 6 3" xfId="4636" xr:uid="{671BF192-EDB6-49AC-9565-ACC3FF32A472}"/>
    <cellStyle name="Normal 2 5 2 2 3 6 3 2" xfId="17673" xr:uid="{98D22D28-CDE4-4B2F-826E-3FBDADDAC0FF}"/>
    <cellStyle name="Normal 2 5 2 2 3 6 4" xfId="15051" xr:uid="{8E7CF1CB-F43C-4B4F-8012-6E8B5DEA34F7}"/>
    <cellStyle name="Normal 2 5 2 2 3 7" xfId="5813" xr:uid="{5FDFA41D-8E67-49C7-BBAC-3B37214F6ACC}"/>
    <cellStyle name="Normal 2 5 2 2 3 7 2" xfId="10829" xr:uid="{94B5C236-050F-409A-A5F8-4669A919A36B}"/>
    <cellStyle name="Normal 2 5 2 2 3 7 2 2" xfId="23855" xr:uid="{3B452114-80ED-48BC-B788-44E37E777490}"/>
    <cellStyle name="Normal 2 5 2 2 3 7 3" xfId="18848" xr:uid="{4DB8B54B-1CE4-4A5D-9A4C-3BB4773E0AC4}"/>
    <cellStyle name="Normal 2 5 2 2 3 8" xfId="8390" xr:uid="{9897B59B-439F-47E6-A1E4-D8E92BF68258}"/>
    <cellStyle name="Normal 2 5 2 2 3 8 2" xfId="21419" xr:uid="{C76C7634-725E-4CA6-A93D-127804D75380}"/>
    <cellStyle name="Normal 2 5 2 2 3 9" xfId="12283" xr:uid="{3138DC3F-B2ED-455C-9768-A47769D4B64B}"/>
    <cellStyle name="Normal 2 5 2 2 3 9 2" xfId="25300" xr:uid="{B39DFE1C-661A-4781-A603-5B5161DC94D4}"/>
    <cellStyle name="Normal 2 5 2 2 3_Degree data" xfId="2773" xr:uid="{A960AB98-E7F8-4C2A-BF56-8B40217A0CF6}"/>
    <cellStyle name="Normal 2 5 2 2 4" xfId="244" xr:uid="{808E3E45-EDAA-4020-AAFE-76BF64A52C7A}"/>
    <cellStyle name="Normal 2 5 2 2 4 10" xfId="13665" xr:uid="{AEACB88E-6381-4757-9292-8F69440A69A1}"/>
    <cellStyle name="Normal 2 5 2 2 4 2" xfId="608" xr:uid="{A5CB212E-AD60-486A-A62A-A042300264E8}"/>
    <cellStyle name="Normal 2 5 2 2 4 2 2" xfId="2006" xr:uid="{D6BDE0F2-3AF4-4E50-8D6A-F55C8C116CFE}"/>
    <cellStyle name="Normal 2 5 2 2 4 2 2 2" xfId="10112" xr:uid="{6028A717-BF57-406D-9D27-A641FA1E7953}"/>
    <cellStyle name="Normal 2 5 2 2 4 2 2 2 2" xfId="23138" xr:uid="{36E1FFAA-6351-4EA2-B825-D1EA01BB48CF}"/>
    <cellStyle name="Normal 2 5 2 2 4 2 2 3" xfId="5094" xr:uid="{6A017AA1-6E27-4D86-BCBE-588EF4F00BCB}"/>
    <cellStyle name="Normal 2 5 2 2 4 2 2 3 2" xfId="18131" xr:uid="{2C7DB06E-900B-457F-BCE4-C3EA76AF2124}"/>
    <cellStyle name="Normal 2 5 2 2 4 2 2 4" xfId="15391" xr:uid="{0AC009D7-5902-44F8-92A1-EE5D99FD20DD}"/>
    <cellStyle name="Normal 2 5 2 2 4 2 3" xfId="6153" xr:uid="{E533E50E-D142-40EA-8DD0-5963835F32CE}"/>
    <cellStyle name="Normal 2 5 2 2 4 2 3 2" xfId="11169" xr:uid="{55994928-0988-4AE1-923E-E8474A89B897}"/>
    <cellStyle name="Normal 2 5 2 2 4 2 3 2 2" xfId="24195" xr:uid="{0C96BD16-C6BB-4ABD-B442-E68D448CD40D}"/>
    <cellStyle name="Normal 2 5 2 2 4 2 3 3" xfId="19188" xr:uid="{0F90F706-DF2B-4126-8F7E-F62B846F7C27}"/>
    <cellStyle name="Normal 2 5 2 2 4 2 4" xfId="9228" xr:uid="{02939875-87CE-4B62-B5C7-4ACCF5227CEF}"/>
    <cellStyle name="Normal 2 5 2 2 4 2 4 2" xfId="22255" xr:uid="{B30840C1-6F2C-4676-BBF4-D03D845BC968}"/>
    <cellStyle name="Normal 2 5 2 2 4 2 5" xfId="12623" xr:uid="{E1844EA1-D920-4E36-AA32-6C1E11909371}"/>
    <cellStyle name="Normal 2 5 2 2 4 2 5 2" xfId="25640" xr:uid="{30681653-B046-4516-9BD6-6FD0D8C3FCFB}"/>
    <cellStyle name="Normal 2 5 2 2 4 2 6" xfId="7705" xr:uid="{28B07E75-8E9F-41AB-ACDE-4F5F581AE0EB}"/>
    <cellStyle name="Normal 2 5 2 2 4 2 6 2" xfId="20737" xr:uid="{42F6699D-F69E-4A11-B143-8CD8868CC303}"/>
    <cellStyle name="Normal 2 5 2 2 4 2 7" xfId="4159" xr:uid="{46030356-F744-4EFD-98CF-BCCB6B628015}"/>
    <cellStyle name="Normal 2 5 2 2 4 2 7 2" xfId="17248" xr:uid="{89CF7EC1-6581-41FB-A84F-C9EA8B0AC7BB}"/>
    <cellStyle name="Normal 2 5 2 2 4 2 8" xfId="14011" xr:uid="{3156BF06-57E5-4F87-856C-04EA1705F6AA}"/>
    <cellStyle name="Normal 2 5 2 2 4 3" xfId="1017" xr:uid="{314A2862-3CE7-4E37-A66A-CAE198329D9F}"/>
    <cellStyle name="Normal 2 5 2 2 4 3 2" xfId="2355" xr:uid="{D5A92B44-73BC-42D3-8BC4-33EF6E98BF5A}"/>
    <cellStyle name="Normal 2 5 2 2 4 3 2 2" xfId="10576" xr:uid="{53327399-3B21-4D22-9ECF-7E2C0A7D8F30}"/>
    <cellStyle name="Normal 2 5 2 2 4 3 2 2 2" xfId="23602" xr:uid="{AF48BE33-CE3A-4724-ADF3-CD76BCBFC15A}"/>
    <cellStyle name="Normal 2 5 2 2 4 3 2 3" xfId="5559" xr:uid="{81B530DA-4DDB-4AD8-BABC-76E430B2E451}"/>
    <cellStyle name="Normal 2 5 2 2 4 3 2 3 2" xfId="18595" xr:uid="{F3C73FC7-BA2C-407E-81B7-9553D40441A3}"/>
    <cellStyle name="Normal 2 5 2 2 4 3 2 4" xfId="15739" xr:uid="{0B8EAAEA-2FDB-4ACB-9503-92CD24129622}"/>
    <cellStyle name="Normal 2 5 2 2 4 3 3" xfId="6502" xr:uid="{A982DA1E-380C-407D-9778-ADD84C93DADD}"/>
    <cellStyle name="Normal 2 5 2 2 4 3 3 2" xfId="11517" xr:uid="{DBF7CE97-C3D4-41E0-B7FD-63BF7DD57615}"/>
    <cellStyle name="Normal 2 5 2 2 4 3 3 2 2" xfId="24543" xr:uid="{89C2D49A-929C-4669-AF05-6DCEEE98F6F2}"/>
    <cellStyle name="Normal 2 5 2 2 4 3 3 3" xfId="19536" xr:uid="{C568FBC4-133B-40DC-9E1B-CD378D734D16}"/>
    <cellStyle name="Normal 2 5 2 2 4 3 4" xfId="8983" xr:uid="{08DEEDD0-3654-4BFC-A7EA-9AFB13804AB8}"/>
    <cellStyle name="Normal 2 5 2 2 4 3 4 2" xfId="22010" xr:uid="{881683C2-905D-4629-AA9F-179271F0E6A4}"/>
    <cellStyle name="Normal 2 5 2 2 4 3 5" xfId="12971" xr:uid="{25FA6F5F-0DFE-44DB-949D-10310127895F}"/>
    <cellStyle name="Normal 2 5 2 2 4 3 5 2" xfId="25988" xr:uid="{CF127585-7475-4BDC-B9E1-CA4C729B7B64}"/>
    <cellStyle name="Normal 2 5 2 2 4 3 6" xfId="8170" xr:uid="{A2C33BC1-AF5C-49E5-9438-DA5A7C1BDF2F}"/>
    <cellStyle name="Normal 2 5 2 2 4 3 6 2" xfId="21201" xr:uid="{CF9D3CF1-071A-4B33-AD8F-8A6FFF381499}"/>
    <cellStyle name="Normal 2 5 2 2 4 3 7" xfId="3914" xr:uid="{14124662-BB35-4EEA-A2C9-6EE6EE111F8A}"/>
    <cellStyle name="Normal 2 5 2 2 4 3 7 2" xfId="17003" xr:uid="{DAE97BA6-F28D-417D-B357-12EE9450DDB4}"/>
    <cellStyle name="Normal 2 5 2 2 4 3 8" xfId="14413" xr:uid="{D3D43E44-00E1-416C-A961-3B482B516DE2}"/>
    <cellStyle name="Normal 2 5 2 2 4 4" xfId="1373" xr:uid="{990B53FB-000B-4BCD-96B0-208ACAB76037}"/>
    <cellStyle name="Normal 2 5 2 2 4 4 2" xfId="2931" xr:uid="{0DDD570D-E85F-4E9A-9129-6B97B2BB9C4C}"/>
    <cellStyle name="Normal 2 5 2 2 4 4 2 2" xfId="11972" xr:uid="{5BEEE0EE-AC3D-44FF-B034-832CB87C65C4}"/>
    <cellStyle name="Normal 2 5 2 2 4 4 2 2 2" xfId="24998" xr:uid="{13446322-C899-488C-934E-47E21500C7D7}"/>
    <cellStyle name="Normal 2 5 2 2 4 4 2 3" xfId="6957" xr:uid="{05A8C41B-1B78-4A6B-A493-635B5D062D7C}"/>
    <cellStyle name="Normal 2 5 2 2 4 4 2 3 2" xfId="19991" xr:uid="{8D513D9C-1195-46F9-B086-95B2B765F77E}"/>
    <cellStyle name="Normal 2 5 2 2 4 4 2 4" xfId="16194" xr:uid="{BFE53F94-31FC-4F39-9FB1-4C00EC252DC5}"/>
    <cellStyle name="Normal 2 5 2 2 4 4 3" xfId="13426" xr:uid="{22CAA0A2-9C23-453C-93A1-2BBA15F96A68}"/>
    <cellStyle name="Normal 2 5 2 2 4 4 3 2" xfId="26443" xr:uid="{E9B4B783-45CF-40D8-8303-20DDB1A5A27C}"/>
    <cellStyle name="Normal 2 5 2 2 4 4 4" xfId="9867" xr:uid="{FEFED389-0B10-4F04-B58D-A5B6D4306832}"/>
    <cellStyle name="Normal 2 5 2 2 4 4 4 2" xfId="22893" xr:uid="{D2B7C24B-8894-4AEC-B2B8-40342DFCED47}"/>
    <cellStyle name="Normal 2 5 2 2 4 4 5" xfId="4849" xr:uid="{6CB952B0-3A47-41E5-9EB5-BA3BA94B003F}"/>
    <cellStyle name="Normal 2 5 2 2 4 4 5 2" xfId="17886" xr:uid="{0EF8D646-2CFF-4CFD-9B75-989B32062D7E}"/>
    <cellStyle name="Normal 2 5 2 2 4 4 6" xfId="14760" xr:uid="{6970986F-F8AB-495D-9052-25CA6951661F}"/>
    <cellStyle name="Normal 2 5 2 2 4 5" xfId="1766" xr:uid="{8F4F287B-8905-45CB-97AA-6889F5D8D4EF}"/>
    <cellStyle name="Normal 2 5 2 2 4 5 2" xfId="10929" xr:uid="{CD6C66D8-C7B8-44B9-B942-0963D91E42DC}"/>
    <cellStyle name="Normal 2 5 2 2 4 5 2 2" xfId="23955" xr:uid="{53EB5C31-3F7D-456B-A07F-6161657DC638}"/>
    <cellStyle name="Normal 2 5 2 2 4 5 3" xfId="5913" xr:uid="{64816456-8233-4C6B-8748-61C72FF5CB8A}"/>
    <cellStyle name="Normal 2 5 2 2 4 5 3 2" xfId="18948" xr:uid="{5EEA0EAB-B322-49C0-87E9-AEBC80B529F9}"/>
    <cellStyle name="Normal 2 5 2 2 4 5 4" xfId="15151" xr:uid="{FDCEA262-75E9-4596-9045-78E44C982BA6}"/>
    <cellStyle name="Normal 2 5 2 2 4 6" xfId="8490" xr:uid="{DB2E98A6-15FF-4D27-839A-AB9BAE9F8088}"/>
    <cellStyle name="Normal 2 5 2 2 4 6 2" xfId="21519" xr:uid="{AFA5CC7C-0815-4748-82C6-C578643A7EBB}"/>
    <cellStyle name="Normal 2 5 2 2 4 7" xfId="12383" xr:uid="{75CE77A4-8784-466F-9336-3BDB22C777AB}"/>
    <cellStyle name="Normal 2 5 2 2 4 7 2" xfId="25400" xr:uid="{D42F1A60-0C02-424D-9157-DED280E7D9BD}"/>
    <cellStyle name="Normal 2 5 2 2 4 8" xfId="7460" xr:uid="{793283CB-D6A5-4FDD-AD1F-9CFB99FA0001}"/>
    <cellStyle name="Normal 2 5 2 2 4 8 2" xfId="20492" xr:uid="{0EEE932D-6566-40E1-9405-A944DD72C73A}"/>
    <cellStyle name="Normal 2 5 2 2 4 9" xfId="3412" xr:uid="{CBAA65A9-6826-477D-9E54-713A8FE1C68C}"/>
    <cellStyle name="Normal 2 5 2 2 4 9 2" xfId="16512" xr:uid="{8A55726D-8F4B-4A9C-833C-B1203B34ECAC}"/>
    <cellStyle name="Normal 2 5 2 2 4_Degree data" xfId="2654" xr:uid="{B65F2F40-C1ED-4F9D-B1E1-20F0B3A031AC}"/>
    <cellStyle name="Normal 2 5 2 2 5" xfId="297" xr:uid="{C18D9DF3-BEAE-43DF-AF12-9D957B546B8B}"/>
    <cellStyle name="Normal 2 5 2 2 5 10" xfId="13710" xr:uid="{AEFF8413-0C51-4453-BC7A-70CDB34A4906}"/>
    <cellStyle name="Normal 2 5 2 2 5 2" xfId="860" xr:uid="{638AB79A-672F-4B1F-B4FF-23C967804A24}"/>
    <cellStyle name="Normal 2 5 2 2 5 2 2" xfId="2007" xr:uid="{1BA96A7D-857D-4CC2-8230-360AF6CB5DA3}"/>
    <cellStyle name="Normal 2 5 2 2 5 2 2 2" xfId="10113" xr:uid="{368D9E49-9610-405C-A0A7-CB19DD9AAA87}"/>
    <cellStyle name="Normal 2 5 2 2 5 2 2 2 2" xfId="23139" xr:uid="{2E4C50A1-7411-4FEE-883F-59EA589451A4}"/>
    <cellStyle name="Normal 2 5 2 2 5 2 2 3" xfId="5095" xr:uid="{669FE33B-274A-4686-A567-B7521045D00A}"/>
    <cellStyle name="Normal 2 5 2 2 5 2 2 3 2" xfId="18132" xr:uid="{9623B008-5E9A-4A12-A3D1-6B163FC0566B}"/>
    <cellStyle name="Normal 2 5 2 2 5 2 2 4" xfId="15392" xr:uid="{B1BEE987-B693-47AD-987F-1A4B4C53308C}"/>
    <cellStyle name="Normal 2 5 2 2 5 2 3" xfId="6154" xr:uid="{A72747EC-5DD4-456A-B8C1-F7C3A1836AB2}"/>
    <cellStyle name="Normal 2 5 2 2 5 2 3 2" xfId="11170" xr:uid="{9334EBB4-1F5C-425C-9A95-7D7DE70FB346}"/>
    <cellStyle name="Normal 2 5 2 2 5 2 3 2 2" xfId="24196" xr:uid="{1E6A90C3-8B2C-4E05-903B-D9C6B42196AE}"/>
    <cellStyle name="Normal 2 5 2 2 5 2 3 3" xfId="19189" xr:uid="{D90784A0-88C5-45F7-B708-BC6842864D39}"/>
    <cellStyle name="Normal 2 5 2 2 5 2 4" xfId="9229" xr:uid="{94C42F83-1C35-4D05-8323-7E1F3ACF837B}"/>
    <cellStyle name="Normal 2 5 2 2 5 2 4 2" xfId="22256" xr:uid="{3C018DAF-B2A6-4518-90E8-D800B981486D}"/>
    <cellStyle name="Normal 2 5 2 2 5 2 5" xfId="12624" xr:uid="{E741E188-2B09-4F9F-AD3B-B8FF3C0454A1}"/>
    <cellStyle name="Normal 2 5 2 2 5 2 5 2" xfId="25641" xr:uid="{7EF63871-CF8E-488C-B648-5852CBCFE357}"/>
    <cellStyle name="Normal 2 5 2 2 5 2 6" xfId="7706" xr:uid="{12E9E5D5-3AE1-4FD9-902A-B8DDF2CA7C60}"/>
    <cellStyle name="Normal 2 5 2 2 5 2 6 2" xfId="20738" xr:uid="{94699CA9-F982-4173-AA93-863F2A05B4BE}"/>
    <cellStyle name="Normal 2 5 2 2 5 2 7" xfId="4160" xr:uid="{B5DF3375-D672-4975-B1C9-1A4EFF5A4AAC}"/>
    <cellStyle name="Normal 2 5 2 2 5 2 7 2" xfId="17249" xr:uid="{F3815591-32BB-45E9-A624-B1EDE001A2DE}"/>
    <cellStyle name="Normal 2 5 2 2 5 2 8" xfId="14256" xr:uid="{5803D3B9-E95D-41ED-9A23-05E638F71F95}"/>
    <cellStyle name="Normal 2 5 2 2 5 3" xfId="1210" xr:uid="{E52E23DD-4943-47EE-A284-B29847E008BA}"/>
    <cellStyle name="Normal 2 5 2 2 5 3 2" xfId="2356" xr:uid="{93309F33-3AC7-4006-899F-B74D364A7EE8}"/>
    <cellStyle name="Normal 2 5 2 2 5 3 2 2" xfId="10419" xr:uid="{D12DFCE1-CACF-42AA-837E-C4A7918A851C}"/>
    <cellStyle name="Normal 2 5 2 2 5 3 2 2 2" xfId="23445" xr:uid="{4A2C1859-0D73-412E-AC95-1A3F473A43DD}"/>
    <cellStyle name="Normal 2 5 2 2 5 3 2 3" xfId="5402" xr:uid="{143B25EB-F024-4C47-B750-386350C67601}"/>
    <cellStyle name="Normal 2 5 2 2 5 3 2 3 2" xfId="18438" xr:uid="{B209FA7E-EB50-4E71-8721-8C916E348197}"/>
    <cellStyle name="Normal 2 5 2 2 5 3 2 4" xfId="15740" xr:uid="{6B6F2937-15AA-4879-9EBA-C19E813950C2}"/>
    <cellStyle name="Normal 2 5 2 2 5 3 3" xfId="6503" xr:uid="{484F0035-657D-4EE9-BE2C-BE848433DE2C}"/>
    <cellStyle name="Normal 2 5 2 2 5 3 3 2" xfId="11518" xr:uid="{2B8BE8C0-4110-43D6-A4BA-56107323C7E1}"/>
    <cellStyle name="Normal 2 5 2 2 5 3 3 2 2" xfId="24544" xr:uid="{46182761-690B-4AC3-B78F-949FB127B304}"/>
    <cellStyle name="Normal 2 5 2 2 5 3 3 3" xfId="19537" xr:uid="{463B4F0D-8ED7-4FD8-8DCB-99F6C133569C}"/>
    <cellStyle name="Normal 2 5 2 2 5 3 4" xfId="9484" xr:uid="{BC3774EE-402F-4357-8E32-4FA1354F0200}"/>
    <cellStyle name="Normal 2 5 2 2 5 3 4 2" xfId="22510" xr:uid="{01FD924F-22DD-40A2-A144-0ABD40BA4CE6}"/>
    <cellStyle name="Normal 2 5 2 2 5 3 5" xfId="12972" xr:uid="{55DBE0AB-DD2F-48A1-85A1-0B6B497AC98D}"/>
    <cellStyle name="Normal 2 5 2 2 5 3 5 2" xfId="25989" xr:uid="{B1F0A5C4-4884-48C7-B394-35A6888C9F3A}"/>
    <cellStyle name="Normal 2 5 2 2 5 3 6" xfId="8013" xr:uid="{FA186B68-A7F5-4965-8FB8-BCFCB12940C3}"/>
    <cellStyle name="Normal 2 5 2 2 5 3 6 2" xfId="21044" xr:uid="{AB7C0F83-FDB5-4EA4-9693-7A0A4A03BAC3}"/>
    <cellStyle name="Normal 2 5 2 2 5 3 7" xfId="4466" xr:uid="{8F484F89-4E47-43D1-A60C-395E8026A64D}"/>
    <cellStyle name="Normal 2 5 2 2 5 3 7 2" xfId="17503" xr:uid="{0F009D6F-CF01-492D-987F-54335910307A}"/>
    <cellStyle name="Normal 2 5 2 2 5 3 8" xfId="14603" xr:uid="{ADBE1B7E-0825-47AE-BE57-1FAC811D17C8}"/>
    <cellStyle name="Normal 2 5 2 2 5 4" xfId="2764" xr:uid="{AE336665-9B64-4C40-A323-90F8CA9A8A4B}"/>
    <cellStyle name="Normal 2 5 2 2 5 4 2" xfId="6800" xr:uid="{C458566A-5219-4A64-A08E-A9C16D35DB46}"/>
    <cellStyle name="Normal 2 5 2 2 5 4 2 2" xfId="11815" xr:uid="{5D51C237-13BC-4763-8519-54AFFD694F49}"/>
    <cellStyle name="Normal 2 5 2 2 5 4 2 2 2" xfId="24841" xr:uid="{875B6E74-2C8B-48E6-8F90-7419E14DE8CC}"/>
    <cellStyle name="Normal 2 5 2 2 5 4 2 3" xfId="19834" xr:uid="{0BFBB57E-D4A0-48F5-9635-F479A1B6DD26}"/>
    <cellStyle name="Normal 2 5 2 2 5 4 3" xfId="13269" xr:uid="{CE037C9E-9B81-480E-AC5B-03AE9726E710}"/>
    <cellStyle name="Normal 2 5 2 2 5 4 3 2" xfId="26286" xr:uid="{8C206012-3900-469A-9CD4-6A11D7002E17}"/>
    <cellStyle name="Normal 2 5 2 2 5 4 4" xfId="9710" xr:uid="{33198061-D28E-4931-B052-8647DC514A0A}"/>
    <cellStyle name="Normal 2 5 2 2 5 4 4 2" xfId="22736" xr:uid="{7280E0D2-65B2-431D-81D9-4F73017918EA}"/>
    <cellStyle name="Normal 2 5 2 2 5 4 5" xfId="4692" xr:uid="{7779C17F-2851-4B81-9E3D-68A95601BD08}"/>
    <cellStyle name="Normal 2 5 2 2 5 4 5 2" xfId="17729" xr:uid="{41DD0342-69A7-4FCC-A3ED-6AA317FCA6EC}"/>
    <cellStyle name="Normal 2 5 2 2 5 4 6" xfId="16037" xr:uid="{A71FDAB6-726E-4DF8-B033-718FD5C48368}"/>
    <cellStyle name="Normal 2 5 2 2 5 5" xfId="1609" xr:uid="{A22D2C00-F4B0-4911-BD83-2942CB290D45}"/>
    <cellStyle name="Normal 2 5 2 2 5 5 2" xfId="10770" xr:uid="{EB5BB3A8-262A-45A0-882C-ACB12D60C45E}"/>
    <cellStyle name="Normal 2 5 2 2 5 5 2 2" xfId="23796" xr:uid="{D5828536-EC52-42E3-A740-BD3A9A8C0C75}"/>
    <cellStyle name="Normal 2 5 2 2 5 5 3" xfId="5754" xr:uid="{60996486-016C-45CE-910A-66517AA3927B}"/>
    <cellStyle name="Normal 2 5 2 2 5 5 3 2" xfId="18789" xr:uid="{FF013006-E85B-404D-8E9D-28B40A4B8366}"/>
    <cellStyle name="Normal 2 5 2 2 5 5 4" xfId="14994" xr:uid="{B320376C-22E7-4368-917C-816CAC42AE79}"/>
    <cellStyle name="Normal 2 5 2 2 5 6" xfId="8826" xr:uid="{10B777E4-A125-457F-A987-CAB83EB821F2}"/>
    <cellStyle name="Normal 2 5 2 2 5 6 2" xfId="21853" xr:uid="{6FDAA66B-C240-4F8B-95B1-8A5FA8C4132F}"/>
    <cellStyle name="Normal 2 5 2 2 5 7" xfId="12226" xr:uid="{00AD85BF-C56C-4DF5-929F-EF4390900758}"/>
    <cellStyle name="Normal 2 5 2 2 5 7 2" xfId="25243" xr:uid="{5A303446-0C17-46DC-9C2A-DC3167CF6732}"/>
    <cellStyle name="Normal 2 5 2 2 5 8" xfId="7303" xr:uid="{8392A17C-A619-4B01-883F-692FBD3DA8A8}"/>
    <cellStyle name="Normal 2 5 2 2 5 8 2" xfId="20335" xr:uid="{7142E119-CC28-40A3-9C67-317130DC8862}"/>
    <cellStyle name="Normal 2 5 2 2 5 9" xfId="3757" xr:uid="{5947E808-CB01-4755-9268-4B738B06C589}"/>
    <cellStyle name="Normal 2 5 2 2 5 9 2" xfId="16846" xr:uid="{2393F30F-A5EA-474F-885F-79D7119A4F91}"/>
    <cellStyle name="Normal 2 5 2 2 5_Degree data" xfId="2665" xr:uid="{F7BBF273-2843-429E-AE2B-A10D86643E71}"/>
    <cellStyle name="Normal 2 5 2 2 6" xfId="451" xr:uid="{6B755371-1A99-41EB-8478-011011F0A5FC}"/>
    <cellStyle name="Normal 2 5 2 2 6 2" xfId="2001" xr:uid="{97509E2C-89BF-4E6C-B82D-EF84007E699F}"/>
    <cellStyle name="Normal 2 5 2 2 6 2 2" xfId="10107" xr:uid="{480EA542-72A5-46C4-A8D5-D6A3A9C24C04}"/>
    <cellStyle name="Normal 2 5 2 2 6 2 2 2" xfId="23133" xr:uid="{2BBA557D-42A7-4AA7-8198-9920E33702EB}"/>
    <cellStyle name="Normal 2 5 2 2 6 2 3" xfId="5089" xr:uid="{14C48B79-8B27-4728-A1D8-34A8AE762608}"/>
    <cellStyle name="Normal 2 5 2 2 6 2 3 2" xfId="18126" xr:uid="{178533B3-8F11-4249-8611-7C9DF7AE5FF9}"/>
    <cellStyle name="Normal 2 5 2 2 6 2 4" xfId="15386" xr:uid="{106D2A18-7C7C-4B83-9A01-1569303CE854}"/>
    <cellStyle name="Normal 2 5 2 2 6 3" xfId="6148" xr:uid="{D401A1A0-4AD5-410A-815D-AA1D06045782}"/>
    <cellStyle name="Normal 2 5 2 2 6 3 2" xfId="11164" xr:uid="{6C2B7A84-A1B0-4ADA-9138-050EA5AA0C79}"/>
    <cellStyle name="Normal 2 5 2 2 6 3 2 2" xfId="24190" xr:uid="{9587BA2E-1B1A-42A4-BE67-7266FE74012A}"/>
    <cellStyle name="Normal 2 5 2 2 6 3 3" xfId="19183" xr:uid="{A911690B-0BAB-4C7C-B3B8-D5D4DFF74D49}"/>
    <cellStyle name="Normal 2 5 2 2 6 4" xfId="9223" xr:uid="{AAC529EA-60B2-4EB8-A4AE-BFED8B48D956}"/>
    <cellStyle name="Normal 2 5 2 2 6 4 2" xfId="22250" xr:uid="{A5FA902E-44AC-4DBA-9269-D6F6CBFACE65}"/>
    <cellStyle name="Normal 2 5 2 2 6 5" xfId="12618" xr:uid="{12109FC3-C5C2-41E8-9A41-65DE0FA11D25}"/>
    <cellStyle name="Normal 2 5 2 2 6 5 2" xfId="25635" xr:uid="{9E18656A-143C-41B9-A4DA-C83092EB855C}"/>
    <cellStyle name="Normal 2 5 2 2 6 6" xfId="7700" xr:uid="{A81B848F-EC9C-4301-8C30-E16A25F7332A}"/>
    <cellStyle name="Normal 2 5 2 2 6 6 2" xfId="20732" xr:uid="{08F3F5DE-3925-4B26-A916-87BE59047907}"/>
    <cellStyle name="Normal 2 5 2 2 6 7" xfId="4154" xr:uid="{400B6573-BAEA-4425-B828-A5E41529DBBA}"/>
    <cellStyle name="Normal 2 5 2 2 6 7 2" xfId="17243" xr:uid="{4A54B9EE-69B3-41AF-BCC1-139305E7860A}"/>
    <cellStyle name="Normal 2 5 2 2 6 8" xfId="13854" xr:uid="{E7CE184A-18C3-4077-AF9C-13663AAAEEB3}"/>
    <cellStyle name="Normal 2 5 2 2 7" xfId="760" xr:uid="{161941DC-3269-4627-9963-1B7A44A9E9D2}"/>
    <cellStyle name="Normal 2 5 2 2 7 2" xfId="2350" xr:uid="{97170FC0-54FF-428D-971B-E4FD6722E629}"/>
    <cellStyle name="Normal 2 5 2 2 7 2 2" xfId="10374" xr:uid="{C85A47E3-B041-4407-A020-4B98413FAF5B}"/>
    <cellStyle name="Normal 2 5 2 2 7 2 2 2" xfId="23400" xr:uid="{3696F639-2450-49D1-9D12-1262BBD41F09}"/>
    <cellStyle name="Normal 2 5 2 2 7 2 3" xfId="5357" xr:uid="{43418FB6-4CDE-4703-A9B7-24199B7F7F53}"/>
    <cellStyle name="Normal 2 5 2 2 7 2 3 2" xfId="18393" xr:uid="{809FC9DA-EB05-4D15-A7C7-044A84F7CCB3}"/>
    <cellStyle name="Normal 2 5 2 2 7 2 4" xfId="15734" xr:uid="{4686CFC5-0FE2-478E-BC9B-5052BE34B957}"/>
    <cellStyle name="Normal 2 5 2 2 7 3" xfId="6497" xr:uid="{9A279223-B642-493C-AA27-C11EA7C122CD}"/>
    <cellStyle name="Normal 2 5 2 2 7 3 2" xfId="11512" xr:uid="{2E7B36CC-3E5B-4C9F-A70A-E04E6A805892}"/>
    <cellStyle name="Normal 2 5 2 2 7 3 2 2" xfId="24538" xr:uid="{7E6BC128-B151-4CF7-87C2-B580F1CD34AD}"/>
    <cellStyle name="Normal 2 5 2 2 7 3 3" xfId="19531" xr:uid="{9D7CF107-7485-438E-AD93-2EEBC28ADC20}"/>
    <cellStyle name="Normal 2 5 2 2 7 4" xfId="8664" xr:uid="{D914C863-F7AA-45BA-BB33-81CE195872E8}"/>
    <cellStyle name="Normal 2 5 2 2 7 4 2" xfId="21693" xr:uid="{F139B654-4DAD-4066-868D-3BDE562EE675}"/>
    <cellStyle name="Normal 2 5 2 2 7 5" xfId="12966" xr:uid="{A53B34DC-BB46-4DB0-9BC8-1CB51BEDC5D2}"/>
    <cellStyle name="Normal 2 5 2 2 7 5 2" xfId="25983" xr:uid="{CA6DF117-BE77-478B-9918-469F03AF65CB}"/>
    <cellStyle name="Normal 2 5 2 2 7 6" xfId="7968" xr:uid="{E1357583-F28D-4F72-91F2-EE489FA46889}"/>
    <cellStyle name="Normal 2 5 2 2 7 6 2" xfId="20999" xr:uid="{11C047D3-E1C5-44B5-AB5C-910DCD37F583}"/>
    <cellStyle name="Normal 2 5 2 2 7 7" xfId="3591" xr:uid="{DA7765AA-4C96-4F9B-814B-E7FD098C83C9}"/>
    <cellStyle name="Normal 2 5 2 2 7 7 2" xfId="16686" xr:uid="{1182B9B8-32F4-4C1E-90C1-C763E6308D47}"/>
    <cellStyle name="Normal 2 5 2 2 7 8" xfId="14157" xr:uid="{58235205-03D1-464F-B6A0-026F71FD17C6}"/>
    <cellStyle name="Normal 2 5 2 2 8" xfId="1164" xr:uid="{C98146F9-AFB0-42BE-A102-E3B6511C02CD}"/>
    <cellStyle name="Normal 2 5 2 2 8 2" xfId="2713" xr:uid="{7287BD19-0250-4001-9B54-493F150BAFBB}"/>
    <cellStyle name="Normal 2 5 2 2 8 2 2" xfId="11770" xr:uid="{B14491F0-2C8B-4B7F-B36A-7A6C41DA6F01}"/>
    <cellStyle name="Normal 2 5 2 2 8 2 2 2" xfId="24796" xr:uid="{4317189D-04C6-41A7-B308-CD57FC0EAB21}"/>
    <cellStyle name="Normal 2 5 2 2 8 2 3" xfId="6755" xr:uid="{C9EE4356-E268-443C-9D80-85C707231B24}"/>
    <cellStyle name="Normal 2 5 2 2 8 2 3 2" xfId="19789" xr:uid="{E1ABC1BB-F171-4DE1-A9C0-941BE4976F3F}"/>
    <cellStyle name="Normal 2 5 2 2 8 2 4" xfId="15992" xr:uid="{4AE3526E-D4DA-4259-BED7-D9E16088D846}"/>
    <cellStyle name="Normal 2 5 2 2 8 3" xfId="13224" xr:uid="{ABAA1786-8BC9-4998-9335-3153231051EC}"/>
    <cellStyle name="Normal 2 5 2 2 8 3 2" xfId="26241" xr:uid="{041BA427-A970-4F31-ADAC-7BFE527FD2DC}"/>
    <cellStyle name="Normal 2 5 2 2 8 4" xfId="9550" xr:uid="{7F37FE98-1EE5-4BDA-8425-A648CD6DD475}"/>
    <cellStyle name="Normal 2 5 2 2 8 4 2" xfId="22576" xr:uid="{D62394C2-1F3B-411D-8FC5-163C5EFF3AA7}"/>
    <cellStyle name="Normal 2 5 2 2 8 5" xfId="4532" xr:uid="{8D05FBE6-D89E-4E8D-AEDF-330CAAC7CA9C}"/>
    <cellStyle name="Normal 2 5 2 2 8 5 2" xfId="17569" xr:uid="{C0298D88-6B2F-43CE-9DEC-DD3457BF581C}"/>
    <cellStyle name="Normal 2 5 2 2 8 6" xfId="14558" xr:uid="{12347F38-09EF-4F3F-BF17-52164323850F}"/>
    <cellStyle name="Normal 2 5 2 2 9" xfId="1564" xr:uid="{6E7FEB1A-745D-4D65-B109-09788D3A650B}"/>
    <cellStyle name="Normal 2 5 2 2 9 2" xfId="12181" xr:uid="{B4F5785F-D67D-45AB-A2B5-F78854B668E0}"/>
    <cellStyle name="Normal 2 5 2 2 9 2 2" xfId="25198" xr:uid="{123A10B2-C158-4554-9101-FE32C7BFC791}"/>
    <cellStyle name="Normal 2 5 2 2 9 3" xfId="10725" xr:uid="{1A8C7787-070E-498E-8F05-2CE7F2FDA7AB}"/>
    <cellStyle name="Normal 2 5 2 2 9 3 2" xfId="23751" xr:uid="{AB669922-8315-4833-9CBE-3A8CD074BF5D}"/>
    <cellStyle name="Normal 2 5 2 2 9 4" xfId="5709" xr:uid="{1F664890-3ABB-42CD-914B-F771AC7D4782}"/>
    <cellStyle name="Normal 2 5 2 2 9 4 2" xfId="18744" xr:uid="{03D15BF9-CE8B-4DDA-8A56-FA8B0867254C}"/>
    <cellStyle name="Normal 2 5 2 2 9 5" xfId="14949" xr:uid="{48FD137F-2D7A-40CD-95AD-55AD6F6317BA}"/>
    <cellStyle name="Normal 2 5 2 2_Degree data" xfId="2806" xr:uid="{717B504D-18E6-40CA-8581-3F8A1E045FD7}"/>
    <cellStyle name="Normal 2 5 2 3" xfId="170" xr:uid="{D4721F66-EF54-44EB-88F6-BB4E6DD7E036}"/>
    <cellStyle name="Normal 2 5 2 3 10" xfId="8319" xr:uid="{2A969CFC-C775-4E61-A929-E03CC4AD73C0}"/>
    <cellStyle name="Normal 2 5 2 3 10 2" xfId="21348" xr:uid="{BBE3497D-A7B1-45CB-AE5B-145AE4573075}"/>
    <cellStyle name="Normal 2 5 2 3 11" xfId="12139" xr:uid="{243980A7-0183-47C6-976B-90ECD870EC84}"/>
    <cellStyle name="Normal 2 5 2 3 11 2" xfId="25156" xr:uid="{7C30DC90-4B04-491D-8921-0B87F302AB57}"/>
    <cellStyle name="Normal 2 5 2 3 12" xfId="7131" xr:uid="{BAEA5DE2-1BA0-42EC-89D9-29CA6930E7AE}"/>
    <cellStyle name="Normal 2 5 2 3 12 2" xfId="20163" xr:uid="{30D42A62-5AB1-42FF-B70A-1EABCB65DBD9}"/>
    <cellStyle name="Normal 2 5 2 3 13" xfId="3240" xr:uid="{E6360E5D-9B71-4F34-A574-73FE18DE6A5A}"/>
    <cellStyle name="Normal 2 5 2 3 13 2" xfId="16341" xr:uid="{AB05AEDC-FBE6-4202-860C-032682C8ACB1}"/>
    <cellStyle name="Normal 2 5 2 3 14" xfId="13599" xr:uid="{B941945C-D467-45F3-AC4F-9E8EC6981327}"/>
    <cellStyle name="Normal 2 5 2 3 2" xfId="388" xr:uid="{7FFAE820-B0AF-48A5-9E6C-634780A5D118}"/>
    <cellStyle name="Normal 2 5 2 3 2 10" xfId="7174" xr:uid="{EDA0DA0B-9315-434B-B7FA-80A8E64B15FD}"/>
    <cellStyle name="Normal 2 5 2 3 2 10 2" xfId="20206" xr:uid="{7E09D1B4-9CA2-4232-B5EE-D53637A0D3FE}"/>
    <cellStyle name="Normal 2 5 2 3 2 11" xfId="3343" xr:uid="{C8441CB2-DF16-446A-9E22-1EAEC08B6904}"/>
    <cellStyle name="Normal 2 5 2 3 2 11 2" xfId="16443" xr:uid="{6AB6B2A0-078E-40B7-A5C7-B7200C340EE5}"/>
    <cellStyle name="Normal 2 5 2 3 2 12" xfId="13797" xr:uid="{E87FEA69-E303-4FCF-B641-9D07B9515F13}"/>
    <cellStyle name="Normal 2 5 2 3 2 2" xfId="639" xr:uid="{385D24A2-5566-4049-8CD6-A916BE7B9602}"/>
    <cellStyle name="Normal 2 5 2 3 2 2 10" xfId="14042" xr:uid="{B2F99836-C803-4EB0-9C13-41D87EA4A82D}"/>
    <cellStyle name="Normal 2 5 2 3 2 2 2" xfId="1048" xr:uid="{7A6B6A19-4098-405C-A0C3-9CF81ADD82DC}"/>
    <cellStyle name="Normal 2 5 2 3 2 2 2 2" xfId="2010" xr:uid="{195D37EA-6C50-4674-9477-9E28E8175580}"/>
    <cellStyle name="Normal 2 5 2 3 2 2 2 2 2" xfId="10116" xr:uid="{01FF6572-3CF6-4CAD-93D9-09D366DFD5F5}"/>
    <cellStyle name="Normal 2 5 2 3 2 2 2 2 2 2" xfId="23142" xr:uid="{117DB63C-0FFD-4E96-A662-102210D5C268}"/>
    <cellStyle name="Normal 2 5 2 3 2 2 2 2 3" xfId="5098" xr:uid="{1AEC1C95-75ED-45AF-A8E1-440CF2131CDB}"/>
    <cellStyle name="Normal 2 5 2 3 2 2 2 2 3 2" xfId="18135" xr:uid="{EB8FB27A-67C8-4324-B1E2-6B8169F82C54}"/>
    <cellStyle name="Normal 2 5 2 3 2 2 2 2 4" xfId="15395" xr:uid="{4AAB0D6A-849D-4A96-B78C-D3B60748A774}"/>
    <cellStyle name="Normal 2 5 2 3 2 2 2 3" xfId="6157" xr:uid="{6E176927-3325-46C0-9D7F-582B7BF3A8B6}"/>
    <cellStyle name="Normal 2 5 2 3 2 2 2 3 2" xfId="11173" xr:uid="{E8C17FD2-7DAC-4912-9A94-9B5F24EDADC2}"/>
    <cellStyle name="Normal 2 5 2 3 2 2 2 3 2 2" xfId="24199" xr:uid="{159D6CD4-2389-4837-A0BD-AD10FF76F13E}"/>
    <cellStyle name="Normal 2 5 2 3 2 2 2 3 3" xfId="19192" xr:uid="{8962BD6B-4DDE-4CD8-AD4E-B5B87F9D0AF7}"/>
    <cellStyle name="Normal 2 5 2 3 2 2 2 4" xfId="9232" xr:uid="{B2900919-284C-4CCA-B090-9336DAF2F8BF}"/>
    <cellStyle name="Normal 2 5 2 3 2 2 2 4 2" xfId="22259" xr:uid="{4787DEF6-8279-4A4C-8F64-3B918A3963B9}"/>
    <cellStyle name="Normal 2 5 2 3 2 2 2 5" xfId="12627" xr:uid="{5DCED982-AAAC-451C-956A-3DF37CEBFFA5}"/>
    <cellStyle name="Normal 2 5 2 3 2 2 2 5 2" xfId="25644" xr:uid="{79962DBE-143B-4295-9069-DAED17C36A77}"/>
    <cellStyle name="Normal 2 5 2 3 2 2 2 6" xfId="7709" xr:uid="{0AB753F1-B27C-403A-AECB-81F3DF2F3F60}"/>
    <cellStyle name="Normal 2 5 2 3 2 2 2 6 2" xfId="20741" xr:uid="{4B43E692-79E4-49D5-BBEE-0E89B7E97E4D}"/>
    <cellStyle name="Normal 2 5 2 3 2 2 2 7" xfId="4163" xr:uid="{EB225EED-9749-4A69-95BB-90713529703E}"/>
    <cellStyle name="Normal 2 5 2 3 2 2 2 7 2" xfId="17252" xr:uid="{B65B10FB-D5A6-4301-B476-537C5B57FDC2}"/>
    <cellStyle name="Normal 2 5 2 3 2 2 2 8" xfId="14444" xr:uid="{B6AA90E0-1CAF-4A44-A323-878445D2895A}"/>
    <cellStyle name="Normal 2 5 2 3 2 2 3" xfId="1405" xr:uid="{057C4709-DC0D-423E-8F71-50BB741DB3CA}"/>
    <cellStyle name="Normal 2 5 2 3 2 2 3 2" xfId="2359" xr:uid="{2B3D53EF-C71B-406E-8EB1-F02250EF83E3}"/>
    <cellStyle name="Normal 2 5 2 3 2 2 3 2 2" xfId="10607" xr:uid="{8B18301C-D76E-4CD3-B409-48D78E7AC073}"/>
    <cellStyle name="Normal 2 5 2 3 2 2 3 2 2 2" xfId="23633" xr:uid="{04D08948-1E7B-49F8-8640-28219C04E786}"/>
    <cellStyle name="Normal 2 5 2 3 2 2 3 2 3" xfId="5590" xr:uid="{53E6737B-FF02-4BEE-A249-9F01FBCED18D}"/>
    <cellStyle name="Normal 2 5 2 3 2 2 3 2 3 2" xfId="18626" xr:uid="{6D843714-03F1-4A62-B80F-FCBA1760630B}"/>
    <cellStyle name="Normal 2 5 2 3 2 2 3 2 4" xfId="15743" xr:uid="{8C9E749D-58A8-4447-9148-6A7E1C8087FE}"/>
    <cellStyle name="Normal 2 5 2 3 2 2 3 3" xfId="6506" xr:uid="{E244F2AE-2CC2-478F-8C5D-A3B9D37E15AC}"/>
    <cellStyle name="Normal 2 5 2 3 2 2 3 3 2" xfId="11521" xr:uid="{7B99718C-8558-4397-B7B3-32C79F52E691}"/>
    <cellStyle name="Normal 2 5 2 3 2 2 3 3 2 2" xfId="24547" xr:uid="{C2A6F513-1CBF-435D-A33B-F4A8DDDB2762}"/>
    <cellStyle name="Normal 2 5 2 3 2 2 3 3 3" xfId="19540" xr:uid="{124AD029-75B2-42CF-B17B-269D39C06A98}"/>
    <cellStyle name="Normal 2 5 2 3 2 2 3 4" xfId="9014" xr:uid="{04B50FC2-FD22-4E9C-BE42-FC0B3D55F7B1}"/>
    <cellStyle name="Normal 2 5 2 3 2 2 3 4 2" xfId="22041" xr:uid="{D647113A-03B4-4FE4-AAFF-41D786F57C24}"/>
    <cellStyle name="Normal 2 5 2 3 2 2 3 5" xfId="12975" xr:uid="{4C25B8AD-B3EC-4E2C-9883-6F6F1EC420CA}"/>
    <cellStyle name="Normal 2 5 2 3 2 2 3 5 2" xfId="25992" xr:uid="{976B7EFF-1BA8-4A76-8E7B-77322B8C8892}"/>
    <cellStyle name="Normal 2 5 2 3 2 2 3 6" xfId="8201" xr:uid="{B52A4F65-9D43-44CE-963C-747643F75EA5}"/>
    <cellStyle name="Normal 2 5 2 3 2 2 3 6 2" xfId="21232" xr:uid="{BD58BD51-DB17-4914-BCED-5645A2B4083C}"/>
    <cellStyle name="Normal 2 5 2 3 2 2 3 7" xfId="3945" xr:uid="{C862A738-39FC-4C9E-B532-202B1D543C4F}"/>
    <cellStyle name="Normal 2 5 2 3 2 2 3 7 2" xfId="17034" xr:uid="{B3B6CEE1-85FA-47F9-AF99-5DA5E6E87BDB}"/>
    <cellStyle name="Normal 2 5 2 3 2 2 3 8" xfId="14791" xr:uid="{A70DDCB8-03DC-4ADE-A04E-E5E91DE93CF2}"/>
    <cellStyle name="Normal 2 5 2 3 2 2 4" xfId="2963" xr:uid="{7C70254B-32B4-4BF1-8674-4B3ACDE762BC}"/>
    <cellStyle name="Normal 2 5 2 3 2 2 4 2" xfId="6988" xr:uid="{7D3D8EA4-76B8-4EFD-BA16-636D9B382045}"/>
    <cellStyle name="Normal 2 5 2 3 2 2 4 2 2" xfId="12003" xr:uid="{7B8F877E-A9C2-4A7B-83B7-7FA417D76D7E}"/>
    <cellStyle name="Normal 2 5 2 3 2 2 4 2 2 2" xfId="25029" xr:uid="{D6A32FE5-5CF0-4BA8-98BE-4B3C12902F5A}"/>
    <cellStyle name="Normal 2 5 2 3 2 2 4 2 3" xfId="20022" xr:uid="{6150D9A3-75FB-453C-899C-6194145B146D}"/>
    <cellStyle name="Normal 2 5 2 3 2 2 4 3" xfId="13457" xr:uid="{BD1551F7-2062-4421-9103-8FCEB1E58CB2}"/>
    <cellStyle name="Normal 2 5 2 3 2 2 4 3 2" xfId="26474" xr:uid="{B9E91DDC-2B6F-408B-92C7-6A6D702611C9}"/>
    <cellStyle name="Normal 2 5 2 3 2 2 4 4" xfId="9898" xr:uid="{72A441F4-CDFB-474C-8790-2D9494220673}"/>
    <cellStyle name="Normal 2 5 2 3 2 2 4 4 2" xfId="22924" xr:uid="{329A19AF-907F-4A59-9B90-A8BB9B51B761}"/>
    <cellStyle name="Normal 2 5 2 3 2 2 4 5" xfId="4880" xr:uid="{4EC86B2C-AC35-474F-A1F1-649D700EB368}"/>
    <cellStyle name="Normal 2 5 2 3 2 2 4 5 2" xfId="17917" xr:uid="{B20629FA-4664-482F-8808-5DF8288BBD7F}"/>
    <cellStyle name="Normal 2 5 2 3 2 2 4 6" xfId="16225" xr:uid="{66182B2D-A397-4C63-97F8-BCF3AE866E32}"/>
    <cellStyle name="Normal 2 5 2 3 2 2 5" xfId="1797" xr:uid="{7DA120B2-3832-49D7-867A-5ACCF5087921}"/>
    <cellStyle name="Normal 2 5 2 3 2 2 5 2" xfId="10960" xr:uid="{DE29BB13-53A5-4DF9-99FA-F585824F1F9A}"/>
    <cellStyle name="Normal 2 5 2 3 2 2 5 2 2" xfId="23986" xr:uid="{53415BA0-4E29-4259-A476-74F02281118C}"/>
    <cellStyle name="Normal 2 5 2 3 2 2 5 3" xfId="5944" xr:uid="{D3864583-CB84-4CFB-95B1-25574D16CA45}"/>
    <cellStyle name="Normal 2 5 2 3 2 2 5 3 2" xfId="18979" xr:uid="{AADA36F2-EA5C-4E08-84ED-9C4B31EC6CDF}"/>
    <cellStyle name="Normal 2 5 2 3 2 2 5 4" xfId="15182" xr:uid="{6CB0D540-AEB1-4FF8-B2C8-2A094EB38C6E}"/>
    <cellStyle name="Normal 2 5 2 3 2 2 6" xfId="8521" xr:uid="{808FF1B7-8138-4432-B261-9C3AD1DE0CA6}"/>
    <cellStyle name="Normal 2 5 2 3 2 2 6 2" xfId="21550" xr:uid="{083083D1-B7B5-4B90-B550-24C8D8F6C424}"/>
    <cellStyle name="Normal 2 5 2 3 2 2 7" xfId="12414" xr:uid="{ED4067A3-3407-4540-9EF5-1208721E1B76}"/>
    <cellStyle name="Normal 2 5 2 3 2 2 7 2" xfId="25431" xr:uid="{2B8935BC-6CB1-4EC4-871D-D9AC7698A510}"/>
    <cellStyle name="Normal 2 5 2 3 2 2 8" xfId="7491" xr:uid="{11ECBFD9-55AD-4F33-8CDF-A5E262476226}"/>
    <cellStyle name="Normal 2 5 2 3 2 2 8 2" xfId="20523" xr:uid="{014BA50E-7CF7-4402-84BE-5FF423C9EA1A}"/>
    <cellStyle name="Normal 2 5 2 3 2 2 9" xfId="3443" xr:uid="{510F45C5-B15F-4F1F-8F8E-1AC6DF6FB374}"/>
    <cellStyle name="Normal 2 5 2 3 2 2 9 2" xfId="16543" xr:uid="{E9BB646C-CBD4-41B9-928A-64F89FBC67E8}"/>
    <cellStyle name="Normal 2 5 2 3 2 2_Degree data" xfId="2657" xr:uid="{C3005C91-C217-4FB0-ACB2-A977A1C85212}"/>
    <cellStyle name="Normal 2 5 2 3 2 3" xfId="539" xr:uid="{E5BFC3FC-12CD-47FC-B458-B0202C2FD67E}"/>
    <cellStyle name="Normal 2 5 2 3 2 3 2" xfId="2009" xr:uid="{870DCB8F-A361-47CC-97BB-893160C42D4C}"/>
    <cellStyle name="Normal 2 5 2 3 2 3 2 2" xfId="9798" xr:uid="{4BA02E2C-8613-4AF8-BBF6-505BCDADA199}"/>
    <cellStyle name="Normal 2 5 2 3 2 3 2 2 2" xfId="22824" xr:uid="{ACD9BA33-40A0-41E3-97F1-1606A0D486BF}"/>
    <cellStyle name="Normal 2 5 2 3 2 3 2 3" xfId="4780" xr:uid="{E5484CB9-6846-4538-880F-541397EC67BC}"/>
    <cellStyle name="Normal 2 5 2 3 2 3 2 3 2" xfId="17817" xr:uid="{5AE6C162-004C-4506-B0DC-B4D8023252C8}"/>
    <cellStyle name="Normal 2 5 2 3 2 3 2 4" xfId="15394" xr:uid="{70C51311-D68F-4FDD-A54F-29211908CAA6}"/>
    <cellStyle name="Normal 2 5 2 3 2 3 3" xfId="6156" xr:uid="{73F3A71C-73E6-48DE-8035-08A34176D8F5}"/>
    <cellStyle name="Normal 2 5 2 3 2 3 3 2" xfId="11172" xr:uid="{309DB5BA-618C-46D7-BE2D-2B35CDE4BD5D}"/>
    <cellStyle name="Normal 2 5 2 3 2 3 3 2 2" xfId="24198" xr:uid="{A21E7185-EA1D-430B-9690-57F3BCFECD7D}"/>
    <cellStyle name="Normal 2 5 2 3 2 3 3 3" xfId="19191" xr:uid="{057C4C68-2086-4A3A-A603-C654A3B3A833}"/>
    <cellStyle name="Normal 2 5 2 3 2 3 4" xfId="8914" xr:uid="{7728EB07-C1B9-4675-A430-19656086B928}"/>
    <cellStyle name="Normal 2 5 2 3 2 3 4 2" xfId="21941" xr:uid="{A8B0ADDE-D334-4D48-98BA-43D9402C313B}"/>
    <cellStyle name="Normal 2 5 2 3 2 3 5" xfId="12626" xr:uid="{9EEB2B3D-D4A1-4C0D-857A-FB764A976089}"/>
    <cellStyle name="Normal 2 5 2 3 2 3 5 2" xfId="25643" xr:uid="{89D0CF4B-3CB7-483B-97B5-FA8143A13E94}"/>
    <cellStyle name="Normal 2 5 2 3 2 3 6" xfId="7391" xr:uid="{BF7E411F-28B5-4AF8-BD49-02A160FF0B5F}"/>
    <cellStyle name="Normal 2 5 2 3 2 3 6 2" xfId="20423" xr:uid="{6B5DAEA3-EAA7-4693-87DE-CB85326E70F9}"/>
    <cellStyle name="Normal 2 5 2 3 2 3 7" xfId="3845" xr:uid="{D2810533-99D8-41DF-BCA5-05A68B5ABA3D}"/>
    <cellStyle name="Normal 2 5 2 3 2 3 7 2" xfId="16934" xr:uid="{235B51C8-45EC-4E93-9800-7647BD22DD2A}"/>
    <cellStyle name="Normal 2 5 2 3 2 3 8" xfId="13942" xr:uid="{D79C8E85-44F2-421F-B90A-BE7017D0F4DB}"/>
    <cellStyle name="Normal 2 5 2 3 2 4" xfId="948" xr:uid="{C088BB8D-A9F5-4DEC-93DC-A889040A91E1}"/>
    <cellStyle name="Normal 2 5 2 3 2 4 2" xfId="2358" xr:uid="{E7720412-626C-4BC3-B2FE-F6FCE7AA29BC}"/>
    <cellStyle name="Normal 2 5 2 3 2 4 2 2" xfId="10115" xr:uid="{6922D25A-F5A2-42A6-8183-F0FD0C3CF11E}"/>
    <cellStyle name="Normal 2 5 2 3 2 4 2 2 2" xfId="23141" xr:uid="{A043B178-6373-4EDF-B7D5-474E9A38B751}"/>
    <cellStyle name="Normal 2 5 2 3 2 4 2 3" xfId="5097" xr:uid="{7157BCD4-1244-4D89-83B6-7E6EE2BF4CDD}"/>
    <cellStyle name="Normal 2 5 2 3 2 4 2 3 2" xfId="18134" xr:uid="{7C764F3B-1F57-4317-B159-F4EB0FDF22B8}"/>
    <cellStyle name="Normal 2 5 2 3 2 4 2 4" xfId="15742" xr:uid="{35496C41-0478-4690-BF50-AC78BC67FFF2}"/>
    <cellStyle name="Normal 2 5 2 3 2 4 3" xfId="6505" xr:uid="{93D06277-2F47-40CA-890F-70C68ACFB828}"/>
    <cellStyle name="Normal 2 5 2 3 2 4 3 2" xfId="11520" xr:uid="{52C9B2FC-B805-4F27-90A4-BC1FE67F37B0}"/>
    <cellStyle name="Normal 2 5 2 3 2 4 3 2 2" xfId="24546" xr:uid="{3C90A3BC-33D1-4809-A636-773DAE117A04}"/>
    <cellStyle name="Normal 2 5 2 3 2 4 3 3" xfId="19539" xr:uid="{8E62B622-62EF-4222-807F-F8F15CC32269}"/>
    <cellStyle name="Normal 2 5 2 3 2 4 4" xfId="9231" xr:uid="{485BBA80-4555-47BE-80EA-0B6732B3A9C8}"/>
    <cellStyle name="Normal 2 5 2 3 2 4 4 2" xfId="22258" xr:uid="{1105206A-482C-4450-91CF-2645355601CE}"/>
    <cellStyle name="Normal 2 5 2 3 2 4 5" xfId="12974" xr:uid="{464EC71E-DFFF-42D3-BE6C-DE697A8C85FD}"/>
    <cellStyle name="Normal 2 5 2 3 2 4 5 2" xfId="25991" xr:uid="{1BCD0824-21B2-4FF7-8F43-2A03F465E773}"/>
    <cellStyle name="Normal 2 5 2 3 2 4 6" xfId="7708" xr:uid="{820154EA-DC60-4C3A-8C9E-DF0F67EF150F}"/>
    <cellStyle name="Normal 2 5 2 3 2 4 6 2" xfId="20740" xr:uid="{1DEFF8C3-160D-4069-838E-A606F10C6340}"/>
    <cellStyle name="Normal 2 5 2 3 2 4 7" xfId="4162" xr:uid="{44A83D26-BF85-4633-9F60-C7BB0FF5B969}"/>
    <cellStyle name="Normal 2 5 2 3 2 4 7 2" xfId="17251" xr:uid="{03F1492D-91D5-44B5-AE58-5424643AA274}"/>
    <cellStyle name="Normal 2 5 2 3 2 4 8" xfId="14344" xr:uid="{36996CEB-D890-45F3-B3CF-A911913E3202}"/>
    <cellStyle name="Normal 2 5 2 3 2 5" xfId="1304" xr:uid="{461170ED-0BF2-4B37-A2D9-34A6B5FF42BB}"/>
    <cellStyle name="Normal 2 5 2 3 2 5 2" xfId="2861" xr:uid="{BD00C45B-29B9-4346-AFCC-4A6790F95AE2}"/>
    <cellStyle name="Normal 2 5 2 3 2 5 2 2" xfId="10507" xr:uid="{6A9EB3A7-89FB-4D28-9BA6-28332B442554}"/>
    <cellStyle name="Normal 2 5 2 3 2 5 2 2 2" xfId="23533" xr:uid="{AB50630A-F403-4D24-82AB-14EB607658EB}"/>
    <cellStyle name="Normal 2 5 2 3 2 5 2 3" xfId="5490" xr:uid="{E4271E5F-78EA-46EB-98EE-66F5F49E6574}"/>
    <cellStyle name="Normal 2 5 2 3 2 5 2 3 2" xfId="18526" xr:uid="{686202C9-EC96-40D5-B424-E7129B14C26E}"/>
    <cellStyle name="Normal 2 5 2 3 2 5 2 4" xfId="16125" xr:uid="{3A4A53B3-16CC-4C0A-8B4F-2667F7D06BAD}"/>
    <cellStyle name="Normal 2 5 2 3 2 5 3" xfId="6888" xr:uid="{1FE45331-86DF-4C6F-9873-FB6CB8131D6D}"/>
    <cellStyle name="Normal 2 5 2 3 2 5 3 2" xfId="11903" xr:uid="{FA67360A-8E99-4AD8-B7EA-CE4EDF7A7A28}"/>
    <cellStyle name="Normal 2 5 2 3 2 5 3 2 2" xfId="24929" xr:uid="{6277C217-5B89-40C7-AA9A-A478884B1F07}"/>
    <cellStyle name="Normal 2 5 2 3 2 5 3 3" xfId="19922" xr:uid="{B25F2CB9-B99F-4819-9E99-342F065836E1}"/>
    <cellStyle name="Normal 2 5 2 3 2 5 4" xfId="8695" xr:uid="{F40FD439-71BD-4119-8F59-51D24397EDDF}"/>
    <cellStyle name="Normal 2 5 2 3 2 5 4 2" xfId="21724" xr:uid="{EE60351C-BF3C-40A0-A2A3-E5719EC6D4D4}"/>
    <cellStyle name="Normal 2 5 2 3 2 5 5" xfId="13357" xr:uid="{6D66898B-F4E8-472A-88C3-4F4C99A17C83}"/>
    <cellStyle name="Normal 2 5 2 3 2 5 5 2" xfId="26374" xr:uid="{C6BF6F5C-F421-46B3-8373-8C95E0ACB30B}"/>
    <cellStyle name="Normal 2 5 2 3 2 5 6" xfId="8101" xr:uid="{064B10D3-F650-49A4-BF7B-5693710B6E67}"/>
    <cellStyle name="Normal 2 5 2 3 2 5 6 2" xfId="21132" xr:uid="{37B18C1A-A75B-426D-A0A0-BE8C7914D1A4}"/>
    <cellStyle name="Normal 2 5 2 3 2 5 7" xfId="3624" xr:uid="{20796EEB-5302-4AD3-8BB3-FC5B84E5F36E}"/>
    <cellStyle name="Normal 2 5 2 3 2 5 7 2" xfId="16717" xr:uid="{C2325B47-2FE4-4803-ADA7-AEDA270B1154}"/>
    <cellStyle name="Normal 2 5 2 3 2 5 8" xfId="14691" xr:uid="{A3D876E3-E8FF-4E4B-99E0-B7530E977D39}"/>
    <cellStyle name="Normal 2 5 2 3 2 6" xfId="1697" xr:uid="{81B014EE-58CB-402D-B41A-363F585098B4}"/>
    <cellStyle name="Normal 2 5 2 3 2 6 2" xfId="9581" xr:uid="{80813E31-5ECB-4E29-A9A0-640A6DB25E58}"/>
    <cellStyle name="Normal 2 5 2 3 2 6 2 2" xfId="22607" xr:uid="{A49DA2A3-1662-44F7-BCFE-2DBAA5D0B9B7}"/>
    <cellStyle name="Normal 2 5 2 3 2 6 3" xfId="4563" xr:uid="{2FF8D8C8-47D4-4420-996B-15A6312FC9C6}"/>
    <cellStyle name="Normal 2 5 2 3 2 6 3 2" xfId="17600" xr:uid="{FB7FFD13-F72F-4E09-8967-BF474D8F5DB5}"/>
    <cellStyle name="Normal 2 5 2 3 2 6 4" xfId="15082" xr:uid="{09AF01AE-EFF0-48CB-85D1-918BB1DED2BB}"/>
    <cellStyle name="Normal 2 5 2 3 2 7" xfId="5844" xr:uid="{EC461304-FD4A-465D-AB75-C6D4D8D02DF8}"/>
    <cellStyle name="Normal 2 5 2 3 2 7 2" xfId="10860" xr:uid="{669967C0-004E-4734-998E-EC2A7A4D2441}"/>
    <cellStyle name="Normal 2 5 2 3 2 7 2 2" xfId="23886" xr:uid="{46A33034-8B92-4258-B36E-7116FBCEBF81}"/>
    <cellStyle name="Normal 2 5 2 3 2 7 3" xfId="18879" xr:uid="{DDBE0C0A-BC80-42D3-B216-15B451C46A3D}"/>
    <cellStyle name="Normal 2 5 2 3 2 8" xfId="8421" xr:uid="{BF4D6477-7A58-4ACB-A8E6-26997EB9D8F8}"/>
    <cellStyle name="Normal 2 5 2 3 2 8 2" xfId="21450" xr:uid="{BBE8404E-FDE6-4734-A71B-51117F0410EF}"/>
    <cellStyle name="Normal 2 5 2 3 2 9" xfId="12314" xr:uid="{79A6A265-BAF1-4C97-B613-6FB2B8D3153D}"/>
    <cellStyle name="Normal 2 5 2 3 2 9 2" xfId="25331" xr:uid="{284B8D73-44BB-490F-A766-7A87357B6303}"/>
    <cellStyle name="Normal 2 5 2 3 2_Degree data" xfId="2666" xr:uid="{E0EF2096-EE84-408F-AA5D-EE3516075CB2}"/>
    <cellStyle name="Normal 2 5 2 3 3" xfId="344" xr:uid="{33CEF882-726A-4224-9B08-A9A144F1B95F}"/>
    <cellStyle name="Normal 2 5 2 3 3 10" xfId="7236" xr:uid="{D16CA95F-28E7-4F7D-9612-F496B51AA4D1}"/>
    <cellStyle name="Normal 2 5 2 3 3 10 2" xfId="20268" xr:uid="{C0D21921-B83E-4E2A-B975-A52DC57EAAE9}"/>
    <cellStyle name="Normal 2 5 2 3 3 11" xfId="3300" xr:uid="{E7ADD5B2-82EF-43BC-88E1-73DD50D338B7}"/>
    <cellStyle name="Normal 2 5 2 3 3 11 2" xfId="16400" xr:uid="{7E006DB9-A1B3-4AB5-A19B-C29A53743F7F}"/>
    <cellStyle name="Normal 2 5 2 3 3 12" xfId="13754" xr:uid="{57306ECD-FD9D-4EF7-A487-0A04EA974FE6}"/>
    <cellStyle name="Normal 2 5 2 3 3 2" xfId="701" xr:uid="{5F9C8D76-0170-4412-8381-BEA941953C90}"/>
    <cellStyle name="Normal 2 5 2 3 3 2 10" xfId="14104" xr:uid="{6F33EA3A-F213-44F9-BDB0-B84BC318AD38}"/>
    <cellStyle name="Normal 2 5 2 3 3 2 2" xfId="1110" xr:uid="{D481FE6E-7B83-47FD-A10C-65C53C6C9DEA}"/>
    <cellStyle name="Normal 2 5 2 3 3 2 2 2" xfId="2012" xr:uid="{AD9E42A0-004F-49DD-AC61-17FBBE595CDA}"/>
    <cellStyle name="Normal 2 5 2 3 3 2 2 2 2" xfId="10118" xr:uid="{1FD91C62-29F0-4CBD-BE7D-A49D1512BE45}"/>
    <cellStyle name="Normal 2 5 2 3 3 2 2 2 2 2" xfId="23144" xr:uid="{7A7DF450-2147-4586-83E9-14EB355C2907}"/>
    <cellStyle name="Normal 2 5 2 3 3 2 2 2 3" xfId="5100" xr:uid="{D8F59F4D-6DA2-4F4F-8E12-833E7B6AE969}"/>
    <cellStyle name="Normal 2 5 2 3 3 2 2 2 3 2" xfId="18137" xr:uid="{0B9B53F6-2B2A-4CE3-89CF-C656F35ECB54}"/>
    <cellStyle name="Normal 2 5 2 3 3 2 2 2 4" xfId="15397" xr:uid="{98DDA9ED-C652-4348-A7A7-A293CD59364B}"/>
    <cellStyle name="Normal 2 5 2 3 3 2 2 3" xfId="6159" xr:uid="{D8273745-A551-4236-B2DB-55759E3191BE}"/>
    <cellStyle name="Normal 2 5 2 3 3 2 2 3 2" xfId="11175" xr:uid="{C8634323-8868-4E98-A87F-FF11292035A5}"/>
    <cellStyle name="Normal 2 5 2 3 3 2 2 3 2 2" xfId="24201" xr:uid="{FB6C4E9E-BB6D-4F88-B6A0-C64EF0774F7E}"/>
    <cellStyle name="Normal 2 5 2 3 3 2 2 3 3" xfId="19194" xr:uid="{8B6B3A77-584A-4206-91D8-CAE3C6B09A74}"/>
    <cellStyle name="Normal 2 5 2 3 3 2 2 4" xfId="9234" xr:uid="{DA63A4F8-DBD0-42FE-B4AE-97E187B77D43}"/>
    <cellStyle name="Normal 2 5 2 3 3 2 2 4 2" xfId="22261" xr:uid="{BB7AEDFC-8D86-428E-BB55-604FDBE240AF}"/>
    <cellStyle name="Normal 2 5 2 3 3 2 2 5" xfId="12629" xr:uid="{7A59983F-D2FF-4FF7-9E61-6B06D8A2A0B7}"/>
    <cellStyle name="Normal 2 5 2 3 3 2 2 5 2" xfId="25646" xr:uid="{785B7455-4619-44E7-94FF-4F9BBA15CF83}"/>
    <cellStyle name="Normal 2 5 2 3 3 2 2 6" xfId="7711" xr:uid="{03859DCA-E7F3-4619-9E8D-4B87A51B71A8}"/>
    <cellStyle name="Normal 2 5 2 3 3 2 2 6 2" xfId="20743" xr:uid="{E6C47B90-CDAB-4ED9-9871-355A73F332CC}"/>
    <cellStyle name="Normal 2 5 2 3 3 2 2 7" xfId="4165" xr:uid="{E65369BE-B2F0-4AE1-BDBB-08AAB9CA21ED}"/>
    <cellStyle name="Normal 2 5 2 3 3 2 2 7 2" xfId="17254" xr:uid="{2B31322A-8C1E-4381-A2B8-6DD445377326}"/>
    <cellStyle name="Normal 2 5 2 3 3 2 2 8" xfId="14506" xr:uid="{50FDDDF4-DC42-43C5-8B80-B9C98E72FA47}"/>
    <cellStyle name="Normal 2 5 2 3 3 2 3" xfId="1468" xr:uid="{F9E947E2-870B-48EF-BA0B-780DB4EC8EBE}"/>
    <cellStyle name="Normal 2 5 2 3 3 2 3 2" xfId="2361" xr:uid="{64A803FF-CE96-49D3-A4B1-A65F99F03DA9}"/>
    <cellStyle name="Normal 2 5 2 3 3 2 3 2 2" xfId="10669" xr:uid="{521FC457-F5DD-4856-8A8D-1D973475F892}"/>
    <cellStyle name="Normal 2 5 2 3 3 2 3 2 2 2" xfId="23695" xr:uid="{71A430C4-A5CB-4852-A3AA-1E217112ECA8}"/>
    <cellStyle name="Normal 2 5 2 3 3 2 3 2 3" xfId="5652" xr:uid="{26A478B4-DEC2-4AA3-90D5-6559132E7931}"/>
    <cellStyle name="Normal 2 5 2 3 3 2 3 2 3 2" xfId="18688" xr:uid="{0E4AA37D-77ED-48DB-AD37-07308D3781B8}"/>
    <cellStyle name="Normal 2 5 2 3 3 2 3 2 4" xfId="15745" xr:uid="{AD0399DC-C0DC-4101-B490-F9CF9CE7DBEA}"/>
    <cellStyle name="Normal 2 5 2 3 3 2 3 3" xfId="6508" xr:uid="{F501F45F-93CB-4829-BCB8-66DB5774E9CF}"/>
    <cellStyle name="Normal 2 5 2 3 3 2 3 3 2" xfId="11523" xr:uid="{BC7BB6B9-83F8-46D6-A15B-51D3DBB465C2}"/>
    <cellStyle name="Normal 2 5 2 3 3 2 3 3 2 2" xfId="24549" xr:uid="{4B8EC5FE-9D2A-4CF0-BBC8-743491816980}"/>
    <cellStyle name="Normal 2 5 2 3 3 2 3 3 3" xfId="19542" xr:uid="{874C9096-E1E3-4A47-BF39-A08F10C3A2E0}"/>
    <cellStyle name="Normal 2 5 2 3 3 2 3 4" xfId="9076" xr:uid="{243B93B0-0E4F-43CC-9B6B-6C323CB0976C}"/>
    <cellStyle name="Normal 2 5 2 3 3 2 3 4 2" xfId="22103" xr:uid="{0AE0C545-2980-45AE-A99A-14755DB5519B}"/>
    <cellStyle name="Normal 2 5 2 3 3 2 3 5" xfId="12977" xr:uid="{0661FDA5-D6D3-442F-90DB-C494BE92BE0C}"/>
    <cellStyle name="Normal 2 5 2 3 3 2 3 5 2" xfId="25994" xr:uid="{A37ADE91-70B4-4C4B-88E7-5F9C5946F5AA}"/>
    <cellStyle name="Normal 2 5 2 3 3 2 3 6" xfId="8263" xr:uid="{78FC60AB-82E6-4DEB-9FDE-84DE58EE7E60}"/>
    <cellStyle name="Normal 2 5 2 3 3 2 3 6 2" xfId="21294" xr:uid="{C8379D14-C9E0-4A6C-B09C-64685529590C}"/>
    <cellStyle name="Normal 2 5 2 3 3 2 3 7" xfId="4007" xr:uid="{6832CA62-654E-44CE-8CEF-03133A3C9D8C}"/>
    <cellStyle name="Normal 2 5 2 3 3 2 3 7 2" xfId="17096" xr:uid="{BC6D8E7D-1750-4504-A40F-56E09DD555B4}"/>
    <cellStyle name="Normal 2 5 2 3 3 2 3 8" xfId="14853" xr:uid="{AF3EB88F-7144-495B-80BB-5A484717ECDF}"/>
    <cellStyle name="Normal 2 5 2 3 3 2 4" xfId="3027" xr:uid="{1419EDAB-7676-4B83-96F6-554FAC2424BA}"/>
    <cellStyle name="Normal 2 5 2 3 3 2 4 2" xfId="7050" xr:uid="{4546309D-9087-4E0F-AAB0-4050A9FCEBE4}"/>
    <cellStyle name="Normal 2 5 2 3 3 2 4 2 2" xfId="12065" xr:uid="{B10413B8-D83D-4808-8817-3EA4B6082371}"/>
    <cellStyle name="Normal 2 5 2 3 3 2 4 2 2 2" xfId="25091" xr:uid="{B96F61B6-FE3C-4B2E-95B6-69D0787F0EE4}"/>
    <cellStyle name="Normal 2 5 2 3 3 2 4 2 3" xfId="20084" xr:uid="{5AC568A0-EC5D-49AA-AAE8-DAB3C36E11D6}"/>
    <cellStyle name="Normal 2 5 2 3 3 2 4 3" xfId="13519" xr:uid="{8D660DCF-DDF5-4CE5-A363-B620F2C9B13E}"/>
    <cellStyle name="Normal 2 5 2 3 3 2 4 3 2" xfId="26536" xr:uid="{2F1432B4-6B2E-456F-A3A1-0B03E29AE2A8}"/>
    <cellStyle name="Normal 2 5 2 3 3 2 4 4" xfId="9960" xr:uid="{BBDB6F55-B185-44BE-861C-9A5CBA5E2D41}"/>
    <cellStyle name="Normal 2 5 2 3 3 2 4 4 2" xfId="22986" xr:uid="{D42E093F-7C10-4535-B84D-9C626AE21FD3}"/>
    <cellStyle name="Normal 2 5 2 3 3 2 4 5" xfId="4942" xr:uid="{7FACF603-12D1-4E8B-90D5-34ADDBE0C7CD}"/>
    <cellStyle name="Normal 2 5 2 3 3 2 4 5 2" xfId="17979" xr:uid="{D30E49A7-C770-4025-AC39-93DAD5A49931}"/>
    <cellStyle name="Normal 2 5 2 3 3 2 4 6" xfId="16287" xr:uid="{A93EC2F8-EAFC-4942-AF8A-D2EC835DD56E}"/>
    <cellStyle name="Normal 2 5 2 3 3 2 5" xfId="1859" xr:uid="{D8455C52-2F72-44B1-A66D-0609D34EFF42}"/>
    <cellStyle name="Normal 2 5 2 3 3 2 5 2" xfId="11022" xr:uid="{4FC5DC68-9D59-4E9B-9BE7-1248A44CF43D}"/>
    <cellStyle name="Normal 2 5 2 3 3 2 5 2 2" xfId="24048" xr:uid="{F14A68E0-488F-4868-871F-B62DF411D26F}"/>
    <cellStyle name="Normal 2 5 2 3 3 2 5 3" xfId="6006" xr:uid="{08574A5A-6583-456C-846B-7D4CE8B8D111}"/>
    <cellStyle name="Normal 2 5 2 3 3 2 5 3 2" xfId="19041" xr:uid="{36E41F97-E216-4136-9592-0B61498B9655}"/>
    <cellStyle name="Normal 2 5 2 3 3 2 5 4" xfId="15244" xr:uid="{3359E6FA-39FC-4FE9-B12A-9525505B7CDB}"/>
    <cellStyle name="Normal 2 5 2 3 3 2 6" xfId="8583" xr:uid="{F68A5F6A-6742-4E7F-A4D4-F67B4379040C}"/>
    <cellStyle name="Normal 2 5 2 3 3 2 6 2" xfId="21612" xr:uid="{6F1A54DD-5324-4B6E-A914-9AB89891D184}"/>
    <cellStyle name="Normal 2 5 2 3 3 2 7" xfId="12476" xr:uid="{E9856C30-6EF0-4C73-B4DE-3C2B597D472B}"/>
    <cellStyle name="Normal 2 5 2 3 3 2 7 2" xfId="25493" xr:uid="{A3D665DD-2F14-4953-89A1-D9CD0F72387D}"/>
    <cellStyle name="Normal 2 5 2 3 3 2 8" xfId="7553" xr:uid="{9510647D-25DE-4B31-9370-B7F7CB66578D}"/>
    <cellStyle name="Normal 2 5 2 3 3 2 8 2" xfId="20585" xr:uid="{5ED53187-9979-4759-9D28-21DED377066E}"/>
    <cellStyle name="Normal 2 5 2 3 3 2 9" xfId="3505" xr:uid="{21AAB434-C2A6-4C25-A46D-5D47CA1A109F}"/>
    <cellStyle name="Normal 2 5 2 3 3 2 9 2" xfId="16605" xr:uid="{1DB9B7CB-8272-44ED-B0AC-D7A483316F37}"/>
    <cellStyle name="Normal 2 5 2 3 3 2_Degree data" xfId="2664" xr:uid="{6A3120E4-3781-4A99-A2E5-98730686D7EE}"/>
    <cellStyle name="Normal 2 5 2 3 3 3" xfId="496" xr:uid="{9B065864-8CA3-4A7C-83A9-5105D66C5CAF}"/>
    <cellStyle name="Normal 2 5 2 3 3 3 2" xfId="2011" xr:uid="{07D21AB1-65AF-4F73-9AA1-AFD48D0471B0}"/>
    <cellStyle name="Normal 2 5 2 3 3 3 2 2" xfId="9755" xr:uid="{39288BCA-97C7-4446-8CC8-4A4B4E0E8E3C}"/>
    <cellStyle name="Normal 2 5 2 3 3 3 2 2 2" xfId="22781" xr:uid="{5A9E5BC5-EA9C-4F0D-A1C3-9679BADD5BA0}"/>
    <cellStyle name="Normal 2 5 2 3 3 3 2 3" xfId="4737" xr:uid="{53921205-DA7B-4E30-8647-FE61F6F4FE2E}"/>
    <cellStyle name="Normal 2 5 2 3 3 3 2 3 2" xfId="17774" xr:uid="{22D75F97-54D9-441E-8066-236F83360921}"/>
    <cellStyle name="Normal 2 5 2 3 3 3 2 4" xfId="15396" xr:uid="{C2A63850-58DF-410B-A48C-4BEA82EEDF35}"/>
    <cellStyle name="Normal 2 5 2 3 3 3 3" xfId="6158" xr:uid="{79F6BF76-C8A2-4048-A435-48B7253ABB7A}"/>
    <cellStyle name="Normal 2 5 2 3 3 3 3 2" xfId="11174" xr:uid="{1D3D1151-2DF9-4833-981D-11B02DD35418}"/>
    <cellStyle name="Normal 2 5 2 3 3 3 3 2 2" xfId="24200" xr:uid="{9843DDD2-A642-43BB-B2BD-7F8B7D198863}"/>
    <cellStyle name="Normal 2 5 2 3 3 3 3 3" xfId="19193" xr:uid="{49277BBB-0017-45AC-9686-628AB1C99D58}"/>
    <cellStyle name="Normal 2 5 2 3 3 3 4" xfId="8871" xr:uid="{3D886174-7893-4084-966D-8034844ED252}"/>
    <cellStyle name="Normal 2 5 2 3 3 3 4 2" xfId="21898" xr:uid="{F069E935-DF6C-4C9E-85CA-A9171725DFEF}"/>
    <cellStyle name="Normal 2 5 2 3 3 3 5" xfId="12628" xr:uid="{85B713FE-35D2-444C-8878-ECBAC90E41C6}"/>
    <cellStyle name="Normal 2 5 2 3 3 3 5 2" xfId="25645" xr:uid="{67087702-2EA4-40BA-90B1-D268EB448271}"/>
    <cellStyle name="Normal 2 5 2 3 3 3 6" xfId="7348" xr:uid="{6DAFC364-82E8-47E7-A26E-B540C57398E8}"/>
    <cellStyle name="Normal 2 5 2 3 3 3 6 2" xfId="20380" xr:uid="{38E9528D-EE38-42DF-96F2-B1B201ACAB58}"/>
    <cellStyle name="Normal 2 5 2 3 3 3 7" xfId="3802" xr:uid="{32A9094F-2909-49EF-85AC-E2BD4FF72C3E}"/>
    <cellStyle name="Normal 2 5 2 3 3 3 7 2" xfId="16891" xr:uid="{3691CC56-0095-45A9-99EF-4BEB916BF6E5}"/>
    <cellStyle name="Normal 2 5 2 3 3 3 8" xfId="13899" xr:uid="{EAEB994B-6772-4A96-81AD-52831A95DD90}"/>
    <cellStyle name="Normal 2 5 2 3 3 4" xfId="905" xr:uid="{C28E0CCC-96A5-456D-B520-B84659D54677}"/>
    <cellStyle name="Normal 2 5 2 3 3 4 2" xfId="2360" xr:uid="{66C93548-5059-4FF7-BCF8-D7D397E2F777}"/>
    <cellStyle name="Normal 2 5 2 3 3 4 2 2" xfId="10117" xr:uid="{86B116DB-517B-4856-BEA1-68DB83BD6E1C}"/>
    <cellStyle name="Normal 2 5 2 3 3 4 2 2 2" xfId="23143" xr:uid="{97D475E5-133D-438C-8526-94866EB2FB55}"/>
    <cellStyle name="Normal 2 5 2 3 3 4 2 3" xfId="5099" xr:uid="{6FC7E2DA-376C-4C56-A6FC-CDCC3750C448}"/>
    <cellStyle name="Normal 2 5 2 3 3 4 2 3 2" xfId="18136" xr:uid="{1C63ACC8-4B8B-4BCE-BB23-B3D193B35EEE}"/>
    <cellStyle name="Normal 2 5 2 3 3 4 2 4" xfId="15744" xr:uid="{C8874F25-EECF-44BD-826D-C9406615E07F}"/>
    <cellStyle name="Normal 2 5 2 3 3 4 3" xfId="6507" xr:uid="{B7B0A085-AB3D-4886-A86D-58CD3F44A34A}"/>
    <cellStyle name="Normal 2 5 2 3 3 4 3 2" xfId="11522" xr:uid="{E11C222B-B192-475F-A8E0-DCF6F6F91BB0}"/>
    <cellStyle name="Normal 2 5 2 3 3 4 3 2 2" xfId="24548" xr:uid="{A30596D8-5A74-4416-84EC-2D3382895239}"/>
    <cellStyle name="Normal 2 5 2 3 3 4 3 3" xfId="19541" xr:uid="{9A6FDA82-ECE8-4F0A-9BCB-BF198123E4EF}"/>
    <cellStyle name="Normal 2 5 2 3 3 4 4" xfId="9233" xr:uid="{2FAEA15E-D2FB-4856-A215-54D504E08824}"/>
    <cellStyle name="Normal 2 5 2 3 3 4 4 2" xfId="22260" xr:uid="{D321C9C6-DE1E-46E1-B1CD-3E3CA21A7394}"/>
    <cellStyle name="Normal 2 5 2 3 3 4 5" xfId="12976" xr:uid="{40E07D7F-0ADA-4638-9DC9-FA07FE10454D}"/>
    <cellStyle name="Normal 2 5 2 3 3 4 5 2" xfId="25993" xr:uid="{F45C6C94-9C2A-4242-B0D2-126BB1D18184}"/>
    <cellStyle name="Normal 2 5 2 3 3 4 6" xfId="7710" xr:uid="{50776328-AF85-4711-B0FE-34A60930197F}"/>
    <cellStyle name="Normal 2 5 2 3 3 4 6 2" xfId="20742" xr:uid="{86546DA0-4E66-4E68-9A5C-DE0EFE97CF56}"/>
    <cellStyle name="Normal 2 5 2 3 3 4 7" xfId="4164" xr:uid="{46BA12A0-0F0D-4923-92BA-9AF45D57EA5A}"/>
    <cellStyle name="Normal 2 5 2 3 3 4 7 2" xfId="17253" xr:uid="{21820E79-75F1-4F6F-BAC3-2DCB5059726C}"/>
    <cellStyle name="Normal 2 5 2 3 3 4 8" xfId="14301" xr:uid="{CF2F7E59-E177-4235-8FDE-C938DE10B748}"/>
    <cellStyle name="Normal 2 5 2 3 3 5" xfId="1260" xr:uid="{AC102A21-8DE2-4356-8D28-F1943504BDA6}"/>
    <cellStyle name="Normal 2 5 2 3 3 5 2" xfId="2816" xr:uid="{B2FA8816-28F7-4363-B6CE-83088FE5B78F}"/>
    <cellStyle name="Normal 2 5 2 3 3 5 2 2" xfId="10464" xr:uid="{4E083078-745A-4669-B26D-BB1062AE7306}"/>
    <cellStyle name="Normal 2 5 2 3 3 5 2 2 2" xfId="23490" xr:uid="{222BCEA7-F501-47F7-BF09-818836D233E1}"/>
    <cellStyle name="Normal 2 5 2 3 3 5 2 3" xfId="5447" xr:uid="{D9C4FE3C-B941-4608-B8D1-4C640723EB98}"/>
    <cellStyle name="Normal 2 5 2 3 3 5 2 3 2" xfId="18483" xr:uid="{DFE5EDC4-C4BC-4D30-B28D-7D1AE54FE538}"/>
    <cellStyle name="Normal 2 5 2 3 3 5 2 4" xfId="16082" xr:uid="{37B4F955-0163-40B5-B77F-BE7E00CBC3FA}"/>
    <cellStyle name="Normal 2 5 2 3 3 5 3" xfId="6845" xr:uid="{4DC01CAE-40C4-4F81-BC29-4707BB3FC423}"/>
    <cellStyle name="Normal 2 5 2 3 3 5 3 2" xfId="11860" xr:uid="{D48636AB-68AF-4921-82E1-A52A0A21E44F}"/>
    <cellStyle name="Normal 2 5 2 3 3 5 3 2 2" xfId="24886" xr:uid="{8009EBD3-CB47-4FBE-A4E9-C4D74A9A49AB}"/>
    <cellStyle name="Normal 2 5 2 3 3 5 3 3" xfId="19879" xr:uid="{8780DD55-BDB1-419B-98EF-7FA0DC16245B}"/>
    <cellStyle name="Normal 2 5 2 3 3 5 4" xfId="8757" xr:uid="{4DB9252C-DD73-47C3-9DC0-6BA4FB92BFF4}"/>
    <cellStyle name="Normal 2 5 2 3 3 5 4 2" xfId="21786" xr:uid="{F4BB8A17-F3FA-4895-ADD3-DA9928713AC3}"/>
    <cellStyle name="Normal 2 5 2 3 3 5 5" xfId="13314" xr:uid="{36934F88-A299-4C76-8024-D0D823FBDCC0}"/>
    <cellStyle name="Normal 2 5 2 3 3 5 5 2" xfId="26331" xr:uid="{9CBA618D-C631-44DC-9246-5BD822F47646}"/>
    <cellStyle name="Normal 2 5 2 3 3 5 6" xfId="8058" xr:uid="{FB1D0F57-20EF-4828-B98B-D45CD4595738}"/>
    <cellStyle name="Normal 2 5 2 3 3 5 6 2" xfId="21089" xr:uid="{C604627E-C285-4FF5-8921-B044EE1993F5}"/>
    <cellStyle name="Normal 2 5 2 3 3 5 7" xfId="3687" xr:uid="{68928A53-944F-4F75-A78D-C2FDA5E15FFF}"/>
    <cellStyle name="Normal 2 5 2 3 3 5 7 2" xfId="16779" xr:uid="{91BAFCDA-7529-4C93-AF28-FB47696C81AB}"/>
    <cellStyle name="Normal 2 5 2 3 3 5 8" xfId="14648" xr:uid="{BD6E92CC-DD82-4ADF-B827-0F26240DB30F}"/>
    <cellStyle name="Normal 2 5 2 3 3 6" xfId="1654" xr:uid="{CE8FF155-C6E1-48F1-AEEA-90B5C0553685}"/>
    <cellStyle name="Normal 2 5 2 3 3 6 2" xfId="9643" xr:uid="{41053C5D-3E6D-4279-A598-A694D9D568C0}"/>
    <cellStyle name="Normal 2 5 2 3 3 6 2 2" xfId="22669" xr:uid="{3B6FB79E-86CD-4100-8752-3BDD6215C126}"/>
    <cellStyle name="Normal 2 5 2 3 3 6 3" xfId="4625" xr:uid="{C4876928-CF38-4C5D-8BD3-F0463A8AF4BB}"/>
    <cellStyle name="Normal 2 5 2 3 3 6 3 2" xfId="17662" xr:uid="{BF2659D6-1CAA-4C33-988C-EC9EB75C042E}"/>
    <cellStyle name="Normal 2 5 2 3 3 6 4" xfId="15039" xr:uid="{CB30A1FF-7C08-4046-A793-3EEE9C47AA09}"/>
    <cellStyle name="Normal 2 5 2 3 3 7" xfId="5801" xr:uid="{223E0DEC-D3E0-4EEC-AE5A-0344A9131C1D}"/>
    <cellStyle name="Normal 2 5 2 3 3 7 2" xfId="10817" xr:uid="{C7BB5A8F-FAC9-4647-A13B-4A19427A2E3B}"/>
    <cellStyle name="Normal 2 5 2 3 3 7 2 2" xfId="23843" xr:uid="{0D783081-7213-4239-A4EA-B8DC803E90E8}"/>
    <cellStyle name="Normal 2 5 2 3 3 7 3" xfId="18836" xr:uid="{39320717-D9DC-4EB6-A203-739184818CF0}"/>
    <cellStyle name="Normal 2 5 2 3 3 8" xfId="8378" xr:uid="{A0132EC5-269B-4320-95C3-6CC103F4B6C0}"/>
    <cellStyle name="Normal 2 5 2 3 3 8 2" xfId="21407" xr:uid="{B237BB4B-FCBC-45E4-A13E-343ABC97959E}"/>
    <cellStyle name="Normal 2 5 2 3 3 9" xfId="12271" xr:uid="{7BE4E1A9-E096-4C81-835C-E41B9B8601A8}"/>
    <cellStyle name="Normal 2 5 2 3 3 9 2" xfId="25288" xr:uid="{E9C4A958-B23D-4ACC-924E-FC56A53A1621}"/>
    <cellStyle name="Normal 2 5 2 3 3_Degree data" xfId="2656" xr:uid="{50232160-413F-4263-A735-D62171841E31}"/>
    <cellStyle name="Normal 2 5 2 3 4" xfId="281" xr:uid="{286477A5-26D1-46B7-9D42-A2A5DA44233B}"/>
    <cellStyle name="Normal 2 5 2 3 4 10" xfId="13696" xr:uid="{D4FF255F-DC0D-4C97-99C6-1DA455A13661}"/>
    <cellStyle name="Normal 2 5 2 3 4 2" xfId="596" xr:uid="{7BC1801B-AC10-4A1A-AE67-C3C5570B0FE5}"/>
    <cellStyle name="Normal 2 5 2 3 4 2 2" xfId="2013" xr:uid="{4238D272-A4D1-4232-8B16-6C3A4E33783C}"/>
    <cellStyle name="Normal 2 5 2 3 4 2 2 2" xfId="10119" xr:uid="{E22D35FA-3C45-442A-B9D8-184D7014DCCC}"/>
    <cellStyle name="Normal 2 5 2 3 4 2 2 2 2" xfId="23145" xr:uid="{465646B7-5874-40C9-AB9F-C2CA505B5D82}"/>
    <cellStyle name="Normal 2 5 2 3 4 2 2 3" xfId="5101" xr:uid="{00B348A9-29BA-4B6C-94DB-F9A671DC247E}"/>
    <cellStyle name="Normal 2 5 2 3 4 2 2 3 2" xfId="18138" xr:uid="{C874FF00-633F-486A-BD7B-4FCBCF2DE9F3}"/>
    <cellStyle name="Normal 2 5 2 3 4 2 2 4" xfId="15398" xr:uid="{4840A36E-FFFA-419A-B96F-E2BCC3796D35}"/>
    <cellStyle name="Normal 2 5 2 3 4 2 3" xfId="6160" xr:uid="{AB1ACCCE-96AF-417E-B391-FD632D341D7A}"/>
    <cellStyle name="Normal 2 5 2 3 4 2 3 2" xfId="11176" xr:uid="{2FB16632-FE0F-44D5-BE85-FBB20FE5AB7C}"/>
    <cellStyle name="Normal 2 5 2 3 4 2 3 2 2" xfId="24202" xr:uid="{B3641074-C470-430C-B4EF-B54D5C9824F6}"/>
    <cellStyle name="Normal 2 5 2 3 4 2 3 3" xfId="19195" xr:uid="{BB533EA3-A628-4137-8AAD-A838CBB78782}"/>
    <cellStyle name="Normal 2 5 2 3 4 2 4" xfId="9235" xr:uid="{599E21C4-5EDB-4B8E-A5EC-03994E6CA2AE}"/>
    <cellStyle name="Normal 2 5 2 3 4 2 4 2" xfId="22262" xr:uid="{5752741D-49AF-4951-9A31-C7ACE79393FB}"/>
    <cellStyle name="Normal 2 5 2 3 4 2 5" xfId="12630" xr:uid="{5A1375BE-7916-4220-AF3D-C9B7DBABA34A}"/>
    <cellStyle name="Normal 2 5 2 3 4 2 5 2" xfId="25647" xr:uid="{CA05CE99-AF07-424E-A051-FFB3428FC57C}"/>
    <cellStyle name="Normal 2 5 2 3 4 2 6" xfId="7712" xr:uid="{B28F6FB5-99B9-4864-BCBD-1E07CB2B4F39}"/>
    <cellStyle name="Normal 2 5 2 3 4 2 6 2" xfId="20744" xr:uid="{1CFFF0AF-C6D4-4EF2-92D5-D939543BC6F2}"/>
    <cellStyle name="Normal 2 5 2 3 4 2 7" xfId="4166" xr:uid="{EB6573B4-3887-44C1-9CE8-AFECC5B20AA7}"/>
    <cellStyle name="Normal 2 5 2 3 4 2 7 2" xfId="17255" xr:uid="{E163984B-03A3-47CB-BD59-FA7D279FE662}"/>
    <cellStyle name="Normal 2 5 2 3 4 2 8" xfId="13999" xr:uid="{F19B83CC-8CA3-4280-A3EC-AE5CA8D6C3E9}"/>
    <cellStyle name="Normal 2 5 2 3 4 3" xfId="1005" xr:uid="{B0A37A88-1FDB-4E3F-93D2-5F0AAA86D3F9}"/>
    <cellStyle name="Normal 2 5 2 3 4 3 2" xfId="2362" xr:uid="{22F29051-6207-41A7-9736-6C651A99C4B3}"/>
    <cellStyle name="Normal 2 5 2 3 4 3 2 2" xfId="10564" xr:uid="{09767FF3-2FFE-4FF7-A9A3-CAFDB5485C7A}"/>
    <cellStyle name="Normal 2 5 2 3 4 3 2 2 2" xfId="23590" xr:uid="{F3B58FD2-0C0A-4F77-95F3-9EED6B1F6995}"/>
    <cellStyle name="Normal 2 5 2 3 4 3 2 3" xfId="5547" xr:uid="{9D68C28D-D1A5-4435-B437-3452D856BF97}"/>
    <cellStyle name="Normal 2 5 2 3 4 3 2 3 2" xfId="18583" xr:uid="{A1416438-74C5-4C29-92BA-D669692DC945}"/>
    <cellStyle name="Normal 2 5 2 3 4 3 2 4" xfId="15746" xr:uid="{431A8713-101E-4C1B-809B-C2A305BE3FA1}"/>
    <cellStyle name="Normal 2 5 2 3 4 3 3" xfId="6509" xr:uid="{1D7857C4-64EF-4860-B365-AE6A51447936}"/>
    <cellStyle name="Normal 2 5 2 3 4 3 3 2" xfId="11524" xr:uid="{CE897162-A7A2-412E-B519-E5E34BF29BBA}"/>
    <cellStyle name="Normal 2 5 2 3 4 3 3 2 2" xfId="24550" xr:uid="{98D17304-5F69-4903-AFE0-8563B5281C54}"/>
    <cellStyle name="Normal 2 5 2 3 4 3 3 3" xfId="19543" xr:uid="{1B522B45-E647-44B4-8AA8-D083D0686052}"/>
    <cellStyle name="Normal 2 5 2 3 4 3 4" xfId="8971" xr:uid="{155E8C72-733E-4BDD-B43E-3AB70CEB16EF}"/>
    <cellStyle name="Normal 2 5 2 3 4 3 4 2" xfId="21998" xr:uid="{90FE94B5-7057-4C7A-9E85-CD316A26D500}"/>
    <cellStyle name="Normal 2 5 2 3 4 3 5" xfId="12978" xr:uid="{736E1DBC-6D0A-4D97-BCBB-7D4678B5A1FF}"/>
    <cellStyle name="Normal 2 5 2 3 4 3 5 2" xfId="25995" xr:uid="{0C1BC325-A275-44A5-86C4-069AF10831A6}"/>
    <cellStyle name="Normal 2 5 2 3 4 3 6" xfId="8158" xr:uid="{0811D996-1679-4A5E-AEAD-743F58B3BBBC}"/>
    <cellStyle name="Normal 2 5 2 3 4 3 6 2" xfId="21189" xr:uid="{EB486224-FDDA-4356-AE1A-C8BBF2F266AA}"/>
    <cellStyle name="Normal 2 5 2 3 4 3 7" xfId="3902" xr:uid="{F2289D33-1F99-4E0F-9B03-BC82E33E3130}"/>
    <cellStyle name="Normal 2 5 2 3 4 3 7 2" xfId="16991" xr:uid="{FA579CE7-5BC6-450B-B589-03A99BE58DEA}"/>
    <cellStyle name="Normal 2 5 2 3 4 3 8" xfId="14401" xr:uid="{479E8B3D-014C-4244-99F9-E26F90CCA39F}"/>
    <cellStyle name="Normal 2 5 2 3 4 4" xfId="1361" xr:uid="{96AB29FD-8058-482D-AF58-F998CF9AC318}"/>
    <cellStyle name="Normal 2 5 2 3 4 4 2" xfId="2919" xr:uid="{6BB0F1E2-07C1-4D33-8C61-B85858F21F9E}"/>
    <cellStyle name="Normal 2 5 2 3 4 4 2 2" xfId="11960" xr:uid="{B0B9A31A-262D-47EC-B6C6-C6DCA2018B7E}"/>
    <cellStyle name="Normal 2 5 2 3 4 4 2 2 2" xfId="24986" xr:uid="{CCF2411E-CD0D-4F3C-AE85-1857B1A85160}"/>
    <cellStyle name="Normal 2 5 2 3 4 4 2 3" xfId="6945" xr:uid="{548F9678-6D76-491B-B69D-BDFF026E9BC0}"/>
    <cellStyle name="Normal 2 5 2 3 4 4 2 3 2" xfId="19979" xr:uid="{F692C6B4-EE34-4E01-B945-462378353C09}"/>
    <cellStyle name="Normal 2 5 2 3 4 4 2 4" xfId="16182" xr:uid="{1C6B7A0D-195A-4935-A56F-F4EB658EF083}"/>
    <cellStyle name="Normal 2 5 2 3 4 4 3" xfId="13414" xr:uid="{40AF474C-46BB-4E54-B86F-2EFB40EC80E3}"/>
    <cellStyle name="Normal 2 5 2 3 4 4 3 2" xfId="26431" xr:uid="{5C1D1189-C21A-40DE-988D-F2F68CEAE6DC}"/>
    <cellStyle name="Normal 2 5 2 3 4 4 4" xfId="9855" xr:uid="{DCAFCEE8-D0F4-415B-BA44-F92FA5A64FE1}"/>
    <cellStyle name="Normal 2 5 2 3 4 4 4 2" xfId="22881" xr:uid="{E4961B44-FB0E-495F-93A5-C3083B8FCCAE}"/>
    <cellStyle name="Normal 2 5 2 3 4 4 5" xfId="4837" xr:uid="{F7E276FF-17D6-4C3D-A70C-E9A452FC1F91}"/>
    <cellStyle name="Normal 2 5 2 3 4 4 5 2" xfId="17874" xr:uid="{1BA188CD-E821-4AD7-A971-8E78013F468E}"/>
    <cellStyle name="Normal 2 5 2 3 4 4 6" xfId="14748" xr:uid="{3605D7F1-DAEB-4427-A4F4-7707C9C5E4B3}"/>
    <cellStyle name="Normal 2 5 2 3 4 5" xfId="1754" xr:uid="{B6518DD1-E3E7-4623-829F-E253C292684A}"/>
    <cellStyle name="Normal 2 5 2 3 4 5 2" xfId="10917" xr:uid="{FDF0A819-D4E5-43E4-AFB5-01FC67E090FF}"/>
    <cellStyle name="Normal 2 5 2 3 4 5 2 2" xfId="23943" xr:uid="{99DF381F-A223-4AE6-9A52-14FC37E56666}"/>
    <cellStyle name="Normal 2 5 2 3 4 5 3" xfId="5901" xr:uid="{4BDB3131-DFBF-40FA-8025-5D61740F32E9}"/>
    <cellStyle name="Normal 2 5 2 3 4 5 3 2" xfId="18936" xr:uid="{E9D600FF-731C-491F-ADE0-4F0F840AC5CA}"/>
    <cellStyle name="Normal 2 5 2 3 4 5 4" xfId="15139" xr:uid="{19CC45CB-741E-4504-BFE9-1BD386B66060}"/>
    <cellStyle name="Normal 2 5 2 3 4 6" xfId="8478" xr:uid="{7E69E734-A847-4D75-B2A2-968CC033A007}"/>
    <cellStyle name="Normal 2 5 2 3 4 6 2" xfId="21507" xr:uid="{F552CFC8-FCA0-46EC-9D30-18F49FDF5130}"/>
    <cellStyle name="Normal 2 5 2 3 4 7" xfId="12371" xr:uid="{B4DB2A1E-2C76-4F0B-805C-BA8871C1D1AD}"/>
    <cellStyle name="Normal 2 5 2 3 4 7 2" xfId="25388" xr:uid="{5C17FF69-97B0-463D-A28D-8DB33B22EB66}"/>
    <cellStyle name="Normal 2 5 2 3 4 8" xfId="7448" xr:uid="{916672E8-E5AC-4860-BFA2-0923A44C1470}"/>
    <cellStyle name="Normal 2 5 2 3 4 8 2" xfId="20480" xr:uid="{9F5BE94C-AFDC-4C77-9B06-039AAE7040D0}"/>
    <cellStyle name="Normal 2 5 2 3 4 9" xfId="3400" xr:uid="{C6F05898-F764-4502-9BD2-203CB2D28330}"/>
    <cellStyle name="Normal 2 5 2 3 4 9 2" xfId="16500" xr:uid="{3D4DD904-03B1-4A1C-90B7-3CC1769EE010}"/>
    <cellStyle name="Normal 2 5 2 3 4_Degree data" xfId="2693" xr:uid="{2DE7FC95-50E2-4CCE-8550-24C979CAE8B1}"/>
    <cellStyle name="Normal 2 5 2 3 5" xfId="437" xr:uid="{F2B6A113-3A17-4473-BA6F-840F99BDA67B}"/>
    <cellStyle name="Normal 2 5 2 3 5 2" xfId="845" xr:uid="{865E2827-5E2C-435C-98CA-00D0BC8726A4}"/>
    <cellStyle name="Normal 2 5 2 3 5 2 2" xfId="9696" xr:uid="{D19968D3-0391-4AA7-8041-7D5CB0D8D53D}"/>
    <cellStyle name="Normal 2 5 2 3 5 2 2 2" xfId="22722" xr:uid="{454F280D-BEA7-46A6-9540-E7D042343FCF}"/>
    <cellStyle name="Normal 2 5 2 3 5 2 3" xfId="4678" xr:uid="{70B97FF3-E4BA-42AF-8243-582B030600E0}"/>
    <cellStyle name="Normal 2 5 2 3 5 2 3 2" xfId="17715" xr:uid="{C75455A3-2235-4848-BC18-8B3B625F5A7F}"/>
    <cellStyle name="Normal 2 5 2 3 5 2 4" xfId="14242" xr:uid="{BD88621D-E144-4129-A14F-CCD7C3E4C154}"/>
    <cellStyle name="Normal 2 5 2 3 5 3" xfId="2008" xr:uid="{E7E494D8-F5E6-4D5A-A80F-39A82DB7009F}"/>
    <cellStyle name="Normal 2 5 2 3 5 3 2" xfId="11171" xr:uid="{A67AEDFF-3184-43FA-8DBF-4B5B29CD15C6}"/>
    <cellStyle name="Normal 2 5 2 3 5 3 2 2" xfId="24197" xr:uid="{C5277FCE-D699-4854-9925-CC7251277EEB}"/>
    <cellStyle name="Normal 2 5 2 3 5 3 3" xfId="6155" xr:uid="{69A1CA49-D854-4A66-B449-7EA93A2665AE}"/>
    <cellStyle name="Normal 2 5 2 3 5 3 3 2" xfId="19190" xr:uid="{AD8AB440-39D3-4D4C-9E08-CA8EE1F3DB09}"/>
    <cellStyle name="Normal 2 5 2 3 5 3 4" xfId="15393" xr:uid="{A55C776E-64E9-49DB-AC88-5F8776DB9241}"/>
    <cellStyle name="Normal 2 5 2 3 5 4" xfId="8812" xr:uid="{6C18DC85-B095-4ACF-8BB9-5934221DB405}"/>
    <cellStyle name="Normal 2 5 2 3 5 4 2" xfId="21839" xr:uid="{97E54BE2-E878-4065-B123-41C5B1230035}"/>
    <cellStyle name="Normal 2 5 2 3 5 5" xfId="12625" xr:uid="{F24FDAE4-D17E-42FD-BB71-E055DC5A3740}"/>
    <cellStyle name="Normal 2 5 2 3 5 5 2" xfId="25642" xr:uid="{B4D6B63E-7A02-4708-8B04-0131F5584E71}"/>
    <cellStyle name="Normal 2 5 2 3 5 6" xfId="7289" xr:uid="{93BBC364-E477-479E-ABBA-F0C7484CBD24}"/>
    <cellStyle name="Normal 2 5 2 3 5 6 2" xfId="20321" xr:uid="{585D1E32-8701-44B2-9699-B52D29558667}"/>
    <cellStyle name="Normal 2 5 2 3 5 7" xfId="3743" xr:uid="{CD929CC8-B2F3-4785-AA8A-826AE6AA8B74}"/>
    <cellStyle name="Normal 2 5 2 3 5 7 2" xfId="16832" xr:uid="{B90D8121-F27B-4020-AFD7-CD617E63661A}"/>
    <cellStyle name="Normal 2 5 2 3 5 8" xfId="13840" xr:uid="{BFCDE50E-1D5A-4BC1-B5EA-0CB431D11F29}"/>
    <cellStyle name="Normal 2 5 2 3 6" xfId="772" xr:uid="{2D3D8C7B-6683-4264-9086-BB4C7F81F693}"/>
    <cellStyle name="Normal 2 5 2 3 6 2" xfId="2357" xr:uid="{10FA820B-211B-4C80-8EBF-1530F0366C6D}"/>
    <cellStyle name="Normal 2 5 2 3 6 2 2" xfId="10114" xr:uid="{D4F8AF52-34C0-4A87-AAA4-EA6B519C35DA}"/>
    <cellStyle name="Normal 2 5 2 3 6 2 2 2" xfId="23140" xr:uid="{8F9B4C6B-9C40-4D92-9CBD-313352E4F446}"/>
    <cellStyle name="Normal 2 5 2 3 6 2 3" xfId="5096" xr:uid="{63C6CF81-20EE-4ED9-8A61-69B0D5A55F39}"/>
    <cellStyle name="Normal 2 5 2 3 6 2 3 2" xfId="18133" xr:uid="{B23AAAF7-65D7-4683-9058-7B2CE8945739}"/>
    <cellStyle name="Normal 2 5 2 3 6 2 4" xfId="15741" xr:uid="{C41C76F2-704B-499F-8896-553CBAFDD9CD}"/>
    <cellStyle name="Normal 2 5 2 3 6 3" xfId="6504" xr:uid="{B1D54035-6645-414F-9953-D983D378702D}"/>
    <cellStyle name="Normal 2 5 2 3 6 3 2" xfId="11519" xr:uid="{59CCEB6D-74B8-437F-9609-3AF69650DA34}"/>
    <cellStyle name="Normal 2 5 2 3 6 3 2 2" xfId="24545" xr:uid="{B6D32E0A-093A-4610-B9F7-6A111B16DD02}"/>
    <cellStyle name="Normal 2 5 2 3 6 3 3" xfId="19538" xr:uid="{DB6CE4E0-3D97-44DE-B12A-3CDDEFC67CA4}"/>
    <cellStyle name="Normal 2 5 2 3 6 4" xfId="9230" xr:uid="{04788F7F-5ED5-4F75-9FEF-BF766D231208}"/>
    <cellStyle name="Normal 2 5 2 3 6 4 2" xfId="22257" xr:uid="{38D118CF-C5BD-42B6-8032-91BE2E2907EB}"/>
    <cellStyle name="Normal 2 5 2 3 6 5" xfId="12973" xr:uid="{C7F19B81-09CD-4219-85B1-18C965F4FF97}"/>
    <cellStyle name="Normal 2 5 2 3 6 5 2" xfId="25990" xr:uid="{3051C657-7631-4658-A483-E814E6AE709D}"/>
    <cellStyle name="Normal 2 5 2 3 6 6" xfId="7707" xr:uid="{D9C18187-D447-4A06-8024-F6C55A890A33}"/>
    <cellStyle name="Normal 2 5 2 3 6 6 2" xfId="20739" xr:uid="{B2233C5D-632A-4401-AAB2-6409E770E8DA}"/>
    <cellStyle name="Normal 2 5 2 3 6 7" xfId="4161" xr:uid="{81ADED3A-5AF8-480A-8281-0D34F4A2F86E}"/>
    <cellStyle name="Normal 2 5 2 3 6 7 2" xfId="17250" xr:uid="{61EA9BAD-A4D1-4AD7-B2A9-ACD6EF9960DA}"/>
    <cellStyle name="Normal 2 5 2 3 6 8" xfId="14169" xr:uid="{64612599-37D1-4A52-AAB3-9864A3E66F21}"/>
    <cellStyle name="Normal 2 5 2 3 7" xfId="1196" xr:uid="{E1F40C94-5E85-4B7A-94C9-04A5B2CAA7EA}"/>
    <cellStyle name="Normal 2 5 2 3 7 2" xfId="2748" xr:uid="{4EB0035F-9F02-4367-AB82-EA95F83B60A3}"/>
    <cellStyle name="Normal 2 5 2 3 7 2 2" xfId="10405" xr:uid="{CFD29BA5-9ED2-431C-A7BC-3195138FDE80}"/>
    <cellStyle name="Normal 2 5 2 3 7 2 2 2" xfId="23431" xr:uid="{F0EFA697-2350-46B3-B50C-327648EF6117}"/>
    <cellStyle name="Normal 2 5 2 3 7 2 3" xfId="5388" xr:uid="{50774D2F-6A0D-434B-A747-0BA33EFDCBF5}"/>
    <cellStyle name="Normal 2 5 2 3 7 2 3 2" xfId="18424" xr:uid="{8897D5B8-8D30-4111-A7F8-2EC0CE07EEF6}"/>
    <cellStyle name="Normal 2 5 2 3 7 2 4" xfId="16023" xr:uid="{09F632BA-FF4C-4000-BB1E-8AAB5A4833A7}"/>
    <cellStyle name="Normal 2 5 2 3 7 3" xfId="6786" xr:uid="{58AF47F5-5BBA-409E-91AC-796357994CAF}"/>
    <cellStyle name="Normal 2 5 2 3 7 3 2" xfId="11801" xr:uid="{FDB73E37-ED37-4E69-B69C-88A69A677D0B}"/>
    <cellStyle name="Normal 2 5 2 3 7 3 2 2" xfId="24827" xr:uid="{09A422D0-8951-4150-8394-71671F5BBF95}"/>
    <cellStyle name="Normal 2 5 2 3 7 3 3" xfId="19820" xr:uid="{431E132D-28A1-4137-9EF9-52AE59C6F0FD}"/>
    <cellStyle name="Normal 2 5 2 3 7 4" xfId="8651" xr:uid="{DAC66EFC-45A2-4231-A0D8-4C6C3FEFA3C2}"/>
    <cellStyle name="Normal 2 5 2 3 7 4 2" xfId="21680" xr:uid="{F783741C-3C5B-4113-A08D-2F38C9064FD2}"/>
    <cellStyle name="Normal 2 5 2 3 7 5" xfId="13255" xr:uid="{026E82B8-DB5C-4ADD-A456-41C8DD649F7F}"/>
    <cellStyle name="Normal 2 5 2 3 7 5 2" xfId="26272" xr:uid="{D2BA467E-C738-4352-9416-02BDADA8DA34}"/>
    <cellStyle name="Normal 2 5 2 3 7 6" xfId="7999" xr:uid="{DAF832C8-BDD1-4FA1-9689-B64997DAED04}"/>
    <cellStyle name="Normal 2 5 2 3 7 6 2" xfId="21030" xr:uid="{7774066D-53E0-4F43-855C-7889B1737221}"/>
    <cellStyle name="Normal 2 5 2 3 7 7" xfId="3578" xr:uid="{261E2FBC-8409-424E-9100-BAFBFA8871E4}"/>
    <cellStyle name="Normal 2 5 2 3 7 7 2" xfId="16673" xr:uid="{23B0E4DD-2959-454B-9277-66F9BA737D64}"/>
    <cellStyle name="Normal 2 5 2 3 7 8" xfId="14589" xr:uid="{4DEAB1D6-BC9F-4990-9F8B-8D0E1161C10E}"/>
    <cellStyle name="Normal 2 5 2 3 8" xfId="1595" xr:uid="{2A1D6E95-1CAD-41CB-BB68-925B88CCA850}"/>
    <cellStyle name="Normal 2 5 2 3 8 2" xfId="12212" xr:uid="{8B5DDA97-ACC2-497C-B51D-8C816AE37256}"/>
    <cellStyle name="Normal 2 5 2 3 8 2 2" xfId="25229" xr:uid="{107D5FEA-4D1F-4475-ACBE-415C29D5BFB5}"/>
    <cellStyle name="Normal 2 5 2 3 8 3" xfId="9538" xr:uid="{E790B96B-8D73-4093-8BA0-C287C7E39D20}"/>
    <cellStyle name="Normal 2 5 2 3 8 3 2" xfId="22564" xr:uid="{FED76D57-B373-40BA-B3E7-8B0FE1DC921A}"/>
    <cellStyle name="Normal 2 5 2 3 8 4" xfId="4520" xr:uid="{74D42827-B628-4B4C-A292-5756CF06B93B}"/>
    <cellStyle name="Normal 2 5 2 3 8 4 2" xfId="17557" xr:uid="{912A5129-BB0D-4E7B-B993-BC4EC24EC224}"/>
    <cellStyle name="Normal 2 5 2 3 8 5" xfId="14980" xr:uid="{D33E823D-3D90-4585-9724-AE689F036DEE}"/>
    <cellStyle name="Normal 2 5 2 3 9" xfId="1522" xr:uid="{7F72A796-DD0A-4C0E-933B-28CB6A7D076E}"/>
    <cellStyle name="Normal 2 5 2 3 9 2" xfId="10756" xr:uid="{2C0B689B-7E95-48C9-8C6F-6054D44716DE}"/>
    <cellStyle name="Normal 2 5 2 3 9 2 2" xfId="23782" xr:uid="{7EF556C7-169B-40E3-A387-67A88D64A056}"/>
    <cellStyle name="Normal 2 5 2 3 9 3" xfId="5740" xr:uid="{760FCA9A-B884-4621-AD5D-246DD1E82EB6}"/>
    <cellStyle name="Normal 2 5 2 3 9 3 2" xfId="18775" xr:uid="{3D90435B-D0BA-4DB1-8DE9-8CE6CBACB6D8}"/>
    <cellStyle name="Normal 2 5 2 3 9 4" xfId="14907" xr:uid="{7B9FA6DF-88F1-4E9F-92F6-D5C05E12CFD9}"/>
    <cellStyle name="Normal 2 5 2 3_Degree data" xfId="2647" xr:uid="{B7D6650D-54E1-44FD-9800-8F481773C585}"/>
    <cellStyle name="Normal 2 5 2 4" xfId="196" xr:uid="{F27545DE-6947-459B-B93C-FDF103ED0D82}"/>
    <cellStyle name="Normal 2 5 2 4 10" xfId="7164" xr:uid="{5AF1684B-6308-454B-BCF7-C3F1804D9461}"/>
    <cellStyle name="Normal 2 5 2 4 10 2" xfId="20196" xr:uid="{1BDD1ACA-76BD-439D-A19B-A338E942FD26}"/>
    <cellStyle name="Normal 2 5 2 4 11" xfId="3333" xr:uid="{18C23230-7097-40F5-B444-A5F95A6E266A}"/>
    <cellStyle name="Normal 2 5 2 4 11 2" xfId="16433" xr:uid="{6B99AB01-2345-4BCF-82AD-961A7A809B04}"/>
    <cellStyle name="Normal 2 5 2 4 12" xfId="13623" xr:uid="{197876F2-BD33-48B7-AD0D-89FD6B0AE625}"/>
    <cellStyle name="Normal 2 5 2 4 2" xfId="378" xr:uid="{F8A5444C-9370-454C-A73F-D0B219CF11D4}"/>
    <cellStyle name="Normal 2 5 2 4 2 10" xfId="13787" xr:uid="{68C86F90-F387-4B78-B8C3-E5C3F0B0A3EB}"/>
    <cellStyle name="Normal 2 5 2 4 2 2" xfId="629" xr:uid="{C7EB78DB-5100-416B-8995-6C5F03E005FF}"/>
    <cellStyle name="Normal 2 5 2 4 2 2 2" xfId="2015" xr:uid="{BD6C3D1B-6BB0-4EFD-8391-71A2A65103FD}"/>
    <cellStyle name="Normal 2 5 2 4 2 2 2 2" xfId="10121" xr:uid="{9604E987-2C6B-4CF0-A159-10F2525F32B4}"/>
    <cellStyle name="Normal 2 5 2 4 2 2 2 2 2" xfId="23147" xr:uid="{54E58E37-347E-40BD-A807-E98C428ABB38}"/>
    <cellStyle name="Normal 2 5 2 4 2 2 2 3" xfId="5103" xr:uid="{A98ACAA4-1A7B-41AD-93C4-172BDED1F91F}"/>
    <cellStyle name="Normal 2 5 2 4 2 2 2 3 2" xfId="18140" xr:uid="{EF87C2EB-545D-4C16-93D9-A5F850718E69}"/>
    <cellStyle name="Normal 2 5 2 4 2 2 2 4" xfId="15400" xr:uid="{A7366318-2604-48CB-BF52-BA0A76DF871F}"/>
    <cellStyle name="Normal 2 5 2 4 2 2 3" xfId="6162" xr:uid="{734C453D-0555-40CD-9D70-0DC01783EE0D}"/>
    <cellStyle name="Normal 2 5 2 4 2 2 3 2" xfId="11178" xr:uid="{5E3E945B-7BF9-476A-AEA4-6E0A60D4F20A}"/>
    <cellStyle name="Normal 2 5 2 4 2 2 3 2 2" xfId="24204" xr:uid="{6436D535-00A6-4DC7-845C-715DBFA34AA2}"/>
    <cellStyle name="Normal 2 5 2 4 2 2 3 3" xfId="19197" xr:uid="{B76F7AD4-59EB-4271-BAC3-20E3213BAFAD}"/>
    <cellStyle name="Normal 2 5 2 4 2 2 4" xfId="9237" xr:uid="{63149C9B-3026-43D6-9227-EF92E1B44C80}"/>
    <cellStyle name="Normal 2 5 2 4 2 2 4 2" xfId="22264" xr:uid="{BAD0F646-26AE-4D5A-9540-086442670301}"/>
    <cellStyle name="Normal 2 5 2 4 2 2 5" xfId="12632" xr:uid="{5AF276EA-C570-4F50-BE37-0951271E9DB6}"/>
    <cellStyle name="Normal 2 5 2 4 2 2 5 2" xfId="25649" xr:uid="{0DEEFF5C-FE92-4611-8D47-BC39EA56C870}"/>
    <cellStyle name="Normal 2 5 2 4 2 2 6" xfId="7714" xr:uid="{46C8A19E-1EFC-4DA1-B72F-E12BAEDF870E}"/>
    <cellStyle name="Normal 2 5 2 4 2 2 6 2" xfId="20746" xr:uid="{FE74AD7F-A213-4A75-A226-602DC481C972}"/>
    <cellStyle name="Normal 2 5 2 4 2 2 7" xfId="4168" xr:uid="{92586FFF-5600-48E3-ABA5-56BDC9DF037A}"/>
    <cellStyle name="Normal 2 5 2 4 2 2 7 2" xfId="17257" xr:uid="{F3DB7CBD-3654-42F0-8BBE-00D5D5E464FB}"/>
    <cellStyle name="Normal 2 5 2 4 2 2 8" xfId="14032" xr:uid="{19DDAEB4-5BD7-43CB-B9F4-F77DDBCA9F8F}"/>
    <cellStyle name="Normal 2 5 2 4 2 3" xfId="1038" xr:uid="{1F03FFB6-DD79-48E5-B02F-55CA7E930DBA}"/>
    <cellStyle name="Normal 2 5 2 4 2 3 2" xfId="2364" xr:uid="{FC0B1C8B-180F-4EA4-860F-1C65C1E35DEE}"/>
    <cellStyle name="Normal 2 5 2 4 2 3 2 2" xfId="10597" xr:uid="{17F24D0A-3C04-4B17-96FD-129F6DB55E8A}"/>
    <cellStyle name="Normal 2 5 2 4 2 3 2 2 2" xfId="23623" xr:uid="{A5BBCD10-DD30-44E6-986C-AAE6D49B9DE0}"/>
    <cellStyle name="Normal 2 5 2 4 2 3 2 3" xfId="5580" xr:uid="{F7F71853-BBF3-4651-B60F-102E4FC6BFCE}"/>
    <cellStyle name="Normal 2 5 2 4 2 3 2 3 2" xfId="18616" xr:uid="{2267B0D1-7E1E-440D-AB16-335103306D50}"/>
    <cellStyle name="Normal 2 5 2 4 2 3 2 4" xfId="15748" xr:uid="{846F565F-2C71-4EA0-9020-C737C847BBE3}"/>
    <cellStyle name="Normal 2 5 2 4 2 3 3" xfId="6511" xr:uid="{9F081C11-32ED-4F7B-934C-C4B524D56721}"/>
    <cellStyle name="Normal 2 5 2 4 2 3 3 2" xfId="11526" xr:uid="{016BFCC8-2C85-40FF-A17E-CCFF21CD07B1}"/>
    <cellStyle name="Normal 2 5 2 4 2 3 3 2 2" xfId="24552" xr:uid="{76C592DC-0C57-427A-889F-85EFB75712D1}"/>
    <cellStyle name="Normal 2 5 2 4 2 3 3 3" xfId="19545" xr:uid="{5AE5D6F6-8EF0-449A-A60B-EE678F88E7AF}"/>
    <cellStyle name="Normal 2 5 2 4 2 3 4" xfId="9004" xr:uid="{128B815E-5D23-427A-8E83-978222D3D2C2}"/>
    <cellStyle name="Normal 2 5 2 4 2 3 4 2" xfId="22031" xr:uid="{99B7421C-2173-4C0F-8B25-D36C0D1865C8}"/>
    <cellStyle name="Normal 2 5 2 4 2 3 5" xfId="12980" xr:uid="{6E57E3E1-5368-405C-9CE8-0CEFF082B881}"/>
    <cellStyle name="Normal 2 5 2 4 2 3 5 2" xfId="25997" xr:uid="{021CC552-98FE-45D9-878C-C2B0AE55AA2D}"/>
    <cellStyle name="Normal 2 5 2 4 2 3 6" xfId="8191" xr:uid="{D51144EC-2280-4C38-859F-F18482C5D724}"/>
    <cellStyle name="Normal 2 5 2 4 2 3 6 2" xfId="21222" xr:uid="{578F9C41-00BD-4B0E-897D-46EB84D9A57E}"/>
    <cellStyle name="Normal 2 5 2 4 2 3 7" xfId="3935" xr:uid="{AC5EC56A-417D-4FE4-9020-84E587810140}"/>
    <cellStyle name="Normal 2 5 2 4 2 3 7 2" xfId="17024" xr:uid="{5CA62C07-61E8-4968-BCEA-958BC0D95667}"/>
    <cellStyle name="Normal 2 5 2 4 2 3 8" xfId="14434" xr:uid="{C6CB5902-A3B1-409B-9170-6604819A5264}"/>
    <cellStyle name="Normal 2 5 2 4 2 4" xfId="1395" xr:uid="{01B7F378-D8F2-4F72-ACDB-C3679053EFFC}"/>
    <cellStyle name="Normal 2 5 2 4 2 4 2" xfId="2953" xr:uid="{59C85396-0D47-4D4F-A117-A816E0103C57}"/>
    <cellStyle name="Normal 2 5 2 4 2 4 2 2" xfId="11993" xr:uid="{96B8F5BD-5AD8-4970-8365-820650148B35}"/>
    <cellStyle name="Normal 2 5 2 4 2 4 2 2 2" xfId="25019" xr:uid="{B81F60DB-6867-4CEE-9CD0-DCBE52B4903E}"/>
    <cellStyle name="Normal 2 5 2 4 2 4 2 3" xfId="6978" xr:uid="{BA6047B4-1B06-4D2A-8778-4C838EDFBDC7}"/>
    <cellStyle name="Normal 2 5 2 4 2 4 2 3 2" xfId="20012" xr:uid="{19F8AC92-ACB9-4A32-AEC9-6BE1564A6A6B}"/>
    <cellStyle name="Normal 2 5 2 4 2 4 2 4" xfId="16215" xr:uid="{2C04A97A-A797-4BA1-A859-B1D610C77283}"/>
    <cellStyle name="Normal 2 5 2 4 2 4 3" xfId="13447" xr:uid="{09BD6AA9-81E1-47E3-82EF-7419DC46E771}"/>
    <cellStyle name="Normal 2 5 2 4 2 4 3 2" xfId="26464" xr:uid="{83561E27-38D3-4492-9AD3-A7B992DC716A}"/>
    <cellStyle name="Normal 2 5 2 4 2 4 4" xfId="9888" xr:uid="{85B3DD2C-BECA-47F3-824B-11E4909E6B23}"/>
    <cellStyle name="Normal 2 5 2 4 2 4 4 2" xfId="22914" xr:uid="{E68DEF5D-4C32-42C7-B4D0-1E9B2D2D0106}"/>
    <cellStyle name="Normal 2 5 2 4 2 4 5" xfId="4870" xr:uid="{4ED29670-9AFF-4519-AB68-39BC1139BCEA}"/>
    <cellStyle name="Normal 2 5 2 4 2 4 5 2" xfId="17907" xr:uid="{F740096B-79C1-4E4B-9193-8126A023BC76}"/>
    <cellStyle name="Normal 2 5 2 4 2 4 6" xfId="14781" xr:uid="{211D39C0-6D4E-4781-9AB6-80595459CD26}"/>
    <cellStyle name="Normal 2 5 2 4 2 5" xfId="1787" xr:uid="{34ADDA8B-7D38-45F7-882A-CC462113DC63}"/>
    <cellStyle name="Normal 2 5 2 4 2 5 2" xfId="10950" xr:uid="{D93B0427-A826-427C-996B-9EAC3817BE57}"/>
    <cellStyle name="Normal 2 5 2 4 2 5 2 2" xfId="23976" xr:uid="{7F796E75-2C9B-44B7-8CAD-FA5DCF497AED}"/>
    <cellStyle name="Normal 2 5 2 4 2 5 3" xfId="5934" xr:uid="{A777789F-D533-438C-BA41-C988A690CE29}"/>
    <cellStyle name="Normal 2 5 2 4 2 5 3 2" xfId="18969" xr:uid="{333437BD-D999-4E93-8FFB-96EAEA81437D}"/>
    <cellStyle name="Normal 2 5 2 4 2 5 4" xfId="15172" xr:uid="{F60F03F9-D1D7-41D6-906D-D56D318F8CED}"/>
    <cellStyle name="Normal 2 5 2 4 2 6" xfId="8511" xr:uid="{B10576A4-3FF4-45A8-A2F9-40EA7E04CCBA}"/>
    <cellStyle name="Normal 2 5 2 4 2 6 2" xfId="21540" xr:uid="{601F3B17-12F0-4D3C-99CA-807462502D0D}"/>
    <cellStyle name="Normal 2 5 2 4 2 7" xfId="12404" xr:uid="{EFAC992F-AE15-4FB5-9848-C48C49E464DC}"/>
    <cellStyle name="Normal 2 5 2 4 2 7 2" xfId="25421" xr:uid="{6210F3F2-2A61-4668-8A14-03DABFF0D33E}"/>
    <cellStyle name="Normal 2 5 2 4 2 8" xfId="7481" xr:uid="{CF497FB1-D403-4C81-8DC9-098E07274F14}"/>
    <cellStyle name="Normal 2 5 2 4 2 8 2" xfId="20513" xr:uid="{35AC4392-AFD4-4DEA-BA86-9F99BA79011E}"/>
    <cellStyle name="Normal 2 5 2 4 2 9" xfId="3433" xr:uid="{AB80214E-B14C-46F3-8B5D-57095C8F1757}"/>
    <cellStyle name="Normal 2 5 2 4 2 9 2" xfId="16533" xr:uid="{DE06A621-B1C5-42F9-854A-1E999B2A713C}"/>
    <cellStyle name="Normal 2 5 2 4 2_Degree data" xfId="2691" xr:uid="{2AC552C7-CA95-4C69-B7E3-3C9B57725A0E}"/>
    <cellStyle name="Normal 2 5 2 4 3" xfId="529" xr:uid="{5319F363-5FC5-458B-939A-E028689EC275}"/>
    <cellStyle name="Normal 2 5 2 4 3 2" xfId="938" xr:uid="{C9D710F0-5C51-48A6-8E97-424AE589E45D}"/>
    <cellStyle name="Normal 2 5 2 4 3 2 2" xfId="9788" xr:uid="{AE962068-F605-4C4D-AD6C-B98778380AB3}"/>
    <cellStyle name="Normal 2 5 2 4 3 2 2 2" xfId="22814" xr:uid="{A57567B5-3F0C-4290-9110-6EA166B08EB5}"/>
    <cellStyle name="Normal 2 5 2 4 3 2 3" xfId="4770" xr:uid="{400A3A7E-10E9-4665-AE7D-2B98B4041CEE}"/>
    <cellStyle name="Normal 2 5 2 4 3 2 3 2" xfId="17807" xr:uid="{1BA83CE3-9A02-4C8A-AE33-07780B154C74}"/>
    <cellStyle name="Normal 2 5 2 4 3 2 4" xfId="14334" xr:uid="{091AEE45-0387-4B1C-A6F9-6F1E5AECE624}"/>
    <cellStyle name="Normal 2 5 2 4 3 3" xfId="2014" xr:uid="{0A285116-4687-467D-B993-8CAE48912759}"/>
    <cellStyle name="Normal 2 5 2 4 3 3 2" xfId="11177" xr:uid="{82207A2C-B5EE-4E5C-A5AB-A14C757DC542}"/>
    <cellStyle name="Normal 2 5 2 4 3 3 2 2" xfId="24203" xr:uid="{C42635C1-A1EE-49DD-9E89-FD97D2C45E5D}"/>
    <cellStyle name="Normal 2 5 2 4 3 3 3" xfId="6161" xr:uid="{479E1F27-EB6A-4295-8A47-3876430A9D6E}"/>
    <cellStyle name="Normal 2 5 2 4 3 3 3 2" xfId="19196" xr:uid="{1927AA3C-A961-40C3-851D-01C4476A2DF8}"/>
    <cellStyle name="Normal 2 5 2 4 3 3 4" xfId="15399" xr:uid="{9B33DF4F-D7D9-40DD-A2CC-FE5F4CFEEC34}"/>
    <cellStyle name="Normal 2 5 2 4 3 4" xfId="8904" xr:uid="{58FF4324-3E93-4619-9769-78462384B5EF}"/>
    <cellStyle name="Normal 2 5 2 4 3 4 2" xfId="21931" xr:uid="{3F609A5E-69B1-40E7-B14E-303CF26E2AEF}"/>
    <cellStyle name="Normal 2 5 2 4 3 5" xfId="12631" xr:uid="{01F2D08D-3774-43D0-BBC5-99A9D128B1EB}"/>
    <cellStyle name="Normal 2 5 2 4 3 5 2" xfId="25648" xr:uid="{DF54C9C2-5268-4CEE-BE66-AB8DFF5A3955}"/>
    <cellStyle name="Normal 2 5 2 4 3 6" xfId="7381" xr:uid="{E764F383-A0CB-446D-9C2B-83E2F234118E}"/>
    <cellStyle name="Normal 2 5 2 4 3 6 2" xfId="20413" xr:uid="{04FD2429-B374-4BF5-9509-D2AB49D00B51}"/>
    <cellStyle name="Normal 2 5 2 4 3 7" xfId="3835" xr:uid="{1151A164-274B-47D0-8229-722C6E606377}"/>
    <cellStyle name="Normal 2 5 2 4 3 7 2" xfId="16924" xr:uid="{1E1D3ED8-CC7C-461D-93C3-98864F43AD0E}"/>
    <cellStyle name="Normal 2 5 2 4 3 8" xfId="13932" xr:uid="{26A88048-E193-42C9-9AD0-A2DCD4F0100F}"/>
    <cellStyle name="Normal 2 5 2 4 4" xfId="802" xr:uid="{9A04ED24-5F93-4A42-B93E-2F2C1F19040B}"/>
    <cellStyle name="Normal 2 5 2 4 4 2" xfId="2363" xr:uid="{376C1BAF-DF95-46F4-BEE5-1279414DD85C}"/>
    <cellStyle name="Normal 2 5 2 4 4 2 2" xfId="10120" xr:uid="{00F9E22A-12BE-4762-AC4A-94166DDEE38F}"/>
    <cellStyle name="Normal 2 5 2 4 4 2 2 2" xfId="23146" xr:uid="{47513CDF-62CA-4752-9585-B94613DCEE9F}"/>
    <cellStyle name="Normal 2 5 2 4 4 2 3" xfId="5102" xr:uid="{ADF5471C-EF54-4A1D-B22D-F899AE8466E2}"/>
    <cellStyle name="Normal 2 5 2 4 4 2 3 2" xfId="18139" xr:uid="{53307E9D-D79A-4F09-8598-518AC52F3A69}"/>
    <cellStyle name="Normal 2 5 2 4 4 2 4" xfId="15747" xr:uid="{448C4FC5-91F7-4C70-930C-65F6E7D6F029}"/>
    <cellStyle name="Normal 2 5 2 4 4 3" xfId="6510" xr:uid="{71A6E90B-8DAA-4D14-A5FC-D57C329EF600}"/>
    <cellStyle name="Normal 2 5 2 4 4 3 2" xfId="11525" xr:uid="{FD2B86E7-6C6D-4B7D-9FD3-63F0ED695227}"/>
    <cellStyle name="Normal 2 5 2 4 4 3 2 2" xfId="24551" xr:uid="{F0359A3C-6070-46CE-8F62-127C8CE259D0}"/>
    <cellStyle name="Normal 2 5 2 4 4 3 3" xfId="19544" xr:uid="{1C7CCCFC-CFB5-4DD4-B50F-C9446351E145}"/>
    <cellStyle name="Normal 2 5 2 4 4 4" xfId="9236" xr:uid="{D150B9E9-BFEE-4E73-B3DB-47F665AB07FA}"/>
    <cellStyle name="Normal 2 5 2 4 4 4 2" xfId="22263" xr:uid="{FE63705A-78E6-48F7-BD3C-C865CEA34B6A}"/>
    <cellStyle name="Normal 2 5 2 4 4 5" xfId="12979" xr:uid="{BE718A87-E7EC-41D1-9134-B20005940AF9}"/>
    <cellStyle name="Normal 2 5 2 4 4 5 2" xfId="25996" xr:uid="{DC0758A5-9CD9-4D97-9C5F-99AE07D89F3B}"/>
    <cellStyle name="Normal 2 5 2 4 4 6" xfId="7713" xr:uid="{F4AA85ED-B18C-48DD-9E35-84B3E0F19B4A}"/>
    <cellStyle name="Normal 2 5 2 4 4 6 2" xfId="20745" xr:uid="{FDC91EA5-191A-4213-BAB8-5D67FA7D48C1}"/>
    <cellStyle name="Normal 2 5 2 4 4 7" xfId="4167" xr:uid="{E18F2C0A-706C-4896-B0CA-FFC7C98B432E}"/>
    <cellStyle name="Normal 2 5 2 4 4 7 2" xfId="17256" xr:uid="{C5298DDA-D2AA-4A18-9584-E45360BD5199}"/>
    <cellStyle name="Normal 2 5 2 4 4 8" xfId="14199" xr:uid="{F21ED440-1687-4814-A3B0-0ADBA949CCAA}"/>
    <cellStyle name="Normal 2 5 2 4 5" xfId="1294" xr:uid="{8FEE6A0D-0ED3-4C6D-9A77-06F2D8EE6EDF}"/>
    <cellStyle name="Normal 2 5 2 4 5 2" xfId="2851" xr:uid="{58056E6A-5FDE-43C7-A084-D9548EF997FF}"/>
    <cellStyle name="Normal 2 5 2 4 5 2 2" xfId="10497" xr:uid="{9716C863-A267-44CB-954E-2E5C3658C277}"/>
    <cellStyle name="Normal 2 5 2 4 5 2 2 2" xfId="23523" xr:uid="{3DD96CF3-3479-48C7-900D-386CD8E51AE6}"/>
    <cellStyle name="Normal 2 5 2 4 5 2 3" xfId="5480" xr:uid="{80E8B7B7-CBE2-49E9-99DF-60DA6920F097}"/>
    <cellStyle name="Normal 2 5 2 4 5 2 3 2" xfId="18516" xr:uid="{8FABFD95-C57A-4BDD-BD26-2549E62417FC}"/>
    <cellStyle name="Normal 2 5 2 4 5 2 4" xfId="16115" xr:uid="{8A3CAD3E-54CD-4570-B1B4-FF3F4A8414EB}"/>
    <cellStyle name="Normal 2 5 2 4 5 3" xfId="6878" xr:uid="{D1CF16F0-62D1-4CEF-9392-91BF5EFFA6D4}"/>
    <cellStyle name="Normal 2 5 2 4 5 3 2" xfId="11893" xr:uid="{A9008C2F-F0EB-4226-876D-C8624652A4F7}"/>
    <cellStyle name="Normal 2 5 2 4 5 3 2 2" xfId="24919" xr:uid="{2A9C6269-9839-4A31-819A-136E0791AE6F}"/>
    <cellStyle name="Normal 2 5 2 4 5 3 3" xfId="19912" xr:uid="{C3BAF328-4011-4B59-A2FA-A9E4BC3B50AB}"/>
    <cellStyle name="Normal 2 5 2 4 5 4" xfId="8685" xr:uid="{BDA7D387-4BDF-4490-AA4A-685A88B747B9}"/>
    <cellStyle name="Normal 2 5 2 4 5 4 2" xfId="21714" xr:uid="{644FA978-5EB0-4CD4-99C0-E381B1ED469B}"/>
    <cellStyle name="Normal 2 5 2 4 5 5" xfId="13347" xr:uid="{51BD9C33-4A60-4E7D-9DF9-ABAD2C5607BB}"/>
    <cellStyle name="Normal 2 5 2 4 5 5 2" xfId="26364" xr:uid="{B90D546E-23E6-44E8-8E67-428A870944AC}"/>
    <cellStyle name="Normal 2 5 2 4 5 6" xfId="8091" xr:uid="{85D30682-18C0-45ED-8C59-23E26E1C7CEB}"/>
    <cellStyle name="Normal 2 5 2 4 5 6 2" xfId="21122" xr:uid="{6242C6BB-392B-47F4-A39D-953C14C0567A}"/>
    <cellStyle name="Normal 2 5 2 4 5 7" xfId="3614" xr:uid="{B4CE6A03-1EE8-4EB0-AEAB-F89A60E06613}"/>
    <cellStyle name="Normal 2 5 2 4 5 7 2" xfId="16707" xr:uid="{FBB6D895-0CD9-41CB-A9AD-D4944FAAA71D}"/>
    <cellStyle name="Normal 2 5 2 4 5 8" xfId="14681" xr:uid="{8697CAE3-65EF-4192-AA70-F5161903AF82}"/>
    <cellStyle name="Normal 2 5 2 4 6" xfId="1687" xr:uid="{D5EB3D8E-5A51-48D3-B49F-D01D596C1A84}"/>
    <cellStyle name="Normal 2 5 2 4 6 2" xfId="9571" xr:uid="{C7D55495-9CF9-4124-A68E-96B37AC73026}"/>
    <cellStyle name="Normal 2 5 2 4 6 2 2" xfId="22597" xr:uid="{78DD3EAA-6D6F-4CCA-B764-64C52AA55AEB}"/>
    <cellStyle name="Normal 2 5 2 4 6 3" xfId="4553" xr:uid="{AE96BB45-A3E3-4BDB-9009-B87E28E8FF64}"/>
    <cellStyle name="Normal 2 5 2 4 6 3 2" xfId="17590" xr:uid="{38E4DF3B-10E7-4B47-B399-C6815143C117}"/>
    <cellStyle name="Normal 2 5 2 4 6 4" xfId="15072" xr:uid="{BE7B2B94-4CF4-474A-BFF0-AD374BB26F2C}"/>
    <cellStyle name="Normal 2 5 2 4 7" xfId="5834" xr:uid="{43734DA9-760C-40D2-86A1-223EEFC48136}"/>
    <cellStyle name="Normal 2 5 2 4 7 2" xfId="10850" xr:uid="{F92FF8BF-3D6B-46DC-BDD1-F875C6252B47}"/>
    <cellStyle name="Normal 2 5 2 4 7 2 2" xfId="23876" xr:uid="{EBE0EF65-D782-49E8-8341-2FBA6F1594EC}"/>
    <cellStyle name="Normal 2 5 2 4 7 3" xfId="18869" xr:uid="{2AA2B3C8-C5EB-4FEE-9ABA-111501C71D3B}"/>
    <cellStyle name="Normal 2 5 2 4 8" xfId="8411" xr:uid="{9720D4C7-EC43-4811-BC67-008A383324F9}"/>
    <cellStyle name="Normal 2 5 2 4 8 2" xfId="21440" xr:uid="{FB5578A6-059D-4C3C-8F45-312733231CC1}"/>
    <cellStyle name="Normal 2 5 2 4 9" xfId="12304" xr:uid="{AE1EAB18-B593-4F45-AF03-B9356F45B1DF}"/>
    <cellStyle name="Normal 2 5 2 4 9 2" xfId="25321" xr:uid="{0D5A88E0-018B-4997-9DC3-AF6E5B50A78A}"/>
    <cellStyle name="Normal 2 5 2 4_Degree data" xfId="2692" xr:uid="{1EB809D2-0733-4983-9E29-061B00911EB1}"/>
    <cellStyle name="Normal 2 5 2 5" xfId="232" xr:uid="{2A0E1E17-4A4B-4B57-9407-C84126DCE47A}"/>
    <cellStyle name="Normal 2 5 2 5 10" xfId="7218" xr:uid="{AEB0CBEE-DCEB-48BB-BD42-DD2181C36BF2}"/>
    <cellStyle name="Normal 2 5 2 5 10 2" xfId="20250" xr:uid="{B1712A59-9A60-4AD0-A586-121D143144B2}"/>
    <cellStyle name="Normal 2 5 2 5 11" xfId="3282" xr:uid="{6312FB5D-FCA8-4550-A681-93152C0BEB4B}"/>
    <cellStyle name="Normal 2 5 2 5 11 2" xfId="16382" xr:uid="{892359BC-75FF-4725-B3AE-5A42F89B0A0B}"/>
    <cellStyle name="Normal 2 5 2 5 12" xfId="13653" xr:uid="{95B07356-6568-4AA0-8E2A-B4F78909C468}"/>
    <cellStyle name="Normal 2 5 2 5 2" xfId="326" xr:uid="{70C53D9F-4227-4E3E-96B2-1E6385CAB81D}"/>
    <cellStyle name="Normal 2 5 2 5 2 10" xfId="13736" xr:uid="{72D7CF1B-7BF6-4D20-ABFC-8CA8DFB7E2AF}"/>
    <cellStyle name="Normal 2 5 2 5 2 2" xfId="683" xr:uid="{46A7BBA4-AAD6-4FEC-A77F-D1179DFEFCA5}"/>
    <cellStyle name="Normal 2 5 2 5 2 2 2" xfId="2017" xr:uid="{C81461B0-EBD5-432E-9B0E-F28C0E1CA04A}"/>
    <cellStyle name="Normal 2 5 2 5 2 2 2 2" xfId="10123" xr:uid="{F6DF606B-D49F-4F14-8786-F4B4645F2400}"/>
    <cellStyle name="Normal 2 5 2 5 2 2 2 2 2" xfId="23149" xr:uid="{FE4F53C9-F45F-4023-ADD7-D3266A5D3238}"/>
    <cellStyle name="Normal 2 5 2 5 2 2 2 3" xfId="5105" xr:uid="{0C32240D-34BE-4A67-98E2-599967E5D5BA}"/>
    <cellStyle name="Normal 2 5 2 5 2 2 2 3 2" xfId="18142" xr:uid="{8152644B-7E51-4F68-95CC-493785519D8C}"/>
    <cellStyle name="Normal 2 5 2 5 2 2 2 4" xfId="15402" xr:uid="{7C097441-87C4-44AE-B10F-21F616F4F4C6}"/>
    <cellStyle name="Normal 2 5 2 5 2 2 3" xfId="6164" xr:uid="{B1D9943C-AB76-4BC6-B47A-AC0915EEEA90}"/>
    <cellStyle name="Normal 2 5 2 5 2 2 3 2" xfId="11180" xr:uid="{AB33E361-D50E-4780-AF18-D0D805DD8946}"/>
    <cellStyle name="Normal 2 5 2 5 2 2 3 2 2" xfId="24206" xr:uid="{4DD7AB93-920D-4721-AA15-754EA0ABAEBA}"/>
    <cellStyle name="Normal 2 5 2 5 2 2 3 3" xfId="19199" xr:uid="{7EB6F518-B74C-4556-965B-9EC36BB547B3}"/>
    <cellStyle name="Normal 2 5 2 5 2 2 4" xfId="9239" xr:uid="{0991C8CD-4065-4079-B56B-D6727C08F6DF}"/>
    <cellStyle name="Normal 2 5 2 5 2 2 4 2" xfId="22266" xr:uid="{D8985187-6F0E-4D23-B7B5-C57ED083D5A5}"/>
    <cellStyle name="Normal 2 5 2 5 2 2 5" xfId="12634" xr:uid="{387CE90F-CBD3-4843-A745-2A288CF35691}"/>
    <cellStyle name="Normal 2 5 2 5 2 2 5 2" xfId="25651" xr:uid="{6D06F3F6-B790-4896-986C-0C89B4819C92}"/>
    <cellStyle name="Normal 2 5 2 5 2 2 6" xfId="7716" xr:uid="{E75E1A21-4577-4805-8FB7-3E148E67D2F8}"/>
    <cellStyle name="Normal 2 5 2 5 2 2 6 2" xfId="20748" xr:uid="{F52AB846-535B-4E07-A9DD-DFE193C28C70}"/>
    <cellStyle name="Normal 2 5 2 5 2 2 7" xfId="4170" xr:uid="{B2F6D1F1-8073-42F8-B88A-B91664DDE88F}"/>
    <cellStyle name="Normal 2 5 2 5 2 2 7 2" xfId="17259" xr:uid="{9A03FC04-1032-4AAD-9279-88B2CA9B76D6}"/>
    <cellStyle name="Normal 2 5 2 5 2 2 8" xfId="14086" xr:uid="{EEE42A07-3B54-44A8-BFB1-3900F84E42EC}"/>
    <cellStyle name="Normal 2 5 2 5 2 3" xfId="1092" xr:uid="{09EFD97A-4A09-4A09-B97B-7D91762475A3}"/>
    <cellStyle name="Normal 2 5 2 5 2 3 2" xfId="2366" xr:uid="{D6A30145-E6A6-4FAD-A4B8-F36EB6E36268}"/>
    <cellStyle name="Normal 2 5 2 5 2 3 2 2" xfId="10651" xr:uid="{A8F13BDA-9B13-48EC-8B91-9B5C42A8A52F}"/>
    <cellStyle name="Normal 2 5 2 5 2 3 2 2 2" xfId="23677" xr:uid="{6658FE96-289F-4766-8067-28AAE5A3F59B}"/>
    <cellStyle name="Normal 2 5 2 5 2 3 2 3" xfId="5634" xr:uid="{287B7C6F-D2AD-43E2-98E7-43F72EB8DD27}"/>
    <cellStyle name="Normal 2 5 2 5 2 3 2 3 2" xfId="18670" xr:uid="{A321DE50-9576-45E7-B84E-7B145FC5283D}"/>
    <cellStyle name="Normal 2 5 2 5 2 3 2 4" xfId="15750" xr:uid="{8D194B90-94ED-4D4F-BA15-D6E65E2BB95C}"/>
    <cellStyle name="Normal 2 5 2 5 2 3 3" xfId="6513" xr:uid="{5620062F-AD49-4B9D-A96E-41525AE3C4A2}"/>
    <cellStyle name="Normal 2 5 2 5 2 3 3 2" xfId="11528" xr:uid="{AE8BC118-70D1-47E6-842E-89D3D951E44E}"/>
    <cellStyle name="Normal 2 5 2 5 2 3 3 2 2" xfId="24554" xr:uid="{D342B396-7B59-4375-8505-25EA1D740BEE}"/>
    <cellStyle name="Normal 2 5 2 5 2 3 3 3" xfId="19547" xr:uid="{44C9528E-B228-40D3-8746-880DA89B3CC8}"/>
    <cellStyle name="Normal 2 5 2 5 2 3 4" xfId="9058" xr:uid="{325CA5CE-8B52-4491-B345-1477789AE586}"/>
    <cellStyle name="Normal 2 5 2 5 2 3 4 2" xfId="22085" xr:uid="{1F707FE8-F127-4D9E-806A-5C6C40011ADF}"/>
    <cellStyle name="Normal 2 5 2 5 2 3 5" xfId="12982" xr:uid="{09060006-55A9-4048-879D-AF78EA3C78E5}"/>
    <cellStyle name="Normal 2 5 2 5 2 3 5 2" xfId="25999" xr:uid="{842EC073-FFF8-4DFC-9F92-33C7DA3DB543}"/>
    <cellStyle name="Normal 2 5 2 5 2 3 6" xfId="8245" xr:uid="{C3BF0C22-BB8A-4AD3-8E14-3FC021F9F948}"/>
    <cellStyle name="Normal 2 5 2 5 2 3 6 2" xfId="21276" xr:uid="{1FA083B6-6F4A-4135-B760-8952AA5CF0A9}"/>
    <cellStyle name="Normal 2 5 2 5 2 3 7" xfId="3989" xr:uid="{FA98D5B1-3196-4CCB-A083-42525990D86D}"/>
    <cellStyle name="Normal 2 5 2 5 2 3 7 2" xfId="17078" xr:uid="{8652AC47-EFAE-471C-BB6A-05F7C22031CF}"/>
    <cellStyle name="Normal 2 5 2 5 2 3 8" xfId="14488" xr:uid="{4EB4D8B6-047A-4F03-AFC6-2A343F56EEEF}"/>
    <cellStyle name="Normal 2 5 2 5 2 4" xfId="1450" xr:uid="{5AE2570A-499A-47E3-8E36-C47880163D98}"/>
    <cellStyle name="Normal 2 5 2 5 2 4 2" xfId="3009" xr:uid="{F2B9757A-7FC0-42A1-B543-5AE53399048B}"/>
    <cellStyle name="Normal 2 5 2 5 2 4 2 2" xfId="12047" xr:uid="{F8AEB2F8-4642-46CB-84BC-CD5612645ABD}"/>
    <cellStyle name="Normal 2 5 2 5 2 4 2 2 2" xfId="25073" xr:uid="{BB03CE01-0816-49AF-B2B5-4B34305BC0E3}"/>
    <cellStyle name="Normal 2 5 2 5 2 4 2 3" xfId="7032" xr:uid="{991D7A00-4BB3-4C54-8322-536403272AED}"/>
    <cellStyle name="Normal 2 5 2 5 2 4 2 3 2" xfId="20066" xr:uid="{0E1E05DC-1DE1-458F-A930-F2A5DB746FAB}"/>
    <cellStyle name="Normal 2 5 2 5 2 4 2 4" xfId="16269" xr:uid="{32384FFD-0E4C-4F52-8606-E38D0707C247}"/>
    <cellStyle name="Normal 2 5 2 5 2 4 3" xfId="13501" xr:uid="{4A18B91B-0215-4D85-8C1B-13AAC59154A6}"/>
    <cellStyle name="Normal 2 5 2 5 2 4 3 2" xfId="26518" xr:uid="{93FF7143-D0D0-49D5-89B2-355D9A6BEDB4}"/>
    <cellStyle name="Normal 2 5 2 5 2 4 4" xfId="9942" xr:uid="{67F9190C-27F5-430C-A6CC-AFFEC915086B}"/>
    <cellStyle name="Normal 2 5 2 5 2 4 4 2" xfId="22968" xr:uid="{3C7F2260-8203-4E5D-9730-3BA7627C635A}"/>
    <cellStyle name="Normal 2 5 2 5 2 4 5" xfId="4924" xr:uid="{33855EC0-805B-464C-8990-61C8137C7772}"/>
    <cellStyle name="Normal 2 5 2 5 2 4 5 2" xfId="17961" xr:uid="{457B145B-00EB-4122-9168-BA383F49E17D}"/>
    <cellStyle name="Normal 2 5 2 5 2 4 6" xfId="14835" xr:uid="{6CEA493B-DDC3-43AE-AFE6-313E10B9D03B}"/>
    <cellStyle name="Normal 2 5 2 5 2 5" xfId="1841" xr:uid="{EF734D68-3188-41A6-9FC3-BC83437DD724}"/>
    <cellStyle name="Normal 2 5 2 5 2 5 2" xfId="11004" xr:uid="{E12C4907-64F3-4AA2-8C9C-0FD2336D4571}"/>
    <cellStyle name="Normal 2 5 2 5 2 5 2 2" xfId="24030" xr:uid="{E1BDAFE4-FAF0-47E7-9C27-C8F357DD7A3C}"/>
    <cellStyle name="Normal 2 5 2 5 2 5 3" xfId="5988" xr:uid="{B452277D-B47A-4EA5-8CF2-C588EBA476A8}"/>
    <cellStyle name="Normal 2 5 2 5 2 5 3 2" xfId="19023" xr:uid="{6E38D32F-7E55-4667-A329-45F897A5245D}"/>
    <cellStyle name="Normal 2 5 2 5 2 5 4" xfId="15226" xr:uid="{A5EE33D9-FD69-4D09-A1D6-A3E0F84E9E7E}"/>
    <cellStyle name="Normal 2 5 2 5 2 6" xfId="8565" xr:uid="{0529A8A0-B0FF-483B-AFDE-5DE706A3E091}"/>
    <cellStyle name="Normal 2 5 2 5 2 6 2" xfId="21594" xr:uid="{16AA9FD8-7EC8-46DA-B2A7-34900AB2E46D}"/>
    <cellStyle name="Normal 2 5 2 5 2 7" xfId="12458" xr:uid="{BA251E97-D20C-45B5-96C0-F3825A7376A5}"/>
    <cellStyle name="Normal 2 5 2 5 2 7 2" xfId="25475" xr:uid="{2D9A8C01-3BA6-4C95-B714-8C7D91C12511}"/>
    <cellStyle name="Normal 2 5 2 5 2 8" xfId="7535" xr:uid="{6B66FD50-46A7-4565-8751-106706CC0AC2}"/>
    <cellStyle name="Normal 2 5 2 5 2 8 2" xfId="20567" xr:uid="{4212E182-2F90-40E8-8D49-0F76B48B3BA9}"/>
    <cellStyle name="Normal 2 5 2 5 2 9" xfId="3487" xr:uid="{EE952CEE-6B10-4860-B3E1-32D4000AAEDE}"/>
    <cellStyle name="Normal 2 5 2 5 2 9 2" xfId="16587" xr:uid="{444C85C6-BBA5-4E41-B384-310114C65E61}"/>
    <cellStyle name="Normal 2 5 2 5 2_Degree data" xfId="2628" xr:uid="{CF18042C-7451-4A91-A504-0FC9E5FF4DAB}"/>
    <cellStyle name="Normal 2 5 2 5 3" xfId="478" xr:uid="{F1A1CEFD-14EE-4735-9AF6-A457462B2093}"/>
    <cellStyle name="Normal 2 5 2 5 3 2" xfId="2016" xr:uid="{3FA8DB2D-8743-48BC-A9C7-37EA605C2A2D}"/>
    <cellStyle name="Normal 2 5 2 5 3 2 2" xfId="9737" xr:uid="{324A6658-9359-42CF-A3F3-0BA483615987}"/>
    <cellStyle name="Normal 2 5 2 5 3 2 2 2" xfId="22763" xr:uid="{522A03C5-A84C-4093-A9A1-F7A71552382B}"/>
    <cellStyle name="Normal 2 5 2 5 3 2 3" xfId="4719" xr:uid="{393490D6-528A-4A2A-BB7C-E1A88EF1C7F3}"/>
    <cellStyle name="Normal 2 5 2 5 3 2 3 2" xfId="17756" xr:uid="{D73D6615-8D67-4AF7-8EAF-0CD0A6FC3382}"/>
    <cellStyle name="Normal 2 5 2 5 3 2 4" xfId="15401" xr:uid="{2C0F6361-5B54-4397-AD0B-1F5013980EAB}"/>
    <cellStyle name="Normal 2 5 2 5 3 3" xfId="6163" xr:uid="{90B02702-88B9-4479-94E1-C3140B4B8D3B}"/>
    <cellStyle name="Normal 2 5 2 5 3 3 2" xfId="11179" xr:uid="{9A0783BB-430C-4D2E-9AD8-01F905675CC9}"/>
    <cellStyle name="Normal 2 5 2 5 3 3 2 2" xfId="24205" xr:uid="{51AC8E55-F0E6-4349-81F8-6AED733CB26D}"/>
    <cellStyle name="Normal 2 5 2 5 3 3 3" xfId="19198" xr:uid="{F80B633D-B3EA-4336-897D-D8EAC56EF155}"/>
    <cellStyle name="Normal 2 5 2 5 3 4" xfId="8853" xr:uid="{07729CA2-AA4D-4512-B54E-C0AE1FFFD337}"/>
    <cellStyle name="Normal 2 5 2 5 3 4 2" xfId="21880" xr:uid="{E2E1207F-F469-4926-8C88-005992453F49}"/>
    <cellStyle name="Normal 2 5 2 5 3 5" xfId="12633" xr:uid="{03C8EB0D-28C0-4056-8133-7B0F0D35D59C}"/>
    <cellStyle name="Normal 2 5 2 5 3 5 2" xfId="25650" xr:uid="{A2B074B7-31FE-44F1-B63B-E3CDF5D4E982}"/>
    <cellStyle name="Normal 2 5 2 5 3 6" xfId="7330" xr:uid="{165310A6-BBA0-4D28-9B33-DC342D62CD0F}"/>
    <cellStyle name="Normal 2 5 2 5 3 6 2" xfId="20362" xr:uid="{FAAF0484-72F6-49E0-B39D-4DF92D35FDC3}"/>
    <cellStyle name="Normal 2 5 2 5 3 7" xfId="3784" xr:uid="{75672F13-E1EF-4F2A-B9C4-7EEF2D5E913E}"/>
    <cellStyle name="Normal 2 5 2 5 3 7 2" xfId="16873" xr:uid="{FFB4D825-94E5-4B45-8216-58257AA19249}"/>
    <cellStyle name="Normal 2 5 2 5 3 8" xfId="13881" xr:uid="{9062A860-818B-4954-8C96-57C89A16779A}"/>
    <cellStyle name="Normal 2 5 2 5 4" xfId="887" xr:uid="{138BABB2-6F07-4FC7-A4AA-06F21253AAEB}"/>
    <cellStyle name="Normal 2 5 2 5 4 2" xfId="2365" xr:uid="{F5DC4CD7-38C8-4D84-A54E-AD6CD5DDC38E}"/>
    <cellStyle name="Normal 2 5 2 5 4 2 2" xfId="10122" xr:uid="{24B82123-10A6-4FA9-8DBC-1413A936560B}"/>
    <cellStyle name="Normal 2 5 2 5 4 2 2 2" xfId="23148" xr:uid="{6F179C3A-7F15-4268-BE63-493523167C93}"/>
    <cellStyle name="Normal 2 5 2 5 4 2 3" xfId="5104" xr:uid="{1DDFFF21-F809-4211-AD30-65AC5B88A2A2}"/>
    <cellStyle name="Normal 2 5 2 5 4 2 3 2" xfId="18141" xr:uid="{A46C609C-8620-4444-87B7-A04BDB3EE923}"/>
    <cellStyle name="Normal 2 5 2 5 4 2 4" xfId="15749" xr:uid="{7F344908-1264-4AC5-9241-D4A4A3C85168}"/>
    <cellStyle name="Normal 2 5 2 5 4 3" xfId="6512" xr:uid="{0EB819E9-362F-4359-ABA6-478BE95E4128}"/>
    <cellStyle name="Normal 2 5 2 5 4 3 2" xfId="11527" xr:uid="{29310FDF-15AF-4933-AC59-60CEB3D57C46}"/>
    <cellStyle name="Normal 2 5 2 5 4 3 2 2" xfId="24553" xr:uid="{ACD31B99-E23A-4FC7-9163-D284B8855E63}"/>
    <cellStyle name="Normal 2 5 2 5 4 3 3" xfId="19546" xr:uid="{2CBAA4FC-76E7-41F0-BE26-D6B08E17FCF1}"/>
    <cellStyle name="Normal 2 5 2 5 4 4" xfId="9238" xr:uid="{402C3E8D-6578-465F-AF75-3001B6B82E06}"/>
    <cellStyle name="Normal 2 5 2 5 4 4 2" xfId="22265" xr:uid="{F3423817-D3AD-4F28-9A1D-73C609B6A2AB}"/>
    <cellStyle name="Normal 2 5 2 5 4 5" xfId="12981" xr:uid="{A459C2DA-CE14-4363-8E21-F79F1248BD85}"/>
    <cellStyle name="Normal 2 5 2 5 4 5 2" xfId="25998" xr:uid="{F9BC46D9-E31A-4F76-86A1-BE82BDC51D6D}"/>
    <cellStyle name="Normal 2 5 2 5 4 6" xfId="7715" xr:uid="{9345FAAE-B4BA-4110-83AB-5DE51E7DD743}"/>
    <cellStyle name="Normal 2 5 2 5 4 6 2" xfId="20747" xr:uid="{C57A9954-62B8-4BF0-A0E0-2504615373DF}"/>
    <cellStyle name="Normal 2 5 2 5 4 7" xfId="4169" xr:uid="{28B4DA0E-DF33-4114-A669-4EA18B16AE27}"/>
    <cellStyle name="Normal 2 5 2 5 4 7 2" xfId="17258" xr:uid="{7241D15B-BCAF-484F-ACCC-36A70F8A5496}"/>
    <cellStyle name="Normal 2 5 2 5 4 8" xfId="14283" xr:uid="{D0DA84E4-2E29-4B94-B33E-90184E4E3315}"/>
    <cellStyle name="Normal 2 5 2 5 5" xfId="1239" xr:uid="{F3A0A1B5-B94D-4B28-8A1E-DE01471D8FC3}"/>
    <cellStyle name="Normal 2 5 2 5 5 2" xfId="2795" xr:uid="{E2A9AC7E-489A-41D7-9A82-8AA25957C271}"/>
    <cellStyle name="Normal 2 5 2 5 5 2 2" xfId="10446" xr:uid="{214D2399-D80A-4A64-BD59-8D8BFE735D8A}"/>
    <cellStyle name="Normal 2 5 2 5 5 2 2 2" xfId="23472" xr:uid="{5B7805BB-2F9D-4683-9D5A-E51C3750DA23}"/>
    <cellStyle name="Normal 2 5 2 5 5 2 3" xfId="5429" xr:uid="{CC1762F4-9BBD-4D93-8908-127BB94ED525}"/>
    <cellStyle name="Normal 2 5 2 5 5 2 3 2" xfId="18465" xr:uid="{28BC55BF-8788-4261-ABDB-DFEED38B88F5}"/>
    <cellStyle name="Normal 2 5 2 5 5 2 4" xfId="16064" xr:uid="{7D79023E-247D-4EFF-8D9E-8AF6812B757C}"/>
    <cellStyle name="Normal 2 5 2 5 5 3" xfId="6827" xr:uid="{0F129C35-523F-4D5F-BF94-2B282A7F756A}"/>
    <cellStyle name="Normal 2 5 2 5 5 3 2" xfId="11842" xr:uid="{3308D601-D420-488B-A62B-488D8D8CA9B2}"/>
    <cellStyle name="Normal 2 5 2 5 5 3 2 2" xfId="24868" xr:uid="{9F769982-57D9-4102-80E5-ED18024DF237}"/>
    <cellStyle name="Normal 2 5 2 5 5 3 3" xfId="19861" xr:uid="{55ACBEA9-696E-497B-A164-A7E048CAED77}"/>
    <cellStyle name="Normal 2 5 2 5 5 4" xfId="8739" xr:uid="{7C61440D-5D53-4721-855F-064EB0511395}"/>
    <cellStyle name="Normal 2 5 2 5 5 4 2" xfId="21768" xr:uid="{1926E7FA-A4FA-4C9D-9924-1E69F2E1C380}"/>
    <cellStyle name="Normal 2 5 2 5 5 5" xfId="13296" xr:uid="{386ABCBA-6E02-41E8-81D5-C59E38055C61}"/>
    <cellStyle name="Normal 2 5 2 5 5 5 2" xfId="26313" xr:uid="{DD8228D1-2AB7-4CCF-B113-FD8F2E660E97}"/>
    <cellStyle name="Normal 2 5 2 5 5 6" xfId="8040" xr:uid="{64C10980-738A-489F-B872-511D8DABB86D}"/>
    <cellStyle name="Normal 2 5 2 5 5 6 2" xfId="21071" xr:uid="{A77FE653-BDF1-4215-924D-30C4D830CE8F}"/>
    <cellStyle name="Normal 2 5 2 5 5 7" xfId="3669" xr:uid="{C5EB1553-3F30-488B-8C20-1AA236694CD5}"/>
    <cellStyle name="Normal 2 5 2 5 5 7 2" xfId="16761" xr:uid="{49BA0D8D-4E13-4279-A10F-B1DB4256BB06}"/>
    <cellStyle name="Normal 2 5 2 5 5 8" xfId="14630" xr:uid="{6A3766EA-A692-4002-99BE-84228AC3351C}"/>
    <cellStyle name="Normal 2 5 2 5 6" xfId="1636" xr:uid="{5CF7FAEB-D78A-4370-B3D9-DF83A57EF38F}"/>
    <cellStyle name="Normal 2 5 2 5 6 2" xfId="9625" xr:uid="{D6C3754F-5650-494F-9DB1-46F442961A76}"/>
    <cellStyle name="Normal 2 5 2 5 6 2 2" xfId="22651" xr:uid="{28AA450C-480E-46CE-AFB8-1CF7CFF4BE5E}"/>
    <cellStyle name="Normal 2 5 2 5 6 3" xfId="4607" xr:uid="{7510473A-4B5F-4C77-B3D4-7DDA7B548C5D}"/>
    <cellStyle name="Normal 2 5 2 5 6 3 2" xfId="17644" xr:uid="{20A5C4FB-763E-4999-85A8-121D969B24AB}"/>
    <cellStyle name="Normal 2 5 2 5 6 4" xfId="15021" xr:uid="{316A389C-AC8D-48DA-9762-DEA7EB3486FE}"/>
    <cellStyle name="Normal 2 5 2 5 7" xfId="5783" xr:uid="{89883DBA-AB03-45C7-A05F-7F7C10EED9FA}"/>
    <cellStyle name="Normal 2 5 2 5 7 2" xfId="10799" xr:uid="{3511EBCB-E0B1-4D9E-A0CE-42458A4A79AA}"/>
    <cellStyle name="Normal 2 5 2 5 7 2 2" xfId="23825" xr:uid="{C6B6339D-1044-41D0-BE34-A404658F12F3}"/>
    <cellStyle name="Normal 2 5 2 5 7 3" xfId="18818" xr:uid="{D180E4AC-0159-4DF4-B0BD-975F6494F1DF}"/>
    <cellStyle name="Normal 2 5 2 5 8" xfId="8360" xr:uid="{16A2F2E9-D652-4768-B70A-11FEA5F67D1D}"/>
    <cellStyle name="Normal 2 5 2 5 8 2" xfId="21389" xr:uid="{6E6CB2DB-CDB7-4107-8E88-E6852E89AB4E}"/>
    <cellStyle name="Normal 2 5 2 5 9" xfId="12253" xr:uid="{1F9B4DBB-2DE0-46DD-85AE-CA555145E0CD}"/>
    <cellStyle name="Normal 2 5 2 5 9 2" xfId="25270" xr:uid="{2E5D145F-68E3-4883-AFE4-BBB3653A491C}"/>
    <cellStyle name="Normal 2 5 2 5_Degree data" xfId="2618" xr:uid="{6DDD5AD1-E7C8-4175-88DE-22579613A194}"/>
    <cellStyle name="Normal 2 5 2 6" xfId="268" xr:uid="{89A17829-8515-4081-AB48-AF7D30FB7A2C}"/>
    <cellStyle name="Normal 2 5 2 6 10" xfId="13685" xr:uid="{C711BC45-0EF1-4D5C-A956-1D260A359F31}"/>
    <cellStyle name="Normal 2 5 2 6 2" xfId="578" xr:uid="{CD2B5F9F-8C2F-44AD-8D71-A3792B1265DF}"/>
    <cellStyle name="Normal 2 5 2 6 2 2" xfId="2018" xr:uid="{4ACE7D2C-20D2-48B1-8074-0C4E6AAF7A00}"/>
    <cellStyle name="Normal 2 5 2 6 2 2 2" xfId="10124" xr:uid="{5086F497-3A9D-4F6F-90C1-F09994CF1298}"/>
    <cellStyle name="Normal 2 5 2 6 2 2 2 2" xfId="23150" xr:uid="{03E51A93-9CCF-4413-B6B2-9AFB44A77AA5}"/>
    <cellStyle name="Normal 2 5 2 6 2 2 3" xfId="5106" xr:uid="{624FF4A6-031B-4F2D-B93E-17A704DCF7AD}"/>
    <cellStyle name="Normal 2 5 2 6 2 2 3 2" xfId="18143" xr:uid="{B90D8478-CEBA-4A8A-BBCC-B65A652EFE9E}"/>
    <cellStyle name="Normal 2 5 2 6 2 2 4" xfId="15403" xr:uid="{D17CC2A9-1ECC-4825-8580-B0FAE4EDDAFA}"/>
    <cellStyle name="Normal 2 5 2 6 2 3" xfId="6165" xr:uid="{8A4865C2-D09B-40CB-9895-ED000D1BC2C0}"/>
    <cellStyle name="Normal 2 5 2 6 2 3 2" xfId="11181" xr:uid="{FA3F3ADC-C801-4555-8143-2F2431D5F864}"/>
    <cellStyle name="Normal 2 5 2 6 2 3 2 2" xfId="24207" xr:uid="{73250231-941A-43FA-B0C6-4337AC69E649}"/>
    <cellStyle name="Normal 2 5 2 6 2 3 3" xfId="19200" xr:uid="{D638CC90-8CD9-48BB-B89F-6ABC3FE607DB}"/>
    <cellStyle name="Normal 2 5 2 6 2 4" xfId="9240" xr:uid="{6C64D0EB-DBDD-477F-BE58-2D9F35A860D6}"/>
    <cellStyle name="Normal 2 5 2 6 2 4 2" xfId="22267" xr:uid="{F1683818-FFAB-4D54-A96A-16B00D150547}"/>
    <cellStyle name="Normal 2 5 2 6 2 5" xfId="12635" xr:uid="{04B1B8D5-6627-4606-A6D5-59F687FB3E24}"/>
    <cellStyle name="Normal 2 5 2 6 2 5 2" xfId="25652" xr:uid="{1A0B1C5A-330A-4D1B-9E07-567434C7D15B}"/>
    <cellStyle name="Normal 2 5 2 6 2 6" xfId="7717" xr:uid="{C6F91DD8-B6CD-4D19-B178-738B2870C095}"/>
    <cellStyle name="Normal 2 5 2 6 2 6 2" xfId="20749" xr:uid="{29D65954-4A09-45D6-8F2F-CD452E784A89}"/>
    <cellStyle name="Normal 2 5 2 6 2 7" xfId="4171" xr:uid="{61790D11-5466-4789-9EB6-0332C73F2849}"/>
    <cellStyle name="Normal 2 5 2 6 2 7 2" xfId="17260" xr:uid="{8A85664C-92C3-42EF-9A7A-BF2CA417FBB5}"/>
    <cellStyle name="Normal 2 5 2 6 2 8" xfId="13981" xr:uid="{C4C1065F-7B3F-44E8-8B1C-6423FD728ACB}"/>
    <cellStyle name="Normal 2 5 2 6 3" xfId="987" xr:uid="{33D51CE3-66C3-451B-92F7-6ACC82C2AEB7}"/>
    <cellStyle name="Normal 2 5 2 6 3 2" xfId="2367" xr:uid="{2555C211-D73F-4B0A-A8D6-FBD4F39432BD}"/>
    <cellStyle name="Normal 2 5 2 6 3 2 2" xfId="10546" xr:uid="{BF71BC15-5512-478A-BB61-120DBC2C12C1}"/>
    <cellStyle name="Normal 2 5 2 6 3 2 2 2" xfId="23572" xr:uid="{0DBCEFAD-64FD-4828-90B6-E9FE1BB5F17E}"/>
    <cellStyle name="Normal 2 5 2 6 3 2 3" xfId="5529" xr:uid="{65EBA48F-315D-4362-9A19-CAC0905166C3}"/>
    <cellStyle name="Normal 2 5 2 6 3 2 3 2" xfId="18565" xr:uid="{B05D6489-B70F-4103-AAE3-650D89C3EE5B}"/>
    <cellStyle name="Normal 2 5 2 6 3 2 4" xfId="15751" xr:uid="{5504A62F-50A4-487D-B6D3-F6B194F110D1}"/>
    <cellStyle name="Normal 2 5 2 6 3 3" xfId="6514" xr:uid="{FD215690-DD9E-4C7A-9E4C-D7BB906BA45B}"/>
    <cellStyle name="Normal 2 5 2 6 3 3 2" xfId="11529" xr:uid="{81B69A81-FC39-4456-9A7C-E305F635E438}"/>
    <cellStyle name="Normal 2 5 2 6 3 3 2 2" xfId="24555" xr:uid="{F3BED718-E93C-40ED-92D7-40A349CE2B4B}"/>
    <cellStyle name="Normal 2 5 2 6 3 3 3" xfId="19548" xr:uid="{DB74E09A-34BC-4696-9B24-B12315412CB0}"/>
    <cellStyle name="Normal 2 5 2 6 3 4" xfId="8953" xr:uid="{CACAD73C-C3DA-42E5-899A-4C730CC0E011}"/>
    <cellStyle name="Normal 2 5 2 6 3 4 2" xfId="21980" xr:uid="{C11049D9-8773-495A-AA97-94C31B2B3B16}"/>
    <cellStyle name="Normal 2 5 2 6 3 5" xfId="12983" xr:uid="{AE365B00-70D5-4AEC-90A7-04B4D4441B1A}"/>
    <cellStyle name="Normal 2 5 2 6 3 5 2" xfId="26000" xr:uid="{E23B0C96-E157-4535-AD75-8E219241D6A0}"/>
    <cellStyle name="Normal 2 5 2 6 3 6" xfId="8140" xr:uid="{4ECECE12-462A-4B72-B739-37BF96DA72CE}"/>
    <cellStyle name="Normal 2 5 2 6 3 6 2" xfId="21171" xr:uid="{3A5BBCE5-B404-4760-B202-429177F4B59E}"/>
    <cellStyle name="Normal 2 5 2 6 3 7" xfId="3884" xr:uid="{906614EF-FBFE-480A-9AB2-2DC0B9F595BC}"/>
    <cellStyle name="Normal 2 5 2 6 3 7 2" xfId="16973" xr:uid="{AC84C812-57AC-4F15-B871-F0132CDEDE23}"/>
    <cellStyle name="Normal 2 5 2 6 3 8" xfId="14383" xr:uid="{8236FE1C-63C8-425D-A52A-1B761177D961}"/>
    <cellStyle name="Normal 2 5 2 6 4" xfId="1343" xr:uid="{5F389FA4-3CA1-4706-BC72-94B3DE6A41B7}"/>
    <cellStyle name="Normal 2 5 2 6 4 2" xfId="2901" xr:uid="{7E8B9170-59B8-4E48-9267-31B08DF56D96}"/>
    <cellStyle name="Normal 2 5 2 6 4 2 2" xfId="11942" xr:uid="{6E3259E6-4088-461F-8EC1-8BAC8F977C5B}"/>
    <cellStyle name="Normal 2 5 2 6 4 2 2 2" xfId="24968" xr:uid="{431394D3-6F73-4E2C-8B8B-1056A212812C}"/>
    <cellStyle name="Normal 2 5 2 6 4 2 3" xfId="6927" xr:uid="{64BDD94E-B5B7-44EF-AF49-5A820A9E0767}"/>
    <cellStyle name="Normal 2 5 2 6 4 2 3 2" xfId="19961" xr:uid="{FEB89CFD-14B1-4446-A229-240BB933E27E}"/>
    <cellStyle name="Normal 2 5 2 6 4 2 4" xfId="16164" xr:uid="{850CB257-7F97-4BBE-885E-B331063E8E37}"/>
    <cellStyle name="Normal 2 5 2 6 4 3" xfId="13396" xr:uid="{298FF948-791D-4C4A-9038-86D0F581D795}"/>
    <cellStyle name="Normal 2 5 2 6 4 3 2" xfId="26413" xr:uid="{92FF6C4E-102F-4C60-854C-00A7D0FDB67B}"/>
    <cellStyle name="Normal 2 5 2 6 4 4" xfId="9837" xr:uid="{3D4A811C-636A-4D94-94A4-368A700052CA}"/>
    <cellStyle name="Normal 2 5 2 6 4 4 2" xfId="22863" xr:uid="{AB64EA21-B4CD-48B4-8421-FFF27BC96B58}"/>
    <cellStyle name="Normal 2 5 2 6 4 5" xfId="4819" xr:uid="{F377A624-4A4B-483A-91A8-5C5015B95497}"/>
    <cellStyle name="Normal 2 5 2 6 4 5 2" xfId="17856" xr:uid="{C1173606-1C5A-4B80-8BCD-25E11CC96940}"/>
    <cellStyle name="Normal 2 5 2 6 4 6" xfId="14730" xr:uid="{CD0BDC6C-3E7A-4ADB-A4D7-7E456062E352}"/>
    <cellStyle name="Normal 2 5 2 6 5" xfId="1736" xr:uid="{4B502B86-C808-4791-979A-D2FDEB675E05}"/>
    <cellStyle name="Normal 2 5 2 6 5 2" xfId="10899" xr:uid="{A9415C0C-C052-4AFD-9400-72C1EE333F5B}"/>
    <cellStyle name="Normal 2 5 2 6 5 2 2" xfId="23925" xr:uid="{220A92F3-B82D-4CCC-A355-B0290231F547}"/>
    <cellStyle name="Normal 2 5 2 6 5 3" xfId="5883" xr:uid="{DCD4D2B4-36FB-4AD2-B762-7410ED4836DD}"/>
    <cellStyle name="Normal 2 5 2 6 5 3 2" xfId="18918" xr:uid="{BA141A2D-9432-49C7-B9DB-6A08F4DD0A92}"/>
    <cellStyle name="Normal 2 5 2 6 5 4" xfId="15121" xr:uid="{6F8F9B30-00C4-4D00-817D-2E3B3E2EB6DA}"/>
    <cellStyle name="Normal 2 5 2 6 6" xfId="8460" xr:uid="{076BF9A6-374F-46BA-AC69-BCCE61BB88B1}"/>
    <cellStyle name="Normal 2 5 2 6 6 2" xfId="21489" xr:uid="{8EDFAFCF-4220-4D2F-B97D-20C1D58AE459}"/>
    <cellStyle name="Normal 2 5 2 6 7" xfId="12353" xr:uid="{94BF0AFD-E01C-43E6-9C0D-FE3F3CFFCB89}"/>
    <cellStyle name="Normal 2 5 2 6 7 2" xfId="25370" xr:uid="{925EF584-DC85-4BAB-B5F0-1A5B9FA53B36}"/>
    <cellStyle name="Normal 2 5 2 6 8" xfId="7430" xr:uid="{78E4BB68-C514-43E5-8BC3-564FD0D3CFF2}"/>
    <cellStyle name="Normal 2 5 2 6 8 2" xfId="20462" xr:uid="{09DC3283-0F4A-485C-90EE-991E5E2610CC}"/>
    <cellStyle name="Normal 2 5 2 6 9" xfId="3382" xr:uid="{68C5D4E1-E006-4A17-B2FC-E457777C59AF}"/>
    <cellStyle name="Normal 2 5 2 6 9 2" xfId="16482" xr:uid="{0627EBD0-EF3F-4E7D-A917-FBB6932717B4}"/>
    <cellStyle name="Normal 2 5 2 6_Degree data" xfId="2627" xr:uid="{08A0261C-AE48-42E6-8AA6-8C7D79710D5F}"/>
    <cellStyle name="Normal 2 5 2 7" xfId="426" xr:uid="{3EF6246C-6496-4253-88E1-DB0542C090F6}"/>
    <cellStyle name="Normal 2 5 2 7 10" xfId="13829" xr:uid="{E92A5B6C-328D-417A-826A-8BC1A74894E9}"/>
    <cellStyle name="Normal 2 5 2 7 2" xfId="834" xr:uid="{72ADF368-5FC6-496B-8FBB-136EE0F0EAF2}"/>
    <cellStyle name="Normal 2 5 2 7 2 2" xfId="2019" xr:uid="{C04345FE-ED2A-4365-B046-A2B58588D753}"/>
    <cellStyle name="Normal 2 5 2 7 2 2 2" xfId="10125" xr:uid="{2B4DEFF6-0421-4667-8769-94BCC4F54C8F}"/>
    <cellStyle name="Normal 2 5 2 7 2 2 2 2" xfId="23151" xr:uid="{D97373F4-6188-463A-B8D7-27AC1842F104}"/>
    <cellStyle name="Normal 2 5 2 7 2 2 3" xfId="5107" xr:uid="{83CA8C73-AD7A-43B0-8A5B-E61807D099FA}"/>
    <cellStyle name="Normal 2 5 2 7 2 2 3 2" xfId="18144" xr:uid="{35D41A87-6FED-4C69-B62A-58453E41E7CE}"/>
    <cellStyle name="Normal 2 5 2 7 2 2 4" xfId="15404" xr:uid="{291C1F6D-C9F3-4393-9296-3F85C06BA705}"/>
    <cellStyle name="Normal 2 5 2 7 2 3" xfId="6166" xr:uid="{4A2F1811-0A6E-4814-AB5B-F03D17CEA16A}"/>
    <cellStyle name="Normal 2 5 2 7 2 3 2" xfId="11182" xr:uid="{5ABAD0E3-2441-4331-A196-CF93BE188062}"/>
    <cellStyle name="Normal 2 5 2 7 2 3 2 2" xfId="24208" xr:uid="{2C579D9E-5557-4F5C-BE03-0E8DF1EEE1F3}"/>
    <cellStyle name="Normal 2 5 2 7 2 3 3" xfId="19201" xr:uid="{2CB726DE-8C40-4971-8641-98A8E4811F00}"/>
    <cellStyle name="Normal 2 5 2 7 2 4" xfId="9241" xr:uid="{9EBC18B0-306E-4BDA-B35C-457F7A13F94E}"/>
    <cellStyle name="Normal 2 5 2 7 2 4 2" xfId="22268" xr:uid="{46031C11-0C91-40BA-8131-A312745BE822}"/>
    <cellStyle name="Normal 2 5 2 7 2 5" xfId="12636" xr:uid="{98D13C1C-8570-4C9F-AB3E-AFAD614927F0}"/>
    <cellStyle name="Normal 2 5 2 7 2 5 2" xfId="25653" xr:uid="{B40662C7-D277-4737-8A8D-2115A4CD3010}"/>
    <cellStyle name="Normal 2 5 2 7 2 6" xfId="7718" xr:uid="{58033DEC-32CD-4E8C-9875-880ADCAA6503}"/>
    <cellStyle name="Normal 2 5 2 7 2 6 2" xfId="20750" xr:uid="{7BB6A207-A3C2-4C27-A2F2-9859B1703F1B}"/>
    <cellStyle name="Normal 2 5 2 7 2 7" xfId="4172" xr:uid="{2459B763-62B6-4667-AC2A-8C5C94B11A81}"/>
    <cellStyle name="Normal 2 5 2 7 2 7 2" xfId="17261" xr:uid="{A6A96D52-6C64-4238-B496-A26D2DB35E9E}"/>
    <cellStyle name="Normal 2 5 2 7 2 8" xfId="14231" xr:uid="{EEC4EDA5-01E9-4726-BE24-299439CD1B0A}"/>
    <cellStyle name="Normal 2 5 2 7 3" xfId="1184" xr:uid="{79BE2A5C-BA68-4174-BE43-6B16250B87B7}"/>
    <cellStyle name="Normal 2 5 2 7 3 2" xfId="2368" xr:uid="{C59CC58B-4146-4E77-8FCB-7070BF138285}"/>
    <cellStyle name="Normal 2 5 2 7 3 2 2" xfId="10394" xr:uid="{D19D6D00-D786-4F64-A1CD-340992EE56D7}"/>
    <cellStyle name="Normal 2 5 2 7 3 2 2 2" xfId="23420" xr:uid="{856397C3-42E4-4990-9506-44E284A16189}"/>
    <cellStyle name="Normal 2 5 2 7 3 2 3" xfId="5377" xr:uid="{D3CB1E1A-4D79-47F7-BAA5-3B83DDA648D5}"/>
    <cellStyle name="Normal 2 5 2 7 3 2 3 2" xfId="18413" xr:uid="{5B21BCB0-A555-492C-95B2-1518243036E1}"/>
    <cellStyle name="Normal 2 5 2 7 3 2 4" xfId="15752" xr:uid="{F4652C08-4BD3-4445-92EA-3CAD039FC275}"/>
    <cellStyle name="Normal 2 5 2 7 3 3" xfId="6515" xr:uid="{9AE85002-2B7E-429F-B0D1-05A96AEB846D}"/>
    <cellStyle name="Normal 2 5 2 7 3 3 2" xfId="11530" xr:uid="{C7F0BD40-398A-4643-9A8E-936FB6C37F08}"/>
    <cellStyle name="Normal 2 5 2 7 3 3 2 2" xfId="24556" xr:uid="{9307CD57-1E86-427A-AB28-7F9DDAD501DA}"/>
    <cellStyle name="Normal 2 5 2 7 3 3 3" xfId="19549" xr:uid="{244BBDEC-C1C8-4512-9E9C-5DB59725256C}"/>
    <cellStyle name="Normal 2 5 2 7 3 4" xfId="8657" xr:uid="{3E4E3E34-924C-4C72-AD6E-A2B46325610C}"/>
    <cellStyle name="Normal 2 5 2 7 3 4 2" xfId="21686" xr:uid="{6C7C14B4-208B-41E6-BB53-21EB8D1074C3}"/>
    <cellStyle name="Normal 2 5 2 7 3 5" xfId="12984" xr:uid="{7046E440-ED0A-4C2F-9B9E-94AAD8181299}"/>
    <cellStyle name="Normal 2 5 2 7 3 5 2" xfId="26001" xr:uid="{2BFB67D0-A108-4299-8AD6-1F1A54F66BD2}"/>
    <cellStyle name="Normal 2 5 2 7 3 6" xfId="7988" xr:uid="{4CA0706F-316C-44B7-BDA3-562A54C4A099}"/>
    <cellStyle name="Normal 2 5 2 7 3 6 2" xfId="21019" xr:uid="{BD692B88-9406-4B89-AD2D-C939A8C472F6}"/>
    <cellStyle name="Normal 2 5 2 7 3 7" xfId="3584" xr:uid="{7A22A4AA-6014-417A-ADA9-30682510935D}"/>
    <cellStyle name="Normal 2 5 2 7 3 7 2" xfId="16679" xr:uid="{A36686DE-65D9-4F71-A649-14317AEFE929}"/>
    <cellStyle name="Normal 2 5 2 7 3 8" xfId="14578" xr:uid="{A1A7C7DB-2CE7-4209-8486-76D45C4BDE3E}"/>
    <cellStyle name="Normal 2 5 2 7 4" xfId="2735" xr:uid="{454A7DFF-234F-43AC-90BF-399C3E87C6C7}"/>
    <cellStyle name="Normal 2 5 2 7 4 2" xfId="6775" xr:uid="{B6B4769F-9C3F-4095-AD6D-C65C3052EAF6}"/>
    <cellStyle name="Normal 2 5 2 7 4 2 2" xfId="11790" xr:uid="{A697DF62-6072-4D10-B512-2A73E6A109A7}"/>
    <cellStyle name="Normal 2 5 2 7 4 2 2 2" xfId="24816" xr:uid="{AEBFD7F0-44C7-4E1A-BAB9-AF59B494B71F}"/>
    <cellStyle name="Normal 2 5 2 7 4 2 3" xfId="19809" xr:uid="{C54BAD10-4594-4D09-A110-D59D3B39A97E}"/>
    <cellStyle name="Normal 2 5 2 7 4 3" xfId="13244" xr:uid="{932D84FC-91CE-4E18-8DCC-EFB1759D5840}"/>
    <cellStyle name="Normal 2 5 2 7 4 3 2" xfId="26261" xr:uid="{3375E9BA-2A03-40C8-8EF9-B38B71701820}"/>
    <cellStyle name="Normal 2 5 2 7 4 4" xfId="9685" xr:uid="{D3E3383A-33C9-4A84-B305-6DD7075C3418}"/>
    <cellStyle name="Normal 2 5 2 7 4 4 2" xfId="22711" xr:uid="{C21B6BF9-A372-4491-B379-F01F5C204E56}"/>
    <cellStyle name="Normal 2 5 2 7 4 5" xfId="4667" xr:uid="{E36CFF50-9615-402C-ADB9-A19637E4CAD9}"/>
    <cellStyle name="Normal 2 5 2 7 4 5 2" xfId="17704" xr:uid="{84D07B8F-CAD1-4500-9CFE-22688B150D69}"/>
    <cellStyle name="Normal 2 5 2 7 4 6" xfId="16012" xr:uid="{190E07F5-2485-49AE-9329-A5A1B1CC996A}"/>
    <cellStyle name="Normal 2 5 2 7 5" xfId="1584" xr:uid="{5C8235A4-6599-4703-AE67-5530924E15C9}"/>
    <cellStyle name="Normal 2 5 2 7 5 2" xfId="10745" xr:uid="{A093C2C6-A101-4417-AF6D-1B0396C1D068}"/>
    <cellStyle name="Normal 2 5 2 7 5 2 2" xfId="23771" xr:uid="{BDCD86B6-5EDF-4745-963D-5E2501DE00AB}"/>
    <cellStyle name="Normal 2 5 2 7 5 3" xfId="5729" xr:uid="{DCC4B7CE-BE7D-4A62-BED8-A967AE0C3F8D}"/>
    <cellStyle name="Normal 2 5 2 7 5 3 2" xfId="18764" xr:uid="{9FF494C8-5DD0-4D70-ADE5-C69A4F94168F}"/>
    <cellStyle name="Normal 2 5 2 7 5 4" xfId="14969" xr:uid="{21A8CF8F-A248-4C97-95AB-1BD82809BAC6}"/>
    <cellStyle name="Normal 2 5 2 7 6" xfId="8801" xr:uid="{DCBAF7E1-89D7-4F5C-8988-C383FF246DB1}"/>
    <cellStyle name="Normal 2 5 2 7 6 2" xfId="21828" xr:uid="{5A0742AE-6918-430B-B927-CAD3EBF08B00}"/>
    <cellStyle name="Normal 2 5 2 7 7" xfId="12201" xr:uid="{50FD495C-0082-4DC5-848A-2CE0D26F5F83}"/>
    <cellStyle name="Normal 2 5 2 7 7 2" xfId="25218" xr:uid="{D768D354-3560-418F-9CDD-7792597D16D4}"/>
    <cellStyle name="Normal 2 5 2 7 8" xfId="7278" xr:uid="{69B2E819-DEA2-45BB-B0EA-EC3F55B16B65}"/>
    <cellStyle name="Normal 2 5 2 7 8 2" xfId="20310" xr:uid="{A09DFF7D-E16B-48C9-8EF4-03393ECFA88F}"/>
    <cellStyle name="Normal 2 5 2 7 9" xfId="3732" xr:uid="{AAC8C63F-6484-4A13-8CCA-CE7833CE1A1E}"/>
    <cellStyle name="Normal 2 5 2 7 9 2" xfId="16821" xr:uid="{38EB5977-0270-4C9F-AA09-10ABFB12BA82}"/>
    <cellStyle name="Normal 2 5 2 7_Degree data" xfId="2867" xr:uid="{34659FE9-CE7B-446D-AD95-D0723738D9FD}"/>
    <cellStyle name="Normal 2 5 2 8" xfId="748" xr:uid="{E3F27C73-0338-479D-9736-8829800F6914}"/>
    <cellStyle name="Normal 2 5 2 8 2" xfId="2000" xr:uid="{DEBD9379-E89B-4950-9478-DF277C55B463}"/>
    <cellStyle name="Normal 2 5 2 8 2 2" xfId="10106" xr:uid="{1A31DC8C-E218-4AE2-9D10-EAE904BFD540}"/>
    <cellStyle name="Normal 2 5 2 8 2 2 2" xfId="23132" xr:uid="{AA760BF3-C272-4E6A-9C2C-409B3E53C667}"/>
    <cellStyle name="Normal 2 5 2 8 2 3" xfId="5088" xr:uid="{362583A3-35C9-4900-83FC-2F49CE75C4E7}"/>
    <cellStyle name="Normal 2 5 2 8 2 3 2" xfId="18125" xr:uid="{772552B3-AA52-4A52-878C-7B82286BD537}"/>
    <cellStyle name="Normal 2 5 2 8 2 4" xfId="15385" xr:uid="{747F06C8-F8F7-470F-A782-B4E379B9E451}"/>
    <cellStyle name="Normal 2 5 2 8 3" xfId="6147" xr:uid="{A44E5484-E06D-4990-B9A6-447FBA476FD4}"/>
    <cellStyle name="Normal 2 5 2 8 3 2" xfId="11163" xr:uid="{58C6AA3D-90A9-43A7-98F4-50E803C1D7E9}"/>
    <cellStyle name="Normal 2 5 2 8 3 2 2" xfId="24189" xr:uid="{516C076E-4241-457A-97CD-F64CC37922CC}"/>
    <cellStyle name="Normal 2 5 2 8 3 3" xfId="19182" xr:uid="{D8B0900C-6A2E-4C27-9811-E4B3E22C4182}"/>
    <cellStyle name="Normal 2 5 2 8 4" xfId="9222" xr:uid="{16269DCF-F687-4CAD-822A-3511A6290B2A}"/>
    <cellStyle name="Normal 2 5 2 8 4 2" xfId="22249" xr:uid="{552BB83A-39DA-4526-83C0-81247B51DB18}"/>
    <cellStyle name="Normal 2 5 2 8 5" xfId="12617" xr:uid="{7ABC21C8-8E78-4995-BA58-3E3379919DAA}"/>
    <cellStyle name="Normal 2 5 2 8 5 2" xfId="25634" xr:uid="{330B39D5-6B40-499D-A127-2F4A8CECA97D}"/>
    <cellStyle name="Normal 2 5 2 8 6" xfId="7699" xr:uid="{334924EF-2118-48D2-8799-CC5676E4E224}"/>
    <cellStyle name="Normal 2 5 2 8 6 2" xfId="20731" xr:uid="{89D9F428-9A16-4894-AC08-42DE90736BD1}"/>
    <cellStyle name="Normal 2 5 2 8 7" xfId="4153" xr:uid="{947E8E28-F5D8-4C96-9A5B-DB9E53AAC207}"/>
    <cellStyle name="Normal 2 5 2 8 7 2" xfId="17242" xr:uid="{C5CF18D2-404B-4305-90F7-59C2331F2B3B}"/>
    <cellStyle name="Normal 2 5 2 8 8" xfId="14145" xr:uid="{40B91B7D-0761-4C19-8073-E90FDE0C59B6}"/>
    <cellStyle name="Normal 2 5 2 9" xfId="1152" xr:uid="{746A5A04-5137-487F-BD58-49AF51D56F84}"/>
    <cellStyle name="Normal 2 5 2 9 2" xfId="2349" xr:uid="{D9D872A0-0463-4F23-B377-F6F488F77D9B}"/>
    <cellStyle name="Normal 2 5 2 9 2 2" xfId="10362" xr:uid="{5CA9D19B-25D2-44FC-BD4D-7C135FE1EACE}"/>
    <cellStyle name="Normal 2 5 2 9 2 2 2" xfId="23388" xr:uid="{872B5AFA-E12C-4ECC-895D-1EF8D164FD6F}"/>
    <cellStyle name="Normal 2 5 2 9 2 3" xfId="5345" xr:uid="{F6473561-4839-4BE2-9262-A3C10D6BE2C3}"/>
    <cellStyle name="Normal 2 5 2 9 2 3 2" xfId="18381" xr:uid="{BE157818-F0A6-4B5B-A71D-A7D2F3F6B679}"/>
    <cellStyle name="Normal 2 5 2 9 2 4" xfId="15733" xr:uid="{9F6BC925-C346-4785-990B-3E7475765B6F}"/>
    <cellStyle name="Normal 2 5 2 9 3" xfId="6496" xr:uid="{453A51B4-AB04-4392-BB53-7D8D69B3B719}"/>
    <cellStyle name="Normal 2 5 2 9 3 2" xfId="11511" xr:uid="{7308AC01-8D10-4E22-A1F0-9379C54E33AE}"/>
    <cellStyle name="Normal 2 5 2 9 3 2 2" xfId="24537" xr:uid="{626BF339-2CE4-4471-A31D-6D0F8C9FF658}"/>
    <cellStyle name="Normal 2 5 2 9 3 3" xfId="19530" xr:uid="{3CD27AB0-29C3-41B8-A4B3-1831D4EF03C4}"/>
    <cellStyle name="Normal 2 5 2 9 4" xfId="8633" xr:uid="{A648FC8E-1C1D-4533-80BF-47A141D08B56}"/>
    <cellStyle name="Normal 2 5 2 9 4 2" xfId="21662" xr:uid="{1403EFF0-90DE-4600-8939-40DFB56C0EE0}"/>
    <cellStyle name="Normal 2 5 2 9 5" xfId="12965" xr:uid="{47517851-0793-4804-ACC0-FE0E475BFB4B}"/>
    <cellStyle name="Normal 2 5 2 9 5 2" xfId="25982" xr:uid="{EC583CBA-9F40-42FF-ACEB-DCAD9768A9AA}"/>
    <cellStyle name="Normal 2 5 2 9 6" xfId="7956" xr:uid="{ACF7C76B-A65E-4453-85E3-F359CE2C6F04}"/>
    <cellStyle name="Normal 2 5 2 9 6 2" xfId="20987" xr:uid="{49106420-20BC-4A47-9A21-2823C4C0C680}"/>
    <cellStyle name="Normal 2 5 2 9 7" xfId="3557" xr:uid="{35A37191-5E02-4172-8970-853DAF658F23}"/>
    <cellStyle name="Normal 2 5 2 9 7 2" xfId="16655" xr:uid="{65F75DFC-BBA4-413E-A0D8-3E8BD822D49A}"/>
    <cellStyle name="Normal 2 5 2 9 8" xfId="14546" xr:uid="{5DDB03E3-8229-4279-950E-0DC181C0E6C6}"/>
    <cellStyle name="Normal 2 5 2_Degree data" xfId="2805" xr:uid="{876545FC-076C-44ED-9ECA-43B340D8C425}"/>
    <cellStyle name="Normal 2 5 3" xfId="109" xr:uid="{B1647693-4ECB-4B9A-9E42-382FFC670DA7}"/>
    <cellStyle name="Normal 2 5 3 10" xfId="1556" xr:uid="{C5E2C324-FE23-4CD5-A76C-08E9C2DEECAB}"/>
    <cellStyle name="Normal 2 5 3 10 2" xfId="12173" xr:uid="{1F598E3B-5157-414B-B25F-C684C3403221}"/>
    <cellStyle name="Normal 2 5 3 10 2 2" xfId="25190" xr:uid="{323C9003-1950-493B-9222-30A275F776D0}"/>
    <cellStyle name="Normal 2 5 3 10 3" xfId="10717" xr:uid="{5CDF3C5D-0D8D-4F25-9623-E9E61CCFC7D9}"/>
    <cellStyle name="Normal 2 5 3 10 3 2" xfId="23743" xr:uid="{BF0D6DBB-6340-486F-8F8E-BF97191E453C}"/>
    <cellStyle name="Normal 2 5 3 10 4" xfId="5701" xr:uid="{FE6E1C70-172D-48F2-B823-FB355102AEFB}"/>
    <cellStyle name="Normal 2 5 3 10 4 2" xfId="18736" xr:uid="{26566503-AE3B-4000-80E8-95E9CCF76AF0}"/>
    <cellStyle name="Normal 2 5 3 10 5" xfId="14941" xr:uid="{7F9DDEEC-C034-49EC-B994-D7EE4BEF64E9}"/>
    <cellStyle name="Normal 2 5 3 11" xfId="1526" xr:uid="{6E0FA812-6B38-4E5B-B21A-97588BA7EF7A}"/>
    <cellStyle name="Normal 2 5 3 11 2" xfId="8323" xr:uid="{FB676EEA-069D-4207-9C85-7771D12D5A1E}"/>
    <cellStyle name="Normal 2 5 3 11 2 2" xfId="21352" xr:uid="{382E8C45-CB6F-450F-893E-A237EEE872EC}"/>
    <cellStyle name="Normal 2 5 3 11 3" xfId="14911" xr:uid="{379992E9-26E9-46EE-BD3C-C171211D2CAB}"/>
    <cellStyle name="Normal 2 5 3 12" xfId="12143" xr:uid="{5FF300FD-C661-4497-93EA-48E75854E958}"/>
    <cellStyle name="Normal 2 5 3 12 2" xfId="25160" xr:uid="{981935BE-566C-482D-A165-865F40182B0D}"/>
    <cellStyle name="Normal 2 5 3 13" xfId="7105" xr:uid="{6C243A97-BA94-415F-8DDA-E1A2C3785462}"/>
    <cellStyle name="Normal 2 5 3 13 2" xfId="20137" xr:uid="{688DC1C8-AC1A-4313-A29A-8E5A75B10BB2}"/>
    <cellStyle name="Normal 2 5 3 14" xfId="3244" xr:uid="{6D3CC779-4635-42C9-AD34-16ABB62389FE}"/>
    <cellStyle name="Normal 2 5 3 14 2" xfId="16345" xr:uid="{C100739B-ADCE-4A55-B834-2BCE1CAEBA19}"/>
    <cellStyle name="Normal 2 5 3 15" xfId="13573" xr:uid="{065DD8F2-8E2C-4CD9-94E0-B00B03002B26}"/>
    <cellStyle name="Normal 2 5 3 2" xfId="174" xr:uid="{91ED3789-555E-4264-AF01-5C128EA35FC8}"/>
    <cellStyle name="Normal 2 5 3 2 10" xfId="12275" xr:uid="{97C95BDA-D5D4-4105-92D8-CD5FBD2C703B}"/>
    <cellStyle name="Normal 2 5 3 2 10 2" xfId="25292" xr:uid="{E2243F80-77EC-4DA9-B1E2-D5528F30EBD7}"/>
    <cellStyle name="Normal 2 5 3 2 11" xfId="7135" xr:uid="{904CB742-B7B0-4148-B11F-1EAF63A3AF83}"/>
    <cellStyle name="Normal 2 5 3 2 11 2" xfId="20167" xr:uid="{F11CFBC7-B65F-4C9B-8A50-94CE0514BE08}"/>
    <cellStyle name="Normal 2 5 3 2 12" xfId="3304" xr:uid="{6D46B3EB-5FE5-4E7B-8008-D2B4025BCA23}"/>
    <cellStyle name="Normal 2 5 3 2 12 2" xfId="16404" xr:uid="{7CA19FE6-E20E-46EC-B5AB-FF1BCBD372AD}"/>
    <cellStyle name="Normal 2 5 3 2 13" xfId="13603" xr:uid="{32271574-2F7E-4EB4-8E06-A2A990BCD1F0}"/>
    <cellStyle name="Normal 2 5 3 2 2" xfId="348" xr:uid="{A281DEBC-2909-4BE8-B3E9-B9127272DB94}"/>
    <cellStyle name="Normal 2 5 3 2 2 10" xfId="3508" xr:uid="{42DC6E68-88D4-4CAC-AEA2-3E2C9AFF8DD4}"/>
    <cellStyle name="Normal 2 5 3 2 2 10 2" xfId="16608" xr:uid="{902A1634-7D7D-4FD7-80F9-3675E01ADD5C}"/>
    <cellStyle name="Normal 2 5 3 2 2 11" xfId="13758" xr:uid="{E64C965B-8484-4521-886F-B22779DB3440}"/>
    <cellStyle name="Normal 2 5 3 2 2 2" xfId="704" xr:uid="{0E199FB5-51EE-46B4-B31E-0D177CF49148}"/>
    <cellStyle name="Normal 2 5 3 2 2 2 2" xfId="2022" xr:uid="{FF860EC4-8614-4EA3-876E-02D4E5E81B48}"/>
    <cellStyle name="Normal 2 5 3 2 2 2 2 2" xfId="9963" xr:uid="{C289308D-B4BD-4416-89C4-B77E30C26E27}"/>
    <cellStyle name="Normal 2 5 3 2 2 2 2 2 2" xfId="22989" xr:uid="{86682B6A-F052-4024-880B-62CE9988F8AB}"/>
    <cellStyle name="Normal 2 5 3 2 2 2 2 3" xfId="4945" xr:uid="{9240C98F-2C41-4C2D-9566-E76B5F217305}"/>
    <cellStyle name="Normal 2 5 3 2 2 2 2 3 2" xfId="17982" xr:uid="{62017AAB-80A0-4B74-A8CC-98751CF33DD6}"/>
    <cellStyle name="Normal 2 5 3 2 2 2 2 4" xfId="15407" xr:uid="{5F640223-DCA7-4075-9CF9-BFC8DFE26FB7}"/>
    <cellStyle name="Normal 2 5 3 2 2 2 3" xfId="6169" xr:uid="{26237958-95D7-49A2-BC0B-79365EACE6A0}"/>
    <cellStyle name="Normal 2 5 3 2 2 2 3 2" xfId="11185" xr:uid="{CD6D436C-7767-47D1-868E-8B0DE8FECEBB}"/>
    <cellStyle name="Normal 2 5 3 2 2 2 3 2 2" xfId="24211" xr:uid="{BB7973C8-A77C-4CB6-A72C-C76AF161D1C1}"/>
    <cellStyle name="Normal 2 5 3 2 2 2 3 3" xfId="19204" xr:uid="{E8B9006D-1705-4DFE-9676-D73D86156C56}"/>
    <cellStyle name="Normal 2 5 3 2 2 2 4" xfId="9079" xr:uid="{5175DEAC-AA37-404F-BA69-2986965186DE}"/>
    <cellStyle name="Normal 2 5 3 2 2 2 4 2" xfId="22106" xr:uid="{87D0D28B-CD40-48A9-B48C-F92249FFD720}"/>
    <cellStyle name="Normal 2 5 3 2 2 2 5" xfId="12639" xr:uid="{00D07C68-AF8D-44B9-BBAB-9DC269092FFA}"/>
    <cellStyle name="Normal 2 5 3 2 2 2 5 2" xfId="25656" xr:uid="{76A1C60C-9672-4349-9548-F7F0BBBD121F}"/>
    <cellStyle name="Normal 2 5 3 2 2 2 6" xfId="7556" xr:uid="{69BFA70E-1959-4586-B351-36E5AFEDB3FB}"/>
    <cellStyle name="Normal 2 5 3 2 2 2 6 2" xfId="20588" xr:uid="{853151EF-4D20-4E44-ADF3-2E023341E5D3}"/>
    <cellStyle name="Normal 2 5 3 2 2 2 7" xfId="4010" xr:uid="{E22D1CA5-124C-4C80-8C09-264B08E9473A}"/>
    <cellStyle name="Normal 2 5 3 2 2 2 7 2" xfId="17099" xr:uid="{8086D38C-017F-4188-A55E-5F3C24A60380}"/>
    <cellStyle name="Normal 2 5 3 2 2 2 8" xfId="14107" xr:uid="{BE521696-D393-48BC-85BB-249E318F2C3F}"/>
    <cellStyle name="Normal 2 5 3 2 2 3" xfId="1113" xr:uid="{32DFCB92-8ED7-4889-A4C2-F8356DB412B4}"/>
    <cellStyle name="Normal 2 5 3 2 2 3 2" xfId="2371" xr:uid="{A57EDA5E-5CB5-4CC5-AFA1-25F0ECDFBDAB}"/>
    <cellStyle name="Normal 2 5 3 2 2 3 2 2" xfId="10128" xr:uid="{6B255E59-3099-4347-8B07-C3C18FE15440}"/>
    <cellStyle name="Normal 2 5 3 2 2 3 2 2 2" xfId="23154" xr:uid="{4DA59BDA-D6E7-4718-A198-20C19940A0E2}"/>
    <cellStyle name="Normal 2 5 3 2 2 3 2 3" xfId="5110" xr:uid="{C1A975AD-1A2C-46F8-8AC7-028B776D60AD}"/>
    <cellStyle name="Normal 2 5 3 2 2 3 2 3 2" xfId="18147" xr:uid="{5CCB004E-F38B-4D7A-913E-49975C5FCCCB}"/>
    <cellStyle name="Normal 2 5 3 2 2 3 2 4" xfId="15755" xr:uid="{74213660-91BF-402A-A4E7-5E7521772DFE}"/>
    <cellStyle name="Normal 2 5 3 2 2 3 3" xfId="6518" xr:uid="{F3320883-2DCF-4399-8BB3-9FB2A17D353E}"/>
    <cellStyle name="Normal 2 5 3 2 2 3 3 2" xfId="11533" xr:uid="{878D7DB2-B47A-486B-A9D7-2B5F874A3EFA}"/>
    <cellStyle name="Normal 2 5 3 2 2 3 3 2 2" xfId="24559" xr:uid="{0B41A6CD-4D92-4842-8C23-80338F051F04}"/>
    <cellStyle name="Normal 2 5 3 2 2 3 3 3" xfId="19552" xr:uid="{2D770AC7-2D12-4642-97A3-57EE85D6CB8C}"/>
    <cellStyle name="Normal 2 5 3 2 2 3 4" xfId="9244" xr:uid="{C5D38DD6-A521-4047-9DF8-ECB8BD15172C}"/>
    <cellStyle name="Normal 2 5 3 2 2 3 4 2" xfId="22271" xr:uid="{4D810DC0-7F61-4B16-8EAE-DEB107B46146}"/>
    <cellStyle name="Normal 2 5 3 2 2 3 5" xfId="12987" xr:uid="{04140427-FFFC-4675-8103-A3878FC5AAA6}"/>
    <cellStyle name="Normal 2 5 3 2 2 3 5 2" xfId="26004" xr:uid="{6D74226B-0E38-4A2C-889A-4EA82B97C919}"/>
    <cellStyle name="Normal 2 5 3 2 2 3 6" xfId="7721" xr:uid="{633726CC-BB00-49CF-BAB8-CF9E47C32210}"/>
    <cellStyle name="Normal 2 5 3 2 2 3 6 2" xfId="20753" xr:uid="{0EE9050B-652F-44EC-8FA6-B884109A03D7}"/>
    <cellStyle name="Normal 2 5 3 2 2 3 7" xfId="4175" xr:uid="{9A843BAC-F7BB-4013-9477-78ACD78C2D9B}"/>
    <cellStyle name="Normal 2 5 3 2 2 3 7 2" xfId="17264" xr:uid="{E9933492-6977-4D93-9469-94D46A17C891}"/>
    <cellStyle name="Normal 2 5 3 2 2 3 8" xfId="14509" xr:uid="{E5AE2C0A-8D12-4B39-8990-861C9B1F1DC0}"/>
    <cellStyle name="Normal 2 5 3 2 2 4" xfId="1471" xr:uid="{551072EA-483F-450E-95A5-0927EB5397F1}"/>
    <cellStyle name="Normal 2 5 3 2 2 4 2" xfId="3030" xr:uid="{ACD3C5A4-C2C5-4D1F-89F5-B4AF4BAD516F}"/>
    <cellStyle name="Normal 2 5 3 2 2 4 2 2" xfId="10672" xr:uid="{8B0953FD-C6DD-4EB5-89F4-AF722DE575D0}"/>
    <cellStyle name="Normal 2 5 3 2 2 4 2 2 2" xfId="23698" xr:uid="{8745E734-FCFD-41ED-BB02-214C1AC519EF}"/>
    <cellStyle name="Normal 2 5 3 2 2 4 2 3" xfId="5655" xr:uid="{F7319CF5-BAED-434E-8BF9-7D5D66F6FCDC}"/>
    <cellStyle name="Normal 2 5 3 2 2 4 2 3 2" xfId="18691" xr:uid="{75D8B239-D712-4986-B45C-671B5F4A7AF1}"/>
    <cellStyle name="Normal 2 5 3 2 2 4 2 4" xfId="16290" xr:uid="{8D7ADBFD-1319-4341-A0B8-2AB943D8FB0C}"/>
    <cellStyle name="Normal 2 5 3 2 2 4 3" xfId="7053" xr:uid="{35B7CBBD-BC7C-4BB1-92F5-EE54C7DF9030}"/>
    <cellStyle name="Normal 2 5 3 2 2 4 3 2" xfId="12068" xr:uid="{06B7367C-CF2F-430C-A446-5AB1C0599069}"/>
    <cellStyle name="Normal 2 5 3 2 2 4 3 2 2" xfId="25094" xr:uid="{32D38682-0060-4CCB-B36E-747662E946E0}"/>
    <cellStyle name="Normal 2 5 3 2 2 4 3 3" xfId="20087" xr:uid="{3596C9E8-1D31-45CB-B450-140CA8BEA15E}"/>
    <cellStyle name="Normal 2 5 3 2 2 4 4" xfId="8760" xr:uid="{A38D02E0-F186-4A32-8A34-1D06D7A726C3}"/>
    <cellStyle name="Normal 2 5 3 2 2 4 4 2" xfId="21789" xr:uid="{48690DB8-DEA1-47EE-ACC2-44A39532769F}"/>
    <cellStyle name="Normal 2 5 3 2 2 4 5" xfId="13522" xr:uid="{1EB5A913-31DA-4354-BD69-5627C5C993F4}"/>
    <cellStyle name="Normal 2 5 3 2 2 4 5 2" xfId="26539" xr:uid="{50B1E643-CB16-45FC-B30F-45C2D8DDB4B8}"/>
    <cellStyle name="Normal 2 5 3 2 2 4 6" xfId="8266" xr:uid="{2A6C52E2-3DAA-4CAE-87E0-227C68E1F117}"/>
    <cellStyle name="Normal 2 5 3 2 2 4 6 2" xfId="21297" xr:uid="{9DFB2D2B-BE37-4828-92E5-B086983DA4D6}"/>
    <cellStyle name="Normal 2 5 3 2 2 4 7" xfId="3690" xr:uid="{6F2E6225-9042-4FDD-AACB-845D161AAC60}"/>
    <cellStyle name="Normal 2 5 3 2 2 4 7 2" xfId="16782" xr:uid="{5C1C2D13-2344-451B-89C6-429622D24F52}"/>
    <cellStyle name="Normal 2 5 3 2 2 4 8" xfId="14856" xr:uid="{0562C764-B441-4D10-8A3B-43D911105578}"/>
    <cellStyle name="Normal 2 5 3 2 2 5" xfId="1862" xr:uid="{1C1B723C-A03C-46B4-91AA-D223A341B827}"/>
    <cellStyle name="Normal 2 5 3 2 2 5 2" xfId="9646" xr:uid="{F26C000E-A206-4653-BFA9-8903B6C67434}"/>
    <cellStyle name="Normal 2 5 3 2 2 5 2 2" xfId="22672" xr:uid="{1ACD40F6-7204-49B2-89FD-A4A98F0564A4}"/>
    <cellStyle name="Normal 2 5 3 2 2 5 3" xfId="4628" xr:uid="{3D98A653-155E-4184-AEB7-321327080518}"/>
    <cellStyle name="Normal 2 5 3 2 2 5 3 2" xfId="17665" xr:uid="{DFAB8D89-032D-45D5-AE79-21C0ACCCFEC3}"/>
    <cellStyle name="Normal 2 5 3 2 2 5 4" xfId="15247" xr:uid="{C54DD454-DE97-4165-8739-E3ABB8368687}"/>
    <cellStyle name="Normal 2 5 3 2 2 6" xfId="6009" xr:uid="{1E987D79-BA87-4CF3-8135-E2CD944E083D}"/>
    <cellStyle name="Normal 2 5 3 2 2 6 2" xfId="11025" xr:uid="{57AAF4EC-ACD4-4035-ACEC-321EF5F58441}"/>
    <cellStyle name="Normal 2 5 3 2 2 6 2 2" xfId="24051" xr:uid="{4DFAF15E-6A4F-4EDF-847B-FB4CD5C267E2}"/>
    <cellStyle name="Normal 2 5 3 2 2 6 3" xfId="19044" xr:uid="{7AFCE1CE-9540-4DF0-AB13-4F1CB7FE81B9}"/>
    <cellStyle name="Normal 2 5 3 2 2 7" xfId="8586" xr:uid="{27F45BE9-2BB4-40B3-8D39-EF4A419CA111}"/>
    <cellStyle name="Normal 2 5 3 2 2 7 2" xfId="21615" xr:uid="{DEF59F0B-9B29-4A4A-8123-C4F94DB63BCC}"/>
    <cellStyle name="Normal 2 5 3 2 2 8" xfId="12479" xr:uid="{F25FA2A3-8266-49E9-9B2E-9FE0DE54E70B}"/>
    <cellStyle name="Normal 2 5 3 2 2 8 2" xfId="25496" xr:uid="{87FA7C96-587E-4C74-ACC4-EF33A43CBFFD}"/>
    <cellStyle name="Normal 2 5 3 2 2 9" xfId="7239" xr:uid="{A7850107-00E7-4CE3-8439-81EADA45A58E}"/>
    <cellStyle name="Normal 2 5 3 2 2 9 2" xfId="20271" xr:uid="{91866058-D9C0-435B-B7EE-C93CCED48FCE}"/>
    <cellStyle name="Normal 2 5 3 2 2_Degree data" xfId="2686" xr:uid="{1A6FF8BE-4356-4554-9F29-A3813D16C62C}"/>
    <cellStyle name="Normal 2 5 3 2 3" xfId="600" xr:uid="{E79E83E2-4D95-44DE-A5D3-1F9014E9F266}"/>
    <cellStyle name="Normal 2 5 3 2 3 10" xfId="14003" xr:uid="{2805C700-2123-4CAA-9E97-4B78FBC4AFDF}"/>
    <cellStyle name="Normal 2 5 3 2 3 2" xfId="1009" xr:uid="{EE88411C-0E1B-4079-B57B-F65FEED31947}"/>
    <cellStyle name="Normal 2 5 3 2 3 2 2" xfId="2023" xr:uid="{E12FDEA1-121D-4A59-B64A-FFBC9E5B9694}"/>
    <cellStyle name="Normal 2 5 3 2 3 2 2 2" xfId="10129" xr:uid="{A0C2C367-3678-49B4-A616-D8310A35B08E}"/>
    <cellStyle name="Normal 2 5 3 2 3 2 2 2 2" xfId="23155" xr:uid="{E061B3FB-1201-4105-89D2-08171061529F}"/>
    <cellStyle name="Normal 2 5 3 2 3 2 2 3" xfId="5111" xr:uid="{511CD2A1-FF9F-432D-B6DF-8253F7A3AE71}"/>
    <cellStyle name="Normal 2 5 3 2 3 2 2 3 2" xfId="18148" xr:uid="{1D2DF924-559B-4833-8CB6-CCFB0FD98C8D}"/>
    <cellStyle name="Normal 2 5 3 2 3 2 2 4" xfId="15408" xr:uid="{5DACD09C-CFC3-4D09-B370-66116C2D5059}"/>
    <cellStyle name="Normal 2 5 3 2 3 2 3" xfId="6170" xr:uid="{23705318-9AFC-4F0C-BDBB-95F1546DC18F}"/>
    <cellStyle name="Normal 2 5 3 2 3 2 3 2" xfId="11186" xr:uid="{E3151E0B-AAA3-411F-8AE3-C306E66F2620}"/>
    <cellStyle name="Normal 2 5 3 2 3 2 3 2 2" xfId="24212" xr:uid="{B807E8AE-6B9C-4185-AA3A-EDE7590BE01D}"/>
    <cellStyle name="Normal 2 5 3 2 3 2 3 3" xfId="19205" xr:uid="{4AEC1B2B-59D4-4BF6-9FB5-BBAAC137EDC1}"/>
    <cellStyle name="Normal 2 5 3 2 3 2 4" xfId="9245" xr:uid="{C956B749-8B1C-4FDE-A090-C3697CC238F9}"/>
    <cellStyle name="Normal 2 5 3 2 3 2 4 2" xfId="22272" xr:uid="{E95660E2-452D-4BB9-874D-51D67CD07221}"/>
    <cellStyle name="Normal 2 5 3 2 3 2 5" xfId="12640" xr:uid="{E966D1B5-E2C5-4C54-A497-9483C2C835B6}"/>
    <cellStyle name="Normal 2 5 3 2 3 2 5 2" xfId="25657" xr:uid="{B55DB770-5F54-45DC-8ED2-01737EF023DE}"/>
    <cellStyle name="Normal 2 5 3 2 3 2 6" xfId="7722" xr:uid="{3D75E804-199C-4B52-9AAE-D217270017B0}"/>
    <cellStyle name="Normal 2 5 3 2 3 2 6 2" xfId="20754" xr:uid="{46B226B0-2501-42D6-A2C3-DD721097BE3A}"/>
    <cellStyle name="Normal 2 5 3 2 3 2 7" xfId="4176" xr:uid="{141A2188-8D84-4829-8F04-F65E0118EBF1}"/>
    <cellStyle name="Normal 2 5 3 2 3 2 7 2" xfId="17265" xr:uid="{36B807F0-7098-488A-8ED8-8AB789617288}"/>
    <cellStyle name="Normal 2 5 3 2 3 2 8" xfId="14405" xr:uid="{6DA216EF-F832-4190-8CDD-0226BB8ADCA2}"/>
    <cellStyle name="Normal 2 5 3 2 3 3" xfId="1365" xr:uid="{00E4C587-64F3-482A-869E-1A5A8E0CAA71}"/>
    <cellStyle name="Normal 2 5 3 2 3 3 2" xfId="2372" xr:uid="{87CA50C3-628B-40BD-95B4-0568ECBC8541}"/>
    <cellStyle name="Normal 2 5 3 2 3 3 2 2" xfId="10568" xr:uid="{EF893548-4BEF-419C-B907-8D5F6122045F}"/>
    <cellStyle name="Normal 2 5 3 2 3 3 2 2 2" xfId="23594" xr:uid="{37585E9C-B85B-4DF4-95B0-7621F4AC3CD5}"/>
    <cellStyle name="Normal 2 5 3 2 3 3 2 3" xfId="5551" xr:uid="{CD9812C9-E46C-46A4-8CCC-F9DFFCB7C4C0}"/>
    <cellStyle name="Normal 2 5 3 2 3 3 2 3 2" xfId="18587" xr:uid="{52FC3F75-252A-4141-93B5-2B1976BE1A72}"/>
    <cellStyle name="Normal 2 5 3 2 3 3 2 4" xfId="15756" xr:uid="{1718CB20-2F38-4DD8-A411-42F4089BB4BD}"/>
    <cellStyle name="Normal 2 5 3 2 3 3 3" xfId="6519" xr:uid="{37C73B2D-8D61-4255-9EED-2F8AAD67C0CA}"/>
    <cellStyle name="Normal 2 5 3 2 3 3 3 2" xfId="11534" xr:uid="{2C5FBACA-E824-462C-9041-C6D7F753DCBB}"/>
    <cellStyle name="Normal 2 5 3 2 3 3 3 2 2" xfId="24560" xr:uid="{B7504FC8-2550-4C2B-9754-205CD38AB1B1}"/>
    <cellStyle name="Normal 2 5 3 2 3 3 3 3" xfId="19553" xr:uid="{22544068-228B-4268-B9A3-32CD7440EDDB}"/>
    <cellStyle name="Normal 2 5 3 2 3 3 4" xfId="8975" xr:uid="{25C26C16-74E3-4EE9-B633-546443BB8232}"/>
    <cellStyle name="Normal 2 5 3 2 3 3 4 2" xfId="22002" xr:uid="{5553F33E-FB4D-4BD4-9DDC-8EFD0E80DC6A}"/>
    <cellStyle name="Normal 2 5 3 2 3 3 5" xfId="12988" xr:uid="{D474C325-71F3-4110-9EBB-43C226A9942F}"/>
    <cellStyle name="Normal 2 5 3 2 3 3 5 2" xfId="26005" xr:uid="{76E51FE8-7AD3-40DA-B673-C4655BF3F818}"/>
    <cellStyle name="Normal 2 5 3 2 3 3 6" xfId="8162" xr:uid="{6C089C89-0ACB-4538-9A03-6DFEAE8612E6}"/>
    <cellStyle name="Normal 2 5 3 2 3 3 6 2" xfId="21193" xr:uid="{5EA2CB8E-3583-40E6-9190-F33FAD71D91D}"/>
    <cellStyle name="Normal 2 5 3 2 3 3 7" xfId="3906" xr:uid="{49C93F9C-C19C-423B-A0BB-57C435727501}"/>
    <cellStyle name="Normal 2 5 3 2 3 3 7 2" xfId="16995" xr:uid="{CBC6753B-EB1A-4789-8292-ABF01C1E95A0}"/>
    <cellStyle name="Normal 2 5 3 2 3 3 8" xfId="14752" xr:uid="{D644BB40-B707-4B84-A884-E261FCED3044}"/>
    <cellStyle name="Normal 2 5 3 2 3 4" xfId="2923" xr:uid="{A628256B-D120-4053-8DF0-CC92F1524B5F}"/>
    <cellStyle name="Normal 2 5 3 2 3 4 2" xfId="6949" xr:uid="{2F368156-B7E8-45C2-B910-F16F05AD2645}"/>
    <cellStyle name="Normal 2 5 3 2 3 4 2 2" xfId="11964" xr:uid="{202B6AF9-D5F6-44D9-B5A2-14AE22CE0AEA}"/>
    <cellStyle name="Normal 2 5 3 2 3 4 2 2 2" xfId="24990" xr:uid="{C3CBC593-6751-4241-9DFC-E456CA051DAA}"/>
    <cellStyle name="Normal 2 5 3 2 3 4 2 3" xfId="19983" xr:uid="{80883273-C698-475E-AA17-511D2F9AD529}"/>
    <cellStyle name="Normal 2 5 3 2 3 4 3" xfId="13418" xr:uid="{4CFE6BA4-0403-4CA0-A46E-DC4554AD4FA6}"/>
    <cellStyle name="Normal 2 5 3 2 3 4 3 2" xfId="26435" xr:uid="{00AC91D1-4201-401E-B263-D0DE8AE83775}"/>
    <cellStyle name="Normal 2 5 3 2 3 4 4" xfId="9859" xr:uid="{D51EA5A0-07FB-4398-AE24-8AA15789FCB8}"/>
    <cellStyle name="Normal 2 5 3 2 3 4 4 2" xfId="22885" xr:uid="{8B8737F9-C4B1-4C3D-8B55-71C00394D3E6}"/>
    <cellStyle name="Normal 2 5 3 2 3 4 5" xfId="4841" xr:uid="{B223604D-9B2C-47B7-B42B-F7BF3708B757}"/>
    <cellStyle name="Normal 2 5 3 2 3 4 5 2" xfId="17878" xr:uid="{1B0F0A8D-DCA8-4914-9A66-F4025162AF2E}"/>
    <cellStyle name="Normal 2 5 3 2 3 4 6" xfId="16186" xr:uid="{3D863574-06E8-4D53-9623-897437562FAC}"/>
    <cellStyle name="Normal 2 5 3 2 3 5" xfId="1758" xr:uid="{F1FA7E6F-493E-4623-9AE6-D0E196455D3B}"/>
    <cellStyle name="Normal 2 5 3 2 3 5 2" xfId="10921" xr:uid="{1AB6C33E-C7A0-412D-8AE1-7A3C93675C8A}"/>
    <cellStyle name="Normal 2 5 3 2 3 5 2 2" xfId="23947" xr:uid="{DCEE3107-2CA6-405F-9007-AD513FC86ECD}"/>
    <cellStyle name="Normal 2 5 3 2 3 5 3" xfId="5905" xr:uid="{6F38323D-42BD-4FB4-B042-88F0D75B48B6}"/>
    <cellStyle name="Normal 2 5 3 2 3 5 3 2" xfId="18940" xr:uid="{FDF1876D-32E6-4EE4-BEF6-05DD26D525C6}"/>
    <cellStyle name="Normal 2 5 3 2 3 5 4" xfId="15143" xr:uid="{C141FBE6-04AC-43C7-8EB1-53B4234B4F74}"/>
    <cellStyle name="Normal 2 5 3 2 3 6" xfId="8482" xr:uid="{A6816D8B-4B92-4801-8CCE-753E4F074DAA}"/>
    <cellStyle name="Normal 2 5 3 2 3 6 2" xfId="21511" xr:uid="{1B577A9E-D71F-4D29-A4D7-14F9EFFA8D55}"/>
    <cellStyle name="Normal 2 5 3 2 3 7" xfId="12375" xr:uid="{D403FABA-2D4C-443E-8A48-5E82952648DB}"/>
    <cellStyle name="Normal 2 5 3 2 3 7 2" xfId="25392" xr:uid="{F538713E-DA72-4AC2-AE07-624012DF9481}"/>
    <cellStyle name="Normal 2 5 3 2 3 8" xfId="7452" xr:uid="{58088715-487A-46DE-8565-9D6F537EC46A}"/>
    <cellStyle name="Normal 2 5 3 2 3 8 2" xfId="20484" xr:uid="{B07FCE7B-0DC5-4819-9E1C-5D2BE026DFC1}"/>
    <cellStyle name="Normal 2 5 3 2 3 9" xfId="3404" xr:uid="{E7A4472E-8134-49BF-8C42-8553030F2644}"/>
    <cellStyle name="Normal 2 5 3 2 3 9 2" xfId="16504" xr:uid="{30CDA9A8-53FE-46DE-A6E2-86E30859B8B1}"/>
    <cellStyle name="Normal 2 5 3 2 3_Degree data" xfId="2626" xr:uid="{A4072C17-42DB-4666-B9DF-1932EF072F71}"/>
    <cellStyle name="Normal 2 5 3 2 4" xfId="500" xr:uid="{311E756B-7EDC-4DB2-9191-C603E7A43198}"/>
    <cellStyle name="Normal 2 5 3 2 4 2" xfId="909" xr:uid="{D07103E8-9B52-4857-A138-307F62C0A3B6}"/>
    <cellStyle name="Normal 2 5 3 2 4 2 2" xfId="9759" xr:uid="{7B3D4FC7-713F-4DCA-B877-70E53EFAAA70}"/>
    <cellStyle name="Normal 2 5 3 2 4 2 2 2" xfId="22785" xr:uid="{BF42E0C8-C729-4F76-B885-21BC897307DD}"/>
    <cellStyle name="Normal 2 5 3 2 4 2 3" xfId="4741" xr:uid="{D8DA5E46-4C1A-4230-969E-0D7782E8BF4F}"/>
    <cellStyle name="Normal 2 5 3 2 4 2 3 2" xfId="17778" xr:uid="{3CF69D4B-5698-432E-959F-D5F4903329C1}"/>
    <cellStyle name="Normal 2 5 3 2 4 2 4" xfId="14305" xr:uid="{285B7729-EDD7-4DDD-8521-984544142B43}"/>
    <cellStyle name="Normal 2 5 3 2 4 3" xfId="2021" xr:uid="{36012C71-4C70-4BA0-8CD8-34FA068F608D}"/>
    <cellStyle name="Normal 2 5 3 2 4 3 2" xfId="11184" xr:uid="{85017E34-C0D6-46E2-B51B-44E90FB175F5}"/>
    <cellStyle name="Normal 2 5 3 2 4 3 2 2" xfId="24210" xr:uid="{ED445ACC-424B-4A6B-9878-E8283B8265EA}"/>
    <cellStyle name="Normal 2 5 3 2 4 3 3" xfId="6168" xr:uid="{C2233960-6F96-4BD4-80DD-108F0ADAE2FC}"/>
    <cellStyle name="Normal 2 5 3 2 4 3 3 2" xfId="19203" xr:uid="{9CF82E8B-5C96-4A47-8665-652762076DEB}"/>
    <cellStyle name="Normal 2 5 3 2 4 3 4" xfId="15406" xr:uid="{E7614478-9A50-4B78-8087-C057DF203813}"/>
    <cellStyle name="Normal 2 5 3 2 4 4" xfId="8875" xr:uid="{AD3EC62C-5444-4D16-9665-92A43EE163FB}"/>
    <cellStyle name="Normal 2 5 3 2 4 4 2" xfId="21902" xr:uid="{F7D49F55-6B3D-44D5-AB95-515B2DF34C96}"/>
    <cellStyle name="Normal 2 5 3 2 4 5" xfId="12638" xr:uid="{8F58B55B-1697-4B72-9142-CBDC4FDF736F}"/>
    <cellStyle name="Normal 2 5 3 2 4 5 2" xfId="25655" xr:uid="{1A3C36DA-FFEA-44A6-A0E9-C7BB25FAD7CE}"/>
    <cellStyle name="Normal 2 5 3 2 4 6" xfId="7352" xr:uid="{93589009-BB7D-4E33-8708-C609EE54A01E}"/>
    <cellStyle name="Normal 2 5 3 2 4 6 2" xfId="20384" xr:uid="{BDB83AA6-FB1A-4811-85B6-BFF7EC4E67A6}"/>
    <cellStyle name="Normal 2 5 3 2 4 7" xfId="3806" xr:uid="{FBA6454F-8CE0-4D4D-8520-286AB9D9B21F}"/>
    <cellStyle name="Normal 2 5 3 2 4 7 2" xfId="16895" xr:uid="{A3EB4792-9D5D-4D92-B3AE-DEFFF785B9A5}"/>
    <cellStyle name="Normal 2 5 3 2 4 8" xfId="13903" xr:uid="{6789A83D-A158-4FDA-918C-86FE8CA57A0E}"/>
    <cellStyle name="Normal 2 5 3 2 5" xfId="776" xr:uid="{C43E5025-3FF7-4BA8-B3F5-ADDA63319967}"/>
    <cellStyle name="Normal 2 5 3 2 5 2" xfId="2370" xr:uid="{88C69AF8-F978-4734-8F4D-7901FBCA5508}"/>
    <cellStyle name="Normal 2 5 3 2 5 2 2" xfId="10127" xr:uid="{92C4BA30-D5F5-454D-8D66-D1A67F08B972}"/>
    <cellStyle name="Normal 2 5 3 2 5 2 2 2" xfId="23153" xr:uid="{D43F823A-0675-4ACE-92DC-E9D1FD98723B}"/>
    <cellStyle name="Normal 2 5 3 2 5 2 3" xfId="5109" xr:uid="{52C0BC9C-C54E-4E76-9F68-1AFDD76E5DE2}"/>
    <cellStyle name="Normal 2 5 3 2 5 2 3 2" xfId="18146" xr:uid="{4D030246-D883-447F-A26B-6B4542FC7A45}"/>
    <cellStyle name="Normal 2 5 3 2 5 2 4" xfId="15754" xr:uid="{40EFCF0B-573C-44AE-B9AE-3BC6900CC909}"/>
    <cellStyle name="Normal 2 5 3 2 5 3" xfId="6517" xr:uid="{EB4EEA4B-F1DD-4B8B-A306-92E0029A569A}"/>
    <cellStyle name="Normal 2 5 3 2 5 3 2" xfId="11532" xr:uid="{901CEBF5-E156-49C2-BFC3-3AE1D57C9482}"/>
    <cellStyle name="Normal 2 5 3 2 5 3 2 2" xfId="24558" xr:uid="{84D12169-280D-43F5-B0FB-B7EACCD619C4}"/>
    <cellStyle name="Normal 2 5 3 2 5 3 3" xfId="19551" xr:uid="{9B50E777-C118-44A5-8DAE-F0D14A20811F}"/>
    <cellStyle name="Normal 2 5 3 2 5 4" xfId="9243" xr:uid="{7542E68F-371A-4C25-8B93-12ABE1D0B90E}"/>
    <cellStyle name="Normal 2 5 3 2 5 4 2" xfId="22270" xr:uid="{A3EEE932-475D-4E6E-AC18-6582E051E563}"/>
    <cellStyle name="Normal 2 5 3 2 5 5" xfId="12986" xr:uid="{D948C029-E757-4716-9B91-D1BD1FCBD28A}"/>
    <cellStyle name="Normal 2 5 3 2 5 5 2" xfId="26003" xr:uid="{55D062A2-CC30-413B-84E4-1E7AE6AA8693}"/>
    <cellStyle name="Normal 2 5 3 2 5 6" xfId="7720" xr:uid="{980AE9C6-5EE0-4C94-BF74-B55AA7621014}"/>
    <cellStyle name="Normal 2 5 3 2 5 6 2" xfId="20752" xr:uid="{B9F635FA-07ED-4DF5-8076-6F5B6A7782D7}"/>
    <cellStyle name="Normal 2 5 3 2 5 7" xfId="4174" xr:uid="{973F46FE-66AA-4B41-976D-CCF86450FA02}"/>
    <cellStyle name="Normal 2 5 3 2 5 7 2" xfId="17263" xr:uid="{257F9649-F26C-4AB1-AC42-3ED8FAA8FD2A}"/>
    <cellStyle name="Normal 2 5 3 2 5 8" xfId="14173" xr:uid="{DD3AF2D3-8644-454A-914D-BCBB911BDA84}"/>
    <cellStyle name="Normal 2 5 3 2 6" xfId="1264" xr:uid="{5BEC9DD0-3844-4172-A45A-BC99D0DE95AB}"/>
    <cellStyle name="Normal 2 5 3 2 6 2" xfId="2820" xr:uid="{3EF5AD2E-7BFB-4CBE-B483-4B4BBC7D9402}"/>
    <cellStyle name="Normal 2 5 3 2 6 2 2" xfId="10468" xr:uid="{474E864D-2F99-4EF5-9684-C338B9AAE87C}"/>
    <cellStyle name="Normal 2 5 3 2 6 2 2 2" xfId="23494" xr:uid="{CF675B49-87E6-4490-B1C0-B788705044C2}"/>
    <cellStyle name="Normal 2 5 3 2 6 2 3" xfId="5451" xr:uid="{ACA2904A-E0C4-48A9-8CCB-88CDA0266BE5}"/>
    <cellStyle name="Normal 2 5 3 2 6 2 3 2" xfId="18487" xr:uid="{93277C99-797B-4220-B7CE-C35D799CB934}"/>
    <cellStyle name="Normal 2 5 3 2 6 2 4" xfId="16086" xr:uid="{DFE0B2A7-27E4-4D4E-BC46-21E1F820F5ED}"/>
    <cellStyle name="Normal 2 5 3 2 6 3" xfId="6849" xr:uid="{520766AF-9035-447A-BFF8-98FF0CAF4C50}"/>
    <cellStyle name="Normal 2 5 3 2 6 3 2" xfId="11864" xr:uid="{43833842-B436-479B-AB03-7AD201899018}"/>
    <cellStyle name="Normal 2 5 3 2 6 3 2 2" xfId="24890" xr:uid="{F48CCFEB-B5AB-43BF-B2C7-B8AD2FC97442}"/>
    <cellStyle name="Normal 2 5 3 2 6 3 3" xfId="19883" xr:uid="{8FE8A904-9526-4A07-92A0-F44C51CF0C3A}"/>
    <cellStyle name="Normal 2 5 3 2 6 4" xfId="8655" xr:uid="{F4931693-6104-43E0-ACA3-9B35EF9C339D}"/>
    <cellStyle name="Normal 2 5 3 2 6 4 2" xfId="21684" xr:uid="{1F89A075-FD25-4D3F-9D22-0273606B491E}"/>
    <cellStyle name="Normal 2 5 3 2 6 5" xfId="13318" xr:uid="{17CFACE1-4E20-4454-9239-BDB9235B175E}"/>
    <cellStyle name="Normal 2 5 3 2 6 5 2" xfId="26335" xr:uid="{4B39C1DA-C7DB-4C92-9966-5C51C5E03554}"/>
    <cellStyle name="Normal 2 5 3 2 6 6" xfId="8062" xr:uid="{C28CFF6D-9E68-498C-9EBD-A14C3C647D3C}"/>
    <cellStyle name="Normal 2 5 3 2 6 6 2" xfId="21093" xr:uid="{BC1BCA20-2B1D-4D3A-9569-47BEEC7C605E}"/>
    <cellStyle name="Normal 2 5 3 2 6 7" xfId="3582" xr:uid="{0C03CB89-CBAA-4E97-8315-BB8B914152C5}"/>
    <cellStyle name="Normal 2 5 3 2 6 7 2" xfId="16677" xr:uid="{F7D1A868-2EF9-4118-A3DF-39A26A429826}"/>
    <cellStyle name="Normal 2 5 3 2 6 8" xfId="14652" xr:uid="{BAD176CC-BADD-4778-8AC9-4BF276F4AA4B}"/>
    <cellStyle name="Normal 2 5 3 2 7" xfId="1658" xr:uid="{BED05930-67B1-40BE-B47F-05222AF91CE6}"/>
    <cellStyle name="Normal 2 5 3 2 7 2" xfId="9542" xr:uid="{2C8F31C1-3209-4E3D-9101-C1FC999747F7}"/>
    <cellStyle name="Normal 2 5 3 2 7 2 2" xfId="22568" xr:uid="{39BE4DB1-72C3-4F33-B850-1961620EE1E4}"/>
    <cellStyle name="Normal 2 5 3 2 7 3" xfId="4524" xr:uid="{BFCB7610-6111-432C-9E90-0372F1B08F4B}"/>
    <cellStyle name="Normal 2 5 3 2 7 3 2" xfId="17561" xr:uid="{CB233400-06B7-4381-81E7-FA9159F82047}"/>
    <cellStyle name="Normal 2 5 3 2 7 4" xfId="15043" xr:uid="{ECCC8E6E-0622-47F9-B1F4-7DAFC30675FB}"/>
    <cellStyle name="Normal 2 5 3 2 8" xfId="5805" xr:uid="{4F485E08-ECC9-4CA6-BA80-4AFE8B1755C7}"/>
    <cellStyle name="Normal 2 5 3 2 8 2" xfId="10821" xr:uid="{49FF5517-1363-4DE4-9020-4DC099DBCB3F}"/>
    <cellStyle name="Normal 2 5 3 2 8 2 2" xfId="23847" xr:uid="{A514656A-F6D7-4886-B661-559240736949}"/>
    <cellStyle name="Normal 2 5 3 2 8 3" xfId="18840" xr:uid="{E35CF3A6-75A8-448F-A143-A98760B11A8A}"/>
    <cellStyle name="Normal 2 5 3 2 9" xfId="8382" xr:uid="{F5975306-F7D3-45DB-8DE7-A15028301CDF}"/>
    <cellStyle name="Normal 2 5 3 2 9 2" xfId="21411" xr:uid="{AE3A74C1-E914-441C-B688-4FD4191CE057}"/>
    <cellStyle name="Normal 2 5 3 2_Degree data" xfId="2754" xr:uid="{0B3C812F-AC5C-40F4-9082-75266528278D}"/>
    <cellStyle name="Normal 2 5 3 3" xfId="200" xr:uid="{68A6C844-12DB-4793-B5E9-C1ADDC100342}"/>
    <cellStyle name="Normal 2 5 3 3 10" xfId="7178" xr:uid="{EED1B7AB-E3DB-4AC3-A819-336DB2D5D8A9}"/>
    <cellStyle name="Normal 2 5 3 3 10 2" xfId="20210" xr:uid="{8C106DD7-2D7C-4531-8F47-F11F3E1F026D}"/>
    <cellStyle name="Normal 2 5 3 3 11" xfId="3347" xr:uid="{65F80671-247C-40E4-BCB5-D27F408A4D02}"/>
    <cellStyle name="Normal 2 5 3 3 11 2" xfId="16447" xr:uid="{5EA919C8-9284-4E76-BDBF-7A229432DDB8}"/>
    <cellStyle name="Normal 2 5 3 3 12" xfId="13627" xr:uid="{775BC9A9-8B7A-43C5-B15C-7179C3F46EA3}"/>
    <cellStyle name="Normal 2 5 3 3 2" xfId="392" xr:uid="{07463FB2-D568-4A75-AFD1-72A025DBA0AC}"/>
    <cellStyle name="Normal 2 5 3 3 2 10" xfId="13801" xr:uid="{7BB17CE6-AB9F-40E0-939B-61516372FC9C}"/>
    <cellStyle name="Normal 2 5 3 3 2 2" xfId="643" xr:uid="{12B400B6-1D45-416C-9FF0-7D979EDBF6B0}"/>
    <cellStyle name="Normal 2 5 3 3 2 2 2" xfId="2025" xr:uid="{B5DA11B3-6A86-4B56-960A-2B863558FAA7}"/>
    <cellStyle name="Normal 2 5 3 3 2 2 2 2" xfId="10131" xr:uid="{BC7B723C-1860-4B1A-AF5D-2AE0BC7C81BE}"/>
    <cellStyle name="Normal 2 5 3 3 2 2 2 2 2" xfId="23157" xr:uid="{9A182149-DEE0-4544-B338-2F1C51B50924}"/>
    <cellStyle name="Normal 2 5 3 3 2 2 2 3" xfId="5113" xr:uid="{FCF3F418-B2E5-4803-B508-959F1D1E0A21}"/>
    <cellStyle name="Normal 2 5 3 3 2 2 2 3 2" xfId="18150" xr:uid="{25D7AEBC-DC67-4B17-A4A6-85CF98F11358}"/>
    <cellStyle name="Normal 2 5 3 3 2 2 2 4" xfId="15410" xr:uid="{21614F85-0B90-495E-B8AF-927CE034B2E4}"/>
    <cellStyle name="Normal 2 5 3 3 2 2 3" xfId="6172" xr:uid="{C216E408-FEB2-461D-AC52-B4D90E835E57}"/>
    <cellStyle name="Normal 2 5 3 3 2 2 3 2" xfId="11188" xr:uid="{FA0ACA2C-43E5-4EF1-8C6C-B2BFC3BD36C4}"/>
    <cellStyle name="Normal 2 5 3 3 2 2 3 2 2" xfId="24214" xr:uid="{B41698DE-29A6-436C-A400-EF4D22C7B88D}"/>
    <cellStyle name="Normal 2 5 3 3 2 2 3 3" xfId="19207" xr:uid="{C1B30320-53CA-40ED-BEA3-AD4CED274564}"/>
    <cellStyle name="Normal 2 5 3 3 2 2 4" xfId="9247" xr:uid="{6159FDCB-18F2-4556-A491-43372F9DA62A}"/>
    <cellStyle name="Normal 2 5 3 3 2 2 4 2" xfId="22274" xr:uid="{31303163-EAF3-4A65-8A1F-A0C9BDF85303}"/>
    <cellStyle name="Normal 2 5 3 3 2 2 5" xfId="12642" xr:uid="{FCD5BAB5-5080-468F-A4A8-A3537B29492E}"/>
    <cellStyle name="Normal 2 5 3 3 2 2 5 2" xfId="25659" xr:uid="{46781EE9-241D-42F4-B7E5-5DE11F87F271}"/>
    <cellStyle name="Normal 2 5 3 3 2 2 6" xfId="7724" xr:uid="{9E70C7FF-2B6B-4C40-8BD5-F01B09B2DB52}"/>
    <cellStyle name="Normal 2 5 3 3 2 2 6 2" xfId="20756" xr:uid="{B18419E2-B26C-4C39-BF27-683B66866ED7}"/>
    <cellStyle name="Normal 2 5 3 3 2 2 7" xfId="4178" xr:uid="{6EA92ACB-368F-4592-9291-F399E7788830}"/>
    <cellStyle name="Normal 2 5 3 3 2 2 7 2" xfId="17267" xr:uid="{E1142223-FC09-457A-8A3B-90912637AC75}"/>
    <cellStyle name="Normal 2 5 3 3 2 2 8" xfId="14046" xr:uid="{42646E39-C6F5-452D-BAC2-4164EDB14984}"/>
    <cellStyle name="Normal 2 5 3 3 2 3" xfId="1052" xr:uid="{B9A8D111-F5FD-4D35-BF77-79A3060C9C08}"/>
    <cellStyle name="Normal 2 5 3 3 2 3 2" xfId="2374" xr:uid="{45FC3032-9C41-497A-91BB-5893EB0A1F01}"/>
    <cellStyle name="Normal 2 5 3 3 2 3 2 2" xfId="10611" xr:uid="{3542739F-5A56-496D-ADE2-B8B2C7ECCD72}"/>
    <cellStyle name="Normal 2 5 3 3 2 3 2 2 2" xfId="23637" xr:uid="{144F82A6-6F96-43B5-8BF2-BE518041F609}"/>
    <cellStyle name="Normal 2 5 3 3 2 3 2 3" xfId="5594" xr:uid="{06593D74-CAB8-4FA2-BE9B-6EB42031F23E}"/>
    <cellStyle name="Normal 2 5 3 3 2 3 2 3 2" xfId="18630" xr:uid="{108B2387-C5FF-4DBF-B5B1-F4CBA7E89810}"/>
    <cellStyle name="Normal 2 5 3 3 2 3 2 4" xfId="15758" xr:uid="{51A57238-56A6-42EF-BE14-E9354EBD8388}"/>
    <cellStyle name="Normal 2 5 3 3 2 3 3" xfId="6521" xr:uid="{7AC8CBAC-59C7-4483-8D26-B5F6E964C45F}"/>
    <cellStyle name="Normal 2 5 3 3 2 3 3 2" xfId="11536" xr:uid="{4AF7211B-47B1-4860-B7BA-DF68511CB003}"/>
    <cellStyle name="Normal 2 5 3 3 2 3 3 2 2" xfId="24562" xr:uid="{4CE68D54-4B83-495C-B2B0-F76BA8D19549}"/>
    <cellStyle name="Normal 2 5 3 3 2 3 3 3" xfId="19555" xr:uid="{BD44FE55-20A9-4197-8583-4D07B582C3E4}"/>
    <cellStyle name="Normal 2 5 3 3 2 3 4" xfId="9018" xr:uid="{F13CC167-08CF-4343-A03E-1A6F638D9643}"/>
    <cellStyle name="Normal 2 5 3 3 2 3 4 2" xfId="22045" xr:uid="{F4F57957-6C4D-45F5-B2E4-DE1682C24594}"/>
    <cellStyle name="Normal 2 5 3 3 2 3 5" xfId="12990" xr:uid="{A2242B4A-5A45-4610-95D3-59D8CC33D6E4}"/>
    <cellStyle name="Normal 2 5 3 3 2 3 5 2" xfId="26007" xr:uid="{FC540630-ECD7-4DAE-AA75-0343A3D3989E}"/>
    <cellStyle name="Normal 2 5 3 3 2 3 6" xfId="8205" xr:uid="{7BE5D1ED-B141-4BA1-A483-C80F9E32BF29}"/>
    <cellStyle name="Normal 2 5 3 3 2 3 6 2" xfId="21236" xr:uid="{13C2B15A-9AE9-41FB-9DD8-AFB51396A43A}"/>
    <cellStyle name="Normal 2 5 3 3 2 3 7" xfId="3949" xr:uid="{5F1928C9-00B1-470C-9386-15C06982AF5C}"/>
    <cellStyle name="Normal 2 5 3 3 2 3 7 2" xfId="17038" xr:uid="{EE2B8905-29F1-40E0-894C-62B5D8B174B5}"/>
    <cellStyle name="Normal 2 5 3 3 2 3 8" xfId="14448" xr:uid="{6023E286-E66F-423E-B2F2-27679D47A1F6}"/>
    <cellStyle name="Normal 2 5 3 3 2 4" xfId="1409" xr:uid="{50D6D939-9EEB-4005-8165-8DDE74830743}"/>
    <cellStyle name="Normal 2 5 3 3 2 4 2" xfId="2967" xr:uid="{48AAA824-FD21-4F39-BAB8-1C7B158552FE}"/>
    <cellStyle name="Normal 2 5 3 3 2 4 2 2" xfId="12007" xr:uid="{C07D4926-0085-4988-8C01-E958E43DDE8B}"/>
    <cellStyle name="Normal 2 5 3 3 2 4 2 2 2" xfId="25033" xr:uid="{6299EF05-6DCA-4981-B5E1-BA42E370AD77}"/>
    <cellStyle name="Normal 2 5 3 3 2 4 2 3" xfId="6992" xr:uid="{8497B7CF-724B-43D8-80FF-B91E944201C5}"/>
    <cellStyle name="Normal 2 5 3 3 2 4 2 3 2" xfId="20026" xr:uid="{537614BD-1506-400F-8454-9088124670CF}"/>
    <cellStyle name="Normal 2 5 3 3 2 4 2 4" xfId="16229" xr:uid="{F0540EDB-FD55-4CAC-AF71-9B84FF5E6F38}"/>
    <cellStyle name="Normal 2 5 3 3 2 4 3" xfId="13461" xr:uid="{A12C28FB-D663-4463-A87F-942219C1E19D}"/>
    <cellStyle name="Normal 2 5 3 3 2 4 3 2" xfId="26478" xr:uid="{C8929899-CBBF-4396-BA1C-477BC9EF0443}"/>
    <cellStyle name="Normal 2 5 3 3 2 4 4" xfId="9902" xr:uid="{73A069EA-2292-4B89-9BDB-96731E33FB93}"/>
    <cellStyle name="Normal 2 5 3 3 2 4 4 2" xfId="22928" xr:uid="{D11DE23E-765D-419F-820E-18545FA7A3CB}"/>
    <cellStyle name="Normal 2 5 3 3 2 4 5" xfId="4884" xr:uid="{F1B99555-060A-44DF-9C20-A045B7335067}"/>
    <cellStyle name="Normal 2 5 3 3 2 4 5 2" xfId="17921" xr:uid="{12FA948D-C3C8-4053-9FCE-760BE9BB273D}"/>
    <cellStyle name="Normal 2 5 3 3 2 4 6" xfId="14795" xr:uid="{A184DB13-6CAD-4ADA-9725-B61AFD9FB167}"/>
    <cellStyle name="Normal 2 5 3 3 2 5" xfId="1801" xr:uid="{00392AC2-B9D4-4368-938C-ABF8BFC1EE1E}"/>
    <cellStyle name="Normal 2 5 3 3 2 5 2" xfId="10964" xr:uid="{0948ACBE-279D-4AAE-B404-2C01F1C428E2}"/>
    <cellStyle name="Normal 2 5 3 3 2 5 2 2" xfId="23990" xr:uid="{1836AD11-50F9-433A-9834-96D4B43158E5}"/>
    <cellStyle name="Normal 2 5 3 3 2 5 3" xfId="5948" xr:uid="{4127414C-0C15-4878-B2AD-98DA3165E3B6}"/>
    <cellStyle name="Normal 2 5 3 3 2 5 3 2" xfId="18983" xr:uid="{E3BB25F2-53E1-4BDB-86B5-DEF9A3EAC3A8}"/>
    <cellStyle name="Normal 2 5 3 3 2 5 4" xfId="15186" xr:uid="{15ED5DB2-9758-41D3-B7B7-81BB16EDEC4F}"/>
    <cellStyle name="Normal 2 5 3 3 2 6" xfId="8525" xr:uid="{902749FE-2F6E-47EA-8673-DC81D0E78AAB}"/>
    <cellStyle name="Normal 2 5 3 3 2 6 2" xfId="21554" xr:uid="{AB308DD5-4918-4A8E-A205-7DABA92C3A74}"/>
    <cellStyle name="Normal 2 5 3 3 2 7" xfId="12418" xr:uid="{03B71A44-3F73-482F-81DA-E331FEA0EB57}"/>
    <cellStyle name="Normal 2 5 3 3 2 7 2" xfId="25435" xr:uid="{F5AC49E0-6B43-436D-980E-0BCFE4FF82AE}"/>
    <cellStyle name="Normal 2 5 3 3 2 8" xfId="7495" xr:uid="{E802F923-B387-46D3-BFFB-30A7188885B4}"/>
    <cellStyle name="Normal 2 5 3 3 2 8 2" xfId="20527" xr:uid="{09A0FB93-AB29-471C-B4D0-933130644D96}"/>
    <cellStyle name="Normal 2 5 3 3 2 9" xfId="3447" xr:uid="{C71665E1-57E7-47F2-8944-4EFCB977CCD2}"/>
    <cellStyle name="Normal 2 5 3 3 2 9 2" xfId="16547" xr:uid="{FD99D573-F8DA-44DC-A872-1874705AD0C0}"/>
    <cellStyle name="Normal 2 5 3 3 2_Degree data" xfId="2616" xr:uid="{54128822-66C2-4A95-A36E-446BF6AAB131}"/>
    <cellStyle name="Normal 2 5 3 3 3" xfId="543" xr:uid="{4E516EB9-CAF7-464E-B5DB-520EFA1D23C3}"/>
    <cellStyle name="Normal 2 5 3 3 3 2" xfId="952" xr:uid="{83FE97F0-0D08-44A3-A59F-A28958035E94}"/>
    <cellStyle name="Normal 2 5 3 3 3 2 2" xfId="9802" xr:uid="{D9E9E22C-86AF-412F-AE4D-22506B36F98A}"/>
    <cellStyle name="Normal 2 5 3 3 3 2 2 2" xfId="22828" xr:uid="{7CA788E6-7F04-4B24-B3A9-230E1835CCC9}"/>
    <cellStyle name="Normal 2 5 3 3 3 2 3" xfId="4784" xr:uid="{26493326-2D0E-4488-BBD5-D284DC5A37D0}"/>
    <cellStyle name="Normal 2 5 3 3 3 2 3 2" xfId="17821" xr:uid="{74EAAF3A-D125-4D97-8DC7-4A97A3387FCD}"/>
    <cellStyle name="Normal 2 5 3 3 3 2 4" xfId="14348" xr:uid="{B8B51055-C308-4B8E-AFF1-64962C7F0E56}"/>
    <cellStyle name="Normal 2 5 3 3 3 3" xfId="2024" xr:uid="{2C54F049-BCED-444E-820C-24AEEAAB5D89}"/>
    <cellStyle name="Normal 2 5 3 3 3 3 2" xfId="11187" xr:uid="{8C33DDFD-C29C-41B5-8E47-9CC38C1EBAC4}"/>
    <cellStyle name="Normal 2 5 3 3 3 3 2 2" xfId="24213" xr:uid="{366B364E-0EC2-4566-8EC1-9337BCFD5C4C}"/>
    <cellStyle name="Normal 2 5 3 3 3 3 3" xfId="6171" xr:uid="{4096247D-ED93-44AA-B510-0F8385321845}"/>
    <cellStyle name="Normal 2 5 3 3 3 3 3 2" xfId="19206" xr:uid="{E56D6E1F-A36F-48B1-9C3E-19451E804F12}"/>
    <cellStyle name="Normal 2 5 3 3 3 3 4" xfId="15409" xr:uid="{9833C901-D72D-4EC1-A0D5-1E5C4F71E9A4}"/>
    <cellStyle name="Normal 2 5 3 3 3 4" xfId="8918" xr:uid="{E40192BF-2E97-4047-A014-566FCF93782A}"/>
    <cellStyle name="Normal 2 5 3 3 3 4 2" xfId="21945" xr:uid="{0D616DD3-F16F-4DC0-894C-EC4B9426EEBA}"/>
    <cellStyle name="Normal 2 5 3 3 3 5" xfId="12641" xr:uid="{EE3580A6-5BDE-413E-8C69-36F76A9E74EA}"/>
    <cellStyle name="Normal 2 5 3 3 3 5 2" xfId="25658" xr:uid="{1232B4F3-A4D4-48D3-A57A-FEF73F39E907}"/>
    <cellStyle name="Normal 2 5 3 3 3 6" xfId="7395" xr:uid="{986149A2-EF30-4098-826C-F2A9478948D8}"/>
    <cellStyle name="Normal 2 5 3 3 3 6 2" xfId="20427" xr:uid="{4B70434E-FB21-4FA5-8A7E-EE7DADF084FF}"/>
    <cellStyle name="Normal 2 5 3 3 3 7" xfId="3849" xr:uid="{635EBF7B-B8F5-4463-A904-2E5E34FF7B02}"/>
    <cellStyle name="Normal 2 5 3 3 3 7 2" xfId="16938" xr:uid="{D15167BE-956E-4FAA-AA52-A7EA966CD666}"/>
    <cellStyle name="Normal 2 5 3 3 3 8" xfId="13946" xr:uid="{2A5953BB-BA97-4ADC-852B-9C954AA1C5BD}"/>
    <cellStyle name="Normal 2 5 3 3 4" xfId="806" xr:uid="{64B07BB5-3DE9-4070-85D5-841586803E2C}"/>
    <cellStyle name="Normal 2 5 3 3 4 2" xfId="2373" xr:uid="{48163410-8471-45C7-88CE-4C531C0F648D}"/>
    <cellStyle name="Normal 2 5 3 3 4 2 2" xfId="10130" xr:uid="{955EC5EE-0C66-4B6A-88FA-33D6D3351213}"/>
    <cellStyle name="Normal 2 5 3 3 4 2 2 2" xfId="23156" xr:uid="{81BB3462-209A-4144-B065-CB4BAC046597}"/>
    <cellStyle name="Normal 2 5 3 3 4 2 3" xfId="5112" xr:uid="{389C78C0-5E3E-43FA-B525-F9B2C2D56247}"/>
    <cellStyle name="Normal 2 5 3 3 4 2 3 2" xfId="18149" xr:uid="{F979795E-3997-4C8F-A70C-60EA964B3961}"/>
    <cellStyle name="Normal 2 5 3 3 4 2 4" xfId="15757" xr:uid="{CCB689C3-0770-4AB0-BB3B-1D5F3166D731}"/>
    <cellStyle name="Normal 2 5 3 3 4 3" xfId="6520" xr:uid="{794AC691-4008-4DC4-A572-E8C951543208}"/>
    <cellStyle name="Normal 2 5 3 3 4 3 2" xfId="11535" xr:uid="{A2EE6CB9-C6AB-4B90-8C96-EE7535742F28}"/>
    <cellStyle name="Normal 2 5 3 3 4 3 2 2" xfId="24561" xr:uid="{E21B2105-5EA4-499C-8344-5A87B28A2D86}"/>
    <cellStyle name="Normal 2 5 3 3 4 3 3" xfId="19554" xr:uid="{50C4FC20-F855-41E8-9E44-0524FB6451A4}"/>
    <cellStyle name="Normal 2 5 3 3 4 4" xfId="9246" xr:uid="{0EB028A4-11CE-440E-9906-19913FD2AA3A}"/>
    <cellStyle name="Normal 2 5 3 3 4 4 2" xfId="22273" xr:uid="{EC22BC46-A242-4FCD-84A3-408BA4160CBE}"/>
    <cellStyle name="Normal 2 5 3 3 4 5" xfId="12989" xr:uid="{EB4B9864-8B88-44A5-BBDF-ADA00B39D1B4}"/>
    <cellStyle name="Normal 2 5 3 3 4 5 2" xfId="26006" xr:uid="{619EEECE-6897-419B-BC49-A131ECED0DF8}"/>
    <cellStyle name="Normal 2 5 3 3 4 6" xfId="7723" xr:uid="{F5F62C9D-0AED-449D-BF3F-F3C3BA9283C6}"/>
    <cellStyle name="Normal 2 5 3 3 4 6 2" xfId="20755" xr:uid="{EE98BA54-635B-4160-8AAF-D7A4F593994B}"/>
    <cellStyle name="Normal 2 5 3 3 4 7" xfId="4177" xr:uid="{78596369-B268-4EBC-AFA7-656940492535}"/>
    <cellStyle name="Normal 2 5 3 3 4 7 2" xfId="17266" xr:uid="{DEA84099-3329-48EA-9004-46A9B543BDA4}"/>
    <cellStyle name="Normal 2 5 3 3 4 8" xfId="14203" xr:uid="{803DD220-DE5C-43F6-B294-64305D5495A0}"/>
    <cellStyle name="Normal 2 5 3 3 5" xfId="1308" xr:uid="{D71DC915-2EE8-4001-8436-9B97A8C94BF3}"/>
    <cellStyle name="Normal 2 5 3 3 5 2" xfId="2865" xr:uid="{2EF87B11-8EEA-40CE-A641-C05734DAFE72}"/>
    <cellStyle name="Normal 2 5 3 3 5 2 2" xfId="10511" xr:uid="{51BE3943-544B-47C3-BE46-A5D40C06C681}"/>
    <cellStyle name="Normal 2 5 3 3 5 2 2 2" xfId="23537" xr:uid="{AED21B3D-A716-426E-A202-BC27EB1149B5}"/>
    <cellStyle name="Normal 2 5 3 3 5 2 3" xfId="5494" xr:uid="{9FB8F237-6748-4887-8E28-38F3129C6F02}"/>
    <cellStyle name="Normal 2 5 3 3 5 2 3 2" xfId="18530" xr:uid="{0CA81E38-DCFB-46CE-B489-83253E19FCAE}"/>
    <cellStyle name="Normal 2 5 3 3 5 2 4" xfId="16129" xr:uid="{54000F55-3F9C-4D15-879B-6E6DB5A305C0}"/>
    <cellStyle name="Normal 2 5 3 3 5 3" xfId="6892" xr:uid="{C523F90E-7FBC-4A76-B701-4B63BE3589A9}"/>
    <cellStyle name="Normal 2 5 3 3 5 3 2" xfId="11907" xr:uid="{93A9F47E-83E2-4214-BA3E-59903849D250}"/>
    <cellStyle name="Normal 2 5 3 3 5 3 2 2" xfId="24933" xr:uid="{99B39E48-5527-4B7E-AB9A-EF3EF77EA6BA}"/>
    <cellStyle name="Normal 2 5 3 3 5 3 3" xfId="19926" xr:uid="{27A308CF-EE61-4EFB-952F-F326708AEDD4}"/>
    <cellStyle name="Normal 2 5 3 3 5 4" xfId="8699" xr:uid="{296B5449-A462-476B-9A94-E9F7EBB42B88}"/>
    <cellStyle name="Normal 2 5 3 3 5 4 2" xfId="21728" xr:uid="{1CFBBBFA-2E7F-4B8E-AE27-3ACE830A2DEE}"/>
    <cellStyle name="Normal 2 5 3 3 5 5" xfId="13361" xr:uid="{8F5E22E3-3329-46E5-85C8-BB43398B59B1}"/>
    <cellStyle name="Normal 2 5 3 3 5 5 2" xfId="26378" xr:uid="{F42DBD8C-7EC3-4033-A5B3-4E88D51B1EF3}"/>
    <cellStyle name="Normal 2 5 3 3 5 6" xfId="8105" xr:uid="{2B606602-F317-4E7B-A400-C222DDC32285}"/>
    <cellStyle name="Normal 2 5 3 3 5 6 2" xfId="21136" xr:uid="{A591F1A1-FE05-454A-85DE-81142106E9D2}"/>
    <cellStyle name="Normal 2 5 3 3 5 7" xfId="3628" xr:uid="{74342861-411F-4DB5-9343-04703433DAA7}"/>
    <cellStyle name="Normal 2 5 3 3 5 7 2" xfId="16721" xr:uid="{49EA83FA-7014-4EFA-8729-D547386B888C}"/>
    <cellStyle name="Normal 2 5 3 3 5 8" xfId="14695" xr:uid="{8D155440-2027-4C67-811E-A333E920F355}"/>
    <cellStyle name="Normal 2 5 3 3 6" xfId="1701" xr:uid="{E1F286D8-00F6-47D7-9F3C-B84973B0FDFD}"/>
    <cellStyle name="Normal 2 5 3 3 6 2" xfId="9585" xr:uid="{090F34A0-97A0-4DA6-ADBB-6A8C4A6EAEAA}"/>
    <cellStyle name="Normal 2 5 3 3 6 2 2" xfId="22611" xr:uid="{A8CF463D-E262-46E4-9738-9BB05FDE6BE7}"/>
    <cellStyle name="Normal 2 5 3 3 6 3" xfId="4567" xr:uid="{1C99F7D2-5809-4698-8FE4-8B8FD5CC7477}"/>
    <cellStyle name="Normal 2 5 3 3 6 3 2" xfId="17604" xr:uid="{EABCD319-E565-462E-A4BD-62B09EEF5409}"/>
    <cellStyle name="Normal 2 5 3 3 6 4" xfId="15086" xr:uid="{474F8370-4390-43FE-9BD3-22C8CA175CCF}"/>
    <cellStyle name="Normal 2 5 3 3 7" xfId="5848" xr:uid="{6F0F0C10-8C21-4141-9C06-EADD576721DD}"/>
    <cellStyle name="Normal 2 5 3 3 7 2" xfId="10864" xr:uid="{DCF223E3-F890-4047-9E44-1997F1680F06}"/>
    <cellStyle name="Normal 2 5 3 3 7 2 2" xfId="23890" xr:uid="{F44A71AA-A2EC-43B8-ADC1-6F6A99AC3B7C}"/>
    <cellStyle name="Normal 2 5 3 3 7 3" xfId="18883" xr:uid="{7B4966B2-4774-4A7D-9955-A781BB97AD6D}"/>
    <cellStyle name="Normal 2 5 3 3 8" xfId="8425" xr:uid="{CF446A38-65A1-4849-8901-A793FB949AE5}"/>
    <cellStyle name="Normal 2 5 3 3 8 2" xfId="21454" xr:uid="{BCDB2B2B-852D-496D-9655-51926DEDE222}"/>
    <cellStyle name="Normal 2 5 3 3 9" xfId="12318" xr:uid="{C9E6FA03-3CB5-412A-9E61-936F2305E5FB}"/>
    <cellStyle name="Normal 2 5 3 3 9 2" xfId="25335" xr:uid="{690ED809-BA3F-4782-AF2F-6BEEF5B0926E}"/>
    <cellStyle name="Normal 2 5 3 3_Degree data" xfId="2617" xr:uid="{52567DCF-C00F-4EA3-BC94-7135B3C6E3A8}"/>
    <cellStyle name="Normal 2 5 3 4" xfId="236" xr:uid="{13FD3BED-66FE-4CE1-9411-A438741F0CED}"/>
    <cellStyle name="Normal 2 5 3 4 10" xfId="7210" xr:uid="{B98896E2-F1AD-4261-88EE-5A2013162031}"/>
    <cellStyle name="Normal 2 5 3 4 10 2" xfId="20242" xr:uid="{5D1E56B5-82B8-4E82-9E5E-37716811BB83}"/>
    <cellStyle name="Normal 2 5 3 4 11" xfId="3274" xr:uid="{DDE069CC-98CA-4E4A-BA26-1AB5588CB326}"/>
    <cellStyle name="Normal 2 5 3 4 11 2" xfId="16374" xr:uid="{27AAA8AB-A1A1-4098-BEFC-254D5F681EC8}"/>
    <cellStyle name="Normal 2 5 3 4 12" xfId="13657" xr:uid="{C3A671EA-3125-4BB7-B006-3C08ED545C01}"/>
    <cellStyle name="Normal 2 5 3 4 2" xfId="318" xr:uid="{3EAE22BF-41A8-4B4C-82EF-B7A4067E90E0}"/>
    <cellStyle name="Normal 2 5 3 4 2 10" xfId="13728" xr:uid="{B3F7AA82-59E5-4E5F-8DE9-50E4C2824898}"/>
    <cellStyle name="Normal 2 5 3 4 2 2" xfId="675" xr:uid="{AB43EE19-E39A-48E6-BF65-D27B468764D5}"/>
    <cellStyle name="Normal 2 5 3 4 2 2 2" xfId="2027" xr:uid="{FB4FB423-1CAD-41AE-A872-7E65C7EFB2A5}"/>
    <cellStyle name="Normal 2 5 3 4 2 2 2 2" xfId="10133" xr:uid="{3D89229F-2B4D-45CF-B7A0-10B6DCF5CC2B}"/>
    <cellStyle name="Normal 2 5 3 4 2 2 2 2 2" xfId="23159" xr:uid="{9EAE8BCE-C9FE-4AA7-94F6-B613220993E0}"/>
    <cellStyle name="Normal 2 5 3 4 2 2 2 3" xfId="5115" xr:uid="{8A075BC6-700F-460B-B285-260310D7FC89}"/>
    <cellStyle name="Normal 2 5 3 4 2 2 2 3 2" xfId="18152" xr:uid="{75406CF4-6638-4EA1-B38F-1801CB5C7E66}"/>
    <cellStyle name="Normal 2 5 3 4 2 2 2 4" xfId="15412" xr:uid="{40A03AFC-4EA4-46BF-BA93-4616FC34E03D}"/>
    <cellStyle name="Normal 2 5 3 4 2 2 3" xfId="6174" xr:uid="{88BD6465-0A0D-4BAE-90F7-6176C91E27C8}"/>
    <cellStyle name="Normal 2 5 3 4 2 2 3 2" xfId="11190" xr:uid="{76149C63-62BC-40AA-9899-5A518F5E4B47}"/>
    <cellStyle name="Normal 2 5 3 4 2 2 3 2 2" xfId="24216" xr:uid="{57B097E4-2524-4D47-A321-CDAC3BCC601E}"/>
    <cellStyle name="Normal 2 5 3 4 2 2 3 3" xfId="19209" xr:uid="{34662B5C-C093-42E9-B8A5-CAB7C6B7BFE4}"/>
    <cellStyle name="Normal 2 5 3 4 2 2 4" xfId="9249" xr:uid="{777A6F58-4E1C-4C10-96C6-8225A1057E1C}"/>
    <cellStyle name="Normal 2 5 3 4 2 2 4 2" xfId="22276" xr:uid="{AF49B88C-F2DE-4E80-8B6F-97A4292E81A0}"/>
    <cellStyle name="Normal 2 5 3 4 2 2 5" xfId="12644" xr:uid="{CD11F57B-BB79-43A8-9867-4351D49507C4}"/>
    <cellStyle name="Normal 2 5 3 4 2 2 5 2" xfId="25661" xr:uid="{E0BA477B-C5C9-4531-936F-26319E8E43FF}"/>
    <cellStyle name="Normal 2 5 3 4 2 2 6" xfId="7726" xr:uid="{0D4316BB-9440-401F-9E09-4C885E839735}"/>
    <cellStyle name="Normal 2 5 3 4 2 2 6 2" xfId="20758" xr:uid="{DA36C3D8-2E8C-40C2-974C-689D29140672}"/>
    <cellStyle name="Normal 2 5 3 4 2 2 7" xfId="4180" xr:uid="{E46EFB91-F8D8-4E08-A41F-231FAB7E0BBD}"/>
    <cellStyle name="Normal 2 5 3 4 2 2 7 2" xfId="17269" xr:uid="{B4047978-9773-4312-97DA-C4FDF39F54F3}"/>
    <cellStyle name="Normal 2 5 3 4 2 2 8" xfId="14078" xr:uid="{08177A97-F325-4676-AAD6-BF4363B4F39C}"/>
    <cellStyle name="Normal 2 5 3 4 2 3" xfId="1084" xr:uid="{116A4FC1-832D-4CD8-8243-8B9254841DFB}"/>
    <cellStyle name="Normal 2 5 3 4 2 3 2" xfId="2376" xr:uid="{784F9B04-45D8-4D75-8D15-18F2AD8B1080}"/>
    <cellStyle name="Normal 2 5 3 4 2 3 2 2" xfId="10643" xr:uid="{20A91264-9473-4C1D-B8EE-C419F7C6A2C6}"/>
    <cellStyle name="Normal 2 5 3 4 2 3 2 2 2" xfId="23669" xr:uid="{9BB08092-3887-4363-B60F-616A3621F321}"/>
    <cellStyle name="Normal 2 5 3 4 2 3 2 3" xfId="5626" xr:uid="{2615AEC6-4EB7-4263-9F21-25B708BBFBCC}"/>
    <cellStyle name="Normal 2 5 3 4 2 3 2 3 2" xfId="18662" xr:uid="{A9BF9519-0ABC-42C2-BBC1-9D1F16E77EFF}"/>
    <cellStyle name="Normal 2 5 3 4 2 3 2 4" xfId="15760" xr:uid="{9A44DBD3-1CB5-4D3A-9751-026BB9E478F2}"/>
    <cellStyle name="Normal 2 5 3 4 2 3 3" xfId="6523" xr:uid="{C3DEF331-5CA9-43B5-92C8-0504A28DEB7F}"/>
    <cellStyle name="Normal 2 5 3 4 2 3 3 2" xfId="11538" xr:uid="{3E1104E1-7891-4D22-840E-0412AEA9FC9A}"/>
    <cellStyle name="Normal 2 5 3 4 2 3 3 2 2" xfId="24564" xr:uid="{6E5A7BD8-B9B3-48DC-9E8B-775B8E6D9C35}"/>
    <cellStyle name="Normal 2 5 3 4 2 3 3 3" xfId="19557" xr:uid="{47AF3354-757C-4065-8A8C-9DC9B6C17A72}"/>
    <cellStyle name="Normal 2 5 3 4 2 3 4" xfId="9050" xr:uid="{9EC39903-189B-4486-A808-324B4915D114}"/>
    <cellStyle name="Normal 2 5 3 4 2 3 4 2" xfId="22077" xr:uid="{67E7B7E6-976C-4373-9696-F2F0E298E665}"/>
    <cellStyle name="Normal 2 5 3 4 2 3 5" xfId="12992" xr:uid="{46CE0BFE-EF11-481F-BF24-8BFCCA0B3A3B}"/>
    <cellStyle name="Normal 2 5 3 4 2 3 5 2" xfId="26009" xr:uid="{C7F481F6-98E6-495B-A13D-9DFF0DF79368}"/>
    <cellStyle name="Normal 2 5 3 4 2 3 6" xfId="8237" xr:uid="{CAA9E5E3-6283-45BB-A774-DB865B28E65C}"/>
    <cellStyle name="Normal 2 5 3 4 2 3 6 2" xfId="21268" xr:uid="{A458A100-5053-4826-A0A1-2F08651B9477}"/>
    <cellStyle name="Normal 2 5 3 4 2 3 7" xfId="3981" xr:uid="{B69C48A7-8A67-4C3C-AFC4-71D6160B0F74}"/>
    <cellStyle name="Normal 2 5 3 4 2 3 7 2" xfId="17070" xr:uid="{CE0AAE63-1D2E-48D2-9401-F2F8765F621F}"/>
    <cellStyle name="Normal 2 5 3 4 2 3 8" xfId="14480" xr:uid="{902BE44C-4EC5-47E6-A438-9399753E8F7B}"/>
    <cellStyle name="Normal 2 5 3 4 2 4" xfId="1442" xr:uid="{EA0E1679-74A4-49C0-AE01-5F44743823A3}"/>
    <cellStyle name="Normal 2 5 3 4 2 4 2" xfId="3001" xr:uid="{4475CC8B-FBCC-4BC1-AE8B-D00F46A22D00}"/>
    <cellStyle name="Normal 2 5 3 4 2 4 2 2" xfId="12039" xr:uid="{92EADA42-AA9F-4966-9D89-ACE1533420DE}"/>
    <cellStyle name="Normal 2 5 3 4 2 4 2 2 2" xfId="25065" xr:uid="{223A2D2B-C764-45D0-9413-C6D9DF1AE55A}"/>
    <cellStyle name="Normal 2 5 3 4 2 4 2 3" xfId="7024" xr:uid="{5940BB60-07C9-4880-B827-37D04665226F}"/>
    <cellStyle name="Normal 2 5 3 4 2 4 2 3 2" xfId="20058" xr:uid="{55337953-6069-467A-9E6B-0A779792F45C}"/>
    <cellStyle name="Normal 2 5 3 4 2 4 2 4" xfId="16261" xr:uid="{64FA698F-570F-4492-A955-2FDC9F56011A}"/>
    <cellStyle name="Normal 2 5 3 4 2 4 3" xfId="13493" xr:uid="{29685A51-2FBC-4EC2-ACB2-67496EE10ACD}"/>
    <cellStyle name="Normal 2 5 3 4 2 4 3 2" xfId="26510" xr:uid="{4E6FA757-B730-4A3F-B6E0-52C210B97F7D}"/>
    <cellStyle name="Normal 2 5 3 4 2 4 4" xfId="9934" xr:uid="{87DA5D98-D51B-4687-8202-71CF0E9C93D3}"/>
    <cellStyle name="Normal 2 5 3 4 2 4 4 2" xfId="22960" xr:uid="{70F812D0-26FE-4968-8CE9-F0B4B39E5CC7}"/>
    <cellStyle name="Normal 2 5 3 4 2 4 5" xfId="4916" xr:uid="{343B4501-7EA2-4FD2-8517-5B3389B11A11}"/>
    <cellStyle name="Normal 2 5 3 4 2 4 5 2" xfId="17953" xr:uid="{59930C0A-18FB-4C58-BAA7-F4FD3DCB41EE}"/>
    <cellStyle name="Normal 2 5 3 4 2 4 6" xfId="14827" xr:uid="{C9657713-082D-4726-8CD3-868356DB14BD}"/>
    <cellStyle name="Normal 2 5 3 4 2 5" xfId="1833" xr:uid="{592DAF57-F76B-4F2B-8D5E-5E3FF0150AE7}"/>
    <cellStyle name="Normal 2 5 3 4 2 5 2" xfId="10996" xr:uid="{CC4BCB9F-5EAF-4AE0-92AD-2FC95A406E5B}"/>
    <cellStyle name="Normal 2 5 3 4 2 5 2 2" xfId="24022" xr:uid="{65E281C9-C08B-4200-AD79-D73FBBD12CA9}"/>
    <cellStyle name="Normal 2 5 3 4 2 5 3" xfId="5980" xr:uid="{41152A9A-DEA9-45BA-90AA-EC932C2D5E95}"/>
    <cellStyle name="Normal 2 5 3 4 2 5 3 2" xfId="19015" xr:uid="{82CE11E2-43E1-4586-AB84-006DCCD33FF8}"/>
    <cellStyle name="Normal 2 5 3 4 2 5 4" xfId="15218" xr:uid="{0C45EDF6-BAD8-4D22-A765-E02A3922B989}"/>
    <cellStyle name="Normal 2 5 3 4 2 6" xfId="8557" xr:uid="{173AB796-BD67-40D5-A6EA-6560B0F9241E}"/>
    <cellStyle name="Normal 2 5 3 4 2 6 2" xfId="21586" xr:uid="{26819BE9-5C5C-49CB-AFD5-06AF920FCF69}"/>
    <cellStyle name="Normal 2 5 3 4 2 7" xfId="12450" xr:uid="{930170A5-BD4C-42E7-874B-F70BAF9417DC}"/>
    <cellStyle name="Normal 2 5 3 4 2 7 2" xfId="25467" xr:uid="{762ED5B8-9A8A-4CAD-A238-2174D9EDB6CD}"/>
    <cellStyle name="Normal 2 5 3 4 2 8" xfId="7527" xr:uid="{1E1E8B89-688D-4538-891F-450AFCE8213D}"/>
    <cellStyle name="Normal 2 5 3 4 2 8 2" xfId="20559" xr:uid="{90DA0522-4817-4BB1-87AE-94AA22ECBC3A}"/>
    <cellStyle name="Normal 2 5 3 4 2 9" xfId="3479" xr:uid="{FAAEEB26-71F0-4A79-9F26-5F4A7E9100C0}"/>
    <cellStyle name="Normal 2 5 3 4 2 9 2" xfId="16579" xr:uid="{FAECA44A-07C6-45EE-898E-A57319003486}"/>
    <cellStyle name="Normal 2 5 3 4 2_Degree data" xfId="2614" xr:uid="{37BE4803-731F-4A50-ACFA-E7C25A184FA0}"/>
    <cellStyle name="Normal 2 5 3 4 3" xfId="470" xr:uid="{CE254173-35B6-46E7-A275-B3E614F4627B}"/>
    <cellStyle name="Normal 2 5 3 4 3 2" xfId="2026" xr:uid="{A45F4E21-A454-4012-B0FF-CCA35288C984}"/>
    <cellStyle name="Normal 2 5 3 4 3 2 2" xfId="9729" xr:uid="{EFFC487B-A59F-4122-B2BC-558D1D9AA783}"/>
    <cellStyle name="Normal 2 5 3 4 3 2 2 2" xfId="22755" xr:uid="{99F77F84-FAFF-4651-B7E9-8424C79EC658}"/>
    <cellStyle name="Normal 2 5 3 4 3 2 3" xfId="4711" xr:uid="{19CDB6DE-8EE2-4512-AD78-8FC0512DADC1}"/>
    <cellStyle name="Normal 2 5 3 4 3 2 3 2" xfId="17748" xr:uid="{648AA389-045C-433F-89BB-85E2C7886426}"/>
    <cellStyle name="Normal 2 5 3 4 3 2 4" xfId="15411" xr:uid="{1DC8E7B3-B338-4197-99F4-A87103BA5CDA}"/>
    <cellStyle name="Normal 2 5 3 4 3 3" xfId="6173" xr:uid="{A0747B3D-EB40-4155-AF27-D91AAD575F8D}"/>
    <cellStyle name="Normal 2 5 3 4 3 3 2" xfId="11189" xr:uid="{74447FA8-CA1C-4F9F-86EA-84613CC14C57}"/>
    <cellStyle name="Normal 2 5 3 4 3 3 2 2" xfId="24215" xr:uid="{DEC1EE74-29A2-441A-8720-1F2F5D8B2A73}"/>
    <cellStyle name="Normal 2 5 3 4 3 3 3" xfId="19208" xr:uid="{E6FACDB9-DBC4-4872-8538-01A14AF95281}"/>
    <cellStyle name="Normal 2 5 3 4 3 4" xfId="8845" xr:uid="{F41E8B87-7636-449B-A9F3-D1F70C433879}"/>
    <cellStyle name="Normal 2 5 3 4 3 4 2" xfId="21872" xr:uid="{0DF2F22B-0DC8-48CA-9242-F68CA431A643}"/>
    <cellStyle name="Normal 2 5 3 4 3 5" xfId="12643" xr:uid="{2B39A418-E891-42C1-BF88-C5E3713E2241}"/>
    <cellStyle name="Normal 2 5 3 4 3 5 2" xfId="25660" xr:uid="{57D99726-C8D2-4771-9C90-6D26111224C1}"/>
    <cellStyle name="Normal 2 5 3 4 3 6" xfId="7322" xr:uid="{8447156F-A6DE-47A9-A9E3-E58F8BE5539D}"/>
    <cellStyle name="Normal 2 5 3 4 3 6 2" xfId="20354" xr:uid="{F25CD2A3-4729-4715-A4B8-84F831440472}"/>
    <cellStyle name="Normal 2 5 3 4 3 7" xfId="3776" xr:uid="{F3A4F3F8-B409-427A-ADDF-E853AED5FFFB}"/>
    <cellStyle name="Normal 2 5 3 4 3 7 2" xfId="16865" xr:uid="{81FA54DF-F6A7-4CE6-9C65-5390C3D2EAC7}"/>
    <cellStyle name="Normal 2 5 3 4 3 8" xfId="13873" xr:uid="{F8E1A2C9-014B-49DC-B5D4-0F65884E2B2F}"/>
    <cellStyle name="Normal 2 5 3 4 4" xfId="879" xr:uid="{72088EC6-58F4-4407-A4A3-E14F5DCC5224}"/>
    <cellStyle name="Normal 2 5 3 4 4 2" xfId="2375" xr:uid="{BC846153-CC9C-4A8D-95E6-FBF1C563EA93}"/>
    <cellStyle name="Normal 2 5 3 4 4 2 2" xfId="10132" xr:uid="{8F284D2E-2344-4508-845D-8AE5B44B0FDE}"/>
    <cellStyle name="Normal 2 5 3 4 4 2 2 2" xfId="23158" xr:uid="{E26C2DA5-FD32-421A-9C5B-CED707CCCAD4}"/>
    <cellStyle name="Normal 2 5 3 4 4 2 3" xfId="5114" xr:uid="{49E18152-C2DE-46E9-AA41-6E6FA1127A2B}"/>
    <cellStyle name="Normal 2 5 3 4 4 2 3 2" xfId="18151" xr:uid="{658FE59F-274C-467E-8642-2E8AAF5378BF}"/>
    <cellStyle name="Normal 2 5 3 4 4 2 4" xfId="15759" xr:uid="{340D9482-DBCF-4FC9-A3F5-B69B9A88B2DC}"/>
    <cellStyle name="Normal 2 5 3 4 4 3" xfId="6522" xr:uid="{063C4A9A-9719-4D34-A3A8-34C7955DEF8D}"/>
    <cellStyle name="Normal 2 5 3 4 4 3 2" xfId="11537" xr:uid="{BBAB2531-BB12-409A-ABA9-2EEBA1DD6E6B}"/>
    <cellStyle name="Normal 2 5 3 4 4 3 2 2" xfId="24563" xr:uid="{302E30BB-A394-479B-A976-AAF624D254A7}"/>
    <cellStyle name="Normal 2 5 3 4 4 3 3" xfId="19556" xr:uid="{1575E5EB-781B-4966-8E8F-766567F10BE2}"/>
    <cellStyle name="Normal 2 5 3 4 4 4" xfId="9248" xr:uid="{60BA9F59-E926-496F-8E40-6CE3DB26E6CF}"/>
    <cellStyle name="Normal 2 5 3 4 4 4 2" xfId="22275" xr:uid="{E538A3DC-BACC-4370-A083-842C19B96079}"/>
    <cellStyle name="Normal 2 5 3 4 4 5" xfId="12991" xr:uid="{46A17E49-FB79-4A02-8970-77E67383D696}"/>
    <cellStyle name="Normal 2 5 3 4 4 5 2" xfId="26008" xr:uid="{9CFF9BEC-31D9-4390-A96B-1937CCB733C2}"/>
    <cellStyle name="Normal 2 5 3 4 4 6" xfId="7725" xr:uid="{C0D1B4BF-519A-47C4-A287-236A2F2D9D8B}"/>
    <cellStyle name="Normal 2 5 3 4 4 6 2" xfId="20757" xr:uid="{32E168CC-7DFE-450D-90BF-C3DB4010D78E}"/>
    <cellStyle name="Normal 2 5 3 4 4 7" xfId="4179" xr:uid="{F22392FB-7DA2-452E-AC31-EFA578F7024D}"/>
    <cellStyle name="Normal 2 5 3 4 4 7 2" xfId="17268" xr:uid="{71898BD5-F1AB-4EE1-8D94-794C88B549F7}"/>
    <cellStyle name="Normal 2 5 3 4 4 8" xfId="14275" xr:uid="{9E9CEDFF-CBCB-40E1-B466-265139A6FF4A}"/>
    <cellStyle name="Normal 2 5 3 4 5" xfId="1231" xr:uid="{D78DE970-4CF0-4D3C-AA5A-6E092F2A99C0}"/>
    <cellStyle name="Normal 2 5 3 4 5 2" xfId="2787" xr:uid="{D1785C92-8273-46A3-99AA-740434DE69BC}"/>
    <cellStyle name="Normal 2 5 3 4 5 2 2" xfId="10438" xr:uid="{2D491F6F-D18D-4A76-82D5-0D908176DB6D}"/>
    <cellStyle name="Normal 2 5 3 4 5 2 2 2" xfId="23464" xr:uid="{15169230-6ECB-463B-A514-F52FCB9123AA}"/>
    <cellStyle name="Normal 2 5 3 4 5 2 3" xfId="5421" xr:uid="{C90ECACB-33A2-48BC-9EC1-90B1CEB85FF5}"/>
    <cellStyle name="Normal 2 5 3 4 5 2 3 2" xfId="18457" xr:uid="{1C83377F-D501-4C04-8012-36B044E39CAD}"/>
    <cellStyle name="Normal 2 5 3 4 5 2 4" xfId="16056" xr:uid="{58A3B451-6B77-493D-9EDB-4DFEF947EA83}"/>
    <cellStyle name="Normal 2 5 3 4 5 3" xfId="6819" xr:uid="{3811063D-F801-4946-9D94-B4F687704389}"/>
    <cellStyle name="Normal 2 5 3 4 5 3 2" xfId="11834" xr:uid="{8B5E881B-E036-4F70-849D-68D0C9C8B6A6}"/>
    <cellStyle name="Normal 2 5 3 4 5 3 2 2" xfId="24860" xr:uid="{78C7C185-3CE9-494C-85BD-740466F7A86A}"/>
    <cellStyle name="Normal 2 5 3 4 5 3 3" xfId="19853" xr:uid="{89C5AB24-BA0E-42E8-930E-F4AF8DFC256A}"/>
    <cellStyle name="Normal 2 5 3 4 5 4" xfId="8731" xr:uid="{C50E742F-2636-4C0A-BAF2-001314C6F474}"/>
    <cellStyle name="Normal 2 5 3 4 5 4 2" xfId="21760" xr:uid="{1548450E-9225-461E-81B2-31D033D17B37}"/>
    <cellStyle name="Normal 2 5 3 4 5 5" xfId="13288" xr:uid="{70DBDF22-8CD7-4624-8D26-88BFC1AB87DB}"/>
    <cellStyle name="Normal 2 5 3 4 5 5 2" xfId="26305" xr:uid="{3F8923ED-6E51-4A84-A61A-FCF026A24C82}"/>
    <cellStyle name="Normal 2 5 3 4 5 6" xfId="8032" xr:uid="{29F1D978-AC80-45BA-BABD-009DA0F9142A}"/>
    <cellStyle name="Normal 2 5 3 4 5 6 2" xfId="21063" xr:uid="{E831EECD-4FAE-4E79-91BB-CA31114499A7}"/>
    <cellStyle name="Normal 2 5 3 4 5 7" xfId="3661" xr:uid="{696701B1-F043-4A1C-94B7-8A5D7FBBEF8E}"/>
    <cellStyle name="Normal 2 5 3 4 5 7 2" xfId="16753" xr:uid="{1D4043CF-89AB-443A-83D5-5D153A3E2CB0}"/>
    <cellStyle name="Normal 2 5 3 4 5 8" xfId="14622" xr:uid="{EE8A349D-6644-4721-B1C6-84594662C05F}"/>
    <cellStyle name="Normal 2 5 3 4 6" xfId="1628" xr:uid="{AA45F56E-0580-462A-990E-551B12459C5F}"/>
    <cellStyle name="Normal 2 5 3 4 6 2" xfId="9617" xr:uid="{1E712119-FBBA-45AD-9E21-8CE4D3031ECD}"/>
    <cellStyle name="Normal 2 5 3 4 6 2 2" xfId="22643" xr:uid="{85130A39-3DAB-4547-8BD2-6F225BEBB9BA}"/>
    <cellStyle name="Normal 2 5 3 4 6 3" xfId="4599" xr:uid="{86190375-9512-49C4-98A5-7F100751D38D}"/>
    <cellStyle name="Normal 2 5 3 4 6 3 2" xfId="17636" xr:uid="{98BA3BA0-055E-4112-ACD1-7071748E1BA9}"/>
    <cellStyle name="Normal 2 5 3 4 6 4" xfId="15013" xr:uid="{74E7EF14-BB70-464F-83FA-B1E33E3D308D}"/>
    <cellStyle name="Normal 2 5 3 4 7" xfId="5775" xr:uid="{6F347E1B-8741-47CD-843A-D4279323538B}"/>
    <cellStyle name="Normal 2 5 3 4 7 2" xfId="10791" xr:uid="{63A46148-33F0-42ED-8CBE-462A2885A330}"/>
    <cellStyle name="Normal 2 5 3 4 7 2 2" xfId="23817" xr:uid="{0730460D-11BB-41A0-AE37-D1359A5487CA}"/>
    <cellStyle name="Normal 2 5 3 4 7 3" xfId="18810" xr:uid="{62F886C9-180A-4A88-BF7B-0C9E7995B62E}"/>
    <cellStyle name="Normal 2 5 3 4 8" xfId="8352" xr:uid="{B45C7CAA-F864-4258-A3CD-8B7B6559B993}"/>
    <cellStyle name="Normal 2 5 3 4 8 2" xfId="21381" xr:uid="{D11E4723-AD88-43CA-9109-94A6C1B91795}"/>
    <cellStyle name="Normal 2 5 3 4 9" xfId="12245" xr:uid="{05029DAC-968C-4AD3-9D81-58B5173037B0}"/>
    <cellStyle name="Normal 2 5 3 4 9 2" xfId="25262" xr:uid="{5AA6D9E2-0673-44AF-A477-17C67A6877FA}"/>
    <cellStyle name="Normal 2 5 3 4_Degree data" xfId="2615" xr:uid="{463CE6F8-7063-4F2C-A69C-78FD1FADB268}"/>
    <cellStyle name="Normal 2 5 3 5" xfId="285" xr:uid="{5A45E8DC-73DF-46BF-8797-F6ECD68A090C}"/>
    <cellStyle name="Normal 2 5 3 5 10" xfId="13700" xr:uid="{E10FB943-E33A-46FF-903B-49410DFA1DA2}"/>
    <cellStyle name="Normal 2 5 3 5 2" xfId="570" xr:uid="{8A6CB13B-FB7D-4761-8450-815D0E629C96}"/>
    <cellStyle name="Normal 2 5 3 5 2 2" xfId="2028" xr:uid="{D9B656DC-6E0A-45FF-9D46-2E7488DF228E}"/>
    <cellStyle name="Normal 2 5 3 5 2 2 2" xfId="10134" xr:uid="{3F07A9D9-F7A2-4A52-B32D-4B70CDF72AF9}"/>
    <cellStyle name="Normal 2 5 3 5 2 2 2 2" xfId="23160" xr:uid="{FD2DDEB4-5D7D-456B-956C-BDCA04BCFAAE}"/>
    <cellStyle name="Normal 2 5 3 5 2 2 3" xfId="5116" xr:uid="{A700E8A7-790C-4272-AD4C-52AF35B18D53}"/>
    <cellStyle name="Normal 2 5 3 5 2 2 3 2" xfId="18153" xr:uid="{2B040354-2435-4506-83B9-E208878F5292}"/>
    <cellStyle name="Normal 2 5 3 5 2 2 4" xfId="15413" xr:uid="{78E0FE5B-3EC6-4EDC-9142-17258A47A442}"/>
    <cellStyle name="Normal 2 5 3 5 2 3" xfId="6175" xr:uid="{85C21339-7F71-427F-ACDE-5333D977C3EF}"/>
    <cellStyle name="Normal 2 5 3 5 2 3 2" xfId="11191" xr:uid="{ED92A220-829C-4AC1-A9D7-70CCD4B15B3D}"/>
    <cellStyle name="Normal 2 5 3 5 2 3 2 2" xfId="24217" xr:uid="{6321EDBF-E754-4308-9B69-7640CDF7C99C}"/>
    <cellStyle name="Normal 2 5 3 5 2 3 3" xfId="19210" xr:uid="{5001468A-B5CD-40A3-B4A9-D936D213B70B}"/>
    <cellStyle name="Normal 2 5 3 5 2 4" xfId="9250" xr:uid="{580C7242-4225-4074-A0BE-42D522022D88}"/>
    <cellStyle name="Normal 2 5 3 5 2 4 2" xfId="22277" xr:uid="{616B15F1-9DB5-4E46-8DA1-DEEC64F8654A}"/>
    <cellStyle name="Normal 2 5 3 5 2 5" xfId="12645" xr:uid="{E7A3B2B3-1B19-4104-A31D-D62DF8169646}"/>
    <cellStyle name="Normal 2 5 3 5 2 5 2" xfId="25662" xr:uid="{35AD8469-5E26-430D-A80C-A227E6353F68}"/>
    <cellStyle name="Normal 2 5 3 5 2 6" xfId="7727" xr:uid="{A77DEC0E-507A-44F6-A0AD-F590AA3D51D0}"/>
    <cellStyle name="Normal 2 5 3 5 2 6 2" xfId="20759" xr:uid="{2353A011-38BB-4B24-A532-C50BF2F5CEF5}"/>
    <cellStyle name="Normal 2 5 3 5 2 7" xfId="4181" xr:uid="{8583E819-BD8C-4FCF-8EDB-339C18D3FEC3}"/>
    <cellStyle name="Normal 2 5 3 5 2 7 2" xfId="17270" xr:uid="{96ADFC71-3923-48D6-B772-EB4F5220A91C}"/>
    <cellStyle name="Normal 2 5 3 5 2 8" xfId="13973" xr:uid="{99BD05DD-6562-4095-8D3E-04F63C68017C}"/>
    <cellStyle name="Normal 2 5 3 5 3" xfId="979" xr:uid="{2FBE051A-ACE9-4DEE-9129-1CB4459447DF}"/>
    <cellStyle name="Normal 2 5 3 5 3 2" xfId="2377" xr:uid="{37532F71-0CA1-48B7-A0E1-8616C4CCC2D9}"/>
    <cellStyle name="Normal 2 5 3 5 3 2 2" xfId="10538" xr:uid="{95CC96DE-0091-434F-8B7D-06FBA7CC7905}"/>
    <cellStyle name="Normal 2 5 3 5 3 2 2 2" xfId="23564" xr:uid="{5EE16DF1-2D0C-410E-ADC9-D7DAFC59292C}"/>
    <cellStyle name="Normal 2 5 3 5 3 2 3" xfId="5521" xr:uid="{2FA1C912-9F17-41ED-88EE-5B758B1F643B}"/>
    <cellStyle name="Normal 2 5 3 5 3 2 3 2" xfId="18557" xr:uid="{C013D61A-CA81-45B3-968F-40C71176E706}"/>
    <cellStyle name="Normal 2 5 3 5 3 2 4" xfId="15761" xr:uid="{6BB3F4C4-AB92-4703-B599-25CE96A7AC9C}"/>
    <cellStyle name="Normal 2 5 3 5 3 3" xfId="6524" xr:uid="{85E4D04E-0F63-48F3-A3BE-BCABDD25B9A3}"/>
    <cellStyle name="Normal 2 5 3 5 3 3 2" xfId="11539" xr:uid="{580A9ACC-0200-41DC-BDEA-4EFB77035BA0}"/>
    <cellStyle name="Normal 2 5 3 5 3 3 2 2" xfId="24565" xr:uid="{B9F32A0B-883E-4201-8AF1-9D2037C9F90B}"/>
    <cellStyle name="Normal 2 5 3 5 3 3 3" xfId="19558" xr:uid="{6EF0FAE4-5EE7-4091-B632-9E41B6CC03A4}"/>
    <cellStyle name="Normal 2 5 3 5 3 4" xfId="8945" xr:uid="{0054505A-230E-43CE-B54F-80CECDB33DD7}"/>
    <cellStyle name="Normal 2 5 3 5 3 4 2" xfId="21972" xr:uid="{C13DB1C9-34EB-4E91-AC76-6EC09AC1C82C}"/>
    <cellStyle name="Normal 2 5 3 5 3 5" xfId="12993" xr:uid="{E6ADD431-6979-4403-9650-50A81CEF4FCE}"/>
    <cellStyle name="Normal 2 5 3 5 3 5 2" xfId="26010" xr:uid="{6637B21E-A1E0-4B23-ACE8-90DB08B14687}"/>
    <cellStyle name="Normal 2 5 3 5 3 6" xfId="8132" xr:uid="{7EE84323-F3C6-40D0-9405-C823B5DC2ABD}"/>
    <cellStyle name="Normal 2 5 3 5 3 6 2" xfId="21163" xr:uid="{1941550D-70D5-449A-BCD0-734EC815B5FD}"/>
    <cellStyle name="Normal 2 5 3 5 3 7" xfId="3876" xr:uid="{F5490C52-86A7-4699-8F50-1E6D42174FEA}"/>
    <cellStyle name="Normal 2 5 3 5 3 7 2" xfId="16965" xr:uid="{6643DADC-9843-4A89-BFE0-4CBAC9DA4579}"/>
    <cellStyle name="Normal 2 5 3 5 3 8" xfId="14375" xr:uid="{81A736D1-6FD8-440E-8CDA-AED42CC77FC9}"/>
    <cellStyle name="Normal 2 5 3 5 4" xfId="1335" xr:uid="{5F9A6CB9-7FEA-4033-B08E-A183A946A375}"/>
    <cellStyle name="Normal 2 5 3 5 4 2" xfId="2893" xr:uid="{358F3AFB-CBC7-4747-A05F-E88F6DE34E9C}"/>
    <cellStyle name="Normal 2 5 3 5 4 2 2" xfId="11934" xr:uid="{4FA96110-8CA5-4470-A29C-5FCC7053962E}"/>
    <cellStyle name="Normal 2 5 3 5 4 2 2 2" xfId="24960" xr:uid="{E98AE497-B14F-43CE-B94C-914828FA4831}"/>
    <cellStyle name="Normal 2 5 3 5 4 2 3" xfId="6919" xr:uid="{D32C955A-8508-449B-AF5A-F9239C41CBE9}"/>
    <cellStyle name="Normal 2 5 3 5 4 2 3 2" xfId="19953" xr:uid="{DA1E18A0-86F4-4FFE-820A-389D995E3628}"/>
    <cellStyle name="Normal 2 5 3 5 4 2 4" xfId="16156" xr:uid="{70985841-8B31-4EB5-90B0-27C4B8F380AF}"/>
    <cellStyle name="Normal 2 5 3 5 4 3" xfId="13388" xr:uid="{83B27031-2942-4347-9D25-E79930E047D8}"/>
    <cellStyle name="Normal 2 5 3 5 4 3 2" xfId="26405" xr:uid="{5D8FB265-DB5D-469B-B511-B41CD84A7E2A}"/>
    <cellStyle name="Normal 2 5 3 5 4 4" xfId="9829" xr:uid="{43CF2951-D304-429A-82E2-4132E7CE7304}"/>
    <cellStyle name="Normal 2 5 3 5 4 4 2" xfId="22855" xr:uid="{D0E87DA5-EB6E-4301-BAAA-AB1AB0BCBBA5}"/>
    <cellStyle name="Normal 2 5 3 5 4 5" xfId="4811" xr:uid="{42E62F2F-D7EC-45C7-A4B5-42CCC2933FC8}"/>
    <cellStyle name="Normal 2 5 3 5 4 5 2" xfId="17848" xr:uid="{A4D3DA69-01B1-4556-A86E-30C06C54D6AC}"/>
    <cellStyle name="Normal 2 5 3 5 4 6" xfId="14722" xr:uid="{30EFE9C2-670C-4CE4-ABF2-2060D46E78F5}"/>
    <cellStyle name="Normal 2 5 3 5 5" xfId="1728" xr:uid="{DC8DFBCB-4112-419D-A4EB-EE6109031A7D}"/>
    <cellStyle name="Normal 2 5 3 5 5 2" xfId="10891" xr:uid="{9FB0B6AD-03E5-4791-9520-314F1DE9BCBB}"/>
    <cellStyle name="Normal 2 5 3 5 5 2 2" xfId="23917" xr:uid="{B6822358-C57C-403C-9C60-5301A6884798}"/>
    <cellStyle name="Normal 2 5 3 5 5 3" xfId="5875" xr:uid="{CD4FB01C-CDE6-4BB2-B3D0-C9BFE03EA37C}"/>
    <cellStyle name="Normal 2 5 3 5 5 3 2" xfId="18910" xr:uid="{92F33BAE-21C9-4439-8B26-C9BBBFC281A7}"/>
    <cellStyle name="Normal 2 5 3 5 5 4" xfId="15113" xr:uid="{714BF7BD-B464-4611-8FC8-B021EF5D8D65}"/>
    <cellStyle name="Normal 2 5 3 5 6" xfId="8452" xr:uid="{1629314E-2756-4F7C-91FF-3E0A15A31AA1}"/>
    <cellStyle name="Normal 2 5 3 5 6 2" xfId="21481" xr:uid="{47611981-C309-479A-AC7F-1369C5570484}"/>
    <cellStyle name="Normal 2 5 3 5 7" xfId="12345" xr:uid="{DB243F5E-BB8F-4F36-8530-FEDA2A083991}"/>
    <cellStyle name="Normal 2 5 3 5 7 2" xfId="25362" xr:uid="{BE80CE32-B6B4-4AD2-B2A5-6CB0E21EB276}"/>
    <cellStyle name="Normal 2 5 3 5 8" xfId="7422" xr:uid="{9AA1B373-CCE6-471B-8ED3-6248836C69EB}"/>
    <cellStyle name="Normal 2 5 3 5 8 2" xfId="20454" xr:uid="{91345381-1468-46CA-B48A-32C282616DF9}"/>
    <cellStyle name="Normal 2 5 3 5 9" xfId="3374" xr:uid="{BFC69346-24C6-4F86-90B7-B00085E5C4CE}"/>
    <cellStyle name="Normal 2 5 3 5 9 2" xfId="16474" xr:uid="{418951EB-94DC-4A33-9157-551BDF41130C}"/>
    <cellStyle name="Normal 2 5 3 5_Degree data" xfId="2613" xr:uid="{A2875973-1A59-4034-938F-25B180953045}"/>
    <cellStyle name="Normal 2 5 3 6" xfId="441" xr:uid="{E74D914F-308C-4924-8A8B-2F5782D74040}"/>
    <cellStyle name="Normal 2 5 3 6 10" xfId="13844" xr:uid="{1244E7B5-20F0-4487-B7F8-CC6BEBD7ECAF}"/>
    <cellStyle name="Normal 2 5 3 6 2" xfId="849" xr:uid="{B255ED65-89ED-4A3A-83FF-354B5E8005BE}"/>
    <cellStyle name="Normal 2 5 3 6 2 2" xfId="2029" xr:uid="{50C44F2C-7FD3-4E01-BC73-11A06B19ED24}"/>
    <cellStyle name="Normal 2 5 3 6 2 2 2" xfId="10135" xr:uid="{C7034A98-A729-411B-BE67-430122467748}"/>
    <cellStyle name="Normal 2 5 3 6 2 2 2 2" xfId="23161" xr:uid="{B38A28BD-B828-4BE0-AE9F-A3B1E99B0A33}"/>
    <cellStyle name="Normal 2 5 3 6 2 2 3" xfId="5117" xr:uid="{B8CC9AD0-7E0C-4823-8123-2BA530235CFC}"/>
    <cellStyle name="Normal 2 5 3 6 2 2 3 2" xfId="18154" xr:uid="{50A88D56-1E6E-4B82-8FBF-FFCE0C9B2A1D}"/>
    <cellStyle name="Normal 2 5 3 6 2 2 4" xfId="15414" xr:uid="{6AE3D768-2480-4226-A00A-05DB701A9268}"/>
    <cellStyle name="Normal 2 5 3 6 2 3" xfId="6176" xr:uid="{874F9DB0-DE18-428C-8181-72FCADD7B927}"/>
    <cellStyle name="Normal 2 5 3 6 2 3 2" xfId="11192" xr:uid="{C17FB12E-2A85-4E77-A106-7894F352DCC5}"/>
    <cellStyle name="Normal 2 5 3 6 2 3 2 2" xfId="24218" xr:uid="{DACFAB0C-0547-46CB-85A5-9392A252C83B}"/>
    <cellStyle name="Normal 2 5 3 6 2 3 3" xfId="19211" xr:uid="{3C92A732-C3EC-4DED-AB43-4A5B1C6A763C}"/>
    <cellStyle name="Normal 2 5 3 6 2 4" xfId="9251" xr:uid="{B75622AF-428B-42A1-956C-E2FADB438760}"/>
    <cellStyle name="Normal 2 5 3 6 2 4 2" xfId="22278" xr:uid="{4EC07BA3-C1C0-4A7B-A281-473E7FEE17B8}"/>
    <cellStyle name="Normal 2 5 3 6 2 5" xfId="12646" xr:uid="{48D03345-1C3F-4289-BDF6-D2C0D3FBE131}"/>
    <cellStyle name="Normal 2 5 3 6 2 5 2" xfId="25663" xr:uid="{78272576-A234-43BB-AC81-588459A6B239}"/>
    <cellStyle name="Normal 2 5 3 6 2 6" xfId="7728" xr:uid="{A1E49E8D-4395-407A-B492-0302D9B4CC6B}"/>
    <cellStyle name="Normal 2 5 3 6 2 6 2" xfId="20760" xr:uid="{F64FB583-458A-4E19-9C58-2568E31F0F94}"/>
    <cellStyle name="Normal 2 5 3 6 2 7" xfId="4182" xr:uid="{0D10FB15-CAC2-4F1A-B83D-5B9E992F7434}"/>
    <cellStyle name="Normal 2 5 3 6 2 7 2" xfId="17271" xr:uid="{2329C951-49D8-4EE7-AD77-C0834559A816}"/>
    <cellStyle name="Normal 2 5 3 6 2 8" xfId="14246" xr:uid="{BCE4533A-2858-4269-8DB8-25D844C5148A}"/>
    <cellStyle name="Normal 2 5 3 6 3" xfId="1200" xr:uid="{634954EA-E140-448C-9E57-0DE4DFD3AF1B}"/>
    <cellStyle name="Normal 2 5 3 6 3 2" xfId="2378" xr:uid="{F384821F-A349-4D15-967B-8BA9A2E008C2}"/>
    <cellStyle name="Normal 2 5 3 6 3 2 2" xfId="10409" xr:uid="{56FCE307-DE2A-4610-B922-AD04AFAC3045}"/>
    <cellStyle name="Normal 2 5 3 6 3 2 2 2" xfId="23435" xr:uid="{003EFBBB-4732-4CF5-9E9D-F58C1334205E}"/>
    <cellStyle name="Normal 2 5 3 6 3 2 3" xfId="5392" xr:uid="{5E2D45D0-030D-4F6C-A374-B90F6BB0943A}"/>
    <cellStyle name="Normal 2 5 3 6 3 2 3 2" xfId="18428" xr:uid="{DC56B4C5-145C-46ED-8983-96D3D1DE20E8}"/>
    <cellStyle name="Normal 2 5 3 6 3 2 4" xfId="15762" xr:uid="{597C267D-7D26-42EE-ACF8-AFB921DBB9D4}"/>
    <cellStyle name="Normal 2 5 3 6 3 3" xfId="6525" xr:uid="{E70720B6-AC11-46C1-84B6-5E2DE9825C81}"/>
    <cellStyle name="Normal 2 5 3 6 3 3 2" xfId="11540" xr:uid="{A760B2CD-3E30-403E-9AFE-3A31A8B1D83D}"/>
    <cellStyle name="Normal 2 5 3 6 3 3 2 2" xfId="24566" xr:uid="{2A63ABCD-7EC0-4DE9-AE0E-496F7101FC3F}"/>
    <cellStyle name="Normal 2 5 3 6 3 3 3" xfId="19559" xr:uid="{E1D700DF-E7B9-4FFA-8AE6-075E67DFC79F}"/>
    <cellStyle name="Normal 2 5 3 6 3 4" xfId="9486" xr:uid="{CC293613-0FCD-4F6E-BFF5-F0F2E3860696}"/>
    <cellStyle name="Normal 2 5 3 6 3 4 2" xfId="22512" xr:uid="{A53D799A-DB05-4E6F-B4ED-23B5B57BB157}"/>
    <cellStyle name="Normal 2 5 3 6 3 5" xfId="12994" xr:uid="{BA1C7D66-FD0C-4A62-BEE9-3E4C9B7A6083}"/>
    <cellStyle name="Normal 2 5 3 6 3 5 2" xfId="26011" xr:uid="{5374A2E3-B09A-467E-89C7-F9C2EBAF89A5}"/>
    <cellStyle name="Normal 2 5 3 6 3 6" xfId="8003" xr:uid="{D8F03F46-B5B3-45BD-9AFB-8DF81EA6CB40}"/>
    <cellStyle name="Normal 2 5 3 6 3 6 2" xfId="21034" xr:uid="{7DEB4D7A-C62A-46A3-AEFB-6914496ABF97}"/>
    <cellStyle name="Normal 2 5 3 6 3 7" xfId="4468" xr:uid="{52A5A304-7A34-4CFD-A57B-700A874AA7CB}"/>
    <cellStyle name="Normal 2 5 3 6 3 7 2" xfId="17505" xr:uid="{E3320991-66D7-419D-9F65-37E2C4BD13A2}"/>
    <cellStyle name="Normal 2 5 3 6 3 8" xfId="14593" xr:uid="{6BB1F1A6-BA67-4586-98CB-8C14D95B8513}"/>
    <cellStyle name="Normal 2 5 3 6 4" xfId="2752" xr:uid="{9D338F41-04C0-4EC8-BD34-6B04F06705A9}"/>
    <cellStyle name="Normal 2 5 3 6 4 2" xfId="6790" xr:uid="{157C98AF-C242-4A79-B8EE-1F378C7B2231}"/>
    <cellStyle name="Normal 2 5 3 6 4 2 2" xfId="11805" xr:uid="{7F8D0C32-10C8-475D-8CAD-68077987848F}"/>
    <cellStyle name="Normal 2 5 3 6 4 2 2 2" xfId="24831" xr:uid="{0C2C2408-3773-467C-BA40-F03B2B459130}"/>
    <cellStyle name="Normal 2 5 3 6 4 2 3" xfId="19824" xr:uid="{BAA975AB-6AF2-4B11-A532-4C06B706CFA3}"/>
    <cellStyle name="Normal 2 5 3 6 4 3" xfId="13259" xr:uid="{0CEF6897-585D-4B97-99D0-D3EFE8C70467}"/>
    <cellStyle name="Normal 2 5 3 6 4 3 2" xfId="26276" xr:uid="{8D35CF93-998B-4829-92B9-14AFC47081ED}"/>
    <cellStyle name="Normal 2 5 3 6 4 4" xfId="9700" xr:uid="{A2C90D51-479F-4D7F-BC14-B9A40E8CA8E1}"/>
    <cellStyle name="Normal 2 5 3 6 4 4 2" xfId="22726" xr:uid="{3B583B1B-B3E9-4D22-98CE-C89D937D9CA7}"/>
    <cellStyle name="Normal 2 5 3 6 4 5" xfId="4682" xr:uid="{D168080E-D7B2-40E8-99EF-4D46A533D9B8}"/>
    <cellStyle name="Normal 2 5 3 6 4 5 2" xfId="17719" xr:uid="{1C285DCF-6B50-4313-9FF2-1A018BAE23F6}"/>
    <cellStyle name="Normal 2 5 3 6 4 6" xfId="16027" xr:uid="{14ABD1A6-8299-4960-92F9-AB30DAF710E6}"/>
    <cellStyle name="Normal 2 5 3 6 5" xfId="1599" xr:uid="{E3E4354F-31E8-4E16-8759-494BC3A3DC89}"/>
    <cellStyle name="Normal 2 5 3 6 5 2" xfId="10760" xr:uid="{04411288-CCFF-4FB1-A938-2F388C326DB0}"/>
    <cellStyle name="Normal 2 5 3 6 5 2 2" xfId="23786" xr:uid="{D28F3BA0-8879-4B79-8CF9-EBF8BEF0FAAA}"/>
    <cellStyle name="Normal 2 5 3 6 5 3" xfId="5744" xr:uid="{8E264AD6-BB01-4903-B623-2153A0A8FED4}"/>
    <cellStyle name="Normal 2 5 3 6 5 3 2" xfId="18779" xr:uid="{1CDF5762-51F1-4A36-BC0C-4D6D619177D7}"/>
    <cellStyle name="Normal 2 5 3 6 5 4" xfId="14984" xr:uid="{C6DF851C-5EF6-4280-9B59-49F7D8752BC7}"/>
    <cellStyle name="Normal 2 5 3 6 6" xfId="8816" xr:uid="{CBB36CDE-6BC9-4F5D-9A8C-772778DAB7F3}"/>
    <cellStyle name="Normal 2 5 3 6 6 2" xfId="21843" xr:uid="{F0A722E0-0E49-485A-A44E-398F054F4B52}"/>
    <cellStyle name="Normal 2 5 3 6 7" xfId="12216" xr:uid="{9FA0ECE9-6C0F-4A55-A1CC-FF3E76BE801D}"/>
    <cellStyle name="Normal 2 5 3 6 7 2" xfId="25233" xr:uid="{8120A4D4-79EF-4ACE-BE93-A56B3A4C53C9}"/>
    <cellStyle name="Normal 2 5 3 6 8" xfId="7293" xr:uid="{A52C1379-D4F6-452E-8C01-C0D33A7AB461}"/>
    <cellStyle name="Normal 2 5 3 6 8 2" xfId="20325" xr:uid="{E5979ECB-683C-4F04-AA4F-425028E69F8C}"/>
    <cellStyle name="Normal 2 5 3 6 9" xfId="3747" xr:uid="{F5874A50-BB3A-4076-8567-387B01850AF0}"/>
    <cellStyle name="Normal 2 5 3 6 9 2" xfId="16836" xr:uid="{E073A363-3A41-4694-BE9E-45D723DF6517}"/>
    <cellStyle name="Normal 2 5 3 6_Degree data" xfId="2612" xr:uid="{03A7D79A-707B-49E5-94EF-9F5A4F4A7CBE}"/>
    <cellStyle name="Normal 2 5 3 7" xfId="752" xr:uid="{AC3309C5-E1F4-43DC-ABDD-A7F8242A3159}"/>
    <cellStyle name="Normal 2 5 3 7 2" xfId="2020" xr:uid="{0A2F8B14-B224-4510-8B29-E699FA78036D}"/>
    <cellStyle name="Normal 2 5 3 7 2 2" xfId="10126" xr:uid="{7467CA23-6C4C-4E38-80D8-76A5FA53F063}"/>
    <cellStyle name="Normal 2 5 3 7 2 2 2" xfId="23152" xr:uid="{5D774BC6-0E63-40DE-A755-77C5C022AF7C}"/>
    <cellStyle name="Normal 2 5 3 7 2 3" xfId="5108" xr:uid="{BA447FB6-DBA8-4D7B-B23B-5D9E3BA2280A}"/>
    <cellStyle name="Normal 2 5 3 7 2 3 2" xfId="18145" xr:uid="{7DA457A7-6611-41E6-BAC3-7D6A1D9C91D6}"/>
    <cellStyle name="Normal 2 5 3 7 2 4" xfId="15405" xr:uid="{6969F93C-C90F-4E66-B88B-FEA17D5339E0}"/>
    <cellStyle name="Normal 2 5 3 7 3" xfId="6167" xr:uid="{8EBA4461-AE89-408C-8CF7-D487DFD66E40}"/>
    <cellStyle name="Normal 2 5 3 7 3 2" xfId="11183" xr:uid="{AC0EFD13-B027-4F4E-8FEA-0C10E05D7CD9}"/>
    <cellStyle name="Normal 2 5 3 7 3 2 2" xfId="24209" xr:uid="{0987722B-76A4-45AB-A616-882FFF869A8D}"/>
    <cellStyle name="Normal 2 5 3 7 3 3" xfId="19202" xr:uid="{E896600D-3829-4EBE-B0AD-C1C801085972}"/>
    <cellStyle name="Normal 2 5 3 7 4" xfId="9242" xr:uid="{050D4263-C30A-4369-8F68-B5C9AAC9A03B}"/>
    <cellStyle name="Normal 2 5 3 7 4 2" xfId="22269" xr:uid="{9D36B6AD-E2CA-4840-ADF3-8E08DCC86038}"/>
    <cellStyle name="Normal 2 5 3 7 5" xfId="12637" xr:uid="{2D07935E-1B5F-403C-BA6E-A66E008BFC3D}"/>
    <cellStyle name="Normal 2 5 3 7 5 2" xfId="25654" xr:uid="{E6DDFC5C-2F2C-4B22-BF91-E6E0BB044DDD}"/>
    <cellStyle name="Normal 2 5 3 7 6" xfId="7719" xr:uid="{CEEBEA24-CD74-4FEC-86C6-BDB00379AF8E}"/>
    <cellStyle name="Normal 2 5 3 7 6 2" xfId="20751" xr:uid="{1900ADA6-07E5-4E2C-ADC2-96BAF0BBB483}"/>
    <cellStyle name="Normal 2 5 3 7 7" xfId="4173" xr:uid="{B0E57408-C587-4141-98D9-FEDE84672791}"/>
    <cellStyle name="Normal 2 5 3 7 7 2" xfId="17262" xr:uid="{79DD09B7-C940-4D99-9E61-AFE99BBEFAAD}"/>
    <cellStyle name="Normal 2 5 3 7 8" xfId="14149" xr:uid="{0FB6EC44-E08A-4A8D-8CE3-14093682385B}"/>
    <cellStyle name="Normal 2 5 3 8" xfId="1156" xr:uid="{0394CB02-8CEA-4AB3-BF62-7A8C9FFF22D3}"/>
    <cellStyle name="Normal 2 5 3 8 2" xfId="2369" xr:uid="{555FC83E-08CE-4FAA-980E-63BD73A191A8}"/>
    <cellStyle name="Normal 2 5 3 8 2 2" xfId="10366" xr:uid="{11D04E84-F9A4-4120-AE75-BD6C18A21CFA}"/>
    <cellStyle name="Normal 2 5 3 8 2 2 2" xfId="23392" xr:uid="{B166CFF7-33ED-41B7-9B41-0A1EEF12BD57}"/>
    <cellStyle name="Normal 2 5 3 8 2 3" xfId="5349" xr:uid="{C7E9ED44-041E-46B7-9222-92599AFEE060}"/>
    <cellStyle name="Normal 2 5 3 8 2 3 2" xfId="18385" xr:uid="{5B493517-8F63-4341-9725-52C971D02CEA}"/>
    <cellStyle name="Normal 2 5 3 8 2 4" xfId="15753" xr:uid="{4E908635-608C-45B2-B864-D5633B203C96}"/>
    <cellStyle name="Normal 2 5 3 8 3" xfId="6516" xr:uid="{C1059E50-76D1-42D2-AA68-D7336105F59C}"/>
    <cellStyle name="Normal 2 5 3 8 3 2" xfId="11531" xr:uid="{E552D07C-1825-4EEA-94F3-C054261A59C6}"/>
    <cellStyle name="Normal 2 5 3 8 3 2 2" xfId="24557" xr:uid="{7F2570A9-CC1F-4F49-9E4B-9862204A2FCB}"/>
    <cellStyle name="Normal 2 5 3 8 3 3" xfId="19550" xr:uid="{C6F104A1-145B-45A7-8607-549ED765E475}"/>
    <cellStyle name="Normal 2 5 3 8 4" xfId="8625" xr:uid="{3E07BBAF-61D5-4D0D-9E5C-70625EDF0895}"/>
    <cellStyle name="Normal 2 5 3 8 4 2" xfId="21654" xr:uid="{75098BAE-F32C-43E8-8D2B-D92CF8B30F79}"/>
    <cellStyle name="Normal 2 5 3 8 5" xfId="12985" xr:uid="{D18D79B9-68B7-4CFB-81B2-96FAE4D8FDFF}"/>
    <cellStyle name="Normal 2 5 3 8 5 2" xfId="26002" xr:uid="{7FA9FE6F-5B11-4ABF-A24B-4E37C0FCB93E}"/>
    <cellStyle name="Normal 2 5 3 8 6" xfId="7960" xr:uid="{B2057F34-AF60-4EE3-821F-74A064E6CE8A}"/>
    <cellStyle name="Normal 2 5 3 8 6 2" xfId="20991" xr:uid="{DD4F9C1A-D742-4487-8C11-9FEB0C686583}"/>
    <cellStyle name="Normal 2 5 3 8 7" xfId="3549" xr:uid="{E788F129-923E-4465-8E9D-A5E8B8FB7EE1}"/>
    <cellStyle name="Normal 2 5 3 8 7 2" xfId="16647" xr:uid="{78C1C8E9-835D-4BDB-8C95-E03D359CAF22}"/>
    <cellStyle name="Normal 2 5 3 8 8" xfId="14550" xr:uid="{29C79AB9-0503-4667-B152-221093845F04}"/>
    <cellStyle name="Normal 2 5 3 9" xfId="2681" xr:uid="{D19F1F48-7E26-4C9B-8460-74C0AAF7D77A}"/>
    <cellStyle name="Normal 2 5 3 9 2" xfId="6747" xr:uid="{25883C15-C1A6-492C-BB35-9D8488614625}"/>
    <cellStyle name="Normal 2 5 3 9 2 2" xfId="11762" xr:uid="{1358134B-D13D-425C-BFF0-0B782F5E1C3A}"/>
    <cellStyle name="Normal 2 5 3 9 2 2 2" xfId="24788" xr:uid="{DC604F54-BC27-42C8-BEC9-D693FD0A8444}"/>
    <cellStyle name="Normal 2 5 3 9 2 3" xfId="19781" xr:uid="{F193C2D1-153C-4499-B1DB-C18AE2DE5202}"/>
    <cellStyle name="Normal 2 5 3 9 3" xfId="13216" xr:uid="{83A22140-0323-479E-99A8-5DAA9F7CD88B}"/>
    <cellStyle name="Normal 2 5 3 9 3 2" xfId="26233" xr:uid="{7745BF5F-C5DC-4356-9104-AD5CC5822B2D}"/>
    <cellStyle name="Normal 2 5 3 9 4" xfId="9511" xr:uid="{D9197C18-228D-4630-9DFC-03D63B621B42}"/>
    <cellStyle name="Normal 2 5 3 9 4 2" xfId="22537" xr:uid="{6B1CCD73-3A3F-47CB-9354-B770AA816323}"/>
    <cellStyle name="Normal 2 5 3 9 5" xfId="4493" xr:uid="{AE409CD8-090E-4D5B-A175-E9CA20BD1DE5}"/>
    <cellStyle name="Normal 2 5 3 9 5 2" xfId="17530" xr:uid="{B1256BC7-CC26-46E5-A01B-49DC046DEF53}"/>
    <cellStyle name="Normal 2 5 3 9 6" xfId="15984" xr:uid="{44254DF9-6282-467E-BDCF-F8776BC948ED}"/>
    <cellStyle name="Normal 2 5 3_Degree data" xfId="2986" xr:uid="{AB08F30D-EFC0-47AA-8B0A-05B2EE3B4736}"/>
    <cellStyle name="Normal 2 5 4" xfId="156" xr:uid="{EAA7D325-7A5E-4B0B-AA9F-9D07839C6F70}"/>
    <cellStyle name="Normal 2 5 4 10" xfId="1572" xr:uid="{4312EB3B-B3F5-415E-A61B-713C689102A5}"/>
    <cellStyle name="Normal 2 5 4 10 2" xfId="12189" xr:uid="{8B973BE1-6665-4043-B10B-AD64C728ED6E}"/>
    <cellStyle name="Normal 2 5 4 10 2 2" xfId="25206" xr:uid="{268B36BB-F088-4C0E-993B-7FBC41EE1DF5}"/>
    <cellStyle name="Normal 2 5 4 10 3" xfId="10733" xr:uid="{9321E490-F8F4-4D86-ADFF-CEC2845648EE}"/>
    <cellStyle name="Normal 2 5 4 10 3 2" xfId="23759" xr:uid="{D97C5593-5619-4591-A96F-76F66FD2E83A}"/>
    <cellStyle name="Normal 2 5 4 10 4" xfId="5717" xr:uid="{3C62F0A8-3646-4224-A0BF-3B1E480EA4A9}"/>
    <cellStyle name="Normal 2 5 4 10 4 2" xfId="18752" xr:uid="{4AE15139-CFE9-43E4-9BE8-CD97D0BF2A13}"/>
    <cellStyle name="Normal 2 5 4 10 5" xfId="14957" xr:uid="{65FFE781-2268-4B5B-93FD-A596DFB20AB4}"/>
    <cellStyle name="Normal 2 5 4 11" xfId="1542" xr:uid="{85BC61A9-1E99-4BEE-9F0E-74E0CFE79CC0}"/>
    <cellStyle name="Normal 2 5 4 11 2" xfId="8341" xr:uid="{D479E3ED-F555-4CFA-87F8-74AD1C743610}"/>
    <cellStyle name="Normal 2 5 4 11 2 2" xfId="21370" xr:uid="{A97814C4-1973-47D0-8117-339FBE0CBEAC}"/>
    <cellStyle name="Normal 2 5 4 11 3" xfId="14927" xr:uid="{214C84EB-A9AD-4DF8-8FC9-6917920A6968}"/>
    <cellStyle name="Normal 2 5 4 12" xfId="12159" xr:uid="{4AC364AE-17A1-4AD8-A25B-73BAA7B315C8}"/>
    <cellStyle name="Normal 2 5 4 12 2" xfId="25176" xr:uid="{678EECBB-AE2D-4604-877B-33FF0B68EAAC}"/>
    <cellStyle name="Normal 2 5 4 13" xfId="7118" xr:uid="{7D358999-C94F-4FB8-AB59-B3391A58EA35}"/>
    <cellStyle name="Normal 2 5 4 13 2" xfId="20150" xr:uid="{3348D4AB-F522-47FA-8375-ED67ADEA387B}"/>
    <cellStyle name="Normal 2 5 4 14" xfId="3263" xr:uid="{FDEF060B-4411-41BC-86FD-51113C2BF919}"/>
    <cellStyle name="Normal 2 5 4 14 2" xfId="16363" xr:uid="{20C5169E-D1C3-4ED7-AFEB-58AA86C17BA8}"/>
    <cellStyle name="Normal 2 5 4 15" xfId="13589" xr:uid="{3217E331-44A6-46A8-8247-0C67AACAAD17}"/>
    <cellStyle name="Normal 2 5 4 2" xfId="216" xr:uid="{5B4B27A1-C251-428C-A502-08BE80F6A419}"/>
    <cellStyle name="Normal 2 5 4 2 10" xfId="12291" xr:uid="{E9E143A9-4458-4204-A3EB-5A4D11288BE2}"/>
    <cellStyle name="Normal 2 5 4 2 10 2" xfId="25308" xr:uid="{DE590C01-ABED-41C7-9F66-E7503BE96C4D}"/>
    <cellStyle name="Normal 2 5 4 2 11" xfId="7151" xr:uid="{B1115B72-878C-4879-B659-031BCC7A0E69}"/>
    <cellStyle name="Normal 2 5 4 2 11 2" xfId="20183" xr:uid="{E3761608-8DBA-444F-8D65-DDF55E57AEE6}"/>
    <cellStyle name="Normal 2 5 4 2 12" xfId="3320" xr:uid="{53F9B9FC-DC4C-4756-BD0F-521DE1A1BD10}"/>
    <cellStyle name="Normal 2 5 4 2 12 2" xfId="16420" xr:uid="{7E58E4DE-F599-40DC-A061-EC370F943DDD}"/>
    <cellStyle name="Normal 2 5 4 2 13" xfId="13643" xr:uid="{2257EE93-2080-4202-A585-F8D884CBEE7D}"/>
    <cellStyle name="Normal 2 5 4 2 2" xfId="365" xr:uid="{79CDB026-E89B-46A4-B1D6-927D861B1F91}"/>
    <cellStyle name="Normal 2 5 4 2 2 10" xfId="3524" xr:uid="{DE9ABBA5-266E-46FD-B6E3-9F2077FA05BF}"/>
    <cellStyle name="Normal 2 5 4 2 2 10 2" xfId="16624" xr:uid="{71A9F4E4-DEDD-4578-878F-638D4A61DC02}"/>
    <cellStyle name="Normal 2 5 4 2 2 11" xfId="13774" xr:uid="{04567DE3-25EC-4BB7-9EC6-48868B49F1C9}"/>
    <cellStyle name="Normal 2 5 4 2 2 2" xfId="720" xr:uid="{581E758F-DB98-4A7E-B194-95174222058C}"/>
    <cellStyle name="Normal 2 5 4 2 2 2 2" xfId="2032" xr:uid="{5E270DDD-B443-4E45-8516-F00B14C8D67C}"/>
    <cellStyle name="Normal 2 5 4 2 2 2 2 2" xfId="9979" xr:uid="{6AF0F50D-011D-4939-A740-9DC249BAF05D}"/>
    <cellStyle name="Normal 2 5 4 2 2 2 2 2 2" xfId="23005" xr:uid="{400441C7-B206-4C30-884A-95C602417D05}"/>
    <cellStyle name="Normal 2 5 4 2 2 2 2 3" xfId="4961" xr:uid="{5A039909-9A3C-4260-9554-C3CAB2E24301}"/>
    <cellStyle name="Normal 2 5 4 2 2 2 2 3 2" xfId="17998" xr:uid="{92EF8D2C-9971-4445-89AE-AF98D2F0C3EE}"/>
    <cellStyle name="Normal 2 5 4 2 2 2 2 4" xfId="15417" xr:uid="{FE8BE953-51BF-4CA0-828E-0AA89F5C5037}"/>
    <cellStyle name="Normal 2 5 4 2 2 2 3" xfId="6179" xr:uid="{829E5A58-D8EF-4814-A05A-09614789FCF9}"/>
    <cellStyle name="Normal 2 5 4 2 2 2 3 2" xfId="11195" xr:uid="{774EEDE0-3457-442F-9F6A-45BA5C4591C4}"/>
    <cellStyle name="Normal 2 5 4 2 2 2 3 2 2" xfId="24221" xr:uid="{C3B193FD-D4C5-42F2-AC8A-9038CA39ABE7}"/>
    <cellStyle name="Normal 2 5 4 2 2 2 3 3" xfId="19214" xr:uid="{423F41C8-B39B-4CCE-B739-0D84B0E7D009}"/>
    <cellStyle name="Normal 2 5 4 2 2 2 4" xfId="9095" xr:uid="{59F9E6D4-9496-4BAE-9E05-63D464A2D3FD}"/>
    <cellStyle name="Normal 2 5 4 2 2 2 4 2" xfId="22122" xr:uid="{27FC8C78-3AE2-447B-9EDD-1596EA2E1247}"/>
    <cellStyle name="Normal 2 5 4 2 2 2 5" xfId="12649" xr:uid="{CFDE54DF-E00A-47B0-8D3A-89CE869BCA41}"/>
    <cellStyle name="Normal 2 5 4 2 2 2 5 2" xfId="25666" xr:uid="{6E83A9C3-5B7E-4549-8528-7D766127E819}"/>
    <cellStyle name="Normal 2 5 4 2 2 2 6" xfId="7572" xr:uid="{D79E0C66-EE8E-44B8-A089-C8F0099C533A}"/>
    <cellStyle name="Normal 2 5 4 2 2 2 6 2" xfId="20604" xr:uid="{AD524E1B-4899-4343-894F-9EE7E7529901}"/>
    <cellStyle name="Normal 2 5 4 2 2 2 7" xfId="4026" xr:uid="{4235969B-3BE1-42AB-8D04-F19E3AF41202}"/>
    <cellStyle name="Normal 2 5 4 2 2 2 7 2" xfId="17115" xr:uid="{1B5B8DC3-A232-4C02-AEB7-97EC6E7642C7}"/>
    <cellStyle name="Normal 2 5 4 2 2 2 8" xfId="14123" xr:uid="{DA6D044F-205B-474A-BC71-9FC34EFB272E}"/>
    <cellStyle name="Normal 2 5 4 2 2 3" xfId="1129" xr:uid="{A2E94CF5-39AC-43D7-A363-1E4A06E756F8}"/>
    <cellStyle name="Normal 2 5 4 2 2 3 2" xfId="2381" xr:uid="{1F201E63-E645-4FF7-9208-AD72A4FB7DA9}"/>
    <cellStyle name="Normal 2 5 4 2 2 3 2 2" xfId="10138" xr:uid="{C58F6705-0D00-4EDE-9E82-212F357920F8}"/>
    <cellStyle name="Normal 2 5 4 2 2 3 2 2 2" xfId="23164" xr:uid="{C45E0C8F-1DA8-4800-ADA7-71BDD122189B}"/>
    <cellStyle name="Normal 2 5 4 2 2 3 2 3" xfId="5120" xr:uid="{C9A4F6DC-A6F4-48D1-8E77-F44A091BDA0C}"/>
    <cellStyle name="Normal 2 5 4 2 2 3 2 3 2" xfId="18157" xr:uid="{A1D0C366-2922-447B-93D9-2D31499C4B62}"/>
    <cellStyle name="Normal 2 5 4 2 2 3 2 4" xfId="15765" xr:uid="{38A35917-745A-4922-99B5-8BE3E39F9AFB}"/>
    <cellStyle name="Normal 2 5 4 2 2 3 3" xfId="6528" xr:uid="{D31A87F1-79C7-43FF-8958-EA05B61F6F74}"/>
    <cellStyle name="Normal 2 5 4 2 2 3 3 2" xfId="11543" xr:uid="{92628B6C-CF2D-4299-B701-A711D6208BE2}"/>
    <cellStyle name="Normal 2 5 4 2 2 3 3 2 2" xfId="24569" xr:uid="{C710D7D9-B8D0-4FD2-86EA-551431368FA3}"/>
    <cellStyle name="Normal 2 5 4 2 2 3 3 3" xfId="19562" xr:uid="{C2B4FCBA-3C70-40A3-982B-8908B35F9247}"/>
    <cellStyle name="Normal 2 5 4 2 2 3 4" xfId="9254" xr:uid="{F660CA40-0A67-4F9C-AF99-456AAE7EEA4D}"/>
    <cellStyle name="Normal 2 5 4 2 2 3 4 2" xfId="22281" xr:uid="{AFBE3FC6-5B53-43B5-B943-F4364A54C67D}"/>
    <cellStyle name="Normal 2 5 4 2 2 3 5" xfId="12997" xr:uid="{F0E97294-F99D-4174-83E3-7A85CCE56A06}"/>
    <cellStyle name="Normal 2 5 4 2 2 3 5 2" xfId="26014" xr:uid="{CCAD9D36-AE07-43FF-BE30-A55487A34D2F}"/>
    <cellStyle name="Normal 2 5 4 2 2 3 6" xfId="7731" xr:uid="{31DEE083-7ED1-4C99-B849-861BFE7BAB5D}"/>
    <cellStyle name="Normal 2 5 4 2 2 3 6 2" xfId="20763" xr:uid="{D8CDB255-932C-4E9C-ABF3-BC730CDE0D39}"/>
    <cellStyle name="Normal 2 5 4 2 2 3 7" xfId="4185" xr:uid="{1F9EA57D-1825-464C-BC31-C9393BB7708E}"/>
    <cellStyle name="Normal 2 5 4 2 2 3 7 2" xfId="17274" xr:uid="{D8DB639A-5562-45FA-956D-E300DCE99969}"/>
    <cellStyle name="Normal 2 5 4 2 2 3 8" xfId="14525" xr:uid="{85FF982C-5152-4236-AE8A-414A2A10935C}"/>
    <cellStyle name="Normal 2 5 4 2 2 4" xfId="1487" xr:uid="{17DAA6B5-98B4-4C42-8C38-05CE9E24FF65}"/>
    <cellStyle name="Normal 2 5 4 2 2 4 2" xfId="3046" xr:uid="{31A59F8A-62E7-4E24-87DF-B4D6BED789DD}"/>
    <cellStyle name="Normal 2 5 4 2 2 4 2 2" xfId="10688" xr:uid="{36471550-024D-4B96-8321-7DB16F98DB79}"/>
    <cellStyle name="Normal 2 5 4 2 2 4 2 2 2" xfId="23714" xr:uid="{F0AE7A67-A365-413C-80B6-F8FBD5B5AFE7}"/>
    <cellStyle name="Normal 2 5 4 2 2 4 2 3" xfId="5671" xr:uid="{FA5EBCE4-4AFD-4705-8083-F8121A2B4B4F}"/>
    <cellStyle name="Normal 2 5 4 2 2 4 2 3 2" xfId="18707" xr:uid="{C3990F98-FE16-421D-9F4B-EEFCB30BF518}"/>
    <cellStyle name="Normal 2 5 4 2 2 4 2 4" xfId="16306" xr:uid="{BDA1E858-4935-4741-A80B-D993F655FE23}"/>
    <cellStyle name="Normal 2 5 4 2 2 4 3" xfId="7069" xr:uid="{62DF259D-6F58-4030-94F8-35D9EF34F646}"/>
    <cellStyle name="Normal 2 5 4 2 2 4 3 2" xfId="12084" xr:uid="{4A6B8FA6-8934-454F-83B6-558283B0C669}"/>
    <cellStyle name="Normal 2 5 4 2 2 4 3 2 2" xfId="25110" xr:uid="{664ED6E9-933A-47B5-86F5-1CF0CA588AC1}"/>
    <cellStyle name="Normal 2 5 4 2 2 4 3 3" xfId="20103" xr:uid="{4BD25F35-DF57-4C70-8EF5-74757FE19E3C}"/>
    <cellStyle name="Normal 2 5 4 2 2 4 4" xfId="8776" xr:uid="{2C873DD2-F929-4FDC-B261-A787BA87A67D}"/>
    <cellStyle name="Normal 2 5 4 2 2 4 4 2" xfId="21805" xr:uid="{D26F4749-42E5-4A22-B718-4C8E94DFC08A}"/>
    <cellStyle name="Normal 2 5 4 2 2 4 5" xfId="13538" xr:uid="{29CCBAB9-9064-4A97-AFAD-43635466AB82}"/>
    <cellStyle name="Normal 2 5 4 2 2 4 5 2" xfId="26555" xr:uid="{988BAD62-5AD7-4AA0-8A6A-4317602E3895}"/>
    <cellStyle name="Normal 2 5 4 2 2 4 6" xfId="8282" xr:uid="{C7A7FA0A-58B5-43AC-A686-F0104A30F0F7}"/>
    <cellStyle name="Normal 2 5 4 2 2 4 6 2" xfId="21313" xr:uid="{28FDCC60-6852-4A5A-932B-2CD731EA5DE9}"/>
    <cellStyle name="Normal 2 5 4 2 2 4 7" xfId="3706" xr:uid="{A65EDAE3-BFD9-45E7-AD62-63288E8A3B65}"/>
    <cellStyle name="Normal 2 5 4 2 2 4 7 2" xfId="16798" xr:uid="{4613929C-D770-494F-B8D2-42B2315196AC}"/>
    <cellStyle name="Normal 2 5 4 2 2 4 8" xfId="14872" xr:uid="{2F5B567E-E688-403E-A660-AE86485018AC}"/>
    <cellStyle name="Normal 2 5 4 2 2 5" xfId="1878" xr:uid="{2B13B2F2-2478-4F14-BA24-4FC2944B66DF}"/>
    <cellStyle name="Normal 2 5 4 2 2 5 2" xfId="9662" xr:uid="{90FCC97D-D12D-47E4-8B24-7865BAA7A6A8}"/>
    <cellStyle name="Normal 2 5 4 2 2 5 2 2" xfId="22688" xr:uid="{F788D82C-B1DF-4F2E-8997-2C1A742467F9}"/>
    <cellStyle name="Normal 2 5 4 2 2 5 3" xfId="4644" xr:uid="{B60A39E4-625A-40E6-9A0A-456B08F99BEB}"/>
    <cellStyle name="Normal 2 5 4 2 2 5 3 2" xfId="17681" xr:uid="{C329854A-2494-4115-9113-41C268B816B2}"/>
    <cellStyle name="Normal 2 5 4 2 2 5 4" xfId="15263" xr:uid="{F3F35716-2FC7-43C9-BF79-90B6B608C051}"/>
    <cellStyle name="Normal 2 5 4 2 2 6" xfId="6025" xr:uid="{1A0512FB-64BB-46A2-BD80-0866EE378CB9}"/>
    <cellStyle name="Normal 2 5 4 2 2 6 2" xfId="11041" xr:uid="{CB387303-98D5-4D1A-847C-FAA66BC96553}"/>
    <cellStyle name="Normal 2 5 4 2 2 6 2 2" xfId="24067" xr:uid="{E9B3ABEC-C75E-4A87-8A66-6D25C78CE523}"/>
    <cellStyle name="Normal 2 5 4 2 2 6 3" xfId="19060" xr:uid="{4ECB7940-3DAA-4031-8C30-85E0926264DD}"/>
    <cellStyle name="Normal 2 5 4 2 2 7" xfId="8602" xr:uid="{648F67F6-8BD2-43FB-AACA-F6135E3E8650}"/>
    <cellStyle name="Normal 2 5 4 2 2 7 2" xfId="21631" xr:uid="{DD90F863-6D9F-4B0E-84E6-D59236E02EF8}"/>
    <cellStyle name="Normal 2 5 4 2 2 8" xfId="12495" xr:uid="{7F871718-A220-4AF3-B243-31A21A322560}"/>
    <cellStyle name="Normal 2 5 4 2 2 8 2" xfId="25512" xr:uid="{7E79239E-83F3-45BF-AC1E-079337D163E9}"/>
    <cellStyle name="Normal 2 5 4 2 2 9" xfId="7255" xr:uid="{5A6148C4-663B-4084-9135-69956C4AF3AC}"/>
    <cellStyle name="Normal 2 5 4 2 2 9 2" xfId="20287" xr:uid="{8A8615A0-3A99-4C2B-BE81-3509D11F4B2C}"/>
    <cellStyle name="Normal 2 5 4 2 2_Degree data" xfId="2609" xr:uid="{106E49C8-7903-4939-B13A-FB316CD41F2E}"/>
    <cellStyle name="Normal 2 5 4 2 3" xfId="616" xr:uid="{F7FACD4C-5203-4585-854D-385207BF2F54}"/>
    <cellStyle name="Normal 2 5 4 2 3 10" xfId="14019" xr:uid="{2FD01A9F-5267-4E98-983C-8330BB07536F}"/>
    <cellStyle name="Normal 2 5 4 2 3 2" xfId="1025" xr:uid="{7AB2B7AF-858A-4EF5-972C-80EF9CADB200}"/>
    <cellStyle name="Normal 2 5 4 2 3 2 2" xfId="2033" xr:uid="{BF46B1BC-A10F-42D9-93DD-1BE1EF4BEB2A}"/>
    <cellStyle name="Normal 2 5 4 2 3 2 2 2" xfId="10139" xr:uid="{556F7628-A3C8-42B3-B289-C4DF79182B57}"/>
    <cellStyle name="Normal 2 5 4 2 3 2 2 2 2" xfId="23165" xr:uid="{727B6DF1-5347-49C7-B85C-B310D9EEB6B8}"/>
    <cellStyle name="Normal 2 5 4 2 3 2 2 3" xfId="5121" xr:uid="{47008839-61AE-4240-9A8C-60083DFBA048}"/>
    <cellStyle name="Normal 2 5 4 2 3 2 2 3 2" xfId="18158" xr:uid="{F76A9BC4-8829-414E-B228-4876B85C9029}"/>
    <cellStyle name="Normal 2 5 4 2 3 2 2 4" xfId="15418" xr:uid="{A16A8973-50D6-474A-A46D-895B5FEE9726}"/>
    <cellStyle name="Normal 2 5 4 2 3 2 3" xfId="6180" xr:uid="{C8E61C28-94FA-494E-A9D1-1D3CAA4051EB}"/>
    <cellStyle name="Normal 2 5 4 2 3 2 3 2" xfId="11196" xr:uid="{9AB443C6-3BC5-45FB-BE27-9197312D0A7B}"/>
    <cellStyle name="Normal 2 5 4 2 3 2 3 2 2" xfId="24222" xr:uid="{018ED46B-C286-493A-BF4D-9CC0B52DF6F4}"/>
    <cellStyle name="Normal 2 5 4 2 3 2 3 3" xfId="19215" xr:uid="{8801B92D-C31C-488C-91C9-CEDAA1323EEC}"/>
    <cellStyle name="Normal 2 5 4 2 3 2 4" xfId="9255" xr:uid="{D3DD342D-1D28-4468-9699-826A0B16390F}"/>
    <cellStyle name="Normal 2 5 4 2 3 2 4 2" xfId="22282" xr:uid="{D5F3533E-5D40-4916-B8F5-22F56BE531B1}"/>
    <cellStyle name="Normal 2 5 4 2 3 2 5" xfId="12650" xr:uid="{53844E4F-5614-456A-94AA-0E00B62BC538}"/>
    <cellStyle name="Normal 2 5 4 2 3 2 5 2" xfId="25667" xr:uid="{A1E46503-32C7-4C59-B2D2-C9AE384CAD71}"/>
    <cellStyle name="Normal 2 5 4 2 3 2 6" xfId="7732" xr:uid="{B70E5FC8-B734-4154-93AB-03CC5CAC37FD}"/>
    <cellStyle name="Normal 2 5 4 2 3 2 6 2" xfId="20764" xr:uid="{5C881F33-DD84-41FA-90A3-6D0FB0B0308C}"/>
    <cellStyle name="Normal 2 5 4 2 3 2 7" xfId="4186" xr:uid="{E47DF265-3BFC-4D3A-BADE-EB461ADE5556}"/>
    <cellStyle name="Normal 2 5 4 2 3 2 7 2" xfId="17275" xr:uid="{0E12359E-A35E-4156-87BC-64D4FE2940A5}"/>
    <cellStyle name="Normal 2 5 4 2 3 2 8" xfId="14421" xr:uid="{520F4AB6-B2A8-43D7-95DF-A81FC8FB529B}"/>
    <cellStyle name="Normal 2 5 4 2 3 3" xfId="1381" xr:uid="{0311D860-E5A9-4142-A994-05FF61BA85CD}"/>
    <cellStyle name="Normal 2 5 4 2 3 3 2" xfId="2382" xr:uid="{D167DF7D-6EA4-40A7-A83B-29CE4820FA96}"/>
    <cellStyle name="Normal 2 5 4 2 3 3 2 2" xfId="10584" xr:uid="{C786F4F9-33CF-445D-96BE-F18A9FEACAED}"/>
    <cellStyle name="Normal 2 5 4 2 3 3 2 2 2" xfId="23610" xr:uid="{3314F3DE-11B8-464C-81AC-465B094A4393}"/>
    <cellStyle name="Normal 2 5 4 2 3 3 2 3" xfId="5567" xr:uid="{F1B30A9F-CC8C-4188-82AA-08F193C4BE3C}"/>
    <cellStyle name="Normal 2 5 4 2 3 3 2 3 2" xfId="18603" xr:uid="{A2ED9DBA-16F9-477B-8445-0269374DB5C4}"/>
    <cellStyle name="Normal 2 5 4 2 3 3 2 4" xfId="15766" xr:uid="{7AC91CFF-00FD-46C5-BD03-3FE56ACC1233}"/>
    <cellStyle name="Normal 2 5 4 2 3 3 3" xfId="6529" xr:uid="{D8E05D3C-9DCE-4EAF-8A20-0A670C3D97EE}"/>
    <cellStyle name="Normal 2 5 4 2 3 3 3 2" xfId="11544" xr:uid="{0285254C-0095-41C0-BC76-E867CF832741}"/>
    <cellStyle name="Normal 2 5 4 2 3 3 3 2 2" xfId="24570" xr:uid="{7D0FEA3F-61F2-4FB9-A565-7E46D830D32C}"/>
    <cellStyle name="Normal 2 5 4 2 3 3 3 3" xfId="19563" xr:uid="{C9FA1176-A970-4B4E-9B1A-737CFDA73487}"/>
    <cellStyle name="Normal 2 5 4 2 3 3 4" xfId="8991" xr:uid="{86B5A371-9843-46A8-B87F-54A91870A056}"/>
    <cellStyle name="Normal 2 5 4 2 3 3 4 2" xfId="22018" xr:uid="{C98C5A70-45ED-4B70-BA52-2EFEB3CBBA23}"/>
    <cellStyle name="Normal 2 5 4 2 3 3 5" xfId="12998" xr:uid="{81CF0720-FB83-49C3-8C8B-A90BB8351712}"/>
    <cellStyle name="Normal 2 5 4 2 3 3 5 2" xfId="26015" xr:uid="{6112AF5F-A041-4026-BCF4-4C5B60B5C06C}"/>
    <cellStyle name="Normal 2 5 4 2 3 3 6" xfId="8178" xr:uid="{6A144A07-B9D6-48DB-BB5D-49D2B5654479}"/>
    <cellStyle name="Normal 2 5 4 2 3 3 6 2" xfId="21209" xr:uid="{8CDA6FB0-D29B-464C-BC78-1B095CA68961}"/>
    <cellStyle name="Normal 2 5 4 2 3 3 7" xfId="3922" xr:uid="{3A97CD0A-D418-462E-B67D-E52F6735BB26}"/>
    <cellStyle name="Normal 2 5 4 2 3 3 7 2" xfId="17011" xr:uid="{FEFE5007-18DA-4BDD-B2D7-E7DDB257BEC6}"/>
    <cellStyle name="Normal 2 5 4 2 3 3 8" xfId="14768" xr:uid="{CF8EB8C5-BA0D-4153-83E5-EE90CE2C9BA9}"/>
    <cellStyle name="Normal 2 5 4 2 3 4" xfId="2939" xr:uid="{DA474F97-5C6F-4E3A-9F14-2C15A79CAAAC}"/>
    <cellStyle name="Normal 2 5 4 2 3 4 2" xfId="6965" xr:uid="{2F45BBD8-7A18-4684-A9BC-2E95993FA5B7}"/>
    <cellStyle name="Normal 2 5 4 2 3 4 2 2" xfId="11980" xr:uid="{89637268-3EF5-4EF9-AD93-471206D5C8D4}"/>
    <cellStyle name="Normal 2 5 4 2 3 4 2 2 2" xfId="25006" xr:uid="{C472CCC2-810F-4C52-B8A0-38B3835DB65B}"/>
    <cellStyle name="Normal 2 5 4 2 3 4 2 3" xfId="19999" xr:uid="{9CFF1B87-2736-4337-B670-035DF1DA2F22}"/>
    <cellStyle name="Normal 2 5 4 2 3 4 3" xfId="13434" xr:uid="{A6C38350-EBAE-4059-9BE2-4F5C4DD2320A}"/>
    <cellStyle name="Normal 2 5 4 2 3 4 3 2" xfId="26451" xr:uid="{C8985264-5CC0-4C43-A4F5-3DAA7518B5BF}"/>
    <cellStyle name="Normal 2 5 4 2 3 4 4" xfId="9875" xr:uid="{3E947CF5-5B39-476E-8319-B8ED92969361}"/>
    <cellStyle name="Normal 2 5 4 2 3 4 4 2" xfId="22901" xr:uid="{D2AA9F3F-B8E5-4D67-825A-ECF951B715A3}"/>
    <cellStyle name="Normal 2 5 4 2 3 4 5" xfId="4857" xr:uid="{49379BDB-CCF8-4EC3-BC94-3B70A983EA10}"/>
    <cellStyle name="Normal 2 5 4 2 3 4 5 2" xfId="17894" xr:uid="{DB30CD54-E6EE-4C27-9B69-5D87020B8E42}"/>
    <cellStyle name="Normal 2 5 4 2 3 4 6" xfId="16202" xr:uid="{CD6337A4-EC81-4F5E-AA10-6AE971799CAE}"/>
    <cellStyle name="Normal 2 5 4 2 3 5" xfId="1774" xr:uid="{F3AE260B-D3E3-4A37-922B-124970A63DE5}"/>
    <cellStyle name="Normal 2 5 4 2 3 5 2" xfId="10937" xr:uid="{8201575A-626C-4C61-AE2F-284ECBD9E651}"/>
    <cellStyle name="Normal 2 5 4 2 3 5 2 2" xfId="23963" xr:uid="{E33264C8-A61E-49F2-BCFF-095EDB22C935}"/>
    <cellStyle name="Normal 2 5 4 2 3 5 3" xfId="5921" xr:uid="{1975C7D0-4B83-4501-9901-C8B6C7B8DEC0}"/>
    <cellStyle name="Normal 2 5 4 2 3 5 3 2" xfId="18956" xr:uid="{912EE253-CFB0-4BFE-9FAD-D67FC1EA5981}"/>
    <cellStyle name="Normal 2 5 4 2 3 5 4" xfId="15159" xr:uid="{AB22524B-880A-439E-9441-057AEBF99277}"/>
    <cellStyle name="Normal 2 5 4 2 3 6" xfId="8498" xr:uid="{AA6368F0-1196-4B6D-96CD-A5E984982279}"/>
    <cellStyle name="Normal 2 5 4 2 3 6 2" xfId="21527" xr:uid="{D4CE9787-B257-4B53-B92C-4901ABDB4A74}"/>
    <cellStyle name="Normal 2 5 4 2 3 7" xfId="12391" xr:uid="{0CE4A4BA-A1DB-4C6C-9DA9-7BE79DA9F474}"/>
    <cellStyle name="Normal 2 5 4 2 3 7 2" xfId="25408" xr:uid="{E8DAAA65-22F9-4FED-9347-05CDCDBC6F25}"/>
    <cellStyle name="Normal 2 5 4 2 3 8" xfId="7468" xr:uid="{C9DE58D8-0EB3-4853-9699-C1C387AD1CAF}"/>
    <cellStyle name="Normal 2 5 4 2 3 8 2" xfId="20500" xr:uid="{384A4833-5CCE-4FFD-ACF5-E523605A9AB9}"/>
    <cellStyle name="Normal 2 5 4 2 3 9" xfId="3420" xr:uid="{F97EAEA3-7DAE-459E-A891-7224C9517BFA}"/>
    <cellStyle name="Normal 2 5 4 2 3 9 2" xfId="16520" xr:uid="{C822393F-8E25-441D-8B18-26D4BD4700DD}"/>
    <cellStyle name="Normal 2 5 4 2 3_Degree data" xfId="2659" xr:uid="{214EE146-3867-4190-B2BF-B9E0F4A64D3C}"/>
    <cellStyle name="Normal 2 5 4 2 4" xfId="516" xr:uid="{7D25CB96-DB4E-41BA-92EF-22DA8A9EDE4F}"/>
    <cellStyle name="Normal 2 5 4 2 4 2" xfId="925" xr:uid="{E3EC0C64-D0A6-4AB4-9A4F-46B5925EC2F1}"/>
    <cellStyle name="Normal 2 5 4 2 4 2 2" xfId="9775" xr:uid="{9C88F456-EC76-4644-9FFA-DE447E47EA55}"/>
    <cellStyle name="Normal 2 5 4 2 4 2 2 2" xfId="22801" xr:uid="{2A86B1EF-F291-4C4D-8932-B4154C0B3489}"/>
    <cellStyle name="Normal 2 5 4 2 4 2 3" xfId="4757" xr:uid="{2C92558B-2F25-41BD-94A0-B4878DBA2295}"/>
    <cellStyle name="Normal 2 5 4 2 4 2 3 2" xfId="17794" xr:uid="{3B674B39-902D-490B-AB16-AD8F64C1CA6C}"/>
    <cellStyle name="Normal 2 5 4 2 4 2 4" xfId="14321" xr:uid="{61D41BC5-1D7A-4F82-B36E-CBA42B54EB36}"/>
    <cellStyle name="Normal 2 5 4 2 4 3" xfId="2031" xr:uid="{5FBFD76A-4566-44E2-ADB4-02ACEC354A60}"/>
    <cellStyle name="Normal 2 5 4 2 4 3 2" xfId="11194" xr:uid="{203CBB93-006F-41D0-B9F8-1A7B9F019F21}"/>
    <cellStyle name="Normal 2 5 4 2 4 3 2 2" xfId="24220" xr:uid="{B3BC01CE-A909-4B26-989F-958229E47B4F}"/>
    <cellStyle name="Normal 2 5 4 2 4 3 3" xfId="6178" xr:uid="{93CC77E3-883D-433C-AC8D-991B321946FF}"/>
    <cellStyle name="Normal 2 5 4 2 4 3 3 2" xfId="19213" xr:uid="{98A6635A-49CC-4782-AF3C-A3B0580AB694}"/>
    <cellStyle name="Normal 2 5 4 2 4 3 4" xfId="15416" xr:uid="{B1EAE99D-E743-49A7-93B7-0FB50814A0BD}"/>
    <cellStyle name="Normal 2 5 4 2 4 4" xfId="8891" xr:uid="{1249CF58-904D-4667-86C7-022B3C4EAF42}"/>
    <cellStyle name="Normal 2 5 4 2 4 4 2" xfId="21918" xr:uid="{3DAD30E3-33E3-420B-861A-0F8F771BA8D9}"/>
    <cellStyle name="Normal 2 5 4 2 4 5" xfId="12648" xr:uid="{4BE1ED29-25D9-457A-A314-F88F46FAFC8D}"/>
    <cellStyle name="Normal 2 5 4 2 4 5 2" xfId="25665" xr:uid="{5D595734-DCE6-4733-9E25-A658664EFC5A}"/>
    <cellStyle name="Normal 2 5 4 2 4 6" xfId="7368" xr:uid="{FD547BE0-4658-416F-A4E0-E7F6836CEDEE}"/>
    <cellStyle name="Normal 2 5 4 2 4 6 2" xfId="20400" xr:uid="{B8EAB90D-7693-44D1-B88B-1E3D2A30035F}"/>
    <cellStyle name="Normal 2 5 4 2 4 7" xfId="3822" xr:uid="{18F35662-E7A9-423D-9214-A2A742FEE8CB}"/>
    <cellStyle name="Normal 2 5 4 2 4 7 2" xfId="16911" xr:uid="{83003DEF-1CB7-4023-905E-A1CF1D7C132A}"/>
    <cellStyle name="Normal 2 5 4 2 4 8" xfId="13919" xr:uid="{5CBDFF06-7BDA-4978-B21F-BBD16223BA09}"/>
    <cellStyle name="Normal 2 5 4 2 5" xfId="792" xr:uid="{F6620453-BB04-4FAC-8AD6-97100A3B41B9}"/>
    <cellStyle name="Normal 2 5 4 2 5 2" xfId="2380" xr:uid="{02A63544-935F-46EA-8859-6ADDE6BA7EB0}"/>
    <cellStyle name="Normal 2 5 4 2 5 2 2" xfId="10137" xr:uid="{A4B4CC32-E80B-48F0-9F62-38973102DAB3}"/>
    <cellStyle name="Normal 2 5 4 2 5 2 2 2" xfId="23163" xr:uid="{946019D4-61A2-4FFE-9494-89501D233452}"/>
    <cellStyle name="Normal 2 5 4 2 5 2 3" xfId="5119" xr:uid="{BC312CA4-ACA7-4111-B2D8-21927F3E810A}"/>
    <cellStyle name="Normal 2 5 4 2 5 2 3 2" xfId="18156" xr:uid="{43039D19-E5A7-46A7-B018-A42C69D425F5}"/>
    <cellStyle name="Normal 2 5 4 2 5 2 4" xfId="15764" xr:uid="{D7AD81D3-D3AF-4FB8-A3B1-8737E32C8685}"/>
    <cellStyle name="Normal 2 5 4 2 5 3" xfId="6527" xr:uid="{79182914-D094-436F-BD3E-BD2CA31E0A21}"/>
    <cellStyle name="Normal 2 5 4 2 5 3 2" xfId="11542" xr:uid="{04E00EEF-000A-4623-9817-EF4F62F6CE60}"/>
    <cellStyle name="Normal 2 5 4 2 5 3 2 2" xfId="24568" xr:uid="{5FBE6F17-EF26-43E4-A7BE-72973533DBE7}"/>
    <cellStyle name="Normal 2 5 4 2 5 3 3" xfId="19561" xr:uid="{CCFF56D7-86DD-4879-9082-55C9349BD3EC}"/>
    <cellStyle name="Normal 2 5 4 2 5 4" xfId="9253" xr:uid="{33F866A3-96DD-4B5A-B841-8F4581681B18}"/>
    <cellStyle name="Normal 2 5 4 2 5 4 2" xfId="22280" xr:uid="{5A130153-5356-49B2-879E-D58945AD86E0}"/>
    <cellStyle name="Normal 2 5 4 2 5 5" xfId="12996" xr:uid="{2D25FCFB-6C33-47CC-AFBD-5BFFF5ABCF65}"/>
    <cellStyle name="Normal 2 5 4 2 5 5 2" xfId="26013" xr:uid="{F98A56D8-D42A-40C2-B815-B36444F15A7C}"/>
    <cellStyle name="Normal 2 5 4 2 5 6" xfId="7730" xr:uid="{E5E63649-EF9E-4DA4-84DA-F918D8F67A96}"/>
    <cellStyle name="Normal 2 5 4 2 5 6 2" xfId="20762" xr:uid="{D7DF5198-802F-4EE0-BD1F-1A16B6EA5A2A}"/>
    <cellStyle name="Normal 2 5 4 2 5 7" xfId="4184" xr:uid="{318BB3A3-DC91-4D1E-8ABC-5705E23D8B70}"/>
    <cellStyle name="Normal 2 5 4 2 5 7 2" xfId="17273" xr:uid="{37BDF266-D7E6-4F4F-9324-D918BC0CFAF5}"/>
    <cellStyle name="Normal 2 5 4 2 5 8" xfId="14189" xr:uid="{C5678B6A-9C77-481F-A7C6-C2B33FC64E25}"/>
    <cellStyle name="Normal 2 5 4 2 6" xfId="1280" xr:uid="{EA50A85C-EF2E-4B86-B534-70EA804F1339}"/>
    <cellStyle name="Normal 2 5 4 2 6 2" xfId="2837" xr:uid="{BC8A715B-85FB-499C-B5B9-114DE99D37DD}"/>
    <cellStyle name="Normal 2 5 4 2 6 2 2" xfId="10484" xr:uid="{3CBB6D19-E167-4D4D-A4FE-274E681AA381}"/>
    <cellStyle name="Normal 2 5 4 2 6 2 2 2" xfId="23510" xr:uid="{7ACC25CC-B8E1-44D8-8765-D4B086ED5C10}"/>
    <cellStyle name="Normal 2 5 4 2 6 2 3" xfId="5467" xr:uid="{3030EB60-B99D-47A7-A9E2-0A260E43D3BF}"/>
    <cellStyle name="Normal 2 5 4 2 6 2 3 2" xfId="18503" xr:uid="{91151261-89F0-4DA3-BF84-F0F926C1E7C6}"/>
    <cellStyle name="Normal 2 5 4 2 6 2 4" xfId="16102" xr:uid="{2E759AA9-22C0-42F4-8758-A09575803A69}"/>
    <cellStyle name="Normal 2 5 4 2 6 3" xfId="6865" xr:uid="{96CF6117-A137-4590-B9E3-2F179CA834D5}"/>
    <cellStyle name="Normal 2 5 4 2 6 3 2" xfId="11880" xr:uid="{14296F6B-0C4D-4F08-A29E-8BB800B8F9E6}"/>
    <cellStyle name="Normal 2 5 4 2 6 3 2 2" xfId="24906" xr:uid="{7A20B88B-8372-4A50-B059-1F11471864FC}"/>
    <cellStyle name="Normal 2 5 4 2 6 3 3" xfId="19899" xr:uid="{91D326F6-A76B-437A-9DE6-4C2C51684327}"/>
    <cellStyle name="Normal 2 5 4 2 6 4" xfId="8672" xr:uid="{9B188DA5-1CDD-4C5A-9ED6-BA9774B70563}"/>
    <cellStyle name="Normal 2 5 4 2 6 4 2" xfId="21701" xr:uid="{C760E13A-D07D-40C3-B504-29C60F50F602}"/>
    <cellStyle name="Normal 2 5 4 2 6 5" xfId="13334" xr:uid="{C3ABA7E7-3A29-4DB9-9265-0CB28084A5FD}"/>
    <cellStyle name="Normal 2 5 4 2 6 5 2" xfId="26351" xr:uid="{0964BCA7-E986-495B-9332-11F3FF742B11}"/>
    <cellStyle name="Normal 2 5 4 2 6 6" xfId="8078" xr:uid="{01F8E983-6EF7-4F51-98C6-0C7F32AAC1CB}"/>
    <cellStyle name="Normal 2 5 4 2 6 6 2" xfId="21109" xr:uid="{00A85DBC-29EF-47A2-9E01-26B87270A4CE}"/>
    <cellStyle name="Normal 2 5 4 2 6 7" xfId="3599" xr:uid="{6B1E7FC4-3557-47B5-A875-8C9C649AF58F}"/>
    <cellStyle name="Normal 2 5 4 2 6 7 2" xfId="16694" xr:uid="{CE1CA51F-3600-42B1-9689-630ACF147695}"/>
    <cellStyle name="Normal 2 5 4 2 6 8" xfId="14668" xr:uid="{205EADCE-102E-4890-8D9F-A06AB4EC77B2}"/>
    <cellStyle name="Normal 2 5 4 2 7" xfId="1674" xr:uid="{282F68CE-5A8F-41B6-8588-60CDF501F0C2}"/>
    <cellStyle name="Normal 2 5 4 2 7 2" xfId="9558" xr:uid="{4CDA8F6A-AF7E-4806-9345-FF750DC1BCE0}"/>
    <cellStyle name="Normal 2 5 4 2 7 2 2" xfId="22584" xr:uid="{869FE3BD-B455-4866-8BB1-01E139329802}"/>
    <cellStyle name="Normal 2 5 4 2 7 3" xfId="4540" xr:uid="{249788F8-1774-49D8-9538-98B998A9F96A}"/>
    <cellStyle name="Normal 2 5 4 2 7 3 2" xfId="17577" xr:uid="{A1706E04-93E8-4882-824A-3BFB018C9AEF}"/>
    <cellStyle name="Normal 2 5 4 2 7 4" xfId="15059" xr:uid="{507DE1AA-7144-4772-AA9C-B12DF925A4E9}"/>
    <cellStyle name="Normal 2 5 4 2 8" xfId="5821" xr:uid="{B1D4A7BB-A894-4356-982E-A3E20F48D6C2}"/>
    <cellStyle name="Normal 2 5 4 2 8 2" xfId="10837" xr:uid="{E70EBAA0-5514-4334-A974-5737AD57AE9C}"/>
    <cellStyle name="Normal 2 5 4 2 8 2 2" xfId="23863" xr:uid="{3EE38DCE-4123-41CA-B27B-F3F51D1FE70A}"/>
    <cellStyle name="Normal 2 5 4 2 8 3" xfId="18856" xr:uid="{9970E73E-9976-4156-91A7-C1E42F8FE417}"/>
    <cellStyle name="Normal 2 5 4 2 9" xfId="8398" xr:uid="{D1D2E78A-B56E-4BC4-BAD8-E1E85641C4D0}"/>
    <cellStyle name="Normal 2 5 4 2 9 2" xfId="21427" xr:uid="{059285AD-BD29-4CA0-901C-82304A1B5B46}"/>
    <cellStyle name="Normal 2 5 4 2_Degree data" xfId="2610" xr:uid="{B56BBD67-8866-496D-8166-D5512174AFE6}"/>
    <cellStyle name="Normal 2 5 4 3" xfId="252" xr:uid="{F8E46D21-1260-423A-BF8A-7381097FBF00}"/>
    <cellStyle name="Normal 2 5 4 3 10" xfId="7194" xr:uid="{C744C2E9-65DA-4106-AF3F-73499730CA0A}"/>
    <cellStyle name="Normal 2 5 4 3 10 2" xfId="20226" xr:uid="{5D19677D-E30A-4F94-B65A-C061491A558D}"/>
    <cellStyle name="Normal 2 5 4 3 11" xfId="3363" xr:uid="{4D8F1FA0-A0E3-4341-94FF-0A29CDCFE56F}"/>
    <cellStyle name="Normal 2 5 4 3 11 2" xfId="16463" xr:uid="{736C932C-1381-4D46-8BD5-30A7CE3C3F7F}"/>
    <cellStyle name="Normal 2 5 4 3 12" xfId="13673" xr:uid="{612CFCBC-B11D-47A6-8779-8180D292040F}"/>
    <cellStyle name="Normal 2 5 4 3 2" xfId="409" xr:uid="{725750A9-8DF9-4EA2-A871-43D60A838F37}"/>
    <cellStyle name="Normal 2 5 4 3 2 10" xfId="13817" xr:uid="{EC78BBDE-7B13-4A16-B217-8941378AC99D}"/>
    <cellStyle name="Normal 2 5 4 3 2 2" xfId="659" xr:uid="{C224D1F1-6EB4-49BF-A4B1-C178A83E2C88}"/>
    <cellStyle name="Normal 2 5 4 3 2 2 2" xfId="2035" xr:uid="{26921958-4585-46E0-8455-4BEB876DDE17}"/>
    <cellStyle name="Normal 2 5 4 3 2 2 2 2" xfId="10141" xr:uid="{1512BDE6-1CA3-4CB0-BCF9-719C39A57D73}"/>
    <cellStyle name="Normal 2 5 4 3 2 2 2 2 2" xfId="23167" xr:uid="{51813C12-BF0A-4540-B7D0-C30CE4ED5D95}"/>
    <cellStyle name="Normal 2 5 4 3 2 2 2 3" xfId="5123" xr:uid="{1E199DCB-1D4E-4EB7-B1A1-928BBCCC62AF}"/>
    <cellStyle name="Normal 2 5 4 3 2 2 2 3 2" xfId="18160" xr:uid="{FDEA6F1F-2E86-41A1-A57C-BC26EE9DB774}"/>
    <cellStyle name="Normal 2 5 4 3 2 2 2 4" xfId="15420" xr:uid="{75C1C61A-3479-44A6-8E32-EC769B08EF32}"/>
    <cellStyle name="Normal 2 5 4 3 2 2 3" xfId="6182" xr:uid="{2708517B-7414-4A2F-85FB-B2088CCD8B82}"/>
    <cellStyle name="Normal 2 5 4 3 2 2 3 2" xfId="11198" xr:uid="{FE30367D-19ED-4D25-8DA0-638368500039}"/>
    <cellStyle name="Normal 2 5 4 3 2 2 3 2 2" xfId="24224" xr:uid="{BCDEFEE9-ACE9-4735-A544-C0E9207011C6}"/>
    <cellStyle name="Normal 2 5 4 3 2 2 3 3" xfId="19217" xr:uid="{6BF6033C-D65A-47DC-8902-FC95AF7AF4A1}"/>
    <cellStyle name="Normal 2 5 4 3 2 2 4" xfId="9257" xr:uid="{C55F700D-9205-42CC-9CE5-82CED39523F5}"/>
    <cellStyle name="Normal 2 5 4 3 2 2 4 2" xfId="22284" xr:uid="{CBCC27E6-B0B8-42A3-A870-5CD00EC8FCFA}"/>
    <cellStyle name="Normal 2 5 4 3 2 2 5" xfId="12652" xr:uid="{5EBF7C05-2813-49CD-9E30-3C1F9FF35289}"/>
    <cellStyle name="Normal 2 5 4 3 2 2 5 2" xfId="25669" xr:uid="{5F3BE26A-3820-4D47-AFCE-D58389FC6826}"/>
    <cellStyle name="Normal 2 5 4 3 2 2 6" xfId="7734" xr:uid="{E7E5AF21-B210-489F-A76D-A3F02825128D}"/>
    <cellStyle name="Normal 2 5 4 3 2 2 6 2" xfId="20766" xr:uid="{E3E684CE-449C-4315-8606-054A57B18FE4}"/>
    <cellStyle name="Normal 2 5 4 3 2 2 7" xfId="4188" xr:uid="{28D92793-EAA7-41A1-A0D6-AC107C3CA119}"/>
    <cellStyle name="Normal 2 5 4 3 2 2 7 2" xfId="17277" xr:uid="{37CE25BB-2A4C-4B12-844A-ABD4CD2EFE46}"/>
    <cellStyle name="Normal 2 5 4 3 2 2 8" xfId="14062" xr:uid="{73CBE7BF-25AE-43C8-9ACB-C6B9EC58BD70}"/>
    <cellStyle name="Normal 2 5 4 3 2 3" xfId="1068" xr:uid="{66F620D1-B709-4D13-BD4A-B22224223C73}"/>
    <cellStyle name="Normal 2 5 4 3 2 3 2" xfId="2384" xr:uid="{8C58FB3B-515D-421D-88FA-D9CA1009D2BD}"/>
    <cellStyle name="Normal 2 5 4 3 2 3 2 2" xfId="10627" xr:uid="{CAF26280-D333-4819-ACBD-DD04257CF2EE}"/>
    <cellStyle name="Normal 2 5 4 3 2 3 2 2 2" xfId="23653" xr:uid="{9FB56936-54F1-43E6-BB0D-D26E9C5217F0}"/>
    <cellStyle name="Normal 2 5 4 3 2 3 2 3" xfId="5610" xr:uid="{1A518BEB-F82F-470E-B854-56F80712BEDA}"/>
    <cellStyle name="Normal 2 5 4 3 2 3 2 3 2" xfId="18646" xr:uid="{CB18633A-F3AA-4597-A92D-3D9B45E627BB}"/>
    <cellStyle name="Normal 2 5 4 3 2 3 2 4" xfId="15768" xr:uid="{AD763345-00FE-44C1-AFE1-C8B27B4686AB}"/>
    <cellStyle name="Normal 2 5 4 3 2 3 3" xfId="6531" xr:uid="{CA691CB9-379B-4D47-9D77-B1B9E77BDB82}"/>
    <cellStyle name="Normal 2 5 4 3 2 3 3 2" xfId="11546" xr:uid="{00F2B616-B470-4432-90F8-80F58340D2B8}"/>
    <cellStyle name="Normal 2 5 4 3 2 3 3 2 2" xfId="24572" xr:uid="{8ABEC84A-91D4-4068-A3A3-FC79A443B5A1}"/>
    <cellStyle name="Normal 2 5 4 3 2 3 3 3" xfId="19565" xr:uid="{EB3280D1-4CED-4CF8-9CF2-AC6D28EF4330}"/>
    <cellStyle name="Normal 2 5 4 3 2 3 4" xfId="9034" xr:uid="{E7D96B09-7829-40FA-B32A-7B1BA9C569FA}"/>
    <cellStyle name="Normal 2 5 4 3 2 3 4 2" xfId="22061" xr:uid="{6E6ECC6A-2B64-474D-A42F-068E787D1954}"/>
    <cellStyle name="Normal 2 5 4 3 2 3 5" xfId="13000" xr:uid="{E4B7F747-888E-4EA3-B0F8-4CA99B473BD8}"/>
    <cellStyle name="Normal 2 5 4 3 2 3 5 2" xfId="26017" xr:uid="{C74BDC3C-336F-485F-9AF7-CB3F1D026D7D}"/>
    <cellStyle name="Normal 2 5 4 3 2 3 6" xfId="8221" xr:uid="{72B86E75-11B8-436E-A9FA-5938B8189C6E}"/>
    <cellStyle name="Normal 2 5 4 3 2 3 6 2" xfId="21252" xr:uid="{DC435F6D-537C-42A1-BEC8-E3CAEC31FFBD}"/>
    <cellStyle name="Normal 2 5 4 3 2 3 7" xfId="3965" xr:uid="{70E69687-86BF-4186-9F3D-B9F448EE5BDD}"/>
    <cellStyle name="Normal 2 5 4 3 2 3 7 2" xfId="17054" xr:uid="{72CCBA66-7C16-4448-A31E-764BF03B8418}"/>
    <cellStyle name="Normal 2 5 4 3 2 3 8" xfId="14464" xr:uid="{75B36850-1A8F-4793-ADD6-588196C25232}"/>
    <cellStyle name="Normal 2 5 4 3 2 4" xfId="1426" xr:uid="{03B166EA-C7DD-47BE-BA38-69606BAF4797}"/>
    <cellStyle name="Normal 2 5 4 3 2 4 2" xfId="2984" xr:uid="{F7169647-040E-4604-891E-D66EEF00378D}"/>
    <cellStyle name="Normal 2 5 4 3 2 4 2 2" xfId="12023" xr:uid="{83C0ADC5-FEBC-4546-BF09-393687727835}"/>
    <cellStyle name="Normal 2 5 4 3 2 4 2 2 2" xfId="25049" xr:uid="{0ACB551D-8AFA-4A31-B771-7A5B015999B2}"/>
    <cellStyle name="Normal 2 5 4 3 2 4 2 3" xfId="7008" xr:uid="{891A4F3B-040C-4383-B64A-838C998141EC}"/>
    <cellStyle name="Normal 2 5 4 3 2 4 2 3 2" xfId="20042" xr:uid="{45A3F973-12AB-4F47-85F8-890658AC815B}"/>
    <cellStyle name="Normal 2 5 4 3 2 4 2 4" xfId="16245" xr:uid="{911AC944-2C6E-4958-844C-29802399F2BE}"/>
    <cellStyle name="Normal 2 5 4 3 2 4 3" xfId="13477" xr:uid="{9194C450-3C3D-4012-8BC2-CF57F10EF1EC}"/>
    <cellStyle name="Normal 2 5 4 3 2 4 3 2" xfId="26494" xr:uid="{782C9587-C39C-47FC-AACF-CBF82D4A067E}"/>
    <cellStyle name="Normal 2 5 4 3 2 4 4" xfId="9918" xr:uid="{4E25E7F6-00BD-4CE1-8228-710E92E3A432}"/>
    <cellStyle name="Normal 2 5 4 3 2 4 4 2" xfId="22944" xr:uid="{5DFDECB3-517F-441B-BADF-B5EC4FDF139E}"/>
    <cellStyle name="Normal 2 5 4 3 2 4 5" xfId="4900" xr:uid="{CC46A7E8-2A31-49C3-A98C-655298030236}"/>
    <cellStyle name="Normal 2 5 4 3 2 4 5 2" xfId="17937" xr:uid="{A7C80D6A-7662-45A5-BFE0-322CE0113B12}"/>
    <cellStyle name="Normal 2 5 4 3 2 4 6" xfId="14811" xr:uid="{BC09D00A-AFE6-4744-BF62-F27AAD354472}"/>
    <cellStyle name="Normal 2 5 4 3 2 5" xfId="1817" xr:uid="{D3F95B1E-C2DC-4D7E-828A-27D112D7E9D2}"/>
    <cellStyle name="Normal 2 5 4 3 2 5 2" xfId="10980" xr:uid="{7F18CEE7-04CA-4B29-BE7B-0EACCAAB0945}"/>
    <cellStyle name="Normal 2 5 4 3 2 5 2 2" xfId="24006" xr:uid="{343639DF-2D4A-4DD2-94C1-2D83E8EE5D86}"/>
    <cellStyle name="Normal 2 5 4 3 2 5 3" xfId="5964" xr:uid="{8CB84E28-0C92-43DE-A2D5-FB3381273565}"/>
    <cellStyle name="Normal 2 5 4 3 2 5 3 2" xfId="18999" xr:uid="{9C4A0700-592A-4CB7-9AAA-7091D26EB2B2}"/>
    <cellStyle name="Normal 2 5 4 3 2 5 4" xfId="15202" xr:uid="{4F1DF787-D2FD-49CF-BE4A-F0FC22A2B6DD}"/>
    <cellStyle name="Normal 2 5 4 3 2 6" xfId="8541" xr:uid="{06436FC5-4018-4543-9B8E-9062F4B2614C}"/>
    <cellStyle name="Normal 2 5 4 3 2 6 2" xfId="21570" xr:uid="{3199D4D5-FD49-4983-B7B3-45D80C1B8F4F}"/>
    <cellStyle name="Normal 2 5 4 3 2 7" xfId="12434" xr:uid="{F1401FC8-358B-4C16-B157-6C07446ABD15}"/>
    <cellStyle name="Normal 2 5 4 3 2 7 2" xfId="25451" xr:uid="{B53D8A5F-9027-4B57-AB4B-E37DC852461B}"/>
    <cellStyle name="Normal 2 5 4 3 2 8" xfId="7511" xr:uid="{67BEBFA5-3699-4F24-BA55-96D6A2025688}"/>
    <cellStyle name="Normal 2 5 4 3 2 8 2" xfId="20543" xr:uid="{63290A8E-1C53-4E2F-8989-D9F810C34408}"/>
    <cellStyle name="Normal 2 5 4 3 2 9" xfId="3463" xr:uid="{C0E90780-723A-4377-8F62-66633F0EFA1E}"/>
    <cellStyle name="Normal 2 5 4 3 2 9 2" xfId="16563" xr:uid="{3D1F7950-28AD-4E60-BB5A-83879F24D2BA}"/>
    <cellStyle name="Normal 2 5 4 3 2_Degree data" xfId="2714" xr:uid="{A0080732-20BC-40DC-BA27-06F0B5EFEC32}"/>
    <cellStyle name="Normal 2 5 4 3 3" xfId="559" xr:uid="{AAFBDA3E-C0CB-488B-AB68-6BBD4D49A19C}"/>
    <cellStyle name="Normal 2 5 4 3 3 2" xfId="968" xr:uid="{A01BACE0-8011-42FD-94A8-2012EB7DAFD2}"/>
    <cellStyle name="Normal 2 5 4 3 3 2 2" xfId="9818" xr:uid="{D3497256-BDF7-4D6F-A36A-887465334598}"/>
    <cellStyle name="Normal 2 5 4 3 3 2 2 2" xfId="22844" xr:uid="{ECF9DDD9-854F-47DB-B83E-C735EE57EE4A}"/>
    <cellStyle name="Normal 2 5 4 3 3 2 3" xfId="4800" xr:uid="{5C0F6808-B204-4AD4-B6A7-DEB37298649E}"/>
    <cellStyle name="Normal 2 5 4 3 3 2 3 2" xfId="17837" xr:uid="{AA3B5516-B102-4ADE-8CE1-E87D13B47787}"/>
    <cellStyle name="Normal 2 5 4 3 3 2 4" xfId="14364" xr:uid="{F5E416AF-0596-4CA0-BE0F-74E014AEFA94}"/>
    <cellStyle name="Normal 2 5 4 3 3 3" xfId="2034" xr:uid="{702430AA-A9A4-4C30-B5B6-08B16CCD38D3}"/>
    <cellStyle name="Normal 2 5 4 3 3 3 2" xfId="11197" xr:uid="{450573B2-BA68-45FD-B3C4-C0B02D6632BC}"/>
    <cellStyle name="Normal 2 5 4 3 3 3 2 2" xfId="24223" xr:uid="{119DDD65-9BB9-477F-8C67-97789B42CB51}"/>
    <cellStyle name="Normal 2 5 4 3 3 3 3" xfId="6181" xr:uid="{7E89881B-A171-4DDB-8F89-3A7D78B32FD7}"/>
    <cellStyle name="Normal 2 5 4 3 3 3 3 2" xfId="19216" xr:uid="{0C7266D3-03A4-4D4E-B601-2D30E0FB4FDE}"/>
    <cellStyle name="Normal 2 5 4 3 3 3 4" xfId="15419" xr:uid="{147C6048-7F26-43AF-BB62-3CC9B1494C06}"/>
    <cellStyle name="Normal 2 5 4 3 3 4" xfId="8934" xr:uid="{CC2E71A8-F3B6-4126-9F11-F20E3DA13EE7}"/>
    <cellStyle name="Normal 2 5 4 3 3 4 2" xfId="21961" xr:uid="{CE5A152B-1C74-4161-884A-2F98831E27CF}"/>
    <cellStyle name="Normal 2 5 4 3 3 5" xfId="12651" xr:uid="{87587FD5-813A-4CC2-937C-9E76B0312D28}"/>
    <cellStyle name="Normal 2 5 4 3 3 5 2" xfId="25668" xr:uid="{D5C104D0-DED8-48FC-9678-A5D9167451AB}"/>
    <cellStyle name="Normal 2 5 4 3 3 6" xfId="7411" xr:uid="{BD5D6AFC-A5B2-4BD9-9F78-6D9C0B9BE5A9}"/>
    <cellStyle name="Normal 2 5 4 3 3 6 2" xfId="20443" xr:uid="{21285617-9F8A-48D8-A827-AB221B71DFC4}"/>
    <cellStyle name="Normal 2 5 4 3 3 7" xfId="3865" xr:uid="{65AE8444-B1AA-4490-B345-11065332B7A2}"/>
    <cellStyle name="Normal 2 5 4 3 3 7 2" xfId="16954" xr:uid="{F1B66F95-4B4E-49D3-BC74-6F0B74B967B9}"/>
    <cellStyle name="Normal 2 5 4 3 3 8" xfId="13962" xr:uid="{F1B20D56-CB50-4199-9CE3-A9587966B246}"/>
    <cellStyle name="Normal 2 5 4 3 4" xfId="822" xr:uid="{3BC009F6-8315-4742-80C6-C69AF3704FBB}"/>
    <cellStyle name="Normal 2 5 4 3 4 2" xfId="2383" xr:uid="{452D78A8-492A-4DA3-AFC7-FD2355E6AB1F}"/>
    <cellStyle name="Normal 2 5 4 3 4 2 2" xfId="10140" xr:uid="{E1F98B68-210C-4ABE-AAD1-DD9D28CEC37B}"/>
    <cellStyle name="Normal 2 5 4 3 4 2 2 2" xfId="23166" xr:uid="{B07EC038-2A93-47FB-86BD-B19F00502626}"/>
    <cellStyle name="Normal 2 5 4 3 4 2 3" xfId="5122" xr:uid="{DA5C4E37-CF7A-4555-A02F-87FFA63B707E}"/>
    <cellStyle name="Normal 2 5 4 3 4 2 3 2" xfId="18159" xr:uid="{689CE224-F2C7-4443-819A-7C8510FBCB34}"/>
    <cellStyle name="Normal 2 5 4 3 4 2 4" xfId="15767" xr:uid="{AA5C9F7E-B535-45FC-947E-DA0314508B76}"/>
    <cellStyle name="Normal 2 5 4 3 4 3" xfId="6530" xr:uid="{5A83876A-2F77-4664-B47D-823C7BF17717}"/>
    <cellStyle name="Normal 2 5 4 3 4 3 2" xfId="11545" xr:uid="{8F1DBCCA-99CE-4E3C-B355-80D837AD8275}"/>
    <cellStyle name="Normal 2 5 4 3 4 3 2 2" xfId="24571" xr:uid="{A7C03313-ACF2-460C-9349-46779C269072}"/>
    <cellStyle name="Normal 2 5 4 3 4 3 3" xfId="19564" xr:uid="{3572F22B-A273-4430-933D-F96779F5C230}"/>
    <cellStyle name="Normal 2 5 4 3 4 4" xfId="9256" xr:uid="{96F925BF-FF5B-4341-AC48-973AC75E3AA2}"/>
    <cellStyle name="Normal 2 5 4 3 4 4 2" xfId="22283" xr:uid="{0ED49923-4152-4C98-87EE-3E2B52401010}"/>
    <cellStyle name="Normal 2 5 4 3 4 5" xfId="12999" xr:uid="{26F228FD-B7AB-4A1D-ADF5-CA376156E50C}"/>
    <cellStyle name="Normal 2 5 4 3 4 5 2" xfId="26016" xr:uid="{4C55035A-5CBD-43D1-A16E-8DBBA9ACAAF5}"/>
    <cellStyle name="Normal 2 5 4 3 4 6" xfId="7733" xr:uid="{776A140A-2915-445D-BE68-319D72F42098}"/>
    <cellStyle name="Normal 2 5 4 3 4 6 2" xfId="20765" xr:uid="{EBB01E54-CB8C-4BE3-A5C0-9EA1CBC6EDE3}"/>
    <cellStyle name="Normal 2 5 4 3 4 7" xfId="4187" xr:uid="{F46584DB-F4B7-4E22-8340-F32EF24D6B24}"/>
    <cellStyle name="Normal 2 5 4 3 4 7 2" xfId="17276" xr:uid="{9C7114AC-F71A-4D92-B11A-188541D6F7A9}"/>
    <cellStyle name="Normal 2 5 4 3 4 8" xfId="14219" xr:uid="{0CB9F227-8223-4B53-BDEF-9DBAB08453F6}"/>
    <cellStyle name="Normal 2 5 4 3 5" xfId="1324" xr:uid="{5F9D19B7-A879-407A-9604-18832EEC7BC6}"/>
    <cellStyle name="Normal 2 5 4 3 5 2" xfId="2882" xr:uid="{73A9BD81-C6EF-41EA-A1DD-4190CCE5257C}"/>
    <cellStyle name="Normal 2 5 4 3 5 2 2" xfId="10527" xr:uid="{34C15D2C-939A-426A-8FD2-0F2CDBB9414A}"/>
    <cellStyle name="Normal 2 5 4 3 5 2 2 2" xfId="23553" xr:uid="{6AF2CB29-1512-435A-9087-76200CEAFCEE}"/>
    <cellStyle name="Normal 2 5 4 3 5 2 3" xfId="5510" xr:uid="{368968B3-D5D6-4126-A6F1-CFF817E0784B}"/>
    <cellStyle name="Normal 2 5 4 3 5 2 3 2" xfId="18546" xr:uid="{D1A61AE6-E3EC-4367-8656-47C167754B45}"/>
    <cellStyle name="Normal 2 5 4 3 5 2 4" xfId="16145" xr:uid="{CD325292-1EB6-45E0-998A-B05548DD77A8}"/>
    <cellStyle name="Normal 2 5 4 3 5 3" xfId="6908" xr:uid="{65381265-C5CF-4FF4-AE0E-7ED6419A47CC}"/>
    <cellStyle name="Normal 2 5 4 3 5 3 2" xfId="11923" xr:uid="{279F2860-EE9F-42D7-8D4D-7E5697571A1D}"/>
    <cellStyle name="Normal 2 5 4 3 5 3 2 2" xfId="24949" xr:uid="{C9D95F45-5ECD-4430-AEA0-E6A40065EEB3}"/>
    <cellStyle name="Normal 2 5 4 3 5 3 3" xfId="19942" xr:uid="{9439354B-EF49-4646-818A-4B2BF5A3F172}"/>
    <cellStyle name="Normal 2 5 4 3 5 4" xfId="8715" xr:uid="{904BDECF-8E31-4798-8AC5-92A3C9F0BFA0}"/>
    <cellStyle name="Normal 2 5 4 3 5 4 2" xfId="21744" xr:uid="{F0C31860-EEC7-4F1A-9A54-C36507E48144}"/>
    <cellStyle name="Normal 2 5 4 3 5 5" xfId="13377" xr:uid="{3064433D-9E66-43DE-83A5-EB9EECB28C9A}"/>
    <cellStyle name="Normal 2 5 4 3 5 5 2" xfId="26394" xr:uid="{4299CE6F-469E-4D42-A876-26536C975C3E}"/>
    <cellStyle name="Normal 2 5 4 3 5 6" xfId="8121" xr:uid="{A3C808BD-CB80-4B3F-B525-021E9D07CD10}"/>
    <cellStyle name="Normal 2 5 4 3 5 6 2" xfId="21152" xr:uid="{390147E5-3D89-490E-919F-898A5C30AEE5}"/>
    <cellStyle name="Normal 2 5 4 3 5 7" xfId="3645" xr:uid="{A2DE0406-03EB-48AE-9D10-59AF8B0B2F8B}"/>
    <cellStyle name="Normal 2 5 4 3 5 7 2" xfId="16737" xr:uid="{C714B924-06E8-4CD7-B7A7-2CAE455613D1}"/>
    <cellStyle name="Normal 2 5 4 3 5 8" xfId="14711" xr:uid="{B5E3546D-0BA9-4D58-AE6B-153151CF1512}"/>
    <cellStyle name="Normal 2 5 4 3 6" xfId="1717" xr:uid="{191EF592-1EFD-45BB-8B48-FB3155705323}"/>
    <cellStyle name="Normal 2 5 4 3 6 2" xfId="9601" xr:uid="{030055BA-6777-4DDA-B123-99E090754375}"/>
    <cellStyle name="Normal 2 5 4 3 6 2 2" xfId="22627" xr:uid="{3C8A0A94-5655-4CBA-BF26-87E0BD831498}"/>
    <cellStyle name="Normal 2 5 4 3 6 3" xfId="4583" xr:uid="{9F84B356-FD3C-4522-BA89-2A7C8F457F15}"/>
    <cellStyle name="Normal 2 5 4 3 6 3 2" xfId="17620" xr:uid="{DD22F4D9-0E84-4833-B5F8-6B8189B4876F}"/>
    <cellStyle name="Normal 2 5 4 3 6 4" xfId="15102" xr:uid="{7B041275-8465-464F-801B-99916CF07CBF}"/>
    <cellStyle name="Normal 2 5 4 3 7" xfId="5864" xr:uid="{13B04B80-6EBF-4A4D-87E3-364ABA0AF541}"/>
    <cellStyle name="Normal 2 5 4 3 7 2" xfId="10880" xr:uid="{FE6E7FFC-C343-4349-93D1-78C18718BA18}"/>
    <cellStyle name="Normal 2 5 4 3 7 2 2" xfId="23906" xr:uid="{F4524BD3-DA43-4015-9F9B-E6A6BE66AFD6}"/>
    <cellStyle name="Normal 2 5 4 3 7 3" xfId="18899" xr:uid="{11EF15D0-5F0F-4837-BA92-56C0CAB0A9BF}"/>
    <cellStyle name="Normal 2 5 4 3 8" xfId="8441" xr:uid="{2B250B8C-047B-4211-85FA-7B7049317ED9}"/>
    <cellStyle name="Normal 2 5 4 3 8 2" xfId="21470" xr:uid="{20DA6A43-021C-4F6F-AB9A-8526F57D36FC}"/>
    <cellStyle name="Normal 2 5 4 3 9" xfId="12334" xr:uid="{4542D6D6-7437-45DE-A08E-36B2DB111FC8}"/>
    <cellStyle name="Normal 2 5 4 3 9 2" xfId="25351" xr:uid="{32BB6B1F-E5AF-46C5-A789-F93D9C57E4EF}"/>
    <cellStyle name="Normal 2 5 4 3_Degree data" xfId="3058" xr:uid="{2A8E91B6-4FBD-4AEA-A509-EC7E7518F3D6}"/>
    <cellStyle name="Normal 2 5 4 4" xfId="331" xr:uid="{45A7F904-E9D4-4186-B807-D6C36A4ED0B1}"/>
    <cellStyle name="Normal 2 5 4 4 10" xfId="7223" xr:uid="{8FF3344A-3056-4236-916C-83A42E98E1B4}"/>
    <cellStyle name="Normal 2 5 4 4 10 2" xfId="20255" xr:uid="{36BE76EA-7AEA-4213-83A5-D3158D9AECCC}"/>
    <cellStyle name="Normal 2 5 4 4 11" xfId="3287" xr:uid="{A45A3BA2-699E-4764-A10D-E048343B44F1}"/>
    <cellStyle name="Normal 2 5 4 4 11 2" xfId="16387" xr:uid="{0561F0BD-3A19-43C4-BE56-0864BAAD30E0}"/>
    <cellStyle name="Normal 2 5 4 4 12" xfId="13741" xr:uid="{EF4F6E84-981B-400B-AB94-DF84FB1597B9}"/>
    <cellStyle name="Normal 2 5 4 4 2" xfId="688" xr:uid="{3CA06DD4-781C-4218-BA7C-E0D0DBFD8D06}"/>
    <cellStyle name="Normal 2 5 4 4 2 10" xfId="14091" xr:uid="{1E576DC2-FD8E-45C0-8F40-E0D003D6D1A2}"/>
    <cellStyle name="Normal 2 5 4 4 2 2" xfId="1097" xr:uid="{087B2BCC-4B81-4E9B-9523-4373C6FF58CC}"/>
    <cellStyle name="Normal 2 5 4 4 2 2 2" xfId="2037" xr:uid="{5CE5F676-B90F-4563-832D-B5042E98CC23}"/>
    <cellStyle name="Normal 2 5 4 4 2 2 2 2" xfId="10143" xr:uid="{6EF1488C-E876-44FE-BBBE-2354BD73A065}"/>
    <cellStyle name="Normal 2 5 4 4 2 2 2 2 2" xfId="23169" xr:uid="{DF9CE532-1689-4329-B629-221D99D30580}"/>
    <cellStyle name="Normal 2 5 4 4 2 2 2 3" xfId="5125" xr:uid="{87E0A179-6C50-49C0-BEA6-309E0F714CA8}"/>
    <cellStyle name="Normal 2 5 4 4 2 2 2 3 2" xfId="18162" xr:uid="{1E9C7B30-C251-4C64-AA1C-CD0FDE0E6A20}"/>
    <cellStyle name="Normal 2 5 4 4 2 2 2 4" xfId="15422" xr:uid="{9FD031B3-FCB9-4A86-9BFE-0614D333E471}"/>
    <cellStyle name="Normal 2 5 4 4 2 2 3" xfId="6184" xr:uid="{79BE9EE9-BE21-4415-AA98-4EC56EDAE473}"/>
    <cellStyle name="Normal 2 5 4 4 2 2 3 2" xfId="11200" xr:uid="{0143D8B6-2484-4798-AE01-889FF4D563F6}"/>
    <cellStyle name="Normal 2 5 4 4 2 2 3 2 2" xfId="24226" xr:uid="{9B03BC90-9343-4FBD-B137-61B3C1899831}"/>
    <cellStyle name="Normal 2 5 4 4 2 2 3 3" xfId="19219" xr:uid="{7F9B8550-D9C7-4F82-B7EE-D5A5BFF8EC95}"/>
    <cellStyle name="Normal 2 5 4 4 2 2 4" xfId="9259" xr:uid="{08C18BFB-EEAB-4797-B144-6D2066A60EC5}"/>
    <cellStyle name="Normal 2 5 4 4 2 2 4 2" xfId="22286" xr:uid="{DD029823-6413-4FE4-BBAD-A3C4357C794A}"/>
    <cellStyle name="Normal 2 5 4 4 2 2 5" xfId="12654" xr:uid="{6D715DB0-993B-4B0A-95F0-21B0B599579C}"/>
    <cellStyle name="Normal 2 5 4 4 2 2 5 2" xfId="25671" xr:uid="{6EB4510B-9F70-4948-AA80-1D2AB42F32C2}"/>
    <cellStyle name="Normal 2 5 4 4 2 2 6" xfId="7736" xr:uid="{EF6A04A0-D499-4E62-835C-8B2A79C65723}"/>
    <cellStyle name="Normal 2 5 4 4 2 2 6 2" xfId="20768" xr:uid="{44644ED0-6C7E-4F10-A069-AA497E1C69BE}"/>
    <cellStyle name="Normal 2 5 4 4 2 2 7" xfId="4190" xr:uid="{BE1CC192-BDF4-4EA9-854C-16C09A796D22}"/>
    <cellStyle name="Normal 2 5 4 4 2 2 7 2" xfId="17279" xr:uid="{92695225-76A7-4454-9608-22993DD44326}"/>
    <cellStyle name="Normal 2 5 4 4 2 2 8" xfId="14493" xr:uid="{A3FEDE08-545A-4073-9C98-F2FF1A972815}"/>
    <cellStyle name="Normal 2 5 4 4 2 3" xfId="1455" xr:uid="{C4AD8D0F-F7DD-4CB3-89D0-EA4C4FB266FA}"/>
    <cellStyle name="Normal 2 5 4 4 2 3 2" xfId="2386" xr:uid="{1730D0F2-B06A-45E3-9308-B29CDF585CD1}"/>
    <cellStyle name="Normal 2 5 4 4 2 3 2 2" xfId="10656" xr:uid="{24D191A3-7D7E-4EBE-B8AA-FA58A880D8D6}"/>
    <cellStyle name="Normal 2 5 4 4 2 3 2 2 2" xfId="23682" xr:uid="{DA0AE47C-5787-4DE6-9101-6B1D5DE32051}"/>
    <cellStyle name="Normal 2 5 4 4 2 3 2 3" xfId="5639" xr:uid="{A62CF18F-C0E6-4300-9D68-59E2B587CE88}"/>
    <cellStyle name="Normal 2 5 4 4 2 3 2 3 2" xfId="18675" xr:uid="{B783A2DC-D955-4572-9C2A-A0679B8035B2}"/>
    <cellStyle name="Normal 2 5 4 4 2 3 2 4" xfId="15770" xr:uid="{3287C1CD-9018-4579-8D27-1C557B7D0CDE}"/>
    <cellStyle name="Normal 2 5 4 4 2 3 3" xfId="6533" xr:uid="{90CF3D40-F044-41B1-B639-FE40090D8F17}"/>
    <cellStyle name="Normal 2 5 4 4 2 3 3 2" xfId="11548" xr:uid="{6BFFD8DE-BE4B-4CB1-B5E9-FA15E0656586}"/>
    <cellStyle name="Normal 2 5 4 4 2 3 3 2 2" xfId="24574" xr:uid="{4E1AFA26-EAD5-4DE4-ACA3-D0F8D2F32835}"/>
    <cellStyle name="Normal 2 5 4 4 2 3 3 3" xfId="19567" xr:uid="{E41D4D8B-CC9E-447E-9504-20F5691D3A39}"/>
    <cellStyle name="Normal 2 5 4 4 2 3 4" xfId="9063" xr:uid="{0A9E881E-6BF3-428E-8D41-07AA8FB375F1}"/>
    <cellStyle name="Normal 2 5 4 4 2 3 4 2" xfId="22090" xr:uid="{321E2562-5AFC-438B-A0FC-366AF1163118}"/>
    <cellStyle name="Normal 2 5 4 4 2 3 5" xfId="13002" xr:uid="{BDA0544B-9302-4216-8CFE-7E8C9CF9CE94}"/>
    <cellStyle name="Normal 2 5 4 4 2 3 5 2" xfId="26019" xr:uid="{5F7C69BA-0290-4755-B251-253F1168ECF0}"/>
    <cellStyle name="Normal 2 5 4 4 2 3 6" xfId="8250" xr:uid="{26C1244F-5479-4F91-9574-107D85AD4160}"/>
    <cellStyle name="Normal 2 5 4 4 2 3 6 2" xfId="21281" xr:uid="{940A2179-8AFC-4583-B77E-19516379F756}"/>
    <cellStyle name="Normal 2 5 4 4 2 3 7" xfId="3994" xr:uid="{21C179D2-E732-4C7A-A91A-D2F108963ECF}"/>
    <cellStyle name="Normal 2 5 4 4 2 3 7 2" xfId="17083" xr:uid="{36F26B14-1C44-438D-A6CD-994C70E04213}"/>
    <cellStyle name="Normal 2 5 4 4 2 3 8" xfId="14840" xr:uid="{EABA5E97-8ED6-4CD4-8428-A470923C9087}"/>
    <cellStyle name="Normal 2 5 4 4 2 4" xfId="3014" xr:uid="{6BE9DA0C-0E7E-47A9-86C1-DD78A557ED2C}"/>
    <cellStyle name="Normal 2 5 4 4 2 4 2" xfId="7037" xr:uid="{DE441E13-8BF0-4015-A6DA-D718532D3A9C}"/>
    <cellStyle name="Normal 2 5 4 4 2 4 2 2" xfId="12052" xr:uid="{F84BC117-4E58-4DB3-BBDD-1F10CECB4A46}"/>
    <cellStyle name="Normal 2 5 4 4 2 4 2 2 2" xfId="25078" xr:uid="{A753BBAA-83D9-41C5-9766-E967A7EA3838}"/>
    <cellStyle name="Normal 2 5 4 4 2 4 2 3" xfId="20071" xr:uid="{D4D680E3-70A5-421E-8B2E-044FAA487C27}"/>
    <cellStyle name="Normal 2 5 4 4 2 4 3" xfId="13506" xr:uid="{D9113654-698A-4286-8ADB-62BFCCF18B8D}"/>
    <cellStyle name="Normal 2 5 4 4 2 4 3 2" xfId="26523" xr:uid="{40460438-F66F-489F-B82B-A8EB796E5562}"/>
    <cellStyle name="Normal 2 5 4 4 2 4 4" xfId="9947" xr:uid="{9657D591-C5C0-43E9-9333-15F791CFD57F}"/>
    <cellStyle name="Normal 2 5 4 4 2 4 4 2" xfId="22973" xr:uid="{076E275C-6EEC-465C-8A96-1A0E281E63E9}"/>
    <cellStyle name="Normal 2 5 4 4 2 4 5" xfId="4929" xr:uid="{8EDD9BF7-286F-4E3D-9655-FD4BF4D78301}"/>
    <cellStyle name="Normal 2 5 4 4 2 4 5 2" xfId="17966" xr:uid="{8B196A7B-B3DC-415B-BC9F-6728975339F7}"/>
    <cellStyle name="Normal 2 5 4 4 2 4 6" xfId="16274" xr:uid="{5537ADA7-C020-486A-BE05-4E7943F67812}"/>
    <cellStyle name="Normal 2 5 4 4 2 5" xfId="1846" xr:uid="{E24BA79E-328E-4BF0-85D9-BD5C2D849CA0}"/>
    <cellStyle name="Normal 2 5 4 4 2 5 2" xfId="11009" xr:uid="{C495DB18-7DE5-4946-AD20-E59D6A45C91A}"/>
    <cellStyle name="Normal 2 5 4 4 2 5 2 2" xfId="24035" xr:uid="{73FB4EE1-D3B0-4DB8-B1A9-367C5A0A547E}"/>
    <cellStyle name="Normal 2 5 4 4 2 5 3" xfId="5993" xr:uid="{BD289F89-AA69-4B56-A96B-AE3B2D26329C}"/>
    <cellStyle name="Normal 2 5 4 4 2 5 3 2" xfId="19028" xr:uid="{3C7D541E-2E83-4D3A-853E-173CA225CDE8}"/>
    <cellStyle name="Normal 2 5 4 4 2 5 4" xfId="15231" xr:uid="{1C2A24C7-EA4D-4F1F-B012-7E71FEFABD44}"/>
    <cellStyle name="Normal 2 5 4 4 2 6" xfId="8570" xr:uid="{1D28D610-ABC0-4445-B271-F86A06DF9DF0}"/>
    <cellStyle name="Normal 2 5 4 4 2 6 2" xfId="21599" xr:uid="{4F979E80-BD9A-45F7-88E8-E0373C64DB82}"/>
    <cellStyle name="Normal 2 5 4 4 2 7" xfId="12463" xr:uid="{D63399C6-7BAC-499E-9773-F2AA1AFFAC5E}"/>
    <cellStyle name="Normal 2 5 4 4 2 7 2" xfId="25480" xr:uid="{22387631-B6A9-489C-A6C7-99168BAAD703}"/>
    <cellStyle name="Normal 2 5 4 4 2 8" xfId="7540" xr:uid="{3D77183C-3B33-4D4B-A731-E532348A815C}"/>
    <cellStyle name="Normal 2 5 4 4 2 8 2" xfId="20572" xr:uid="{527C088A-7669-4902-BB79-CB582D44075D}"/>
    <cellStyle name="Normal 2 5 4 4 2 9" xfId="3492" xr:uid="{6F85C51F-DBCA-44C4-A649-76BA999E081A}"/>
    <cellStyle name="Normal 2 5 4 4 2 9 2" xfId="16592" xr:uid="{7964D321-E2EA-4FC5-8FA9-3C2FE4D7918F}"/>
    <cellStyle name="Normal 2 5 4 4 2_Degree data" xfId="2608" xr:uid="{CD366759-1C5B-4B5D-991F-601005523943}"/>
    <cellStyle name="Normal 2 5 4 4 3" xfId="483" xr:uid="{86A14B2B-0A35-43B3-9692-B11A02A17984}"/>
    <cellStyle name="Normal 2 5 4 4 3 2" xfId="2036" xr:uid="{07295E36-75D6-4D3F-A751-E16140794AA8}"/>
    <cellStyle name="Normal 2 5 4 4 3 2 2" xfId="9742" xr:uid="{68688665-B52B-46E5-A887-01B63B9FFBF3}"/>
    <cellStyle name="Normal 2 5 4 4 3 2 2 2" xfId="22768" xr:uid="{738905C3-5620-4D58-96E4-106A605239C2}"/>
    <cellStyle name="Normal 2 5 4 4 3 2 3" xfId="4724" xr:uid="{2CBFE6EB-7962-4618-81F6-E8BC4504EA34}"/>
    <cellStyle name="Normal 2 5 4 4 3 2 3 2" xfId="17761" xr:uid="{F1322BCA-1BA2-468F-83DD-F79F2AC1F92C}"/>
    <cellStyle name="Normal 2 5 4 4 3 2 4" xfId="15421" xr:uid="{0ACF34D8-54A7-49AC-8912-32263BE61180}"/>
    <cellStyle name="Normal 2 5 4 4 3 3" xfId="6183" xr:uid="{B1968EB8-8DA7-4CC7-B81C-124400815B1D}"/>
    <cellStyle name="Normal 2 5 4 4 3 3 2" xfId="11199" xr:uid="{3756238F-7E65-4A34-AE0D-F4DD06F499F3}"/>
    <cellStyle name="Normal 2 5 4 4 3 3 2 2" xfId="24225" xr:uid="{766F2D13-4EA0-4739-8836-61534E6109AB}"/>
    <cellStyle name="Normal 2 5 4 4 3 3 3" xfId="19218" xr:uid="{86F712B5-115D-4DD6-9312-B0C964D15843}"/>
    <cellStyle name="Normal 2 5 4 4 3 4" xfId="8858" xr:uid="{27502B7F-35C3-4EF2-A80B-ED94C29EBF61}"/>
    <cellStyle name="Normal 2 5 4 4 3 4 2" xfId="21885" xr:uid="{ECF45412-54DE-4607-A7A7-76789FE010EA}"/>
    <cellStyle name="Normal 2 5 4 4 3 5" xfId="12653" xr:uid="{3760DC59-B717-41FD-B0D4-A70CE4AFC57F}"/>
    <cellStyle name="Normal 2 5 4 4 3 5 2" xfId="25670" xr:uid="{526C9673-AFFA-45D2-8E5D-97603A23B5F1}"/>
    <cellStyle name="Normal 2 5 4 4 3 6" xfId="7335" xr:uid="{CE6C2E26-37A0-41A9-A453-F4EFF3BD9D5C}"/>
    <cellStyle name="Normal 2 5 4 4 3 6 2" xfId="20367" xr:uid="{E25669A0-F6D3-42E3-8FCD-EC59DA391DD4}"/>
    <cellStyle name="Normal 2 5 4 4 3 7" xfId="3789" xr:uid="{251809EE-AFEC-4630-B072-857A5F43552E}"/>
    <cellStyle name="Normal 2 5 4 4 3 7 2" xfId="16878" xr:uid="{75E21B5C-2662-43B3-829B-50B0EDEEDB99}"/>
    <cellStyle name="Normal 2 5 4 4 3 8" xfId="13886" xr:uid="{25B450B1-C4A8-4E55-9B6E-83CD370D7126}"/>
    <cellStyle name="Normal 2 5 4 4 4" xfId="892" xr:uid="{52731413-D761-45EE-81CB-E729D711F483}"/>
    <cellStyle name="Normal 2 5 4 4 4 2" xfId="2385" xr:uid="{9B08B5B3-02B4-4EEF-B6BC-2320F3808645}"/>
    <cellStyle name="Normal 2 5 4 4 4 2 2" xfId="10142" xr:uid="{EEA46E40-BAB4-4532-81AE-6A5CB08CD108}"/>
    <cellStyle name="Normal 2 5 4 4 4 2 2 2" xfId="23168" xr:uid="{87867BC3-0B7A-4B40-934C-867E99DDBA3D}"/>
    <cellStyle name="Normal 2 5 4 4 4 2 3" xfId="5124" xr:uid="{9541DB0B-D87A-4E35-B87D-D80B6B6F76C6}"/>
    <cellStyle name="Normal 2 5 4 4 4 2 3 2" xfId="18161" xr:uid="{3A4F8A36-6DC4-4100-B551-219A5792925E}"/>
    <cellStyle name="Normal 2 5 4 4 4 2 4" xfId="15769" xr:uid="{2166EE46-A304-439C-916A-98A492893494}"/>
    <cellStyle name="Normal 2 5 4 4 4 3" xfId="6532" xr:uid="{F7C7EC4C-5AF5-427F-A35A-0FD93ECE3B57}"/>
    <cellStyle name="Normal 2 5 4 4 4 3 2" xfId="11547" xr:uid="{3EA1E097-15F3-4830-975E-45009AB260E2}"/>
    <cellStyle name="Normal 2 5 4 4 4 3 2 2" xfId="24573" xr:uid="{BCB73F2E-DFB0-435A-990F-C75E06E7C430}"/>
    <cellStyle name="Normal 2 5 4 4 4 3 3" xfId="19566" xr:uid="{5BD45C9F-3F9F-42A0-ABF8-A1FB647ED065}"/>
    <cellStyle name="Normal 2 5 4 4 4 4" xfId="9258" xr:uid="{132F6E15-08B8-4748-9472-D9E2640D045A}"/>
    <cellStyle name="Normal 2 5 4 4 4 4 2" xfId="22285" xr:uid="{89589EAD-DF9E-48F9-9ECE-CA8F6EE7FD66}"/>
    <cellStyle name="Normal 2 5 4 4 4 5" xfId="13001" xr:uid="{32DB017F-C824-47B9-A686-E032EEAB770E}"/>
    <cellStyle name="Normal 2 5 4 4 4 5 2" xfId="26018" xr:uid="{01094833-8DF1-4A5B-8754-99ACE7760080}"/>
    <cellStyle name="Normal 2 5 4 4 4 6" xfId="7735" xr:uid="{EC7B422F-4B6D-495A-9431-6FFEC808D8CE}"/>
    <cellStyle name="Normal 2 5 4 4 4 6 2" xfId="20767" xr:uid="{1F8E3868-2821-41D5-8D49-41D1A595DBB9}"/>
    <cellStyle name="Normal 2 5 4 4 4 7" xfId="4189" xr:uid="{7D4F9D84-0E34-4D3B-B776-24A4DAD58491}"/>
    <cellStyle name="Normal 2 5 4 4 4 7 2" xfId="17278" xr:uid="{20235320-F03D-41F1-A655-012AA2EC48A0}"/>
    <cellStyle name="Normal 2 5 4 4 4 8" xfId="14288" xr:uid="{3DF5E15C-256F-4EA4-86C9-7DC7FC387645}"/>
    <cellStyle name="Normal 2 5 4 4 5" xfId="1244" xr:uid="{574FB8D8-9D53-4FF7-8E07-BDEC4D3CC152}"/>
    <cellStyle name="Normal 2 5 4 4 5 2" xfId="2800" xr:uid="{9AACA16D-D0E3-4A68-8FC5-411FDCF06A48}"/>
    <cellStyle name="Normal 2 5 4 4 5 2 2" xfId="10451" xr:uid="{EB562E93-1E65-4E28-9695-3FBD7296CF47}"/>
    <cellStyle name="Normal 2 5 4 4 5 2 2 2" xfId="23477" xr:uid="{DEDF8538-10A7-426A-AB63-33ECDF44E5F9}"/>
    <cellStyle name="Normal 2 5 4 4 5 2 3" xfId="5434" xr:uid="{C46A93AE-DBA8-4639-808E-D4C901AAC8E3}"/>
    <cellStyle name="Normal 2 5 4 4 5 2 3 2" xfId="18470" xr:uid="{C22EF948-DF0F-4424-B3C6-05DF4C2D3AC7}"/>
    <cellStyle name="Normal 2 5 4 4 5 2 4" xfId="16069" xr:uid="{5184C831-DBB0-4C73-8D56-23BB016B82F8}"/>
    <cellStyle name="Normal 2 5 4 4 5 3" xfId="6832" xr:uid="{A64E0623-4468-4263-87CF-DF7F498E0BAD}"/>
    <cellStyle name="Normal 2 5 4 4 5 3 2" xfId="11847" xr:uid="{6DFDF24C-5269-4CC4-BB77-A7F68DE492B4}"/>
    <cellStyle name="Normal 2 5 4 4 5 3 2 2" xfId="24873" xr:uid="{752E85C9-448B-4533-83B5-9F78F909BF5D}"/>
    <cellStyle name="Normal 2 5 4 4 5 3 3" xfId="19866" xr:uid="{6059234A-4E87-4D01-BF8B-CB72A4B3F29F}"/>
    <cellStyle name="Normal 2 5 4 4 5 4" xfId="8744" xr:uid="{6225AD85-9185-4515-A338-9BDEFADCE5E0}"/>
    <cellStyle name="Normal 2 5 4 4 5 4 2" xfId="21773" xr:uid="{46461F18-2616-40AA-A957-94CEA4CE7391}"/>
    <cellStyle name="Normal 2 5 4 4 5 5" xfId="13301" xr:uid="{7997895F-456F-45D8-A02D-FB8BAC560896}"/>
    <cellStyle name="Normal 2 5 4 4 5 5 2" xfId="26318" xr:uid="{8A224582-5EE7-42AE-8C05-70B3545E0E3B}"/>
    <cellStyle name="Normal 2 5 4 4 5 6" xfId="8045" xr:uid="{7F862DEF-3BEC-49B2-BABF-147D6180FC6E}"/>
    <cellStyle name="Normal 2 5 4 4 5 6 2" xfId="21076" xr:uid="{3070AAE5-F187-402B-B290-94B5429A78E7}"/>
    <cellStyle name="Normal 2 5 4 4 5 7" xfId="3674" xr:uid="{EEA9FC66-39B9-4478-A82A-8454DB6DE813}"/>
    <cellStyle name="Normal 2 5 4 4 5 7 2" xfId="16766" xr:uid="{A9E358C5-69F3-491A-A878-BEF71760FA8A}"/>
    <cellStyle name="Normal 2 5 4 4 5 8" xfId="14635" xr:uid="{E19B681F-3071-47F5-815D-A986AD5DC94D}"/>
    <cellStyle name="Normal 2 5 4 4 6" xfId="1641" xr:uid="{84C79D8D-77CF-4FB7-A9AB-4E078C63CBB8}"/>
    <cellStyle name="Normal 2 5 4 4 6 2" xfId="9630" xr:uid="{89145A26-BB4A-42F4-8042-AE708EB80779}"/>
    <cellStyle name="Normal 2 5 4 4 6 2 2" xfId="22656" xr:uid="{31611290-E6D0-45EA-9A18-B5FEEF541987}"/>
    <cellStyle name="Normal 2 5 4 4 6 3" xfId="4612" xr:uid="{C4ED3DA6-7896-4390-8DB6-0E3CCBD5C143}"/>
    <cellStyle name="Normal 2 5 4 4 6 3 2" xfId="17649" xr:uid="{36E99A07-CC37-4D8A-9980-AAB56776B3A2}"/>
    <cellStyle name="Normal 2 5 4 4 6 4" xfId="15026" xr:uid="{4B96239F-93F8-45B7-9C73-87BED330C229}"/>
    <cellStyle name="Normal 2 5 4 4 7" xfId="5788" xr:uid="{0D3857D7-31BF-46B9-8B68-9FAA85F6B9F8}"/>
    <cellStyle name="Normal 2 5 4 4 7 2" xfId="10804" xr:uid="{DE42D8EA-BCDA-4233-A8F1-90C58F20462B}"/>
    <cellStyle name="Normal 2 5 4 4 7 2 2" xfId="23830" xr:uid="{9D0DE75F-7A2D-43C0-9500-2F3399724EEE}"/>
    <cellStyle name="Normal 2 5 4 4 7 3" xfId="18823" xr:uid="{D558ACE0-F659-40EA-AD5C-B3416E71AAC8}"/>
    <cellStyle name="Normal 2 5 4 4 8" xfId="8365" xr:uid="{9680DE9B-8AB2-4096-9AC0-48526FE78F59}"/>
    <cellStyle name="Normal 2 5 4 4 8 2" xfId="21394" xr:uid="{4F33642C-E91E-4250-9D0D-3CF4E5A88B4D}"/>
    <cellStyle name="Normal 2 5 4 4 9" xfId="12258" xr:uid="{ADB6950B-C7D3-4A8A-B79A-CD2577921DBD}"/>
    <cellStyle name="Normal 2 5 4 4 9 2" xfId="25275" xr:uid="{D96A6D86-5609-4285-A29A-C2B067E49685}"/>
    <cellStyle name="Normal 2 5 4 4_Degree data" xfId="2644" xr:uid="{BEC01F19-7428-4058-8265-047635AEC076}"/>
    <cellStyle name="Normal 2 5 4 5" xfId="305" xr:uid="{2A5A54D8-2251-4CEB-B585-E6F6F7DE291B}"/>
    <cellStyle name="Normal 2 5 4 5 10" xfId="13718" xr:uid="{A0DBC4A5-3723-4919-8D86-565C296EF782}"/>
    <cellStyle name="Normal 2 5 4 5 2" xfId="583" xr:uid="{C1D6B077-E1CB-4F76-8BA9-218AF6C35E30}"/>
    <cellStyle name="Normal 2 5 4 5 2 2" xfId="2038" xr:uid="{43BDE5D4-44BF-4D73-B6BC-9ABEA80A4FE7}"/>
    <cellStyle name="Normal 2 5 4 5 2 2 2" xfId="10144" xr:uid="{85858158-455C-4292-A327-A6ECA4D3F58F}"/>
    <cellStyle name="Normal 2 5 4 5 2 2 2 2" xfId="23170" xr:uid="{4247187B-9ADB-4016-9529-530D923A24C7}"/>
    <cellStyle name="Normal 2 5 4 5 2 2 3" xfId="5126" xr:uid="{4A8B13B9-268A-41E9-B3CE-2CB2348512BF}"/>
    <cellStyle name="Normal 2 5 4 5 2 2 3 2" xfId="18163" xr:uid="{F798D80C-0B33-454A-AB63-3272EF02D37D}"/>
    <cellStyle name="Normal 2 5 4 5 2 2 4" xfId="15423" xr:uid="{41CD389A-13F2-4085-98FB-00E3C7D6B113}"/>
    <cellStyle name="Normal 2 5 4 5 2 3" xfId="6185" xr:uid="{D30B31B0-28B2-445B-8619-B411DBEC456B}"/>
    <cellStyle name="Normal 2 5 4 5 2 3 2" xfId="11201" xr:uid="{3B15A411-FADF-4B9C-AABF-FACC1FD35BCC}"/>
    <cellStyle name="Normal 2 5 4 5 2 3 2 2" xfId="24227" xr:uid="{766F0CFF-BA4B-41BB-B808-9260D638D7DD}"/>
    <cellStyle name="Normal 2 5 4 5 2 3 3" xfId="19220" xr:uid="{6B315306-3F16-4812-91E7-03744BE91DA8}"/>
    <cellStyle name="Normal 2 5 4 5 2 4" xfId="9260" xr:uid="{09886501-4552-4871-840A-97DCB828AEDF}"/>
    <cellStyle name="Normal 2 5 4 5 2 4 2" xfId="22287" xr:uid="{3781636B-8243-4189-A7B3-E6196607575E}"/>
    <cellStyle name="Normal 2 5 4 5 2 5" xfId="12655" xr:uid="{D8BE0330-A77C-4AD4-AED4-AD52D145EB70}"/>
    <cellStyle name="Normal 2 5 4 5 2 5 2" xfId="25672" xr:uid="{38656893-6820-4A68-BF76-58770854A740}"/>
    <cellStyle name="Normal 2 5 4 5 2 6" xfId="7737" xr:uid="{8D90E051-16FE-4E2F-9959-E202ACB77897}"/>
    <cellStyle name="Normal 2 5 4 5 2 6 2" xfId="20769" xr:uid="{525F7523-1966-42EA-8C50-3159E7F1832C}"/>
    <cellStyle name="Normal 2 5 4 5 2 7" xfId="4191" xr:uid="{DCFE817D-9213-40D0-B036-71AECDD3EE22}"/>
    <cellStyle name="Normal 2 5 4 5 2 7 2" xfId="17280" xr:uid="{D00B67A1-37E8-49EE-A822-66D8A5DE7217}"/>
    <cellStyle name="Normal 2 5 4 5 2 8" xfId="13986" xr:uid="{0FA78A97-C30F-4296-8EC9-4EB9AAAA06C2}"/>
    <cellStyle name="Normal 2 5 4 5 3" xfId="992" xr:uid="{D3E16D29-7A90-41AB-8A7E-4C7FC65AE6E7}"/>
    <cellStyle name="Normal 2 5 4 5 3 2" xfId="2387" xr:uid="{A1B8BA50-631F-4147-AB69-CCC1BB7432E8}"/>
    <cellStyle name="Normal 2 5 4 5 3 2 2" xfId="10551" xr:uid="{C6159D25-918B-4D6C-8C4B-5BFF34362667}"/>
    <cellStyle name="Normal 2 5 4 5 3 2 2 2" xfId="23577" xr:uid="{4B0EA883-7B54-4A12-9006-D7C76A10E19D}"/>
    <cellStyle name="Normal 2 5 4 5 3 2 3" xfId="5534" xr:uid="{D0C34C35-DAF5-4329-A85C-9DF378E6D677}"/>
    <cellStyle name="Normal 2 5 4 5 3 2 3 2" xfId="18570" xr:uid="{95353C6C-A2A1-47CF-8FDB-B9C2A4F75072}"/>
    <cellStyle name="Normal 2 5 4 5 3 2 4" xfId="15771" xr:uid="{132BC537-D7AF-4E99-9B4B-5C580B675F37}"/>
    <cellStyle name="Normal 2 5 4 5 3 3" xfId="6534" xr:uid="{6308DEB6-25C3-4790-86BA-C77CB72B21A5}"/>
    <cellStyle name="Normal 2 5 4 5 3 3 2" xfId="11549" xr:uid="{75A7AFD7-BD8A-4BFD-B478-6B05BC035076}"/>
    <cellStyle name="Normal 2 5 4 5 3 3 2 2" xfId="24575" xr:uid="{9D2A84A3-7940-41D6-BC7E-F8D921959081}"/>
    <cellStyle name="Normal 2 5 4 5 3 3 3" xfId="19568" xr:uid="{5BAA42A9-C021-4394-83A4-7B47FB813314}"/>
    <cellStyle name="Normal 2 5 4 5 3 4" xfId="8958" xr:uid="{CCBA7F8A-94BC-4230-B3F8-FD1D3D0A55F8}"/>
    <cellStyle name="Normal 2 5 4 5 3 4 2" xfId="21985" xr:uid="{D8A0E9F9-D612-42E2-AC62-37B21947DCED}"/>
    <cellStyle name="Normal 2 5 4 5 3 5" xfId="13003" xr:uid="{461A0320-8F06-4C9C-BD88-026FEFEFC573}"/>
    <cellStyle name="Normal 2 5 4 5 3 5 2" xfId="26020" xr:uid="{80C1C9C8-A203-493C-9DC0-DC83331D79BC}"/>
    <cellStyle name="Normal 2 5 4 5 3 6" xfId="8145" xr:uid="{950824F4-EED9-4E4E-B05E-0E862B060288}"/>
    <cellStyle name="Normal 2 5 4 5 3 6 2" xfId="21176" xr:uid="{4AFAC61B-FFFA-41B9-8109-C574EB43647A}"/>
    <cellStyle name="Normal 2 5 4 5 3 7" xfId="3889" xr:uid="{A68319CE-E8A2-417A-8D5C-91CBB165E118}"/>
    <cellStyle name="Normal 2 5 4 5 3 7 2" xfId="16978" xr:uid="{BB9C3B4C-D66E-435B-ACFF-2939269DFBFA}"/>
    <cellStyle name="Normal 2 5 4 5 3 8" xfId="14388" xr:uid="{AAF06039-3337-43F0-A93F-2917C196FA8C}"/>
    <cellStyle name="Normal 2 5 4 5 4" xfId="1348" xr:uid="{279344E8-A643-48A8-B7FD-134D12E62EE1}"/>
    <cellStyle name="Normal 2 5 4 5 4 2" xfId="2906" xr:uid="{E85D3BED-BED6-4EF2-8F35-3F3F6491B215}"/>
    <cellStyle name="Normal 2 5 4 5 4 2 2" xfId="11947" xr:uid="{B027CAA7-D1F8-48E3-9F35-631942755EE4}"/>
    <cellStyle name="Normal 2 5 4 5 4 2 2 2" xfId="24973" xr:uid="{E5DCF350-B620-41AE-A779-78390BFBFF35}"/>
    <cellStyle name="Normal 2 5 4 5 4 2 3" xfId="6932" xr:uid="{892ACF5A-3A7A-4EC4-9657-207EED623B72}"/>
    <cellStyle name="Normal 2 5 4 5 4 2 3 2" xfId="19966" xr:uid="{F5E7B5DD-A6FD-41CA-A3A1-F3BBB81CEF1D}"/>
    <cellStyle name="Normal 2 5 4 5 4 2 4" xfId="16169" xr:uid="{F00DABB3-3331-491C-A126-4CF4BFB49FE1}"/>
    <cellStyle name="Normal 2 5 4 5 4 3" xfId="13401" xr:uid="{F4C4BF19-00EE-4C55-9424-03BCEC473CB2}"/>
    <cellStyle name="Normal 2 5 4 5 4 3 2" xfId="26418" xr:uid="{B0A68A2E-CC86-42AF-99D7-CAF1F43D2CB8}"/>
    <cellStyle name="Normal 2 5 4 5 4 4" xfId="9842" xr:uid="{0CB37C61-5D1E-4C9D-9640-9632C8C332BF}"/>
    <cellStyle name="Normal 2 5 4 5 4 4 2" xfId="22868" xr:uid="{53A8FF10-3276-4A9B-86C7-0378D3DD52BE}"/>
    <cellStyle name="Normal 2 5 4 5 4 5" xfId="4824" xr:uid="{2DB4B71F-A978-421D-9F7B-0FE6D8E18CE4}"/>
    <cellStyle name="Normal 2 5 4 5 4 5 2" xfId="17861" xr:uid="{6BC67EFA-BFEC-444B-BE93-D90C78D219D9}"/>
    <cellStyle name="Normal 2 5 4 5 4 6" xfId="14735" xr:uid="{012FD667-4988-46D3-B100-C2352AD016A5}"/>
    <cellStyle name="Normal 2 5 4 5 5" xfId="1741" xr:uid="{93C0ED8B-E97E-442F-A8C2-5A45EE23CAB2}"/>
    <cellStyle name="Normal 2 5 4 5 5 2" xfId="10904" xr:uid="{63F24958-5C31-456A-9EED-71046498B5B3}"/>
    <cellStyle name="Normal 2 5 4 5 5 2 2" xfId="23930" xr:uid="{7005F1B1-98B2-4F85-8C69-FAF90AEBC0C0}"/>
    <cellStyle name="Normal 2 5 4 5 5 3" xfId="5888" xr:uid="{29EDC492-034B-4796-AF87-2F2EAE5CDB74}"/>
    <cellStyle name="Normal 2 5 4 5 5 3 2" xfId="18923" xr:uid="{DC2A58F7-3C4B-4E0D-978A-AC3926E261A4}"/>
    <cellStyle name="Normal 2 5 4 5 5 4" xfId="15126" xr:uid="{9A8236CF-32AE-45C3-B8C4-03229863CEB2}"/>
    <cellStyle name="Normal 2 5 4 5 6" xfId="8465" xr:uid="{3F8EB98E-A167-47C7-90FB-56B84C8C5C8B}"/>
    <cellStyle name="Normal 2 5 4 5 6 2" xfId="21494" xr:uid="{BD4EE68D-028B-4837-A28C-ACE76104CCE6}"/>
    <cellStyle name="Normal 2 5 4 5 7" xfId="12358" xr:uid="{10347BE8-AF2F-437C-86A6-70FB3BFBFE96}"/>
    <cellStyle name="Normal 2 5 4 5 7 2" xfId="25375" xr:uid="{3542EB4C-1906-41FF-9CB3-671934EEBA4E}"/>
    <cellStyle name="Normal 2 5 4 5 8" xfId="7435" xr:uid="{E44E5A88-AD40-41A9-BBE3-F888287A7743}"/>
    <cellStyle name="Normal 2 5 4 5 8 2" xfId="20467" xr:uid="{D8C4D5BF-48AF-4438-8358-1BD07AB1EDAB}"/>
    <cellStyle name="Normal 2 5 4 5 9" xfId="3387" xr:uid="{859B02BB-8FA8-45FE-91D1-21CEF442DDF2}"/>
    <cellStyle name="Normal 2 5 4 5 9 2" xfId="16487" xr:uid="{403B99FD-09C3-47E1-A748-7FF2D07A9145}"/>
    <cellStyle name="Normal 2 5 4 5_Degree data" xfId="2695" xr:uid="{58893A12-E4E2-40DC-BEFC-A9534DC02053}"/>
    <cellStyle name="Normal 2 5 4 6" xfId="459" xr:uid="{D6093DC4-E881-4ABC-A866-C8F932E2365C}"/>
    <cellStyle name="Normal 2 5 4 6 10" xfId="13862" xr:uid="{A5FD3774-3D7D-4971-9669-A8457771FBDD}"/>
    <cellStyle name="Normal 2 5 4 6 2" xfId="868" xr:uid="{4FE94CF7-D646-46CA-AC50-3CC747BA7B70}"/>
    <cellStyle name="Normal 2 5 4 6 2 2" xfId="2039" xr:uid="{DAF97825-9015-445E-9BEE-85C811AB2B9C}"/>
    <cellStyle name="Normal 2 5 4 6 2 2 2" xfId="10145" xr:uid="{9B1EDCB6-E955-4545-8C92-EBDF9899CD6B}"/>
    <cellStyle name="Normal 2 5 4 6 2 2 2 2" xfId="23171" xr:uid="{2B0AA6D3-A195-4794-9272-06ACB65E39D8}"/>
    <cellStyle name="Normal 2 5 4 6 2 2 3" xfId="5127" xr:uid="{46DC588C-3082-4947-89CC-7D231EFE51D5}"/>
    <cellStyle name="Normal 2 5 4 6 2 2 3 2" xfId="18164" xr:uid="{24E750D2-AA45-4B8C-B8AC-B4F947371A1E}"/>
    <cellStyle name="Normal 2 5 4 6 2 2 4" xfId="15424" xr:uid="{1C5A12C2-770A-44EB-866A-1226CBB6CAE7}"/>
    <cellStyle name="Normal 2 5 4 6 2 3" xfId="6186" xr:uid="{C9EC246E-6D71-4053-8CF4-C59D2FECD52C}"/>
    <cellStyle name="Normal 2 5 4 6 2 3 2" xfId="11202" xr:uid="{6282E67A-364A-4D19-B377-B31988F394AD}"/>
    <cellStyle name="Normal 2 5 4 6 2 3 2 2" xfId="24228" xr:uid="{37D59EC3-CE0A-4D4D-9D55-F4ABE983C2F8}"/>
    <cellStyle name="Normal 2 5 4 6 2 3 3" xfId="19221" xr:uid="{23CFB20F-5BDC-45DA-826C-5CBFEEF738F8}"/>
    <cellStyle name="Normal 2 5 4 6 2 4" xfId="9261" xr:uid="{D9362A3E-1157-4DB8-B074-AF479FEDB2F5}"/>
    <cellStyle name="Normal 2 5 4 6 2 4 2" xfId="22288" xr:uid="{CDEB0286-4BBE-4710-BD91-647822FDE28F}"/>
    <cellStyle name="Normal 2 5 4 6 2 5" xfId="12656" xr:uid="{F0BE4246-519E-4730-889E-433B148B0E90}"/>
    <cellStyle name="Normal 2 5 4 6 2 5 2" xfId="25673" xr:uid="{76F23E9E-D167-4E95-8138-0CD5CDEC79B0}"/>
    <cellStyle name="Normal 2 5 4 6 2 6" xfId="7738" xr:uid="{1FAC7FC2-C36A-419C-9473-73E391C6AAF7}"/>
    <cellStyle name="Normal 2 5 4 6 2 6 2" xfId="20770" xr:uid="{F1591B96-801D-4F81-9F59-7B030383FFE4}"/>
    <cellStyle name="Normal 2 5 4 6 2 7" xfId="4192" xr:uid="{F8672E39-329A-4F6C-BB6D-86FE941E91C6}"/>
    <cellStyle name="Normal 2 5 4 6 2 7 2" xfId="17281" xr:uid="{924B9CF0-7922-4CE9-934C-C6CF2AF9A7BB}"/>
    <cellStyle name="Normal 2 5 4 6 2 8" xfId="14264" xr:uid="{9539544C-6CA4-40F1-A3B9-7EFEFC5E72E6}"/>
    <cellStyle name="Normal 2 5 4 6 3" xfId="1218" xr:uid="{C9523407-988A-480D-AABE-1F02213A6EBE}"/>
    <cellStyle name="Normal 2 5 4 6 3 2" xfId="2388" xr:uid="{F7A2DA2D-A555-43D6-9936-F48E117119D7}"/>
    <cellStyle name="Normal 2 5 4 6 3 2 2" xfId="10427" xr:uid="{C45A7853-F28F-4A63-A0EE-E182F078037A}"/>
    <cellStyle name="Normal 2 5 4 6 3 2 2 2" xfId="23453" xr:uid="{B031A474-3186-488A-AD17-89E79861756C}"/>
    <cellStyle name="Normal 2 5 4 6 3 2 3" xfId="5410" xr:uid="{FB275AD8-4273-457A-841B-4A83948F4F75}"/>
    <cellStyle name="Normal 2 5 4 6 3 2 3 2" xfId="18446" xr:uid="{BCC8797F-639B-4CDD-8E78-4A1A3A5CEC92}"/>
    <cellStyle name="Normal 2 5 4 6 3 2 4" xfId="15772" xr:uid="{EE7D2677-94B1-481A-935B-75372B782943}"/>
    <cellStyle name="Normal 2 5 4 6 3 3" xfId="6535" xr:uid="{6E4AAE67-A8B3-4E4F-9200-9463AFF4446D}"/>
    <cellStyle name="Normal 2 5 4 6 3 3 2" xfId="11550" xr:uid="{4C6B296B-F82F-44D7-B15C-A6D483B7BF28}"/>
    <cellStyle name="Normal 2 5 4 6 3 3 2 2" xfId="24576" xr:uid="{CF7D72A6-4808-4B3B-9B1E-48CAA7EB5C57}"/>
    <cellStyle name="Normal 2 5 4 6 3 3 3" xfId="19569" xr:uid="{7EDD9EC2-79B3-4D82-ADF9-D2B7D56367C6}"/>
    <cellStyle name="Normal 2 5 4 6 3 4" xfId="9488" xr:uid="{0D4A53EA-DA84-4CAA-B636-F38B761324E4}"/>
    <cellStyle name="Normal 2 5 4 6 3 4 2" xfId="22514" xr:uid="{3ACEFDC8-B542-499C-A7A8-5F2D35FD7931}"/>
    <cellStyle name="Normal 2 5 4 6 3 5" xfId="13004" xr:uid="{314CA971-06D6-4186-9DBF-9DF07B7B9A5D}"/>
    <cellStyle name="Normal 2 5 4 6 3 5 2" xfId="26021" xr:uid="{3B2A13C3-688A-4BFB-919F-52DCCE63D05C}"/>
    <cellStyle name="Normal 2 5 4 6 3 6" xfId="8021" xr:uid="{DCBCB804-BD73-45B4-A653-A94C9D65A5C8}"/>
    <cellStyle name="Normal 2 5 4 6 3 6 2" xfId="21052" xr:uid="{21906470-DBFE-46E0-90A9-14F8BDB6A0FD}"/>
    <cellStyle name="Normal 2 5 4 6 3 7" xfId="4470" xr:uid="{6EA21177-2F4D-4CEE-A15A-35E06254AC32}"/>
    <cellStyle name="Normal 2 5 4 6 3 7 2" xfId="17507" xr:uid="{5903F3D9-50BD-48DA-B11E-0FADEA2E81E9}"/>
    <cellStyle name="Normal 2 5 4 6 3 8" xfId="14611" xr:uid="{237DCA49-B890-471D-A0A4-17D9920398B4}"/>
    <cellStyle name="Normal 2 5 4 6 4" xfId="2772" xr:uid="{77CADF4C-E5AA-4E17-AB66-7FE5119F1A92}"/>
    <cellStyle name="Normal 2 5 4 6 4 2" xfId="6808" xr:uid="{5B13C29C-925D-40E5-8D13-EAFA7B8BDB75}"/>
    <cellStyle name="Normal 2 5 4 6 4 2 2" xfId="11823" xr:uid="{D8C4AAB8-BC42-4155-88FA-304235249598}"/>
    <cellStyle name="Normal 2 5 4 6 4 2 2 2" xfId="24849" xr:uid="{28B7B2C9-C95A-413D-A387-0702E140A7EB}"/>
    <cellStyle name="Normal 2 5 4 6 4 2 3" xfId="19842" xr:uid="{4D58D2F0-ED4F-45FF-8A0D-5A3FD2F05C01}"/>
    <cellStyle name="Normal 2 5 4 6 4 3" xfId="13277" xr:uid="{21FCAEDB-9147-440C-991B-B7B3EF6C8FBE}"/>
    <cellStyle name="Normal 2 5 4 6 4 3 2" xfId="26294" xr:uid="{9AA00AB1-325E-445A-B96C-109E08A1F5DA}"/>
    <cellStyle name="Normal 2 5 4 6 4 4" xfId="9718" xr:uid="{82B92755-4830-4882-B201-18EBEE7CB2E0}"/>
    <cellStyle name="Normal 2 5 4 6 4 4 2" xfId="22744" xr:uid="{26F074B3-C61D-48B6-ABDF-33F6669C8B57}"/>
    <cellStyle name="Normal 2 5 4 6 4 5" xfId="4700" xr:uid="{A4B50988-537F-4CA2-B94F-2B4853956C64}"/>
    <cellStyle name="Normal 2 5 4 6 4 5 2" xfId="17737" xr:uid="{B24E961D-CE71-4DFF-B255-1AF613CF04CB}"/>
    <cellStyle name="Normal 2 5 4 6 4 6" xfId="16045" xr:uid="{9E588B62-564E-4593-94B9-DC6566CB0301}"/>
    <cellStyle name="Normal 2 5 4 6 5" xfId="1617" xr:uid="{2654FC2A-F40E-4F37-BADB-457B10DA4D0F}"/>
    <cellStyle name="Normal 2 5 4 6 5 2" xfId="10778" xr:uid="{2515EE6D-05DE-404E-A119-AC06C0550D21}"/>
    <cellStyle name="Normal 2 5 4 6 5 2 2" xfId="23804" xr:uid="{D816C29F-BB7F-4C66-9CAB-210817E8E0E5}"/>
    <cellStyle name="Normal 2 5 4 6 5 3" xfId="5762" xr:uid="{69581159-C0F0-4558-BC81-D4EF34D56C28}"/>
    <cellStyle name="Normal 2 5 4 6 5 3 2" xfId="18797" xr:uid="{67B9D559-81E4-41A4-89B3-3C6966581AB0}"/>
    <cellStyle name="Normal 2 5 4 6 5 4" xfId="15002" xr:uid="{903DAB5A-B31A-47EF-908A-78DD77A4A48B}"/>
    <cellStyle name="Normal 2 5 4 6 6" xfId="8834" xr:uid="{AE7A7AFB-A6AE-4183-88A1-EA6A59845526}"/>
    <cellStyle name="Normal 2 5 4 6 6 2" xfId="21861" xr:uid="{72749AB3-3486-4CEE-BBCA-3F7C6EEB9D4C}"/>
    <cellStyle name="Normal 2 5 4 6 7" xfId="12234" xr:uid="{43898583-D773-445D-AFA9-BC86CF05CC17}"/>
    <cellStyle name="Normal 2 5 4 6 7 2" xfId="25251" xr:uid="{F996877A-2105-4FA1-9122-DB0582554440}"/>
    <cellStyle name="Normal 2 5 4 6 8" xfId="7311" xr:uid="{ED4AFD06-AA6B-478A-834D-4C513C7B7667}"/>
    <cellStyle name="Normal 2 5 4 6 8 2" xfId="20343" xr:uid="{6E27C0C7-3379-47F3-975D-FB93D56368AD}"/>
    <cellStyle name="Normal 2 5 4 6 9" xfId="3765" xr:uid="{8126AAE3-E671-4DE8-960F-522CF6CFBC71}"/>
    <cellStyle name="Normal 2 5 4 6 9 2" xfId="16854" xr:uid="{C0D067D0-EE51-4B22-90DC-603A27F4AF4C}"/>
    <cellStyle name="Normal 2 5 4 6_Degree data" xfId="2607" xr:uid="{789D6E49-DDD1-4507-A00C-71365AA64E4B}"/>
    <cellStyle name="Normal 2 5 4 7" xfId="740" xr:uid="{AB4826E7-12F4-47AA-9407-94B0E5FC5FEB}"/>
    <cellStyle name="Normal 2 5 4 7 2" xfId="2030" xr:uid="{EFED1A7F-5EDE-46B4-B48D-66AF922DBF8C}"/>
    <cellStyle name="Normal 2 5 4 7 2 2" xfId="10136" xr:uid="{025C395D-AEF6-4B1D-8945-C76B074FFCCC}"/>
    <cellStyle name="Normal 2 5 4 7 2 2 2" xfId="23162" xr:uid="{168B969A-F4E8-48CB-B8CA-198EF4F5E771}"/>
    <cellStyle name="Normal 2 5 4 7 2 3" xfId="5118" xr:uid="{A085D3BA-C4B3-4C9D-BBBB-BDBFC15E70B4}"/>
    <cellStyle name="Normal 2 5 4 7 2 3 2" xfId="18155" xr:uid="{F49976AA-0031-4B61-B2E2-BFD5AFBEC506}"/>
    <cellStyle name="Normal 2 5 4 7 2 4" xfId="15415" xr:uid="{AC67469D-72D7-4493-9CD5-6ADCDA136F35}"/>
    <cellStyle name="Normal 2 5 4 7 3" xfId="6177" xr:uid="{EE32527D-A011-451E-AED3-DC5914A22E49}"/>
    <cellStyle name="Normal 2 5 4 7 3 2" xfId="11193" xr:uid="{04064D8C-E110-4F70-A017-6E836E457392}"/>
    <cellStyle name="Normal 2 5 4 7 3 2 2" xfId="24219" xr:uid="{5EFAF3FB-F553-414F-B742-6B8F3EFEC7A7}"/>
    <cellStyle name="Normal 2 5 4 7 3 3" xfId="19212" xr:uid="{42C163A2-AF74-4C0D-94CB-1F56810C13CE}"/>
    <cellStyle name="Normal 2 5 4 7 4" xfId="9252" xr:uid="{A506FB3A-B597-43A5-A8DF-E569FC9258B9}"/>
    <cellStyle name="Normal 2 5 4 7 4 2" xfId="22279" xr:uid="{C6058CB6-64E0-441A-8DD5-54BDD840C58B}"/>
    <cellStyle name="Normal 2 5 4 7 5" xfId="12647" xr:uid="{CC89BCB3-632A-4EB2-A0A8-BAB21E52DAAD}"/>
    <cellStyle name="Normal 2 5 4 7 5 2" xfId="25664" xr:uid="{72423CC1-9E17-474D-AE46-78D4034DB0C8}"/>
    <cellStyle name="Normal 2 5 4 7 6" xfId="7729" xr:uid="{7C6F4DF9-EEC4-438F-8848-8B3F6D708EC8}"/>
    <cellStyle name="Normal 2 5 4 7 6 2" xfId="20761" xr:uid="{F044CD0B-4781-43B9-B4EF-8C5BAE8BDF88}"/>
    <cellStyle name="Normal 2 5 4 7 7" xfId="4183" xr:uid="{3F9AC958-3B69-4612-9286-73B4BBE2ACE1}"/>
    <cellStyle name="Normal 2 5 4 7 7 2" xfId="17272" xr:uid="{D6EB7FD2-7301-4780-A55A-202A39DDC8C9}"/>
    <cellStyle name="Normal 2 5 4 7 8" xfId="14137" xr:uid="{28372C52-DC14-4AD7-B4B8-B89B18962983}"/>
    <cellStyle name="Normal 2 5 4 8" xfId="1172" xr:uid="{3870ABA2-6438-4737-8166-9B92096A2DDA}"/>
    <cellStyle name="Normal 2 5 4 8 2" xfId="2379" xr:uid="{77023915-659F-4BF3-822A-4D7BA41FB802}"/>
    <cellStyle name="Normal 2 5 4 8 2 2" xfId="10382" xr:uid="{1A3E74FB-A4B5-4D3C-B7DC-D47433C0A1F4}"/>
    <cellStyle name="Normal 2 5 4 8 2 2 2" xfId="23408" xr:uid="{AAB92786-F509-4750-B93F-A338F252EA1E}"/>
    <cellStyle name="Normal 2 5 4 8 2 3" xfId="5365" xr:uid="{637D2B42-4743-4FCF-BD90-D492DFD9840D}"/>
    <cellStyle name="Normal 2 5 4 8 2 3 2" xfId="18401" xr:uid="{58B7FF3B-0423-4817-9AA2-60B5EF758B1A}"/>
    <cellStyle name="Normal 2 5 4 8 2 4" xfId="15763" xr:uid="{C933CC85-15B4-44EB-9583-5B3B018BE745}"/>
    <cellStyle name="Normal 2 5 4 8 3" xfId="6526" xr:uid="{3CB91930-D736-4251-989C-EF0939FD932C}"/>
    <cellStyle name="Normal 2 5 4 8 3 2" xfId="11541" xr:uid="{D00BDC8B-684B-4952-ADCC-C5078C2C0E6B}"/>
    <cellStyle name="Normal 2 5 4 8 3 2 2" xfId="24567" xr:uid="{7D5DD2E2-CDB8-4D6F-8E6E-BB6911CAF32A}"/>
    <cellStyle name="Normal 2 5 4 8 3 3" xfId="19560" xr:uid="{F899666D-CFA1-405E-899C-4631951B76C6}"/>
    <cellStyle name="Normal 2 5 4 8 4" xfId="8638" xr:uid="{079AE2B4-C6EF-47A5-92B5-9AB86C3A3A63}"/>
    <cellStyle name="Normal 2 5 4 8 4 2" xfId="21667" xr:uid="{9FD1062F-F97E-4167-A1AA-07BC8C8A5450}"/>
    <cellStyle name="Normal 2 5 4 8 5" xfId="12995" xr:uid="{101D3535-F2E5-4CFE-9A5B-0796BFEC1860}"/>
    <cellStyle name="Normal 2 5 4 8 5 2" xfId="26012" xr:uid="{70AA89BD-D582-4CA6-9B50-C57B8DCA9E6D}"/>
    <cellStyle name="Normal 2 5 4 8 6" xfId="7976" xr:uid="{7A15F6A6-66C0-4703-B90A-B064BDE32EA3}"/>
    <cellStyle name="Normal 2 5 4 8 6 2" xfId="21007" xr:uid="{CAC8A476-6C11-4B69-AB5A-82CDBD1FE140}"/>
    <cellStyle name="Normal 2 5 4 8 7" xfId="3562" xr:uid="{F4D4D1CE-610A-449F-B116-0D869B0968BE}"/>
    <cellStyle name="Normal 2 5 4 8 7 2" xfId="16660" xr:uid="{DF1E1AF0-5482-460D-949A-160E218F7A7A}"/>
    <cellStyle name="Normal 2 5 4 8 8" xfId="14566" xr:uid="{8386C9F6-2D84-415A-A454-AC2CD0D25413}"/>
    <cellStyle name="Normal 2 5 4 9" xfId="2723" xr:uid="{B9682F45-6E33-473B-9891-75CD9BBEA0A6}"/>
    <cellStyle name="Normal 2 5 4 9 2" xfId="6763" xr:uid="{D84A39A1-CEEC-4260-B485-2C38EA879B4D}"/>
    <cellStyle name="Normal 2 5 4 9 2 2" xfId="11778" xr:uid="{A5A64306-78CF-4EA5-9801-98701E981EFB}"/>
    <cellStyle name="Normal 2 5 4 9 2 2 2" xfId="24804" xr:uid="{5679D4A7-21D7-4D69-9951-EE9343EFD226}"/>
    <cellStyle name="Normal 2 5 4 9 2 3" xfId="19797" xr:uid="{6CC82DD7-AAA5-4B65-9767-91F277C293AF}"/>
    <cellStyle name="Normal 2 5 4 9 3" xfId="13232" xr:uid="{49AC635A-8D00-40DB-A3AD-1B1E48ECB3D3}"/>
    <cellStyle name="Normal 2 5 4 9 3 2" xfId="26249" xr:uid="{0C87EA6A-33F5-4B84-AAEB-63898DEDE598}"/>
    <cellStyle name="Normal 2 5 4 9 4" xfId="9525" xr:uid="{FFB1A28E-E614-49E3-857E-1E4088E893B6}"/>
    <cellStyle name="Normal 2 5 4 9 4 2" xfId="22551" xr:uid="{79E9AD40-04E3-4E4E-9C62-85891940DC0B}"/>
    <cellStyle name="Normal 2 5 4 9 5" xfId="4507" xr:uid="{BC54E651-AD3D-436B-8403-72B8FD52F7F1}"/>
    <cellStyle name="Normal 2 5 4 9 5 2" xfId="17544" xr:uid="{6934EEAF-AD35-4A85-B4D1-2EE6917B5A71}"/>
    <cellStyle name="Normal 2 5 4 9 6" xfId="16000" xr:uid="{7F3E2A9E-708A-4F55-AD87-4EFC4B1C2345}"/>
    <cellStyle name="Normal 2 5 4_Degree data" xfId="2611" xr:uid="{4C7E6A1C-D160-4370-8859-8704F5D05768}"/>
    <cellStyle name="Normal 2 5 5" xfId="165" xr:uid="{8FE1B8D7-61B1-4F1B-9670-C352EC5C13EB}"/>
    <cellStyle name="Normal 2 5 5 10" xfId="8311" xr:uid="{E8484988-3731-415D-9BE3-1F86A1AF275B}"/>
    <cellStyle name="Normal 2 5 5 10 2" xfId="21340" xr:uid="{CD93766A-890D-479E-B950-71802A415D3F}"/>
    <cellStyle name="Normal 2 5 5 11" xfId="12131" xr:uid="{D2FE12A2-0ECC-48AE-BDF9-4EA313B3BAB4}"/>
    <cellStyle name="Normal 2 5 5 11 2" xfId="25148" xr:uid="{9BE15214-9610-4346-93A9-326B26186794}"/>
    <cellStyle name="Normal 2 5 5 12" xfId="7123" xr:uid="{19314A7E-6354-44D7-9590-AB1D2294D33D}"/>
    <cellStyle name="Normal 2 5 5 12 2" xfId="20155" xr:uid="{FDEC41E6-C778-4A2A-8B6C-2782E1BDD8E0}"/>
    <cellStyle name="Normal 2 5 5 13" xfId="3232" xr:uid="{5F047121-E645-4AF9-9C2E-5FB73A1698DA}"/>
    <cellStyle name="Normal 2 5 5 13 2" xfId="16333" xr:uid="{EA880462-D798-4EBB-B435-3BA658A98D1D}"/>
    <cellStyle name="Normal 2 5 5 14" xfId="13595" xr:uid="{2FA418B1-E202-43B4-A9AD-8C065D118C7A}"/>
    <cellStyle name="Normal 2 5 5 2" xfId="380" xr:uid="{74C4EB0A-9C7C-4F0D-BF3B-F4A834764281}"/>
    <cellStyle name="Normal 2 5 5 2 10" xfId="7166" xr:uid="{9BBEC0DB-265E-4CE7-8CD0-DE6A5759FBA9}"/>
    <cellStyle name="Normal 2 5 5 2 10 2" xfId="20198" xr:uid="{9C232AF9-808F-4418-811E-2F3AB050343F}"/>
    <cellStyle name="Normal 2 5 5 2 11" xfId="3335" xr:uid="{0B9677B5-9326-408D-B41E-BEE40B45BDB2}"/>
    <cellStyle name="Normal 2 5 5 2 11 2" xfId="16435" xr:uid="{1B0A4602-9B99-4056-8F01-B9A83E2E3613}"/>
    <cellStyle name="Normal 2 5 5 2 12" xfId="13789" xr:uid="{F889EB2F-3A56-40D9-83BF-224E135C4C6B}"/>
    <cellStyle name="Normal 2 5 5 2 2" xfId="631" xr:uid="{C8BB7B04-BC7C-4C1E-949D-0F5D1A891C08}"/>
    <cellStyle name="Normal 2 5 5 2 2 10" xfId="14034" xr:uid="{3491E497-5EB4-464F-8832-A7BA28767CD2}"/>
    <cellStyle name="Normal 2 5 5 2 2 2" xfId="1040" xr:uid="{A2F2A399-E339-4E71-BC8B-652F483282E6}"/>
    <cellStyle name="Normal 2 5 5 2 2 2 2" xfId="2042" xr:uid="{D81BBEB2-8224-43E5-9D8D-736AACE1D62F}"/>
    <cellStyle name="Normal 2 5 5 2 2 2 2 2" xfId="10148" xr:uid="{A643BE08-BFB2-46FC-902E-2070667D2412}"/>
    <cellStyle name="Normal 2 5 5 2 2 2 2 2 2" xfId="23174" xr:uid="{C332450A-76E2-4AD8-B785-81ECCFABBB1B}"/>
    <cellStyle name="Normal 2 5 5 2 2 2 2 3" xfId="5130" xr:uid="{F99BB106-64C1-411B-83C7-DCFC95A0B68E}"/>
    <cellStyle name="Normal 2 5 5 2 2 2 2 3 2" xfId="18167" xr:uid="{B89ED6A6-FC5B-440C-B83B-195961456CD2}"/>
    <cellStyle name="Normal 2 5 5 2 2 2 2 4" xfId="15427" xr:uid="{C5F03C97-16D1-4968-ADBE-5EF1D678E15A}"/>
    <cellStyle name="Normal 2 5 5 2 2 2 3" xfId="6189" xr:uid="{FC55A7BC-ECF3-4970-9118-92B8A96DB798}"/>
    <cellStyle name="Normal 2 5 5 2 2 2 3 2" xfId="11205" xr:uid="{FCDC0A67-E93E-4C85-9542-6148B1C060FC}"/>
    <cellStyle name="Normal 2 5 5 2 2 2 3 2 2" xfId="24231" xr:uid="{1847551A-8DB4-446C-B67D-A959FD844BE7}"/>
    <cellStyle name="Normal 2 5 5 2 2 2 3 3" xfId="19224" xr:uid="{BFE2F296-0083-4C7B-9C69-856148DB2343}"/>
    <cellStyle name="Normal 2 5 5 2 2 2 4" xfId="9264" xr:uid="{FFAECE86-9C7F-4EB8-AADE-132291B9EF83}"/>
    <cellStyle name="Normal 2 5 5 2 2 2 4 2" xfId="22291" xr:uid="{55C7F6E0-CC14-49D2-8B7A-59B79B379565}"/>
    <cellStyle name="Normal 2 5 5 2 2 2 5" xfId="12659" xr:uid="{C549F406-DDD8-4E7B-85FC-BA9365C68056}"/>
    <cellStyle name="Normal 2 5 5 2 2 2 5 2" xfId="25676" xr:uid="{F8225635-7699-4403-825B-784A35D1E7D6}"/>
    <cellStyle name="Normal 2 5 5 2 2 2 6" xfId="7741" xr:uid="{0CEE77E3-E591-4B68-9073-308A64A87696}"/>
    <cellStyle name="Normal 2 5 5 2 2 2 6 2" xfId="20773" xr:uid="{F373FD6A-2EBA-4400-98EB-9759FB08982A}"/>
    <cellStyle name="Normal 2 5 5 2 2 2 7" xfId="4195" xr:uid="{3EB92163-03A1-497A-A5DC-AA02438F73BE}"/>
    <cellStyle name="Normal 2 5 5 2 2 2 7 2" xfId="17284" xr:uid="{48F163B2-BC59-4F3A-BD6D-852D75ECAE42}"/>
    <cellStyle name="Normal 2 5 5 2 2 2 8" xfId="14436" xr:uid="{1B32358C-0EC0-468E-972F-F13C08A5F261}"/>
    <cellStyle name="Normal 2 5 5 2 2 3" xfId="1397" xr:uid="{42D0A7B3-C3BB-4BEA-9C9B-1FB03E363682}"/>
    <cellStyle name="Normal 2 5 5 2 2 3 2" xfId="2391" xr:uid="{87DA484E-B6DA-4E72-89AA-26D309E21A27}"/>
    <cellStyle name="Normal 2 5 5 2 2 3 2 2" xfId="10599" xr:uid="{8A03C5E4-D8B1-4BEE-851D-0B334EF5D069}"/>
    <cellStyle name="Normal 2 5 5 2 2 3 2 2 2" xfId="23625" xr:uid="{2168C5E0-9104-441F-8D64-7A9615E17E7E}"/>
    <cellStyle name="Normal 2 5 5 2 2 3 2 3" xfId="5582" xr:uid="{3BA95F1E-022C-4752-943D-303D32C4BD16}"/>
    <cellStyle name="Normal 2 5 5 2 2 3 2 3 2" xfId="18618" xr:uid="{7506C235-CD4B-4BA1-9129-1C48BC275BB3}"/>
    <cellStyle name="Normal 2 5 5 2 2 3 2 4" xfId="15775" xr:uid="{24601073-C412-4BD8-AC34-9B09E99CB647}"/>
    <cellStyle name="Normal 2 5 5 2 2 3 3" xfId="6538" xr:uid="{0706280C-9AFE-4374-AA7F-CCCAF2E9CF18}"/>
    <cellStyle name="Normal 2 5 5 2 2 3 3 2" xfId="11553" xr:uid="{61F07806-2859-427F-8713-094A7C8E3BD6}"/>
    <cellStyle name="Normal 2 5 5 2 2 3 3 2 2" xfId="24579" xr:uid="{F7A2EC27-3863-4C9D-8D48-F0EE89C40557}"/>
    <cellStyle name="Normal 2 5 5 2 2 3 3 3" xfId="19572" xr:uid="{5ECCACAC-CDA2-4CEF-85C2-EE041ED59DDA}"/>
    <cellStyle name="Normal 2 5 5 2 2 3 4" xfId="9006" xr:uid="{48E65765-B079-4A0A-8CD3-43C3F19D3ED9}"/>
    <cellStyle name="Normal 2 5 5 2 2 3 4 2" xfId="22033" xr:uid="{4D8F4F86-B531-4693-ADE2-70B2B2BBCF3B}"/>
    <cellStyle name="Normal 2 5 5 2 2 3 5" xfId="13007" xr:uid="{E6E22596-3FEE-4D9A-BFA0-0956C85584E3}"/>
    <cellStyle name="Normal 2 5 5 2 2 3 5 2" xfId="26024" xr:uid="{FC9998F9-49E1-4D69-BB0C-34669F9E3581}"/>
    <cellStyle name="Normal 2 5 5 2 2 3 6" xfId="8193" xr:uid="{0C9BA3B3-121C-4D9A-AAD9-C3C282462F6E}"/>
    <cellStyle name="Normal 2 5 5 2 2 3 6 2" xfId="21224" xr:uid="{38A29EFA-8B62-4E2E-AC68-37090DAE428E}"/>
    <cellStyle name="Normal 2 5 5 2 2 3 7" xfId="3937" xr:uid="{F9E6C3DB-C61D-40A1-B8F7-4A38B8AF3AEA}"/>
    <cellStyle name="Normal 2 5 5 2 2 3 7 2" xfId="17026" xr:uid="{DEB26F76-05CD-4EDE-8F72-8E6468BE4748}"/>
    <cellStyle name="Normal 2 5 5 2 2 3 8" xfId="14783" xr:uid="{413D6283-F4AB-48A1-8D38-6213B1EFA33F}"/>
    <cellStyle name="Normal 2 5 5 2 2 4" xfId="2955" xr:uid="{66E67C8C-539F-466B-B38B-9D6C65E6F1EA}"/>
    <cellStyle name="Normal 2 5 5 2 2 4 2" xfId="6980" xr:uid="{22714F6B-5168-4A11-87ED-9D18ABFE28B0}"/>
    <cellStyle name="Normal 2 5 5 2 2 4 2 2" xfId="11995" xr:uid="{DF6AAF65-B1D4-4482-B3C2-44F67B3CF364}"/>
    <cellStyle name="Normal 2 5 5 2 2 4 2 2 2" xfId="25021" xr:uid="{8029B1A0-AF94-4C02-899B-7C99631C9E47}"/>
    <cellStyle name="Normal 2 5 5 2 2 4 2 3" xfId="20014" xr:uid="{49DE5607-B3B4-41B0-AD4C-7ED6475B1917}"/>
    <cellStyle name="Normal 2 5 5 2 2 4 3" xfId="13449" xr:uid="{331F2719-F524-4A08-AFF8-ACDFCE9832F1}"/>
    <cellStyle name="Normal 2 5 5 2 2 4 3 2" xfId="26466" xr:uid="{D2E10095-7730-4203-AA56-0912E4426C0D}"/>
    <cellStyle name="Normal 2 5 5 2 2 4 4" xfId="9890" xr:uid="{1F988FF1-95AF-4493-BC42-EBFE520A6303}"/>
    <cellStyle name="Normal 2 5 5 2 2 4 4 2" xfId="22916" xr:uid="{5ACF29CA-CDF8-4FAB-A3C1-E0B4E973CC8C}"/>
    <cellStyle name="Normal 2 5 5 2 2 4 5" xfId="4872" xr:uid="{8DEBEA5D-05D4-4B36-A2BC-E91B5DB8B182}"/>
    <cellStyle name="Normal 2 5 5 2 2 4 5 2" xfId="17909" xr:uid="{B9D84FD3-39D2-46C1-95F2-4B4017DAFBD6}"/>
    <cellStyle name="Normal 2 5 5 2 2 4 6" xfId="16217" xr:uid="{427BDAD9-0934-438A-BE3A-304E76424F76}"/>
    <cellStyle name="Normal 2 5 5 2 2 5" xfId="1789" xr:uid="{A245BC8B-F678-4775-B94D-EE81B00F79A5}"/>
    <cellStyle name="Normal 2 5 5 2 2 5 2" xfId="10952" xr:uid="{887E3197-FB76-4E92-B0C7-296210F89F8E}"/>
    <cellStyle name="Normal 2 5 5 2 2 5 2 2" xfId="23978" xr:uid="{500F9E11-8658-41FE-956F-199D33140E9E}"/>
    <cellStyle name="Normal 2 5 5 2 2 5 3" xfId="5936" xr:uid="{721A65F7-64AD-4671-B494-7CDE2698B6BC}"/>
    <cellStyle name="Normal 2 5 5 2 2 5 3 2" xfId="18971" xr:uid="{34A242C7-A36D-4D50-8DE3-2F4DEFCC5249}"/>
    <cellStyle name="Normal 2 5 5 2 2 5 4" xfId="15174" xr:uid="{CE2BC654-0E64-4F08-A386-02679DEFD3AF}"/>
    <cellStyle name="Normal 2 5 5 2 2 6" xfId="8513" xr:uid="{2031D376-E9F7-464F-B501-2FE862E74D82}"/>
    <cellStyle name="Normal 2 5 5 2 2 6 2" xfId="21542" xr:uid="{8631B303-4DC1-4CD3-974B-84F49161354F}"/>
    <cellStyle name="Normal 2 5 5 2 2 7" xfId="12406" xr:uid="{E63D3FF0-9D7D-4A4F-B1E6-78338E25E4E6}"/>
    <cellStyle name="Normal 2 5 5 2 2 7 2" xfId="25423" xr:uid="{0E0F3231-C920-449A-B824-11D7FB697C44}"/>
    <cellStyle name="Normal 2 5 5 2 2 8" xfId="7483" xr:uid="{7621CA64-839F-4BCB-805F-A0DADABFFDEF}"/>
    <cellStyle name="Normal 2 5 5 2 2 8 2" xfId="20515" xr:uid="{2E10CDE4-8994-44E0-B6DE-21F1399FCC7E}"/>
    <cellStyle name="Normal 2 5 5 2 2 9" xfId="3435" xr:uid="{B04C7852-2FC1-42B9-BE2B-9EE90F9D2B47}"/>
    <cellStyle name="Normal 2 5 5 2 2 9 2" xfId="16535" xr:uid="{913563F8-E7BB-4762-8CAC-D03ECDBE221D}"/>
    <cellStyle name="Normal 2 5 5 2 2_Degree data" xfId="2604" xr:uid="{3C52EE82-47F2-440D-AE1E-EDE8C5108B3D}"/>
    <cellStyle name="Normal 2 5 5 2 3" xfId="531" xr:uid="{B1F664D6-1B61-4291-B5CB-1C212A3C6F33}"/>
    <cellStyle name="Normal 2 5 5 2 3 2" xfId="2041" xr:uid="{4F218374-88CA-4136-B4A6-500454C03E01}"/>
    <cellStyle name="Normal 2 5 5 2 3 2 2" xfId="9790" xr:uid="{D12BA3C7-1993-47DA-8407-04454C9444A5}"/>
    <cellStyle name="Normal 2 5 5 2 3 2 2 2" xfId="22816" xr:uid="{EBD65404-B9F4-4109-9C4A-3F19B4F6F567}"/>
    <cellStyle name="Normal 2 5 5 2 3 2 3" xfId="4772" xr:uid="{C2EA7356-0644-4D9A-9BD0-5A2C77A1282D}"/>
    <cellStyle name="Normal 2 5 5 2 3 2 3 2" xfId="17809" xr:uid="{2353DA66-F5CF-4197-BB28-34887D19AAAF}"/>
    <cellStyle name="Normal 2 5 5 2 3 2 4" xfId="15426" xr:uid="{49A293A2-3DB2-462F-BA20-EE3B3215864D}"/>
    <cellStyle name="Normal 2 5 5 2 3 3" xfId="6188" xr:uid="{5F2B2D85-D00A-44C0-BE08-1C70D9040181}"/>
    <cellStyle name="Normal 2 5 5 2 3 3 2" xfId="11204" xr:uid="{B57E7341-FA58-4107-A9AC-47C7044FA596}"/>
    <cellStyle name="Normal 2 5 5 2 3 3 2 2" xfId="24230" xr:uid="{9F1151F4-8FB5-4289-92C1-1B4299808380}"/>
    <cellStyle name="Normal 2 5 5 2 3 3 3" xfId="19223" xr:uid="{18F53595-26F5-4D29-A295-ACAB6E317E3A}"/>
    <cellStyle name="Normal 2 5 5 2 3 4" xfId="8906" xr:uid="{0A1B0068-F75F-49E3-B913-3EDF05F5815C}"/>
    <cellStyle name="Normal 2 5 5 2 3 4 2" xfId="21933" xr:uid="{1C40261E-5A0D-47AC-87D5-4F29CB10FA96}"/>
    <cellStyle name="Normal 2 5 5 2 3 5" xfId="12658" xr:uid="{1E849628-41FA-4DDF-BFE2-EF85C2A2D572}"/>
    <cellStyle name="Normal 2 5 5 2 3 5 2" xfId="25675" xr:uid="{BF85D2E2-7848-41C7-B5EB-71F637094FD4}"/>
    <cellStyle name="Normal 2 5 5 2 3 6" xfId="7383" xr:uid="{CE242DD1-E0C0-4BDB-A6B5-91713C204338}"/>
    <cellStyle name="Normal 2 5 5 2 3 6 2" xfId="20415" xr:uid="{B2DCA734-21FC-4573-A79A-D780C849BBB5}"/>
    <cellStyle name="Normal 2 5 5 2 3 7" xfId="3837" xr:uid="{31D226A2-78BA-49C6-A4C5-782145A09CD9}"/>
    <cellStyle name="Normal 2 5 5 2 3 7 2" xfId="16926" xr:uid="{CC94F042-67E0-4F33-ABB9-019F65059AF0}"/>
    <cellStyle name="Normal 2 5 5 2 3 8" xfId="13934" xr:uid="{589D63AA-7D09-431D-A653-FD0051A0ED00}"/>
    <cellStyle name="Normal 2 5 5 2 4" xfId="940" xr:uid="{54B81387-B3A4-4ED2-A7A7-ED4AF94CD914}"/>
    <cellStyle name="Normal 2 5 5 2 4 2" xfId="2390" xr:uid="{05D0D845-8A2A-4C67-95C9-AFA468DACCB6}"/>
    <cellStyle name="Normal 2 5 5 2 4 2 2" xfId="10147" xr:uid="{51FF980D-CB41-4051-8D6D-559CAD6595BC}"/>
    <cellStyle name="Normal 2 5 5 2 4 2 2 2" xfId="23173" xr:uid="{D036FA2B-5850-4C9B-8858-B5B153987130}"/>
    <cellStyle name="Normal 2 5 5 2 4 2 3" xfId="5129" xr:uid="{42DD744A-99C3-45B6-B4CF-66D797BBB905}"/>
    <cellStyle name="Normal 2 5 5 2 4 2 3 2" xfId="18166" xr:uid="{23D0EDC8-CFEC-4E88-BA43-8633C6D40D02}"/>
    <cellStyle name="Normal 2 5 5 2 4 2 4" xfId="15774" xr:uid="{FA033511-FFD3-4B2E-9BE2-F941DF8BA3AF}"/>
    <cellStyle name="Normal 2 5 5 2 4 3" xfId="6537" xr:uid="{19F75E8C-480A-41C3-81F7-6ACA2E838826}"/>
    <cellStyle name="Normal 2 5 5 2 4 3 2" xfId="11552" xr:uid="{7E299514-5498-4671-A363-DA2BC786995F}"/>
    <cellStyle name="Normal 2 5 5 2 4 3 2 2" xfId="24578" xr:uid="{E22FF53A-5EFD-4D28-8068-1542024B17C1}"/>
    <cellStyle name="Normal 2 5 5 2 4 3 3" xfId="19571" xr:uid="{45548791-3FA7-4BFF-8111-23425B645782}"/>
    <cellStyle name="Normal 2 5 5 2 4 4" xfId="9263" xr:uid="{EF1618A9-0315-4972-8FC8-6E9BCA35B1C7}"/>
    <cellStyle name="Normal 2 5 5 2 4 4 2" xfId="22290" xr:uid="{AC370A4B-7B53-4576-AA36-933CB51E016A}"/>
    <cellStyle name="Normal 2 5 5 2 4 5" xfId="13006" xr:uid="{6B115242-74B1-4A73-93D4-B141A4920B75}"/>
    <cellStyle name="Normal 2 5 5 2 4 5 2" xfId="26023" xr:uid="{36C6C9DF-10DE-4C80-90E4-04559113E6E3}"/>
    <cellStyle name="Normal 2 5 5 2 4 6" xfId="7740" xr:uid="{BB2F424A-534A-4E28-9991-E32599E895EF}"/>
    <cellStyle name="Normal 2 5 5 2 4 6 2" xfId="20772" xr:uid="{DAE1CBDC-969B-484D-BE00-FD26A90A7C22}"/>
    <cellStyle name="Normal 2 5 5 2 4 7" xfId="4194" xr:uid="{5645FA33-BCEC-4A64-9503-2CA93B1280C4}"/>
    <cellStyle name="Normal 2 5 5 2 4 7 2" xfId="17283" xr:uid="{4709AFA1-58DE-43D4-88AA-F1A810781CBE}"/>
    <cellStyle name="Normal 2 5 5 2 4 8" xfId="14336" xr:uid="{FB2777B8-9014-42FE-B294-6515D0CE43CE}"/>
    <cellStyle name="Normal 2 5 5 2 5" xfId="1296" xr:uid="{D4638147-1B7F-4530-B70E-9E4B0BD6DA16}"/>
    <cellStyle name="Normal 2 5 5 2 5 2" xfId="2853" xr:uid="{91EEBF79-105C-495E-B039-E46B01121A23}"/>
    <cellStyle name="Normal 2 5 5 2 5 2 2" xfId="10499" xr:uid="{FC790BD3-174C-4537-9BAA-1D42E6CF2030}"/>
    <cellStyle name="Normal 2 5 5 2 5 2 2 2" xfId="23525" xr:uid="{CE2E35AD-331A-455B-A90A-7BE109654DE1}"/>
    <cellStyle name="Normal 2 5 5 2 5 2 3" xfId="5482" xr:uid="{F10AD58E-3A2C-47AF-8E8C-AAE6C343E595}"/>
    <cellStyle name="Normal 2 5 5 2 5 2 3 2" xfId="18518" xr:uid="{B940AC1D-1C58-4FD0-A896-62C649D98322}"/>
    <cellStyle name="Normal 2 5 5 2 5 2 4" xfId="16117" xr:uid="{65BBA03D-47BC-4060-844D-141B4E671AA2}"/>
    <cellStyle name="Normal 2 5 5 2 5 3" xfId="6880" xr:uid="{AF4E27C4-0B08-4303-B432-831698E87632}"/>
    <cellStyle name="Normal 2 5 5 2 5 3 2" xfId="11895" xr:uid="{896726D1-45D3-498E-BC6A-30539B1B823E}"/>
    <cellStyle name="Normal 2 5 5 2 5 3 2 2" xfId="24921" xr:uid="{11FA5107-2313-4BDC-A42D-0A5ADEA5E277}"/>
    <cellStyle name="Normal 2 5 5 2 5 3 3" xfId="19914" xr:uid="{EA6BD1BB-6C02-4707-9D3A-554B2961263A}"/>
    <cellStyle name="Normal 2 5 5 2 5 4" xfId="8687" xr:uid="{1A30D26E-8F6D-4393-A635-F0181DCE0730}"/>
    <cellStyle name="Normal 2 5 5 2 5 4 2" xfId="21716" xr:uid="{1768CDB2-D7EF-4626-9B8F-3D6CCD47617D}"/>
    <cellStyle name="Normal 2 5 5 2 5 5" xfId="13349" xr:uid="{61BDD236-8E26-4113-9BEA-45E141CE34FF}"/>
    <cellStyle name="Normal 2 5 5 2 5 5 2" xfId="26366" xr:uid="{49720422-B2B6-4048-9675-EDF649363BBE}"/>
    <cellStyle name="Normal 2 5 5 2 5 6" xfId="8093" xr:uid="{8FCA34B2-08B4-48C6-9F29-1FDB04484BC3}"/>
    <cellStyle name="Normal 2 5 5 2 5 6 2" xfId="21124" xr:uid="{EC4ACCE8-AB99-4648-8736-5AFA0F371AD5}"/>
    <cellStyle name="Normal 2 5 5 2 5 7" xfId="3616" xr:uid="{F5660DE6-6D46-4F4F-BDC6-BE3E3B50A2C2}"/>
    <cellStyle name="Normal 2 5 5 2 5 7 2" xfId="16709" xr:uid="{B135CD77-3AFE-49F2-ADB3-92DDB36F2FB7}"/>
    <cellStyle name="Normal 2 5 5 2 5 8" xfId="14683" xr:uid="{579D0080-78C5-49DA-825B-DB438E639914}"/>
    <cellStyle name="Normal 2 5 5 2 6" xfId="1689" xr:uid="{E8EC524D-B64D-4B06-9799-2D6C26D5CB9E}"/>
    <cellStyle name="Normal 2 5 5 2 6 2" xfId="9573" xr:uid="{F3ADBB10-5F08-4D17-8CEB-723A326FC57A}"/>
    <cellStyle name="Normal 2 5 5 2 6 2 2" xfId="22599" xr:uid="{C7E5C128-5731-4678-A1BA-6CC5273BD240}"/>
    <cellStyle name="Normal 2 5 5 2 6 3" xfId="4555" xr:uid="{F793066A-A584-45F4-8C1E-72CEFE16C453}"/>
    <cellStyle name="Normal 2 5 5 2 6 3 2" xfId="17592" xr:uid="{18404311-4079-4554-A767-9569474EE513}"/>
    <cellStyle name="Normal 2 5 5 2 6 4" xfId="15074" xr:uid="{773F344A-585F-4ABF-BC8D-034111473B9F}"/>
    <cellStyle name="Normal 2 5 5 2 7" xfId="5836" xr:uid="{88319D9C-11D2-4B6E-BAD6-DB3AB6DE4930}"/>
    <cellStyle name="Normal 2 5 5 2 7 2" xfId="10852" xr:uid="{3B2115AE-9D37-452F-9022-EFEC1B4A3625}"/>
    <cellStyle name="Normal 2 5 5 2 7 2 2" xfId="23878" xr:uid="{FEEE4705-3D56-4C97-90EC-5096F5B020EE}"/>
    <cellStyle name="Normal 2 5 5 2 7 3" xfId="18871" xr:uid="{6B0FDAD7-3FFC-4531-971A-C6B5D2E2800F}"/>
    <cellStyle name="Normal 2 5 5 2 8" xfId="8413" xr:uid="{5DCA4B8F-5C76-4D20-B757-4AD2FFE70CC0}"/>
    <cellStyle name="Normal 2 5 5 2 8 2" xfId="21442" xr:uid="{6609513B-BB0E-4C9C-BD5C-185A984BA0F0}"/>
    <cellStyle name="Normal 2 5 5 2 9" xfId="12306" xr:uid="{00D75E36-B738-42A5-BBF6-247EC80176A7}"/>
    <cellStyle name="Normal 2 5 5 2 9 2" xfId="25323" xr:uid="{9A1420D5-B6EA-41C3-9BD2-40957219F046}"/>
    <cellStyle name="Normal 2 5 5 2_Degree data" xfId="2605" xr:uid="{0E259C91-B013-4E87-8A15-689B435E48C5}"/>
    <cellStyle name="Normal 2 5 5 3" xfId="336" xr:uid="{968BB98A-BBE2-46B9-8879-C936BFB88A70}"/>
    <cellStyle name="Normal 2 5 5 3 10" xfId="7228" xr:uid="{CB82A6EA-1E9E-4CF2-9D5E-AC5864575307}"/>
    <cellStyle name="Normal 2 5 5 3 10 2" xfId="20260" xr:uid="{1BF3B55D-CECB-4B1E-8F5F-1D1C987240B8}"/>
    <cellStyle name="Normal 2 5 5 3 11" xfId="3292" xr:uid="{478AE048-F3CD-4E7C-9C16-979144B798FD}"/>
    <cellStyle name="Normal 2 5 5 3 11 2" xfId="16392" xr:uid="{71DF9F86-EF2E-460F-848F-33578F3C0134}"/>
    <cellStyle name="Normal 2 5 5 3 12" xfId="13746" xr:uid="{2A8CBB66-39BB-4FB2-8113-6FF3209164B7}"/>
    <cellStyle name="Normal 2 5 5 3 2" xfId="693" xr:uid="{914CE8FB-4A0E-4120-BCFF-1F132F81FC78}"/>
    <cellStyle name="Normal 2 5 5 3 2 10" xfId="14096" xr:uid="{D2C35B3B-4908-49C9-8682-2AAEECF0A84C}"/>
    <cellStyle name="Normal 2 5 5 3 2 2" xfId="1102" xr:uid="{F120378E-3888-45C2-B22F-A9CBAA45867F}"/>
    <cellStyle name="Normal 2 5 5 3 2 2 2" xfId="2044" xr:uid="{732A7D16-02B5-402D-A30E-518909460A19}"/>
    <cellStyle name="Normal 2 5 5 3 2 2 2 2" xfId="10150" xr:uid="{9EFB36A3-4C45-4C7B-9552-009300B9C42F}"/>
    <cellStyle name="Normal 2 5 5 3 2 2 2 2 2" xfId="23176" xr:uid="{B08537BA-C3DC-4681-AF37-8B7EE60B2BA5}"/>
    <cellStyle name="Normal 2 5 5 3 2 2 2 3" xfId="5132" xr:uid="{47B04DBB-89C1-4861-9E48-CD807354634E}"/>
    <cellStyle name="Normal 2 5 5 3 2 2 2 3 2" xfId="18169" xr:uid="{29571FED-B612-48A8-BB83-88545B15EE99}"/>
    <cellStyle name="Normal 2 5 5 3 2 2 2 4" xfId="15429" xr:uid="{8A1EA539-F1E6-45DC-8FD7-11446392292E}"/>
    <cellStyle name="Normal 2 5 5 3 2 2 3" xfId="6191" xr:uid="{1F8F594C-F34F-4C3D-A165-FDAA625E023C}"/>
    <cellStyle name="Normal 2 5 5 3 2 2 3 2" xfId="11207" xr:uid="{8FF657F0-0BDE-4710-99F8-32375B9CFCCE}"/>
    <cellStyle name="Normal 2 5 5 3 2 2 3 2 2" xfId="24233" xr:uid="{AF9B4DC3-665E-45C0-B81E-EC703C77586B}"/>
    <cellStyle name="Normal 2 5 5 3 2 2 3 3" xfId="19226" xr:uid="{67E38121-C6E4-4F07-BE6F-BB9CE13E84EF}"/>
    <cellStyle name="Normal 2 5 5 3 2 2 4" xfId="9266" xr:uid="{01498D8F-C13F-41D2-8B32-DB3FC132493A}"/>
    <cellStyle name="Normal 2 5 5 3 2 2 4 2" xfId="22293" xr:uid="{AD5A5585-3140-4D07-9827-1C02CE012A9C}"/>
    <cellStyle name="Normal 2 5 5 3 2 2 5" xfId="12661" xr:uid="{3668E0EA-ECBD-4636-AEE3-E6098DA13860}"/>
    <cellStyle name="Normal 2 5 5 3 2 2 5 2" xfId="25678" xr:uid="{95468734-2676-4E34-98E0-9D835C7B4985}"/>
    <cellStyle name="Normal 2 5 5 3 2 2 6" xfId="7743" xr:uid="{A51133EA-468E-428A-9695-31AD5AF628EF}"/>
    <cellStyle name="Normal 2 5 5 3 2 2 6 2" xfId="20775" xr:uid="{85EF2E74-40F7-49FF-B7A7-7F71C3CAE15A}"/>
    <cellStyle name="Normal 2 5 5 3 2 2 7" xfId="4197" xr:uid="{CCEB8A57-2D54-445A-AB79-0E92D0B41D74}"/>
    <cellStyle name="Normal 2 5 5 3 2 2 7 2" xfId="17286" xr:uid="{1B421FFA-7F5B-4B0F-B371-E852F0AE4D15}"/>
    <cellStyle name="Normal 2 5 5 3 2 2 8" xfId="14498" xr:uid="{53D471F8-403B-4BA5-9CFE-016DD1951286}"/>
    <cellStyle name="Normal 2 5 5 3 2 3" xfId="1460" xr:uid="{57E8B50B-AF22-45DD-A2FA-D9BCD5D99953}"/>
    <cellStyle name="Normal 2 5 5 3 2 3 2" xfId="2393" xr:uid="{0B386297-2047-4FA1-BCF0-A9A8758A6E9C}"/>
    <cellStyle name="Normal 2 5 5 3 2 3 2 2" xfId="10661" xr:uid="{10F0CE04-F01A-40A2-90C0-0F8953135FB9}"/>
    <cellStyle name="Normal 2 5 5 3 2 3 2 2 2" xfId="23687" xr:uid="{839DF0A7-3705-4FB5-A95B-81F875698002}"/>
    <cellStyle name="Normal 2 5 5 3 2 3 2 3" xfId="5644" xr:uid="{98CC3016-9244-4189-A558-6FEEF791A3D5}"/>
    <cellStyle name="Normal 2 5 5 3 2 3 2 3 2" xfId="18680" xr:uid="{B0140953-EAF4-42EC-B478-5F999E4071F6}"/>
    <cellStyle name="Normal 2 5 5 3 2 3 2 4" xfId="15777" xr:uid="{352F61E6-92B8-4296-932E-6C5469094FD4}"/>
    <cellStyle name="Normal 2 5 5 3 2 3 3" xfId="6540" xr:uid="{7B924725-D45C-4CB5-ADEC-C83EAFB10EA4}"/>
    <cellStyle name="Normal 2 5 5 3 2 3 3 2" xfId="11555" xr:uid="{99534238-B10F-43D0-952E-538C885D07AF}"/>
    <cellStyle name="Normal 2 5 5 3 2 3 3 2 2" xfId="24581" xr:uid="{11698933-2376-4FED-9C97-F2F08880D157}"/>
    <cellStyle name="Normal 2 5 5 3 2 3 3 3" xfId="19574" xr:uid="{20623BD0-0249-4B39-ADBD-4631E17CD22C}"/>
    <cellStyle name="Normal 2 5 5 3 2 3 4" xfId="9068" xr:uid="{72BD0094-78FA-4F6E-8B61-692D95A4AC6C}"/>
    <cellStyle name="Normal 2 5 5 3 2 3 4 2" xfId="22095" xr:uid="{88C5F9F8-ECD8-497A-AF30-8F36978B1A56}"/>
    <cellStyle name="Normal 2 5 5 3 2 3 5" xfId="13009" xr:uid="{25EA18A2-C807-4AB8-920E-CC2E1C5F3379}"/>
    <cellStyle name="Normal 2 5 5 3 2 3 5 2" xfId="26026" xr:uid="{5D1D9298-1063-4BF0-A06F-C689A6BBA99D}"/>
    <cellStyle name="Normal 2 5 5 3 2 3 6" xfId="8255" xr:uid="{8B0A5916-632D-4CA2-A45D-0A97871CE277}"/>
    <cellStyle name="Normal 2 5 5 3 2 3 6 2" xfId="21286" xr:uid="{3A519056-EB60-469E-8446-6DBA19317D87}"/>
    <cellStyle name="Normal 2 5 5 3 2 3 7" xfId="3999" xr:uid="{29E59048-021F-4105-BB5E-46FD9B75BAEC}"/>
    <cellStyle name="Normal 2 5 5 3 2 3 7 2" xfId="17088" xr:uid="{401404B5-A99F-429F-9712-33667847C7BD}"/>
    <cellStyle name="Normal 2 5 5 3 2 3 8" xfId="14845" xr:uid="{9E9C3A7F-3B7F-45E3-9314-B7FF715342E9}"/>
    <cellStyle name="Normal 2 5 5 3 2 4" xfId="3019" xr:uid="{F0CFB3AA-5D04-4A6C-9687-B4172F8F7927}"/>
    <cellStyle name="Normal 2 5 5 3 2 4 2" xfId="7042" xr:uid="{0CA568FE-C302-4227-8E24-920B916705F8}"/>
    <cellStyle name="Normal 2 5 5 3 2 4 2 2" xfId="12057" xr:uid="{F17D3DBB-E132-4ED0-B7A4-2FE6D1AA9D6A}"/>
    <cellStyle name="Normal 2 5 5 3 2 4 2 2 2" xfId="25083" xr:uid="{9DBF2918-0E7C-416C-B546-14A51DE98F24}"/>
    <cellStyle name="Normal 2 5 5 3 2 4 2 3" xfId="20076" xr:uid="{DD43819C-8EA4-4B88-9A4B-80E96815D808}"/>
    <cellStyle name="Normal 2 5 5 3 2 4 3" xfId="13511" xr:uid="{B7455B1E-2CF0-4DB7-AA44-E48CB01A73B4}"/>
    <cellStyle name="Normal 2 5 5 3 2 4 3 2" xfId="26528" xr:uid="{DB89E096-144F-4DEA-A2CC-8544F6805787}"/>
    <cellStyle name="Normal 2 5 5 3 2 4 4" xfId="9952" xr:uid="{50EF6996-69D6-461B-B48C-0A49EE2A7901}"/>
    <cellStyle name="Normal 2 5 5 3 2 4 4 2" xfId="22978" xr:uid="{01705EDD-F141-47F7-BFFF-33F261E16B12}"/>
    <cellStyle name="Normal 2 5 5 3 2 4 5" xfId="4934" xr:uid="{3E5CB1BE-6A1D-49EA-AC8C-F1CCA3A3FF5B}"/>
    <cellStyle name="Normal 2 5 5 3 2 4 5 2" xfId="17971" xr:uid="{BF4FD84D-01BD-4728-98A5-68DF309619AA}"/>
    <cellStyle name="Normal 2 5 5 3 2 4 6" xfId="16279" xr:uid="{7393A013-240F-4C27-AD0D-F93CD2DAF15B}"/>
    <cellStyle name="Normal 2 5 5 3 2 5" xfId="1851" xr:uid="{D291F1C6-86E7-4998-B139-2672FD1461DE}"/>
    <cellStyle name="Normal 2 5 5 3 2 5 2" xfId="11014" xr:uid="{75FCC804-CEDB-4C0C-9FA7-C33574B63D01}"/>
    <cellStyle name="Normal 2 5 5 3 2 5 2 2" xfId="24040" xr:uid="{34579524-0B14-4B30-9E46-84DEB4EE6189}"/>
    <cellStyle name="Normal 2 5 5 3 2 5 3" xfId="5998" xr:uid="{5AED7EFC-F0A0-4FD2-852B-9809E4AAFA5E}"/>
    <cellStyle name="Normal 2 5 5 3 2 5 3 2" xfId="19033" xr:uid="{8FBE3F28-78D1-42CA-B2DF-39C37B6B4165}"/>
    <cellStyle name="Normal 2 5 5 3 2 5 4" xfId="15236" xr:uid="{A37EA672-F706-49DC-BAC9-73D2119B3A91}"/>
    <cellStyle name="Normal 2 5 5 3 2 6" xfId="8575" xr:uid="{1E9DC460-9B08-4D8C-88B2-D34B52C8510E}"/>
    <cellStyle name="Normal 2 5 5 3 2 6 2" xfId="21604" xr:uid="{EDF9E754-5FC7-4E44-83CE-5EE5AA19189E}"/>
    <cellStyle name="Normal 2 5 5 3 2 7" xfId="12468" xr:uid="{0390C003-D74C-466A-B60F-8745F64D560E}"/>
    <cellStyle name="Normal 2 5 5 3 2 7 2" xfId="25485" xr:uid="{3B4A1D14-626B-415F-BA65-297BA82080C3}"/>
    <cellStyle name="Normal 2 5 5 3 2 8" xfId="7545" xr:uid="{E46AF140-0AE7-4AF5-BC95-31944E129A62}"/>
    <cellStyle name="Normal 2 5 5 3 2 8 2" xfId="20577" xr:uid="{515FDB7C-0BB2-40EA-B54F-C27EAF9C9EA5}"/>
    <cellStyle name="Normal 2 5 5 3 2 9" xfId="3497" xr:uid="{1C90A870-B56E-4E81-BB0E-871A9A9E22B5}"/>
    <cellStyle name="Normal 2 5 5 3 2 9 2" xfId="16597" xr:uid="{6CF83036-6B9A-4EE5-A7F8-4AF5EEB276F1}"/>
    <cellStyle name="Normal 2 5 5 3 2_Degree data" xfId="2602" xr:uid="{9E6369D5-C6F7-4D53-90C9-5978BA4A5713}"/>
    <cellStyle name="Normal 2 5 5 3 3" xfId="488" xr:uid="{393C15E5-4BD4-4947-9298-C4D0185F2B4E}"/>
    <cellStyle name="Normal 2 5 5 3 3 2" xfId="2043" xr:uid="{FFB783AA-21BC-48F3-8429-FB89F9F7E5D0}"/>
    <cellStyle name="Normal 2 5 5 3 3 2 2" xfId="9747" xr:uid="{BF9A9312-2313-45DF-9ECD-345049F43893}"/>
    <cellStyle name="Normal 2 5 5 3 3 2 2 2" xfId="22773" xr:uid="{01B8EEF8-55D6-4515-BB7B-643A8FF35884}"/>
    <cellStyle name="Normal 2 5 5 3 3 2 3" xfId="4729" xr:uid="{B3ABEDE7-AEF0-4868-9C3F-C2C4E2D285A4}"/>
    <cellStyle name="Normal 2 5 5 3 3 2 3 2" xfId="17766" xr:uid="{A021A5FA-021E-490C-A719-CBFB3F2866A7}"/>
    <cellStyle name="Normal 2 5 5 3 3 2 4" xfId="15428" xr:uid="{8E6C9048-CDF1-48E0-AFA1-C020F7E6800B}"/>
    <cellStyle name="Normal 2 5 5 3 3 3" xfId="6190" xr:uid="{3B4EA78C-0897-4D7F-9D75-79CE8B2E3FCE}"/>
    <cellStyle name="Normal 2 5 5 3 3 3 2" xfId="11206" xr:uid="{58929866-360F-4F36-B0E5-423B1D38694E}"/>
    <cellStyle name="Normal 2 5 5 3 3 3 2 2" xfId="24232" xr:uid="{6BAA9B4C-E041-4A72-9CEA-8846F83D47BC}"/>
    <cellStyle name="Normal 2 5 5 3 3 3 3" xfId="19225" xr:uid="{AB2BD86C-7917-4DA7-BC11-4A42A718E10A}"/>
    <cellStyle name="Normal 2 5 5 3 3 4" xfId="8863" xr:uid="{E5171209-64F1-4C78-B9D6-B984A484156E}"/>
    <cellStyle name="Normal 2 5 5 3 3 4 2" xfId="21890" xr:uid="{98A1C9B6-9BF4-49D0-A8C3-10ED66725C0B}"/>
    <cellStyle name="Normal 2 5 5 3 3 5" xfId="12660" xr:uid="{94AF8943-AE7C-4932-BA7B-C9872EAE0961}"/>
    <cellStyle name="Normal 2 5 5 3 3 5 2" xfId="25677" xr:uid="{79A67924-6F50-423D-A919-07672B36FB31}"/>
    <cellStyle name="Normal 2 5 5 3 3 6" xfId="7340" xr:uid="{D1CA0FE1-0AF2-41F3-85AA-C42BA0E41FD3}"/>
    <cellStyle name="Normal 2 5 5 3 3 6 2" xfId="20372" xr:uid="{3AADFA5C-161E-4973-8F09-75CE8635A7F9}"/>
    <cellStyle name="Normal 2 5 5 3 3 7" xfId="3794" xr:uid="{76CBC7B9-CF11-4B49-95D3-53E4A96DD989}"/>
    <cellStyle name="Normal 2 5 5 3 3 7 2" xfId="16883" xr:uid="{73DF7CFB-E990-449E-A615-9F7E061351A8}"/>
    <cellStyle name="Normal 2 5 5 3 3 8" xfId="13891" xr:uid="{845F1AF8-222B-4C6F-A480-87B14129DB25}"/>
    <cellStyle name="Normal 2 5 5 3 4" xfId="897" xr:uid="{0FF6DAEB-5932-45CB-8353-6CFEF2FD141C}"/>
    <cellStyle name="Normal 2 5 5 3 4 2" xfId="2392" xr:uid="{0A0508E5-EA94-4950-8DA8-10EB71F148BF}"/>
    <cellStyle name="Normal 2 5 5 3 4 2 2" xfId="10149" xr:uid="{018F644F-9AEC-41A3-B912-0613BA7B85BA}"/>
    <cellStyle name="Normal 2 5 5 3 4 2 2 2" xfId="23175" xr:uid="{F0DD625C-383F-458F-BB18-2A876771CCCF}"/>
    <cellStyle name="Normal 2 5 5 3 4 2 3" xfId="5131" xr:uid="{721AF4F9-BAE9-4CAC-93BA-9FC2823C9480}"/>
    <cellStyle name="Normal 2 5 5 3 4 2 3 2" xfId="18168" xr:uid="{0283ACF8-C63B-40D6-BF2B-419B195D1549}"/>
    <cellStyle name="Normal 2 5 5 3 4 2 4" xfId="15776" xr:uid="{D1DF90C9-DB9C-495D-A3E5-09E6DF25D1AE}"/>
    <cellStyle name="Normal 2 5 5 3 4 3" xfId="6539" xr:uid="{8FACB18F-6BCA-4789-99FA-904184E96F9E}"/>
    <cellStyle name="Normal 2 5 5 3 4 3 2" xfId="11554" xr:uid="{EC2EC30C-2EBC-4C37-BF82-5258903CBEFE}"/>
    <cellStyle name="Normal 2 5 5 3 4 3 2 2" xfId="24580" xr:uid="{43555115-0DE6-4CB3-835A-B0CCFC494416}"/>
    <cellStyle name="Normal 2 5 5 3 4 3 3" xfId="19573" xr:uid="{C59443A0-C9CB-4DF1-A252-C1E8ED984AF6}"/>
    <cellStyle name="Normal 2 5 5 3 4 4" xfId="9265" xr:uid="{2DCAA5CB-563F-4DCD-9467-A670E68C46CD}"/>
    <cellStyle name="Normal 2 5 5 3 4 4 2" xfId="22292" xr:uid="{C734AAD9-56A1-4390-B9E9-CE905AB3C0E2}"/>
    <cellStyle name="Normal 2 5 5 3 4 5" xfId="13008" xr:uid="{3605B928-E0C9-4763-BB64-893C7F36E6B4}"/>
    <cellStyle name="Normal 2 5 5 3 4 5 2" xfId="26025" xr:uid="{31610CE0-2158-4B14-9A84-0A61B17C2EF4}"/>
    <cellStyle name="Normal 2 5 5 3 4 6" xfId="7742" xr:uid="{062F2998-AB89-424F-B742-691E527620B8}"/>
    <cellStyle name="Normal 2 5 5 3 4 6 2" xfId="20774" xr:uid="{3093805D-0AD7-4750-A4C4-8A81DA3D8EE7}"/>
    <cellStyle name="Normal 2 5 5 3 4 7" xfId="4196" xr:uid="{E7497DA3-9D5D-44D3-AAFA-26067A5A7BD0}"/>
    <cellStyle name="Normal 2 5 5 3 4 7 2" xfId="17285" xr:uid="{103E4D28-E95F-4438-9A0D-D11EF9CBC812}"/>
    <cellStyle name="Normal 2 5 5 3 4 8" xfId="14293" xr:uid="{87675830-9B83-445B-9297-4B2EAEF0208B}"/>
    <cellStyle name="Normal 2 5 5 3 5" xfId="1252" xr:uid="{630F9FF5-D25E-4710-930D-8415A7066EF4}"/>
    <cellStyle name="Normal 2 5 5 3 5 2" xfId="2808" xr:uid="{AC366B81-BD0F-4164-8F1D-FD5C18039CC9}"/>
    <cellStyle name="Normal 2 5 5 3 5 2 2" xfId="10456" xr:uid="{128EA425-3C59-4F2F-84B3-53E40CD9B19B}"/>
    <cellStyle name="Normal 2 5 5 3 5 2 2 2" xfId="23482" xr:uid="{5360DA2D-D67F-46BE-96BB-BEE7192D9809}"/>
    <cellStyle name="Normal 2 5 5 3 5 2 3" xfId="5439" xr:uid="{3341C1A6-2297-4933-9FF0-EB2AE52F4A54}"/>
    <cellStyle name="Normal 2 5 5 3 5 2 3 2" xfId="18475" xr:uid="{B0E24B43-2678-4568-B677-F007D54E4975}"/>
    <cellStyle name="Normal 2 5 5 3 5 2 4" xfId="16074" xr:uid="{DF45C199-3571-4F67-991F-24DC3F63ACA5}"/>
    <cellStyle name="Normal 2 5 5 3 5 3" xfId="6837" xr:uid="{58CFEA7F-E1BD-4512-A810-E79845568529}"/>
    <cellStyle name="Normal 2 5 5 3 5 3 2" xfId="11852" xr:uid="{C9F7D7E2-E9C0-4B05-A4AE-F98EA94A23F9}"/>
    <cellStyle name="Normal 2 5 5 3 5 3 2 2" xfId="24878" xr:uid="{46A93DB0-AB17-48B8-819C-058218BAE591}"/>
    <cellStyle name="Normal 2 5 5 3 5 3 3" xfId="19871" xr:uid="{54DE2554-2FA4-43E7-B50F-8AEE32A871C3}"/>
    <cellStyle name="Normal 2 5 5 3 5 4" xfId="8749" xr:uid="{6A05F267-31A4-471D-A840-C103D66F7FCA}"/>
    <cellStyle name="Normal 2 5 5 3 5 4 2" xfId="21778" xr:uid="{895FC67C-B21D-402E-B372-AF27035AC98D}"/>
    <cellStyle name="Normal 2 5 5 3 5 5" xfId="13306" xr:uid="{EF59DAAF-5FE1-48FE-BC08-0A2881F8FE4F}"/>
    <cellStyle name="Normal 2 5 5 3 5 5 2" xfId="26323" xr:uid="{63DEFE4A-E35F-469A-A3D2-2F17DFB0B1C5}"/>
    <cellStyle name="Normal 2 5 5 3 5 6" xfId="8050" xr:uid="{6646000D-0E83-46B3-B23A-C3D22B89D0B5}"/>
    <cellStyle name="Normal 2 5 5 3 5 6 2" xfId="21081" xr:uid="{EA6E106D-BFDA-4C32-84B9-C323E8A0FA27}"/>
    <cellStyle name="Normal 2 5 5 3 5 7" xfId="3679" xr:uid="{1CAE38A2-5558-47C0-A84F-ED2A4E673582}"/>
    <cellStyle name="Normal 2 5 5 3 5 7 2" xfId="16771" xr:uid="{490A98D6-CA77-4ED1-BE8C-60CACF296B52}"/>
    <cellStyle name="Normal 2 5 5 3 5 8" xfId="14640" xr:uid="{60D89A2B-22B6-4FF4-96FA-31854E0D04FC}"/>
    <cellStyle name="Normal 2 5 5 3 6" xfId="1646" xr:uid="{EFE74E23-DD4D-46FA-AD12-30E2F7404460}"/>
    <cellStyle name="Normal 2 5 5 3 6 2" xfId="9635" xr:uid="{325B6D8B-1EC3-4EBD-83A9-581A465B0EBF}"/>
    <cellStyle name="Normal 2 5 5 3 6 2 2" xfId="22661" xr:uid="{9113BCCB-3785-4D8E-9B09-A7E15FD916EB}"/>
    <cellStyle name="Normal 2 5 5 3 6 3" xfId="4617" xr:uid="{16A83E92-C4E9-44A8-87F3-07CBFF14E6F2}"/>
    <cellStyle name="Normal 2 5 5 3 6 3 2" xfId="17654" xr:uid="{F22A697C-0D10-47CF-9738-801F292B7E42}"/>
    <cellStyle name="Normal 2 5 5 3 6 4" xfId="15031" xr:uid="{169A5CD1-5AD5-4781-957C-A1D5F3B14C84}"/>
    <cellStyle name="Normal 2 5 5 3 7" xfId="5793" xr:uid="{C9E24F7D-660D-42B5-9193-A7A471116D14}"/>
    <cellStyle name="Normal 2 5 5 3 7 2" xfId="10809" xr:uid="{7A5E3C26-FDEA-467A-BC67-FC95261E9959}"/>
    <cellStyle name="Normal 2 5 5 3 7 2 2" xfId="23835" xr:uid="{DECACB88-8B8E-4C42-8CAF-23AF82BF5F8C}"/>
    <cellStyle name="Normal 2 5 5 3 7 3" xfId="18828" xr:uid="{916AB79F-7D75-498C-A6A1-175D1B74C353}"/>
    <cellStyle name="Normal 2 5 5 3 8" xfId="8370" xr:uid="{B78B423C-7982-42AB-87F9-2184CCC78A99}"/>
    <cellStyle name="Normal 2 5 5 3 8 2" xfId="21399" xr:uid="{5CE740D8-CEC6-4F17-8C84-A5D2193722D4}"/>
    <cellStyle name="Normal 2 5 5 3 9" xfId="12263" xr:uid="{8D54A098-9D78-46AB-817D-92E2B3AE7467}"/>
    <cellStyle name="Normal 2 5 5 3 9 2" xfId="25280" xr:uid="{03550B88-A27A-499A-80E2-FC46BBFFF6CD}"/>
    <cellStyle name="Normal 2 5 5 3_Degree data" xfId="2603" xr:uid="{458E3243-50E0-4579-94D3-54AB05B0CDFA}"/>
    <cellStyle name="Normal 2 5 5 4" xfId="273" xr:uid="{B35AC172-0790-4959-82FC-D11C6908A3A8}"/>
    <cellStyle name="Normal 2 5 5 4 10" xfId="13688" xr:uid="{C7782B36-DAAB-4560-BA20-EEE1A8A9D217}"/>
    <cellStyle name="Normal 2 5 5 4 2" xfId="588" xr:uid="{5513941C-B668-4792-B5CA-880D88E74FDD}"/>
    <cellStyle name="Normal 2 5 5 4 2 2" xfId="2045" xr:uid="{C6998411-0204-4E03-8E10-9D2A65B5815D}"/>
    <cellStyle name="Normal 2 5 5 4 2 2 2" xfId="10151" xr:uid="{F40466C8-6A36-4823-BA84-B543561B3485}"/>
    <cellStyle name="Normal 2 5 5 4 2 2 2 2" xfId="23177" xr:uid="{59EA7529-62FE-43C4-A9A4-D86D087B5585}"/>
    <cellStyle name="Normal 2 5 5 4 2 2 3" xfId="5133" xr:uid="{541AB424-7318-4014-95B5-2E7E5D20A0FE}"/>
    <cellStyle name="Normal 2 5 5 4 2 2 3 2" xfId="18170" xr:uid="{506EE433-8251-4B18-90F7-6B70F240F66D}"/>
    <cellStyle name="Normal 2 5 5 4 2 2 4" xfId="15430" xr:uid="{F4F4FB69-20C4-46A9-BA33-EB3D1CB96F1E}"/>
    <cellStyle name="Normal 2 5 5 4 2 3" xfId="6192" xr:uid="{372B8F02-EE95-4F00-B419-3829D319DCFE}"/>
    <cellStyle name="Normal 2 5 5 4 2 3 2" xfId="11208" xr:uid="{31A43200-C3D5-471C-9897-7A3098F490F6}"/>
    <cellStyle name="Normal 2 5 5 4 2 3 2 2" xfId="24234" xr:uid="{7FFE23BD-8318-4E84-91C1-E7BE83731826}"/>
    <cellStyle name="Normal 2 5 5 4 2 3 3" xfId="19227" xr:uid="{701BBBCE-7D15-4DF2-9D7A-4BFB814990FE}"/>
    <cellStyle name="Normal 2 5 5 4 2 4" xfId="9267" xr:uid="{4046A11B-3A61-45E0-8CF2-9185B858F00D}"/>
    <cellStyle name="Normal 2 5 5 4 2 4 2" xfId="22294" xr:uid="{FEBFC355-0297-4FC3-9DE6-FE81DD367B6F}"/>
    <cellStyle name="Normal 2 5 5 4 2 5" xfId="12662" xr:uid="{21BE27A8-2F93-40F1-AABB-7E02795F24E3}"/>
    <cellStyle name="Normal 2 5 5 4 2 5 2" xfId="25679" xr:uid="{8A0A3613-26B6-4688-9148-865760D66AB2}"/>
    <cellStyle name="Normal 2 5 5 4 2 6" xfId="7744" xr:uid="{20C8128E-95E7-45F5-AD97-FAE25B7A6EA9}"/>
    <cellStyle name="Normal 2 5 5 4 2 6 2" xfId="20776" xr:uid="{5189072D-E455-4F46-AF77-D9AD7C9F2CF8}"/>
    <cellStyle name="Normal 2 5 5 4 2 7" xfId="4198" xr:uid="{D0816907-E5DB-4E38-BBD1-3A5B57794E76}"/>
    <cellStyle name="Normal 2 5 5 4 2 7 2" xfId="17287" xr:uid="{8CA74745-7469-44E1-9F7C-D39CDE7C114D}"/>
    <cellStyle name="Normal 2 5 5 4 2 8" xfId="13991" xr:uid="{C21B69A3-453E-4DD0-9F72-646DB880879A}"/>
    <cellStyle name="Normal 2 5 5 4 3" xfId="997" xr:uid="{A2EE2F82-C5BA-4A17-BC7E-ED86C0F8AE6F}"/>
    <cellStyle name="Normal 2 5 5 4 3 2" xfId="2394" xr:uid="{FE68FFD3-51AD-42FD-B9CD-3B2515EFEBA7}"/>
    <cellStyle name="Normal 2 5 5 4 3 2 2" xfId="10556" xr:uid="{060C7775-5E15-48E3-816E-A1A809F6F2E0}"/>
    <cellStyle name="Normal 2 5 5 4 3 2 2 2" xfId="23582" xr:uid="{308E011C-45CA-4BB0-ACAC-FCBF355DB969}"/>
    <cellStyle name="Normal 2 5 5 4 3 2 3" xfId="5539" xr:uid="{4E9FBB81-229B-4077-92CF-4FB90B7F0CDC}"/>
    <cellStyle name="Normal 2 5 5 4 3 2 3 2" xfId="18575" xr:uid="{641C1B2C-9887-4A52-8B3E-F6E27B9CAAD9}"/>
    <cellStyle name="Normal 2 5 5 4 3 2 4" xfId="15778" xr:uid="{3E86FD36-DC9E-41C8-8F6F-E6D6293BBF4B}"/>
    <cellStyle name="Normal 2 5 5 4 3 3" xfId="6541" xr:uid="{D012080C-747C-4301-B15A-AC2A2C7FC807}"/>
    <cellStyle name="Normal 2 5 5 4 3 3 2" xfId="11556" xr:uid="{757589E8-38B3-4742-8E6F-3B90E4E78DEA}"/>
    <cellStyle name="Normal 2 5 5 4 3 3 2 2" xfId="24582" xr:uid="{22348123-871B-4D72-A501-B67666A10518}"/>
    <cellStyle name="Normal 2 5 5 4 3 3 3" xfId="19575" xr:uid="{6FD6D4B7-190A-4B14-99C5-046C5223C4CE}"/>
    <cellStyle name="Normal 2 5 5 4 3 4" xfId="8963" xr:uid="{0B9A6BAE-C035-4111-AC76-654DE3571741}"/>
    <cellStyle name="Normal 2 5 5 4 3 4 2" xfId="21990" xr:uid="{99D90F49-8443-4316-94FB-733AA69A8E00}"/>
    <cellStyle name="Normal 2 5 5 4 3 5" xfId="13010" xr:uid="{544AF342-CDEB-4CC3-9D99-3DD4A9924E18}"/>
    <cellStyle name="Normal 2 5 5 4 3 5 2" xfId="26027" xr:uid="{10717DF2-B07D-48D4-A5F7-0E6D49C9AE20}"/>
    <cellStyle name="Normal 2 5 5 4 3 6" xfId="8150" xr:uid="{E82E2BD5-485B-479F-A913-9046062C5FC6}"/>
    <cellStyle name="Normal 2 5 5 4 3 6 2" xfId="21181" xr:uid="{D8EA3286-2E3C-41F1-81E4-114DB2D829DD}"/>
    <cellStyle name="Normal 2 5 5 4 3 7" xfId="3894" xr:uid="{6B9ECDA5-7D4D-4623-A438-91DFED9C0156}"/>
    <cellStyle name="Normal 2 5 5 4 3 7 2" xfId="16983" xr:uid="{0FE2635E-586C-4992-877D-515D0441B9F2}"/>
    <cellStyle name="Normal 2 5 5 4 3 8" xfId="14393" xr:uid="{35FFDC6A-DA84-4C22-BC1C-5793C8912A44}"/>
    <cellStyle name="Normal 2 5 5 4 4" xfId="1353" xr:uid="{85135817-E23B-4A3F-BE67-F9088EC5309A}"/>
    <cellStyle name="Normal 2 5 5 4 4 2" xfId="2911" xr:uid="{39B994C9-245D-4E44-B5E5-552126427356}"/>
    <cellStyle name="Normal 2 5 5 4 4 2 2" xfId="11952" xr:uid="{E3ECE3BF-F5DE-4E3A-96ED-DD442476132A}"/>
    <cellStyle name="Normal 2 5 5 4 4 2 2 2" xfId="24978" xr:uid="{F721650D-E37F-4563-B7EA-362075D5CB2E}"/>
    <cellStyle name="Normal 2 5 5 4 4 2 3" xfId="6937" xr:uid="{3006A983-0168-46C2-A254-1AE54A8978E4}"/>
    <cellStyle name="Normal 2 5 5 4 4 2 3 2" xfId="19971" xr:uid="{05055CC6-6A6F-4A37-8DDC-DFB997F113D8}"/>
    <cellStyle name="Normal 2 5 5 4 4 2 4" xfId="16174" xr:uid="{8FD0AA87-64D3-44AA-9584-B166F752B82D}"/>
    <cellStyle name="Normal 2 5 5 4 4 3" xfId="13406" xr:uid="{FD9B21DC-C157-47A9-9A0F-3667906ECCD7}"/>
    <cellStyle name="Normal 2 5 5 4 4 3 2" xfId="26423" xr:uid="{9428ECA9-5E8E-4C64-A60A-16478420B971}"/>
    <cellStyle name="Normal 2 5 5 4 4 4" xfId="9847" xr:uid="{EB7AFDB8-634C-480F-88BF-28FCCDA43666}"/>
    <cellStyle name="Normal 2 5 5 4 4 4 2" xfId="22873" xr:uid="{4FA3BCD4-7D33-4430-AD62-D86A2318DB20}"/>
    <cellStyle name="Normal 2 5 5 4 4 5" xfId="4829" xr:uid="{E37E8A62-3B16-4E04-BC8B-F1AFE2BEFC95}"/>
    <cellStyle name="Normal 2 5 5 4 4 5 2" xfId="17866" xr:uid="{B9E6A75D-E8CA-486C-9398-765CCDAC544D}"/>
    <cellStyle name="Normal 2 5 5 4 4 6" xfId="14740" xr:uid="{0AA8FF44-DE69-4294-83B5-E83805E933BE}"/>
    <cellStyle name="Normal 2 5 5 4 5" xfId="1746" xr:uid="{363AE561-D450-4DCB-BB45-4C4A5FE8963D}"/>
    <cellStyle name="Normal 2 5 5 4 5 2" xfId="10909" xr:uid="{DAC84E5E-9FEB-4B6D-9393-938E0FDCFE2A}"/>
    <cellStyle name="Normal 2 5 5 4 5 2 2" xfId="23935" xr:uid="{0F2B2498-7485-491C-9FE6-FDD763886E40}"/>
    <cellStyle name="Normal 2 5 5 4 5 3" xfId="5893" xr:uid="{DDD27A50-F86F-43D1-A43E-30F0393E9813}"/>
    <cellStyle name="Normal 2 5 5 4 5 3 2" xfId="18928" xr:uid="{E1068A09-877A-4B55-A6BF-199EDE9FEDAE}"/>
    <cellStyle name="Normal 2 5 5 4 5 4" xfId="15131" xr:uid="{7AA234ED-90AD-4A8F-A784-723E7D037668}"/>
    <cellStyle name="Normal 2 5 5 4 6" xfId="8470" xr:uid="{04D53011-B0EF-4390-AA6F-9D3FDD1F6175}"/>
    <cellStyle name="Normal 2 5 5 4 6 2" xfId="21499" xr:uid="{B06B16D3-6E34-4EA1-B7C1-684787926E90}"/>
    <cellStyle name="Normal 2 5 5 4 7" xfId="12363" xr:uid="{4C30D9CF-4A48-496C-A08C-36F6AFD6DF7D}"/>
    <cellStyle name="Normal 2 5 5 4 7 2" xfId="25380" xr:uid="{F87F53B1-41C9-426B-AAC6-F619B12F12B7}"/>
    <cellStyle name="Normal 2 5 5 4 8" xfId="7440" xr:uid="{6624B8FE-53A4-474C-B784-4E55A08D6700}"/>
    <cellStyle name="Normal 2 5 5 4 8 2" xfId="20472" xr:uid="{0A50AFF8-F1CF-40F3-AD50-B6C7A7CF0CC6}"/>
    <cellStyle name="Normal 2 5 5 4 9" xfId="3392" xr:uid="{99D15C25-71C4-4604-B0FA-7F3D2AC9A07C}"/>
    <cellStyle name="Normal 2 5 5 4 9 2" xfId="16492" xr:uid="{D98815C8-E6FD-4A68-9FA1-CA09BF80126C}"/>
    <cellStyle name="Normal 2 5 5 4_Degree data" xfId="2601" xr:uid="{74A268C6-D3AD-475A-9C9C-2AECFEAFB274}"/>
    <cellStyle name="Normal 2 5 5 5" xfId="429" xr:uid="{D40D7C93-5BFE-42D1-98FA-5A61E5E7737B}"/>
    <cellStyle name="Normal 2 5 5 5 2" xfId="837" xr:uid="{A7B0AEA1-5059-4A47-8D49-7816B42D64FE}"/>
    <cellStyle name="Normal 2 5 5 5 2 2" xfId="9688" xr:uid="{3536AC58-FBCE-48C4-917A-5C6CD1A780F5}"/>
    <cellStyle name="Normal 2 5 5 5 2 2 2" xfId="22714" xr:uid="{8C4459F3-A409-4FF0-813E-42D7E21A9ADB}"/>
    <cellStyle name="Normal 2 5 5 5 2 3" xfId="4670" xr:uid="{CC60C44F-3D20-44FB-9F09-9C8F755A593A}"/>
    <cellStyle name="Normal 2 5 5 5 2 3 2" xfId="17707" xr:uid="{758FC590-8BC9-4F3B-9737-9D0F71173754}"/>
    <cellStyle name="Normal 2 5 5 5 2 4" xfId="14234" xr:uid="{68E0A956-BE67-4CA4-ADFF-9655017550BA}"/>
    <cellStyle name="Normal 2 5 5 5 3" xfId="2040" xr:uid="{D71BBB0E-7BEA-4EA1-8AE0-7D1F96A26643}"/>
    <cellStyle name="Normal 2 5 5 5 3 2" xfId="11203" xr:uid="{47DAE132-9924-4FF3-8B30-97FC47EECE6E}"/>
    <cellStyle name="Normal 2 5 5 5 3 2 2" xfId="24229" xr:uid="{95A4C54E-69A9-4AC3-82CF-23EFBE5533E0}"/>
    <cellStyle name="Normal 2 5 5 5 3 3" xfId="6187" xr:uid="{E11E1B0D-CB48-4E49-9493-F34CA049F0F1}"/>
    <cellStyle name="Normal 2 5 5 5 3 3 2" xfId="19222" xr:uid="{C9FD9C1B-6450-4F8A-AC70-1573E6C64907}"/>
    <cellStyle name="Normal 2 5 5 5 3 4" xfId="15425" xr:uid="{1B095455-665B-46D9-9F71-6F24825E16F4}"/>
    <cellStyle name="Normal 2 5 5 5 4" xfId="8804" xr:uid="{056D618C-C80B-42C9-981F-3D387E4B5E7D}"/>
    <cellStyle name="Normal 2 5 5 5 4 2" xfId="21831" xr:uid="{EABE4585-B61E-4D2C-81B9-C4496DBE0C6F}"/>
    <cellStyle name="Normal 2 5 5 5 5" xfId="12657" xr:uid="{B9276547-D7D8-490B-90BE-87D23EC0AD6E}"/>
    <cellStyle name="Normal 2 5 5 5 5 2" xfId="25674" xr:uid="{0B2704B9-6C9A-4B63-8FE8-5ACE4AFCC50E}"/>
    <cellStyle name="Normal 2 5 5 5 6" xfId="7281" xr:uid="{791E6FF0-E972-470B-8F24-BB371D182BDA}"/>
    <cellStyle name="Normal 2 5 5 5 6 2" xfId="20313" xr:uid="{9D0286BF-31D0-480C-A3BB-D3B230E29B91}"/>
    <cellStyle name="Normal 2 5 5 5 7" xfId="3735" xr:uid="{EBEDAAC1-999F-45B2-9939-591EDD1DC615}"/>
    <cellStyle name="Normal 2 5 5 5 7 2" xfId="16824" xr:uid="{B88791F9-E96F-452E-BD0B-8E7E625FD438}"/>
    <cellStyle name="Normal 2 5 5 5 8" xfId="13832" xr:uid="{E84B8159-AC58-412E-93C4-5B324079E4FD}"/>
    <cellStyle name="Normal 2 5 5 6" xfId="764" xr:uid="{C38E98B0-7156-434B-A83E-EDB827EF9831}"/>
    <cellStyle name="Normal 2 5 5 6 2" xfId="2389" xr:uid="{0210583D-6575-457F-A73D-1FF152E9E5F4}"/>
    <cellStyle name="Normal 2 5 5 6 2 2" xfId="10146" xr:uid="{120A3866-515A-4845-A2C3-E7D87C75A4A8}"/>
    <cellStyle name="Normal 2 5 5 6 2 2 2" xfId="23172" xr:uid="{DBAE68AE-548D-4424-B84E-D9330CA1499F}"/>
    <cellStyle name="Normal 2 5 5 6 2 3" xfId="5128" xr:uid="{BF2CB749-94D1-46DF-9468-D67A47D06539}"/>
    <cellStyle name="Normal 2 5 5 6 2 3 2" xfId="18165" xr:uid="{A69F5B5A-39B8-4B43-9E6F-11D1C78069C3}"/>
    <cellStyle name="Normal 2 5 5 6 2 4" xfId="15773" xr:uid="{A3853278-BA01-4938-9E2D-3B9D1A9601F5}"/>
    <cellStyle name="Normal 2 5 5 6 3" xfId="6536" xr:uid="{D7375382-040F-4696-9409-1F9B7C32D8DF}"/>
    <cellStyle name="Normal 2 5 5 6 3 2" xfId="11551" xr:uid="{F9ACC04C-BAF4-46FB-B942-5FF41999CF11}"/>
    <cellStyle name="Normal 2 5 5 6 3 2 2" xfId="24577" xr:uid="{703716C4-79E7-4E2D-A7C1-E01570985331}"/>
    <cellStyle name="Normal 2 5 5 6 3 3" xfId="19570" xr:uid="{043B8D79-3593-4859-815D-38F65D945176}"/>
    <cellStyle name="Normal 2 5 5 6 4" xfId="9262" xr:uid="{ADBA1B6C-0999-4D6C-AC22-F870DB2EEAA9}"/>
    <cellStyle name="Normal 2 5 5 6 4 2" xfId="22289" xr:uid="{5F108CAC-C444-4CE5-BFF6-060CB9375A6B}"/>
    <cellStyle name="Normal 2 5 5 6 5" xfId="13005" xr:uid="{F65EC36C-32B9-49FD-954A-FB74B2B9BE66}"/>
    <cellStyle name="Normal 2 5 5 6 5 2" xfId="26022" xr:uid="{65F1C76B-862C-4F2A-871A-ADDC436B9BDB}"/>
    <cellStyle name="Normal 2 5 5 6 6" xfId="7739" xr:uid="{93C761F8-E5DD-4DE7-8C0F-1F36667B4DC3}"/>
    <cellStyle name="Normal 2 5 5 6 6 2" xfId="20771" xr:uid="{E9045A7F-5C8E-41E1-A0CF-F38441340552}"/>
    <cellStyle name="Normal 2 5 5 6 7" xfId="4193" xr:uid="{A3624179-420A-4B7B-AC80-4D71BE644679}"/>
    <cellStyle name="Normal 2 5 5 6 7 2" xfId="17282" xr:uid="{36DBED31-0651-4901-BD18-43FD89F8B0A5}"/>
    <cellStyle name="Normal 2 5 5 6 8" xfId="14161" xr:uid="{E04AB0B9-D156-4FA4-AED1-0A4A9B484989}"/>
    <cellStyle name="Normal 2 5 5 7" xfId="1188" xr:uid="{6DFC1B11-9542-40FA-942A-B35A03EF3376}"/>
    <cellStyle name="Normal 2 5 5 7 2" xfId="2740" xr:uid="{BB58ECCE-D6B8-45EE-84FD-5FB929F6399B}"/>
    <cellStyle name="Normal 2 5 5 7 2 2" xfId="10397" xr:uid="{4C9E1A33-F412-47E8-9CCF-C32CDA7C8E82}"/>
    <cellStyle name="Normal 2 5 5 7 2 2 2" xfId="23423" xr:uid="{50BFE0CB-EF32-4F0E-AE30-25AACE20A006}"/>
    <cellStyle name="Normal 2 5 5 7 2 3" xfId="5380" xr:uid="{62B853A6-B8E1-460E-8CE4-CEF1900C4EC4}"/>
    <cellStyle name="Normal 2 5 5 7 2 3 2" xfId="18416" xr:uid="{FB49BC5B-40D1-4B40-9FE2-EDB11140BEEE}"/>
    <cellStyle name="Normal 2 5 5 7 2 4" xfId="16015" xr:uid="{CD156A47-D8D3-40FD-937C-F2B34C9679EB}"/>
    <cellStyle name="Normal 2 5 5 7 3" xfId="6778" xr:uid="{4C15BB78-4812-4DC1-BFC4-3C749BDBBABA}"/>
    <cellStyle name="Normal 2 5 5 7 3 2" xfId="11793" xr:uid="{2A014209-B0DB-4B81-866E-A38E6B8E853F}"/>
    <cellStyle name="Normal 2 5 5 7 3 2 2" xfId="24819" xr:uid="{F459DEB0-B6A2-476F-A18D-4DFE1D48DA5C}"/>
    <cellStyle name="Normal 2 5 5 7 3 3" xfId="19812" xr:uid="{951D8269-1BF9-4025-AAC8-6C640303FEFE}"/>
    <cellStyle name="Normal 2 5 5 7 4" xfId="8643" xr:uid="{0F3D3D9B-ACA6-4DD6-BA10-63D23A02C0C8}"/>
    <cellStyle name="Normal 2 5 5 7 4 2" xfId="21672" xr:uid="{9AE55E41-2DF9-4A72-ACA1-2E950AEF6332}"/>
    <cellStyle name="Normal 2 5 5 7 5" xfId="13247" xr:uid="{107A2746-CB79-48C0-BFE3-F891A36E2F5F}"/>
    <cellStyle name="Normal 2 5 5 7 5 2" xfId="26264" xr:uid="{74E8132C-6744-4C5F-9568-E144C5C57F86}"/>
    <cellStyle name="Normal 2 5 5 7 6" xfId="7991" xr:uid="{80C89F19-D540-48E4-9BC2-7852723C0CF2}"/>
    <cellStyle name="Normal 2 5 5 7 6 2" xfId="21022" xr:uid="{8DC8C8D2-F642-4749-88B6-4D159933FF77}"/>
    <cellStyle name="Normal 2 5 5 7 7" xfId="3570" xr:uid="{CC854FBE-B003-49DF-954E-95178EC73DA0}"/>
    <cellStyle name="Normal 2 5 5 7 7 2" xfId="16665" xr:uid="{E1FDBA26-0539-4079-88D3-1C6890186F35}"/>
    <cellStyle name="Normal 2 5 5 7 8" xfId="14581" xr:uid="{1285A973-B549-4243-8874-94128F4D5C8C}"/>
    <cellStyle name="Normal 2 5 5 8" xfId="1587" xr:uid="{2D17CA15-A24D-410C-92E0-9C50FB817C1D}"/>
    <cellStyle name="Normal 2 5 5 8 2" xfId="12204" xr:uid="{9EF9858B-FEBD-4508-AEBB-E3A5F0BC54F2}"/>
    <cellStyle name="Normal 2 5 5 8 2 2" xfId="25221" xr:uid="{CC4C31E8-C5C9-4B26-8E47-CE45EBBA86E2}"/>
    <cellStyle name="Normal 2 5 5 8 3" xfId="9530" xr:uid="{5B3710A0-B118-427B-8003-8D3DFEAED439}"/>
    <cellStyle name="Normal 2 5 5 8 3 2" xfId="22556" xr:uid="{3ECF4566-94C6-4231-AE1A-5FD09B2F4BC7}"/>
    <cellStyle name="Normal 2 5 5 8 4" xfId="4512" xr:uid="{E7A66772-01DA-4FBE-8573-6636B0ACAABE}"/>
    <cellStyle name="Normal 2 5 5 8 4 2" xfId="17549" xr:uid="{682A1CAE-4BE1-44E5-8D32-8AD4B54B7FEA}"/>
    <cellStyle name="Normal 2 5 5 8 5" xfId="14972" xr:uid="{95C77AE8-DB08-4896-94F6-F59DA30586A0}"/>
    <cellStyle name="Normal 2 5 5 9" xfId="1514" xr:uid="{D1B232A7-799F-4FB0-9BBA-C3664D83BD37}"/>
    <cellStyle name="Normal 2 5 5 9 2" xfId="10748" xr:uid="{4A52086E-06C8-425F-9EA6-D411883CD3A1}"/>
    <cellStyle name="Normal 2 5 5 9 2 2" xfId="23774" xr:uid="{B407C301-B955-479D-AFEF-4C84A09F761F}"/>
    <cellStyle name="Normal 2 5 5 9 3" xfId="5732" xr:uid="{D4CB232E-D4D9-4554-B995-DF18A9315E08}"/>
    <cellStyle name="Normal 2 5 5 9 3 2" xfId="18767" xr:uid="{F7DCDAFC-04E0-40DA-B443-71D3DC3D9B05}"/>
    <cellStyle name="Normal 2 5 5 9 4" xfId="14899" xr:uid="{6D3E52DA-3DA0-4448-AF58-15783BB2AF04}"/>
    <cellStyle name="Normal 2 5 5_Degree data" xfId="2606" xr:uid="{B8594172-4747-4C54-94EF-79538813FA3B}"/>
    <cellStyle name="Normal 2 5 6" xfId="188" xr:uid="{E7B34DE7-D5C6-49D5-8D6E-85EED3AA5E9C}"/>
    <cellStyle name="Normal 2 5 6 10" xfId="7157" xr:uid="{09CB908D-B7CE-48C3-AE8F-774589ACCFB7}"/>
    <cellStyle name="Normal 2 5 6 10 2" xfId="20189" xr:uid="{79F57E7D-B651-4637-9EA7-8CC4FA21B79A}"/>
    <cellStyle name="Normal 2 5 6 11" xfId="3326" xr:uid="{DE9FBC4E-59CA-447A-96B2-8040ADE82F84}"/>
    <cellStyle name="Normal 2 5 6 11 2" xfId="16426" xr:uid="{526E416D-74D9-4A91-82C0-84A4F80B8597}"/>
    <cellStyle name="Normal 2 5 6 12" xfId="13615" xr:uid="{BD7A273F-9026-4BF9-B0AA-FCD4959F3370}"/>
    <cellStyle name="Normal 2 5 6 2" xfId="371" xr:uid="{56BDAE1E-9200-4205-89A2-80F9E6DEDE85}"/>
    <cellStyle name="Normal 2 5 6 2 10" xfId="13780" xr:uid="{885E0CEC-C75C-4CEE-8A4C-2901E57EAA7D}"/>
    <cellStyle name="Normal 2 5 6 2 2" xfId="622" xr:uid="{87CA7C96-4799-4864-81A9-75BE51591C6C}"/>
    <cellStyle name="Normal 2 5 6 2 2 2" xfId="2047" xr:uid="{8ADE7AEA-2C2C-44F4-8E50-E5BA02278120}"/>
    <cellStyle name="Normal 2 5 6 2 2 2 2" xfId="10153" xr:uid="{C295FC16-5076-415D-B772-B6F42DF08327}"/>
    <cellStyle name="Normal 2 5 6 2 2 2 2 2" xfId="23179" xr:uid="{BBACBED7-3A69-41B4-989F-2EC6FE17FD3D}"/>
    <cellStyle name="Normal 2 5 6 2 2 2 3" xfId="5135" xr:uid="{47D40E43-6E76-44C3-A9F2-5E06E78041B5}"/>
    <cellStyle name="Normal 2 5 6 2 2 2 3 2" xfId="18172" xr:uid="{A39FD07D-255E-4B15-A955-399096ED4F28}"/>
    <cellStyle name="Normal 2 5 6 2 2 2 4" xfId="15432" xr:uid="{218A83C0-E036-4DC8-B50C-746F36F03FB4}"/>
    <cellStyle name="Normal 2 5 6 2 2 3" xfId="6194" xr:uid="{379498C1-14A9-4E4A-B699-046E2F2760C1}"/>
    <cellStyle name="Normal 2 5 6 2 2 3 2" xfId="11210" xr:uid="{B4D75AEE-55C4-4AF3-8C5C-A76599E56F64}"/>
    <cellStyle name="Normal 2 5 6 2 2 3 2 2" xfId="24236" xr:uid="{9B28888C-5901-4B9D-8C6A-A87782F2DE7E}"/>
    <cellStyle name="Normal 2 5 6 2 2 3 3" xfId="19229" xr:uid="{8B28D3E5-B9E7-4B2F-9E94-FD17CCF367E9}"/>
    <cellStyle name="Normal 2 5 6 2 2 4" xfId="9269" xr:uid="{B72BC7F2-0B64-4AE9-A63C-E8FF30F508ED}"/>
    <cellStyle name="Normal 2 5 6 2 2 4 2" xfId="22296" xr:uid="{0C62CF7E-4129-478B-B2E0-CA47BA6BD713}"/>
    <cellStyle name="Normal 2 5 6 2 2 5" xfId="12664" xr:uid="{5C22F679-02B5-4A50-AD93-AC90AF24B09C}"/>
    <cellStyle name="Normal 2 5 6 2 2 5 2" xfId="25681" xr:uid="{AB3BD297-3994-4BE0-90B0-01D3059545B2}"/>
    <cellStyle name="Normal 2 5 6 2 2 6" xfId="7746" xr:uid="{0C118E8E-BAD0-4088-848B-C2504F086A87}"/>
    <cellStyle name="Normal 2 5 6 2 2 6 2" xfId="20778" xr:uid="{9868C12D-46FB-45FF-A1D2-A78C3C81A41F}"/>
    <cellStyle name="Normal 2 5 6 2 2 7" xfId="4200" xr:uid="{1716F349-BD32-4828-9F78-B847C049C528}"/>
    <cellStyle name="Normal 2 5 6 2 2 7 2" xfId="17289" xr:uid="{C9751017-D053-4087-86DE-F4D42A4B1DC9}"/>
    <cellStyle name="Normal 2 5 6 2 2 8" xfId="14025" xr:uid="{5832252A-2353-42D3-94B5-C74D956BBD64}"/>
    <cellStyle name="Normal 2 5 6 2 3" xfId="1031" xr:uid="{805C8510-1ABA-4910-A83B-554400924B2E}"/>
    <cellStyle name="Normal 2 5 6 2 3 2" xfId="2396" xr:uid="{A002D307-AFC3-46AB-8758-362EEF235064}"/>
    <cellStyle name="Normal 2 5 6 2 3 2 2" xfId="10590" xr:uid="{52F210D1-A417-4CD3-913B-9872032215FF}"/>
    <cellStyle name="Normal 2 5 6 2 3 2 2 2" xfId="23616" xr:uid="{FD54F5F0-D0C0-48A1-88F9-FAE8C635FF22}"/>
    <cellStyle name="Normal 2 5 6 2 3 2 3" xfId="5573" xr:uid="{78DC51DA-60AF-4D7F-89DB-1902C8F586A9}"/>
    <cellStyle name="Normal 2 5 6 2 3 2 3 2" xfId="18609" xr:uid="{938B8FA5-E655-4FFD-822D-8A59D60C76A2}"/>
    <cellStyle name="Normal 2 5 6 2 3 2 4" xfId="15780" xr:uid="{658702BC-1AF7-4594-836E-7BA764CB6C4A}"/>
    <cellStyle name="Normal 2 5 6 2 3 3" xfId="6543" xr:uid="{BA9530D1-6974-474E-81C9-01B5D7E63B8A}"/>
    <cellStyle name="Normal 2 5 6 2 3 3 2" xfId="11558" xr:uid="{11863FC3-1368-4B0C-BCD0-AA6BE0575DE9}"/>
    <cellStyle name="Normal 2 5 6 2 3 3 2 2" xfId="24584" xr:uid="{68F24B23-6279-467B-A38F-E4BBD3FD5D64}"/>
    <cellStyle name="Normal 2 5 6 2 3 3 3" xfId="19577" xr:uid="{44DB68DD-6C84-4684-86A9-D45678F7BD9B}"/>
    <cellStyle name="Normal 2 5 6 2 3 4" xfId="8997" xr:uid="{6FF9C170-4E44-4823-B262-4B76C2E43572}"/>
    <cellStyle name="Normal 2 5 6 2 3 4 2" xfId="22024" xr:uid="{B9B50C04-B151-4C25-8CBD-5B41B672C9DD}"/>
    <cellStyle name="Normal 2 5 6 2 3 5" xfId="13012" xr:uid="{E89EAD58-45D5-4A74-AC9E-5545C5E97293}"/>
    <cellStyle name="Normal 2 5 6 2 3 5 2" xfId="26029" xr:uid="{6C94D767-F49C-4116-AEFA-9B441D6737E3}"/>
    <cellStyle name="Normal 2 5 6 2 3 6" xfId="8184" xr:uid="{59682344-5B6F-4DB8-A776-4D578E80D250}"/>
    <cellStyle name="Normal 2 5 6 2 3 6 2" xfId="21215" xr:uid="{59BB745B-BF7F-492E-AD3C-99626C422FF3}"/>
    <cellStyle name="Normal 2 5 6 2 3 7" xfId="3928" xr:uid="{E38E1BA4-A812-4528-AD0A-5908E4E84682}"/>
    <cellStyle name="Normal 2 5 6 2 3 7 2" xfId="17017" xr:uid="{1BD27E33-0242-4905-9C00-CADF597502CE}"/>
    <cellStyle name="Normal 2 5 6 2 3 8" xfId="14427" xr:uid="{8279CE3C-4078-4521-BA3A-3A667F5E723A}"/>
    <cellStyle name="Normal 2 5 6 2 4" xfId="1388" xr:uid="{BFC6F1BC-F154-469B-9696-9BF7A7F52CF2}"/>
    <cellStyle name="Normal 2 5 6 2 4 2" xfId="2946" xr:uid="{BCF0CBD0-CF5C-49AF-A155-C4EA1B19464B}"/>
    <cellStyle name="Normal 2 5 6 2 4 2 2" xfId="11986" xr:uid="{006A8F12-81E9-4F48-9D66-0946F3669A56}"/>
    <cellStyle name="Normal 2 5 6 2 4 2 2 2" xfId="25012" xr:uid="{CABA42B1-D7D5-4254-A4E1-F838580682C8}"/>
    <cellStyle name="Normal 2 5 6 2 4 2 3" xfId="6971" xr:uid="{B68EBF20-FBBD-4DE4-B5CF-7A5566B1B0BD}"/>
    <cellStyle name="Normal 2 5 6 2 4 2 3 2" xfId="20005" xr:uid="{815CA7D0-6805-4B0E-A1B0-425DCE68689D}"/>
    <cellStyle name="Normal 2 5 6 2 4 2 4" xfId="16208" xr:uid="{B3A065D6-E0C5-4B59-8331-D6984581983F}"/>
    <cellStyle name="Normal 2 5 6 2 4 3" xfId="13440" xr:uid="{0FBA0F98-F950-4182-9268-EEAEA4B35574}"/>
    <cellStyle name="Normal 2 5 6 2 4 3 2" xfId="26457" xr:uid="{7051EDF6-867D-4483-8498-D75B7EF15A32}"/>
    <cellStyle name="Normal 2 5 6 2 4 4" xfId="9881" xr:uid="{211E5C14-461B-402F-9087-FD5076F636C1}"/>
    <cellStyle name="Normal 2 5 6 2 4 4 2" xfId="22907" xr:uid="{4F963A3B-43F2-4913-AB40-1D03AF2679AA}"/>
    <cellStyle name="Normal 2 5 6 2 4 5" xfId="4863" xr:uid="{9BA8E6B4-E87F-44CC-845C-C5D84F195DE3}"/>
    <cellStyle name="Normal 2 5 6 2 4 5 2" xfId="17900" xr:uid="{CDFD54FE-DCD1-4620-B115-5AF9616D0711}"/>
    <cellStyle name="Normal 2 5 6 2 4 6" xfId="14774" xr:uid="{F350CBC8-19A4-4E15-9952-FB62385283AB}"/>
    <cellStyle name="Normal 2 5 6 2 5" xfId="1780" xr:uid="{6585C014-68FB-4E55-97A7-24227B867686}"/>
    <cellStyle name="Normal 2 5 6 2 5 2" xfId="10943" xr:uid="{B88F8769-34BC-4D07-9D9B-DFDBCF13781A}"/>
    <cellStyle name="Normal 2 5 6 2 5 2 2" xfId="23969" xr:uid="{4FEF54CE-1FB3-4316-B488-C5547C9D4D36}"/>
    <cellStyle name="Normal 2 5 6 2 5 3" xfId="5927" xr:uid="{A9CBE1D8-0260-4918-B408-6FC262EA5B9A}"/>
    <cellStyle name="Normal 2 5 6 2 5 3 2" xfId="18962" xr:uid="{F8197324-88AE-4473-ACF3-EA8435521112}"/>
    <cellStyle name="Normal 2 5 6 2 5 4" xfId="15165" xr:uid="{5E4F36A7-4642-4ECD-8990-E31B5171DE0D}"/>
    <cellStyle name="Normal 2 5 6 2 6" xfId="8504" xr:uid="{31E0411A-3BF0-4EFF-8B10-003BCADDD023}"/>
    <cellStyle name="Normal 2 5 6 2 6 2" xfId="21533" xr:uid="{DB621B72-22CB-4F7A-8086-56FADEA10562}"/>
    <cellStyle name="Normal 2 5 6 2 7" xfId="12397" xr:uid="{2BCAF6C9-F764-4BB2-938F-4BA300FDDA2A}"/>
    <cellStyle name="Normal 2 5 6 2 7 2" xfId="25414" xr:uid="{C776F596-490D-47A4-932D-25065CC53BF5}"/>
    <cellStyle name="Normal 2 5 6 2 8" xfId="7474" xr:uid="{62C26818-9684-4AA5-A017-0036FF526E7F}"/>
    <cellStyle name="Normal 2 5 6 2 8 2" xfId="20506" xr:uid="{120FBE15-5DF4-4613-B381-698CFB0EFFA0}"/>
    <cellStyle name="Normal 2 5 6 2 9" xfId="3426" xr:uid="{F8FDA150-2CB2-49B3-8E41-F50A2F142E97}"/>
    <cellStyle name="Normal 2 5 6 2 9 2" xfId="16526" xr:uid="{897CA905-BEAD-48BD-8F4E-97191B10D6B7}"/>
    <cellStyle name="Normal 2 5 6 2_Degree data" xfId="2685" xr:uid="{E0D44756-7642-4D5A-8B5A-D3D2864BCDF8}"/>
    <cellStyle name="Normal 2 5 6 3" xfId="522" xr:uid="{701E5040-7193-4824-AEAD-07EC728DF508}"/>
    <cellStyle name="Normal 2 5 6 3 2" xfId="931" xr:uid="{794CFD74-2C40-4531-972E-BC382174280B}"/>
    <cellStyle name="Normal 2 5 6 3 2 2" xfId="9781" xr:uid="{98D4EA09-1954-47A8-9EA5-DDFEFFDA4CE9}"/>
    <cellStyle name="Normal 2 5 6 3 2 2 2" xfId="22807" xr:uid="{8C24580B-B1C0-4AB8-B450-8BE4300EC169}"/>
    <cellStyle name="Normal 2 5 6 3 2 3" xfId="4763" xr:uid="{AE3D3C4F-EA3F-4ED2-91E6-DC1AD9F91332}"/>
    <cellStyle name="Normal 2 5 6 3 2 3 2" xfId="17800" xr:uid="{1B4B5F15-85DF-430F-8DB6-4C32C337A4ED}"/>
    <cellStyle name="Normal 2 5 6 3 2 4" xfId="14327" xr:uid="{E992636C-8C92-4B6A-92AF-6AD003C083D0}"/>
    <cellStyle name="Normal 2 5 6 3 3" xfId="2046" xr:uid="{A8B36F5C-19A3-4B6A-AB71-0A85E5334C24}"/>
    <cellStyle name="Normal 2 5 6 3 3 2" xfId="11209" xr:uid="{ECE0C931-02C4-4CA3-948A-36F9BA95CF3D}"/>
    <cellStyle name="Normal 2 5 6 3 3 2 2" xfId="24235" xr:uid="{EA910DBC-6A97-4C76-BC37-BDEA8AEFA5FB}"/>
    <cellStyle name="Normal 2 5 6 3 3 3" xfId="6193" xr:uid="{4C408DC4-9189-4FAD-96A8-B0DB95730415}"/>
    <cellStyle name="Normal 2 5 6 3 3 3 2" xfId="19228" xr:uid="{DC711553-4F22-48FD-8E7F-C9B6890358A2}"/>
    <cellStyle name="Normal 2 5 6 3 3 4" xfId="15431" xr:uid="{4B6F26BC-242D-422C-BE51-368654278202}"/>
    <cellStyle name="Normal 2 5 6 3 4" xfId="8897" xr:uid="{C5A57F0D-E626-47EF-B82F-6719F9820B62}"/>
    <cellStyle name="Normal 2 5 6 3 4 2" xfId="21924" xr:uid="{37385E79-E60E-48B7-88D1-E97148D18549}"/>
    <cellStyle name="Normal 2 5 6 3 5" xfId="12663" xr:uid="{440D62D9-7F08-408E-A5F4-C7F72F7B0FC5}"/>
    <cellStyle name="Normal 2 5 6 3 5 2" xfId="25680" xr:uid="{E951B106-9FA1-457B-8636-21E55DB6DC93}"/>
    <cellStyle name="Normal 2 5 6 3 6" xfId="7374" xr:uid="{3C91B36F-4B70-4F76-B2A0-8340123053F2}"/>
    <cellStyle name="Normal 2 5 6 3 6 2" xfId="20406" xr:uid="{A0AAD398-EC8B-402F-97AE-F8F0ECF1BA3F}"/>
    <cellStyle name="Normal 2 5 6 3 7" xfId="3828" xr:uid="{A4174EE2-780D-440A-A78F-07650C1A3B65}"/>
    <cellStyle name="Normal 2 5 6 3 7 2" xfId="16917" xr:uid="{3A983ACD-9F6F-4F4B-B984-D0F58AB8EF5C}"/>
    <cellStyle name="Normal 2 5 6 3 8" xfId="13925" xr:uid="{1D0346D9-0069-4DDF-89C7-FEF383BB6F8C}"/>
    <cellStyle name="Normal 2 5 6 4" xfId="794" xr:uid="{0F718FB3-C505-48DD-A9A1-93C602561B2D}"/>
    <cellStyle name="Normal 2 5 6 4 2" xfId="2395" xr:uid="{06AEE4AC-B04B-4A6D-A457-42F446EED60C}"/>
    <cellStyle name="Normal 2 5 6 4 2 2" xfId="10152" xr:uid="{DB868975-3D03-45BB-9349-78BC5FD0EB58}"/>
    <cellStyle name="Normal 2 5 6 4 2 2 2" xfId="23178" xr:uid="{D57BA9FC-D6F0-4579-B0BC-4DCD5C1F2B0A}"/>
    <cellStyle name="Normal 2 5 6 4 2 3" xfId="5134" xr:uid="{4D0FC8AD-9E54-4422-BA8A-A12DBD2014C5}"/>
    <cellStyle name="Normal 2 5 6 4 2 3 2" xfId="18171" xr:uid="{9E863BA9-61E8-4C9F-ACC3-4B1DE6F0E1F9}"/>
    <cellStyle name="Normal 2 5 6 4 2 4" xfId="15779" xr:uid="{CAE8315C-8B42-4EE7-9EFE-2E4407FF3BA7}"/>
    <cellStyle name="Normal 2 5 6 4 3" xfId="6542" xr:uid="{AA37BBF2-DF4F-43FA-BF09-8C853A6ABAC2}"/>
    <cellStyle name="Normal 2 5 6 4 3 2" xfId="11557" xr:uid="{A17B74F3-0C52-4149-8099-B2C1DB5ECA00}"/>
    <cellStyle name="Normal 2 5 6 4 3 2 2" xfId="24583" xr:uid="{431361C0-A6A2-4775-9C27-CD7B52E322F2}"/>
    <cellStyle name="Normal 2 5 6 4 3 3" xfId="19576" xr:uid="{6D76DB48-D8E2-4E62-9C2F-EC42B3D73EEF}"/>
    <cellStyle name="Normal 2 5 6 4 4" xfId="9268" xr:uid="{C3BDCE15-7D38-4ED3-B44E-F4B53FCF29CC}"/>
    <cellStyle name="Normal 2 5 6 4 4 2" xfId="22295" xr:uid="{8B082BF4-DA0B-456F-9216-574B158A13BA}"/>
    <cellStyle name="Normal 2 5 6 4 5" xfId="13011" xr:uid="{35BD35DF-8676-487F-B7E7-1027AF7AA663}"/>
    <cellStyle name="Normal 2 5 6 4 5 2" xfId="26028" xr:uid="{1F215C92-0DD6-4617-A49F-EAD373F74704}"/>
    <cellStyle name="Normal 2 5 6 4 6" xfId="7745" xr:uid="{D7DA015E-0100-4CDD-BFF4-C017EDE0C1D9}"/>
    <cellStyle name="Normal 2 5 6 4 6 2" xfId="20777" xr:uid="{F31E2D19-82D5-4F80-BC87-AE66F9092874}"/>
    <cellStyle name="Normal 2 5 6 4 7" xfId="4199" xr:uid="{CE810F9C-2F8A-4BA2-A6AE-B40B0D68E861}"/>
    <cellStyle name="Normal 2 5 6 4 7 2" xfId="17288" xr:uid="{77127CA7-015C-488C-B43C-CBC1408EAEB1}"/>
    <cellStyle name="Normal 2 5 6 4 8" xfId="14191" xr:uid="{1F242BEC-769E-49B8-9E3B-83939739B85B}"/>
    <cellStyle name="Normal 2 5 6 5" xfId="1287" xr:uid="{E3E6EA35-0DAB-46DA-A844-C8659DF5A0D2}"/>
    <cellStyle name="Normal 2 5 6 5 2" xfId="2844" xr:uid="{7D602879-3D15-487C-8AB6-BB401D5F8310}"/>
    <cellStyle name="Normal 2 5 6 5 2 2" xfId="10490" xr:uid="{BB77B0AA-B74C-4D21-8D3D-848B1AEB9BE0}"/>
    <cellStyle name="Normal 2 5 6 5 2 2 2" xfId="23516" xr:uid="{2A893DE2-D09E-4448-8770-9AD7BE98D3E7}"/>
    <cellStyle name="Normal 2 5 6 5 2 3" xfId="5473" xr:uid="{49487B29-35F7-4CD2-B46E-BBDA37278B2E}"/>
    <cellStyle name="Normal 2 5 6 5 2 3 2" xfId="18509" xr:uid="{E72AD26E-F572-4F7D-85B0-0723AA83980B}"/>
    <cellStyle name="Normal 2 5 6 5 2 4" xfId="16108" xr:uid="{ED8A84D3-3CA8-44A5-B13E-2B64BD757454}"/>
    <cellStyle name="Normal 2 5 6 5 3" xfId="6871" xr:uid="{BD82554D-6AE3-4AE0-A657-3C8C7BF3C8EB}"/>
    <cellStyle name="Normal 2 5 6 5 3 2" xfId="11886" xr:uid="{E3F5F638-5837-4D16-B9F9-73629B28EEAE}"/>
    <cellStyle name="Normal 2 5 6 5 3 2 2" xfId="24912" xr:uid="{E5D6D7D6-22F0-4B7B-95C3-E7D911AD40B2}"/>
    <cellStyle name="Normal 2 5 6 5 3 3" xfId="19905" xr:uid="{24886E67-23D0-4617-8CAD-9416ACF36199}"/>
    <cellStyle name="Normal 2 5 6 5 4" xfId="8678" xr:uid="{B116AC45-CD8B-4253-9874-5B1F49F33B76}"/>
    <cellStyle name="Normal 2 5 6 5 4 2" xfId="21707" xr:uid="{2A1C89F0-E11B-4873-83C8-9CB9DE2A0D68}"/>
    <cellStyle name="Normal 2 5 6 5 5" xfId="13340" xr:uid="{AB868984-E3E7-4D90-AB36-EBA9C140B4B7}"/>
    <cellStyle name="Normal 2 5 6 5 5 2" xfId="26357" xr:uid="{B0ECB60E-B6C2-4C3C-AEC2-45F6C815384F}"/>
    <cellStyle name="Normal 2 5 6 5 6" xfId="8084" xr:uid="{22507192-6215-421D-ADE9-73756BA7745C}"/>
    <cellStyle name="Normal 2 5 6 5 6 2" xfId="21115" xr:uid="{7C3B638A-C80D-4270-8BFF-6060A3004B8E}"/>
    <cellStyle name="Normal 2 5 6 5 7" xfId="3607" xr:uid="{61018EC6-F82D-4E46-A9B4-05EC19A91A31}"/>
    <cellStyle name="Normal 2 5 6 5 7 2" xfId="16700" xr:uid="{C501751E-6E4E-4DBB-8E36-6CCCF71E7647}"/>
    <cellStyle name="Normal 2 5 6 5 8" xfId="14674" xr:uid="{573EA199-ADE6-4FCE-B9F9-1FB23EEE56A0}"/>
    <cellStyle name="Normal 2 5 6 6" xfId="1680" xr:uid="{94FD295D-D1E6-4667-A2DB-7EB27CEC74B8}"/>
    <cellStyle name="Normal 2 5 6 6 2" xfId="9564" xr:uid="{B59C5809-CEFF-4DD4-B32D-39945096737C}"/>
    <cellStyle name="Normal 2 5 6 6 2 2" xfId="22590" xr:uid="{92848A4A-DAD8-454B-AEBD-DE6C791061F5}"/>
    <cellStyle name="Normal 2 5 6 6 3" xfId="4546" xr:uid="{52A882DE-A230-42CC-9F59-A6FC85C61203}"/>
    <cellStyle name="Normal 2 5 6 6 3 2" xfId="17583" xr:uid="{BAD9B9F7-1944-4B45-B06D-A25155835D0A}"/>
    <cellStyle name="Normal 2 5 6 6 4" xfId="15065" xr:uid="{AE1D9665-0C52-4AF2-AF21-BF90624D058A}"/>
    <cellStyle name="Normal 2 5 6 7" xfId="5827" xr:uid="{BFA09C98-2F67-41E1-B924-9AA7000AD27E}"/>
    <cellStyle name="Normal 2 5 6 7 2" xfId="10843" xr:uid="{57C2D465-223D-4B4C-B73C-811F52A0ACFF}"/>
    <cellStyle name="Normal 2 5 6 7 2 2" xfId="23869" xr:uid="{E67ACF01-14F1-4DA0-8A4C-9902E1C46574}"/>
    <cellStyle name="Normal 2 5 6 7 3" xfId="18862" xr:uid="{2A67DA26-00E3-4A6A-9F2D-FB7D04811731}"/>
    <cellStyle name="Normal 2 5 6 8" xfId="8404" xr:uid="{446465A1-B35F-480A-8795-6D89D8D67DB6}"/>
    <cellStyle name="Normal 2 5 6 8 2" xfId="21433" xr:uid="{28AEF287-6CC5-47BB-8662-E16DA46423BE}"/>
    <cellStyle name="Normal 2 5 6 9" xfId="12297" xr:uid="{7FC11372-1B08-41A8-8968-242384E97705}"/>
    <cellStyle name="Normal 2 5 6 9 2" xfId="25314" xr:uid="{23B15FE8-8E17-4A85-8AE7-2D799FB4ADDA}"/>
    <cellStyle name="Normal 2 5 6_Degree data" xfId="2600" xr:uid="{218E31DC-089D-4AE8-BDED-DE28C6D23C15}"/>
    <cellStyle name="Normal 2 5 7" xfId="224" xr:uid="{1A93CC69-B84C-4A36-A6AA-04988AD3C894}"/>
    <cellStyle name="Normal 2 5 7 10" xfId="7205" xr:uid="{4188E23C-3372-4EFA-B888-2B77565B0043}"/>
    <cellStyle name="Normal 2 5 7 10 2" xfId="20237" xr:uid="{D1CB205B-A4FB-443B-9CB6-89FB94203752}"/>
    <cellStyle name="Normal 2 5 7 11" xfId="3269" xr:uid="{0A06F745-EE7C-47EC-8A4D-064210719E16}"/>
    <cellStyle name="Normal 2 5 7 11 2" xfId="16369" xr:uid="{C3A5BA4D-F964-4522-B445-7398583603D9}"/>
    <cellStyle name="Normal 2 5 7 12" xfId="13645" xr:uid="{64C0B2C2-21C9-4BF3-8E7D-40D8FF8789ED}"/>
    <cellStyle name="Normal 2 5 7 2" xfId="313" xr:uid="{4F0E85DF-2D61-4108-9940-CDDFA5101C0A}"/>
    <cellStyle name="Normal 2 5 7 2 10" xfId="13723" xr:uid="{D250E5F3-0FF1-467A-BC1A-394ADC4D0C0A}"/>
    <cellStyle name="Normal 2 5 7 2 2" xfId="670" xr:uid="{EB2D6C55-8932-49C4-A4D8-0E6C73751A8F}"/>
    <cellStyle name="Normal 2 5 7 2 2 2" xfId="2049" xr:uid="{DEC9ED6D-FECF-42CD-8B9E-F1FAA88BF29C}"/>
    <cellStyle name="Normal 2 5 7 2 2 2 2" xfId="10155" xr:uid="{DB4BD3C5-25B7-436E-91DB-FA9DCF30D802}"/>
    <cellStyle name="Normal 2 5 7 2 2 2 2 2" xfId="23181" xr:uid="{4391CB92-FB64-49FB-83ED-6C2272BD86D1}"/>
    <cellStyle name="Normal 2 5 7 2 2 2 3" xfId="5137" xr:uid="{956FA499-BFBE-4F89-A756-0B20368D33FE}"/>
    <cellStyle name="Normal 2 5 7 2 2 2 3 2" xfId="18174" xr:uid="{556580C9-7DA7-4ABF-AC0C-D70E4ACFAA3D}"/>
    <cellStyle name="Normal 2 5 7 2 2 2 4" xfId="15434" xr:uid="{9449CA28-52F7-43F6-A570-EE263F1E1BAC}"/>
    <cellStyle name="Normal 2 5 7 2 2 3" xfId="6196" xr:uid="{2DFC2079-3E2C-499B-8509-0A16D810CA0D}"/>
    <cellStyle name="Normal 2 5 7 2 2 3 2" xfId="11212" xr:uid="{3DEF04A7-6955-4DCE-85E3-B3802D2A1A08}"/>
    <cellStyle name="Normal 2 5 7 2 2 3 2 2" xfId="24238" xr:uid="{18073825-8427-4657-A088-206E046678C6}"/>
    <cellStyle name="Normal 2 5 7 2 2 3 3" xfId="19231" xr:uid="{4CDA91E3-4113-46EA-B981-B3B158A284C1}"/>
    <cellStyle name="Normal 2 5 7 2 2 4" xfId="9271" xr:uid="{41379CAA-E380-469F-BADB-6F29D0AAE484}"/>
    <cellStyle name="Normal 2 5 7 2 2 4 2" xfId="22298" xr:uid="{ED806F36-AD11-45B5-BDDE-1A4427E0CDFF}"/>
    <cellStyle name="Normal 2 5 7 2 2 5" xfId="12666" xr:uid="{92D2DB0F-94F3-42B5-AEA6-54EB67D724A8}"/>
    <cellStyle name="Normal 2 5 7 2 2 5 2" xfId="25683" xr:uid="{5A12D413-0527-4C36-AED1-0246DD6D9341}"/>
    <cellStyle name="Normal 2 5 7 2 2 6" xfId="7748" xr:uid="{3C3D6232-84F2-4D05-B8F0-4453E4235C4E}"/>
    <cellStyle name="Normal 2 5 7 2 2 6 2" xfId="20780" xr:uid="{F707DBDD-B0D5-4E3E-9BD5-9D6DA4AE80EA}"/>
    <cellStyle name="Normal 2 5 7 2 2 7" xfId="4202" xr:uid="{3307FCAF-5033-40F4-A58D-5536B9E4CEB5}"/>
    <cellStyle name="Normal 2 5 7 2 2 7 2" xfId="17291" xr:uid="{0FFF0525-4D0B-4E4A-B48A-46C570155775}"/>
    <cellStyle name="Normal 2 5 7 2 2 8" xfId="14073" xr:uid="{49C6D159-CEF0-4A9C-BF6D-32CF131A83CB}"/>
    <cellStyle name="Normal 2 5 7 2 3" xfId="1079" xr:uid="{1B84FBC4-486F-4712-97D7-60482441C998}"/>
    <cellStyle name="Normal 2 5 7 2 3 2" xfId="2398" xr:uid="{D6FFF95A-7681-4CD1-98A9-4382BA074F99}"/>
    <cellStyle name="Normal 2 5 7 2 3 2 2" xfId="10638" xr:uid="{406B3921-101E-4DE3-8335-F3C612F0025E}"/>
    <cellStyle name="Normal 2 5 7 2 3 2 2 2" xfId="23664" xr:uid="{4BC6AFAC-5DE4-40FF-BB60-A571224494B1}"/>
    <cellStyle name="Normal 2 5 7 2 3 2 3" xfId="5621" xr:uid="{E0C2F87A-5505-42D9-87DE-950C627CA1EC}"/>
    <cellStyle name="Normal 2 5 7 2 3 2 3 2" xfId="18657" xr:uid="{89A265F5-F268-4FBD-987D-D6CECA772E91}"/>
    <cellStyle name="Normal 2 5 7 2 3 2 4" xfId="15782" xr:uid="{C2D691C0-9534-450A-BAC9-C626918C6D36}"/>
    <cellStyle name="Normal 2 5 7 2 3 3" xfId="6545" xr:uid="{E39B0677-6DB7-4179-8516-CA24EE20FF4C}"/>
    <cellStyle name="Normal 2 5 7 2 3 3 2" xfId="11560" xr:uid="{5AD24C62-305E-4521-870F-B905EA34BFBF}"/>
    <cellStyle name="Normal 2 5 7 2 3 3 2 2" xfId="24586" xr:uid="{530F2F2C-83E3-4B89-98B9-3804B2CAD186}"/>
    <cellStyle name="Normal 2 5 7 2 3 3 3" xfId="19579" xr:uid="{17A91151-266D-4145-917C-CFE7DC50C2B5}"/>
    <cellStyle name="Normal 2 5 7 2 3 4" xfId="9045" xr:uid="{66520008-AC2A-47D1-9F32-6DB2DD6BE7A8}"/>
    <cellStyle name="Normal 2 5 7 2 3 4 2" xfId="22072" xr:uid="{9ECEEA62-DDF9-4CE3-AA9F-48CDF68E78C1}"/>
    <cellStyle name="Normal 2 5 7 2 3 5" xfId="13014" xr:uid="{F4F77259-4483-459B-B0D1-925E23122E6D}"/>
    <cellStyle name="Normal 2 5 7 2 3 5 2" xfId="26031" xr:uid="{B35EDA95-34E3-4CA7-B19D-8E5EB340E6E1}"/>
    <cellStyle name="Normal 2 5 7 2 3 6" xfId="8232" xr:uid="{0DF70910-BF90-4F2B-B035-0FC1A61FB2E7}"/>
    <cellStyle name="Normal 2 5 7 2 3 6 2" xfId="21263" xr:uid="{77B423ED-B94A-4A6C-990A-0FE25BEAD689}"/>
    <cellStyle name="Normal 2 5 7 2 3 7" xfId="3976" xr:uid="{199D58EC-102C-440E-96B2-DF613C5034D0}"/>
    <cellStyle name="Normal 2 5 7 2 3 7 2" xfId="17065" xr:uid="{352091ED-DA5A-46A8-8F97-04014517CC54}"/>
    <cellStyle name="Normal 2 5 7 2 3 8" xfId="14475" xr:uid="{3BE942E2-9E94-4183-A95A-C9669D78EB5E}"/>
    <cellStyle name="Normal 2 5 7 2 4" xfId="1437" xr:uid="{70718954-EC04-4AFC-A93F-D79C0C854ADD}"/>
    <cellStyle name="Normal 2 5 7 2 4 2" xfId="2996" xr:uid="{398E4CA4-BF40-4BD2-AF17-8B68F8735869}"/>
    <cellStyle name="Normal 2 5 7 2 4 2 2" xfId="12034" xr:uid="{D1A3E44E-CB76-4FD5-ADE3-E5A2A8AB2AAB}"/>
    <cellStyle name="Normal 2 5 7 2 4 2 2 2" xfId="25060" xr:uid="{296922A4-BAC4-4CA9-A26D-2CD50F50F1AF}"/>
    <cellStyle name="Normal 2 5 7 2 4 2 3" xfId="7019" xr:uid="{F7D548E9-4948-48C4-BEA7-0CD4D757FCC6}"/>
    <cellStyle name="Normal 2 5 7 2 4 2 3 2" xfId="20053" xr:uid="{E1DA3F58-1937-457D-A2A8-203E12DBC8CB}"/>
    <cellStyle name="Normal 2 5 7 2 4 2 4" xfId="16256" xr:uid="{4B3D7AF8-4D5B-4786-A95C-DE71A71D12C7}"/>
    <cellStyle name="Normal 2 5 7 2 4 3" xfId="13488" xr:uid="{EC8C280C-4F47-48F7-8D62-C83F0D2C46D2}"/>
    <cellStyle name="Normal 2 5 7 2 4 3 2" xfId="26505" xr:uid="{A8BC3B03-0A04-4809-B9C6-7434A72FE19B}"/>
    <cellStyle name="Normal 2 5 7 2 4 4" xfId="9929" xr:uid="{445BB1F1-2486-4B56-A85B-85947497016A}"/>
    <cellStyle name="Normal 2 5 7 2 4 4 2" xfId="22955" xr:uid="{F591ADEE-EB0D-4C61-A686-C00EB040336D}"/>
    <cellStyle name="Normal 2 5 7 2 4 5" xfId="4911" xr:uid="{6C8C1E9B-783D-4C62-BF1D-0174DE6E1684}"/>
    <cellStyle name="Normal 2 5 7 2 4 5 2" xfId="17948" xr:uid="{438F4A3F-1FD9-4E6B-9DFD-8CB495349F5D}"/>
    <cellStyle name="Normal 2 5 7 2 4 6" xfId="14822" xr:uid="{8591A728-CDA9-418B-9FF6-F018D66E50CD}"/>
    <cellStyle name="Normal 2 5 7 2 5" xfId="1828" xr:uid="{708C4F5B-3323-4B88-9EA5-FD39F85100A8}"/>
    <cellStyle name="Normal 2 5 7 2 5 2" xfId="10991" xr:uid="{8107A574-3E76-4402-AEE8-C6639F04C26B}"/>
    <cellStyle name="Normal 2 5 7 2 5 2 2" xfId="24017" xr:uid="{E0FD2A5A-2F5A-4744-8A86-FF62F6320293}"/>
    <cellStyle name="Normal 2 5 7 2 5 3" xfId="5975" xr:uid="{B40802E7-CECD-47BF-8818-6C965E21D61F}"/>
    <cellStyle name="Normal 2 5 7 2 5 3 2" xfId="19010" xr:uid="{BC593BC0-885C-46F1-B034-2433B46AAE59}"/>
    <cellStyle name="Normal 2 5 7 2 5 4" xfId="15213" xr:uid="{11A69159-3037-4445-B679-6B256ADA1ABC}"/>
    <cellStyle name="Normal 2 5 7 2 6" xfId="8552" xr:uid="{A48A0917-645D-426D-93DD-33F45C0ABB1D}"/>
    <cellStyle name="Normal 2 5 7 2 6 2" xfId="21581" xr:uid="{C7FFA46D-8A01-45A9-AE27-7F99AAFA533E}"/>
    <cellStyle name="Normal 2 5 7 2 7" xfId="12445" xr:uid="{BCCCA835-4679-48F0-80FD-055E0BAA5324}"/>
    <cellStyle name="Normal 2 5 7 2 7 2" xfId="25462" xr:uid="{3D19E975-00F7-4E77-AC54-A1C8D61B2BB5}"/>
    <cellStyle name="Normal 2 5 7 2 8" xfId="7522" xr:uid="{6ABD0E31-5627-4D82-AA26-D297DFFCB4B8}"/>
    <cellStyle name="Normal 2 5 7 2 8 2" xfId="20554" xr:uid="{16354A5D-B117-4896-9882-4661F835F30A}"/>
    <cellStyle name="Normal 2 5 7 2 9" xfId="3474" xr:uid="{3E9EB052-6695-4DD0-A69D-80C41B7FA90C}"/>
    <cellStyle name="Normal 2 5 7 2 9 2" xfId="16574" xr:uid="{5E1D7D46-B0CC-4F23-B0CC-D655EFDFB805}"/>
    <cellStyle name="Normal 2 5 7 2_Degree data" xfId="2655" xr:uid="{6625A860-0064-435D-83F8-D9DE9A80B773}"/>
    <cellStyle name="Normal 2 5 7 3" xfId="465" xr:uid="{E9B58ADD-CE72-4644-8E9E-D84F4BF9A531}"/>
    <cellStyle name="Normal 2 5 7 3 2" xfId="2048" xr:uid="{84048B3D-0987-4F62-91A5-462E1D79E4E4}"/>
    <cellStyle name="Normal 2 5 7 3 2 2" xfId="9724" xr:uid="{E5291361-1CFF-4736-A15C-5F7DF9B0979E}"/>
    <cellStyle name="Normal 2 5 7 3 2 2 2" xfId="22750" xr:uid="{6B3868A3-44F1-499D-94AA-A2FEE9357B6B}"/>
    <cellStyle name="Normal 2 5 7 3 2 3" xfId="4706" xr:uid="{F4C268AB-C25D-40CE-A3DE-F79CC6643655}"/>
    <cellStyle name="Normal 2 5 7 3 2 3 2" xfId="17743" xr:uid="{DAD55C11-F9DA-4AC8-B23E-D4F057E7EA44}"/>
    <cellStyle name="Normal 2 5 7 3 2 4" xfId="15433" xr:uid="{C17A46B4-615F-47DE-9035-919127E20481}"/>
    <cellStyle name="Normal 2 5 7 3 3" xfId="6195" xr:uid="{8FB5C63C-0713-4FE7-BF63-C385C6CC22E0}"/>
    <cellStyle name="Normal 2 5 7 3 3 2" xfId="11211" xr:uid="{1D1A91FA-14D4-4A72-A2C9-75E8454BF33E}"/>
    <cellStyle name="Normal 2 5 7 3 3 2 2" xfId="24237" xr:uid="{974772DC-7767-42DE-B1B6-B20E2A41F272}"/>
    <cellStyle name="Normal 2 5 7 3 3 3" xfId="19230" xr:uid="{EA1E8DC2-1ED6-4466-82B2-1163C5334922}"/>
    <cellStyle name="Normal 2 5 7 3 4" xfId="8840" xr:uid="{728DEAC8-F7AD-414C-9DCD-5DBA2830B4A8}"/>
    <cellStyle name="Normal 2 5 7 3 4 2" xfId="21867" xr:uid="{575E2999-3CF8-4427-9628-E05242085FA4}"/>
    <cellStyle name="Normal 2 5 7 3 5" xfId="12665" xr:uid="{7BB69AEF-506B-4F59-AFCF-6C8782EBA7E8}"/>
    <cellStyle name="Normal 2 5 7 3 5 2" xfId="25682" xr:uid="{75D91427-617D-4EC2-A935-E58518D1451F}"/>
    <cellStyle name="Normal 2 5 7 3 6" xfId="7317" xr:uid="{FEEC0E47-E8DF-433D-A04B-0ED55F79AFA4}"/>
    <cellStyle name="Normal 2 5 7 3 6 2" xfId="20349" xr:uid="{30849AF7-C964-472B-BB32-5EAA6AE01CD8}"/>
    <cellStyle name="Normal 2 5 7 3 7" xfId="3771" xr:uid="{48B7194C-C1C3-4DA7-9AB0-86CAFCD5F8CF}"/>
    <cellStyle name="Normal 2 5 7 3 7 2" xfId="16860" xr:uid="{7388EC3E-D302-404A-9ABE-90ECB995D205}"/>
    <cellStyle name="Normal 2 5 7 3 8" xfId="13868" xr:uid="{26177311-F256-47AE-8B4B-4CE1386FCD5A}"/>
    <cellStyle name="Normal 2 5 7 4" xfId="874" xr:uid="{42DE645B-A65C-41C8-B390-6303004C0E79}"/>
    <cellStyle name="Normal 2 5 7 4 2" xfId="2397" xr:uid="{9E704664-8CDF-4787-8C75-626D638D5C61}"/>
    <cellStyle name="Normal 2 5 7 4 2 2" xfId="10154" xr:uid="{6C2CBBC1-DAFD-4CAB-8C1B-F8099D1313B8}"/>
    <cellStyle name="Normal 2 5 7 4 2 2 2" xfId="23180" xr:uid="{B3E78E55-8BD6-4E8F-AE4B-7A6DF45D54AA}"/>
    <cellStyle name="Normal 2 5 7 4 2 3" xfId="5136" xr:uid="{6DA661EF-6061-48F4-88F5-6B7773501AFF}"/>
    <cellStyle name="Normal 2 5 7 4 2 3 2" xfId="18173" xr:uid="{B02F377D-D2AE-4224-B024-D0B46F0D258C}"/>
    <cellStyle name="Normal 2 5 7 4 2 4" xfId="15781" xr:uid="{D7F34D28-326A-4639-9BA1-D58ED791CD67}"/>
    <cellStyle name="Normal 2 5 7 4 3" xfId="6544" xr:uid="{98FA20C1-FC3A-466B-8320-2A22B914D32C}"/>
    <cellStyle name="Normal 2 5 7 4 3 2" xfId="11559" xr:uid="{B12A7DF8-DEA2-4C2C-8197-DCC35E424235}"/>
    <cellStyle name="Normal 2 5 7 4 3 2 2" xfId="24585" xr:uid="{1153ECD1-C58E-42F5-A498-C4BBC7694DF6}"/>
    <cellStyle name="Normal 2 5 7 4 3 3" xfId="19578" xr:uid="{A6D67509-2D88-4A92-9A66-80738122F8E8}"/>
    <cellStyle name="Normal 2 5 7 4 4" xfId="9270" xr:uid="{7FE17E37-36A3-44E5-BDFD-B93909374C72}"/>
    <cellStyle name="Normal 2 5 7 4 4 2" xfId="22297" xr:uid="{25909A4A-25FF-49DA-B77C-23D0B10D3320}"/>
    <cellStyle name="Normal 2 5 7 4 5" xfId="13013" xr:uid="{01E76C1A-2B47-424A-8D25-3CB1DE7571C7}"/>
    <cellStyle name="Normal 2 5 7 4 5 2" xfId="26030" xr:uid="{18A11D7E-32E3-4E3F-BF1C-88E46C0E6C9C}"/>
    <cellStyle name="Normal 2 5 7 4 6" xfId="7747" xr:uid="{C306EC61-52C4-465D-A774-28A9088103CD}"/>
    <cellStyle name="Normal 2 5 7 4 6 2" xfId="20779" xr:uid="{957C4857-AF65-40B5-ABC6-1C710016108F}"/>
    <cellStyle name="Normal 2 5 7 4 7" xfId="4201" xr:uid="{B9593334-C428-4799-B695-D0DF35AFA0F6}"/>
    <cellStyle name="Normal 2 5 7 4 7 2" xfId="17290" xr:uid="{22726259-E66E-4F80-8F37-B8739042E7D3}"/>
    <cellStyle name="Normal 2 5 7 4 8" xfId="14270" xr:uid="{1D7A0FA2-74D5-4C3B-B83A-723BE77916E5}"/>
    <cellStyle name="Normal 2 5 7 5" xfId="1226" xr:uid="{712955A8-34DA-48E8-866F-1AEC37ED69F3}"/>
    <cellStyle name="Normal 2 5 7 5 2" xfId="2782" xr:uid="{1C9E4DBC-E0D9-47F4-8B14-9D86AD2DF81D}"/>
    <cellStyle name="Normal 2 5 7 5 2 2" xfId="10433" xr:uid="{53D071B5-805B-44F6-8B37-4015D6631A0E}"/>
    <cellStyle name="Normal 2 5 7 5 2 2 2" xfId="23459" xr:uid="{BC192584-082D-4B9E-B61D-9A8E4278DEA9}"/>
    <cellStyle name="Normal 2 5 7 5 2 3" xfId="5416" xr:uid="{66E50F2A-BBBB-42BE-8E6D-7E1AC2FA57A3}"/>
    <cellStyle name="Normal 2 5 7 5 2 3 2" xfId="18452" xr:uid="{82CFF87C-5619-4731-82A9-051DB16CE023}"/>
    <cellStyle name="Normal 2 5 7 5 2 4" xfId="16051" xr:uid="{BB81AC7B-55C5-4E4C-AEB2-424D60F1846A}"/>
    <cellStyle name="Normal 2 5 7 5 3" xfId="6814" xr:uid="{568E2E33-DD31-4239-8EB4-2201C937C7A8}"/>
    <cellStyle name="Normal 2 5 7 5 3 2" xfId="11829" xr:uid="{75F72FCC-49A1-4646-86BE-7F63C3D5DE46}"/>
    <cellStyle name="Normal 2 5 7 5 3 2 2" xfId="24855" xr:uid="{C5B4AA7D-6C74-4246-9D5F-A2C983A3F5E3}"/>
    <cellStyle name="Normal 2 5 7 5 3 3" xfId="19848" xr:uid="{4373B7F5-ACB2-484E-8DA4-3253F14DBE3B}"/>
    <cellStyle name="Normal 2 5 7 5 4" xfId="8726" xr:uid="{B96CF8D1-6B2A-43CF-9A43-76FD89A10C13}"/>
    <cellStyle name="Normal 2 5 7 5 4 2" xfId="21755" xr:uid="{D268A6A3-188D-453F-B926-115E21B318B8}"/>
    <cellStyle name="Normal 2 5 7 5 5" xfId="13283" xr:uid="{A8FF12EE-2B30-4F30-808D-A536B6E13AC9}"/>
    <cellStyle name="Normal 2 5 7 5 5 2" xfId="26300" xr:uid="{DC6E38FA-3AD5-4B3D-B7D3-9E48F54BF64A}"/>
    <cellStyle name="Normal 2 5 7 5 6" xfId="8027" xr:uid="{5F7EBC78-B7C2-4576-B3C3-93178B76D57D}"/>
    <cellStyle name="Normal 2 5 7 5 6 2" xfId="21058" xr:uid="{1B405DBD-41A3-4EEA-8162-416F30908F21}"/>
    <cellStyle name="Normal 2 5 7 5 7" xfId="3656" xr:uid="{B06C384C-B945-4BAB-8FC3-D8DF170F0B4A}"/>
    <cellStyle name="Normal 2 5 7 5 7 2" xfId="16748" xr:uid="{8B91E69D-C444-46F0-8042-043C51E220E0}"/>
    <cellStyle name="Normal 2 5 7 5 8" xfId="14617" xr:uid="{FE5C15E9-F85A-44AD-AD42-69FD84C9F8C2}"/>
    <cellStyle name="Normal 2 5 7 6" xfId="1623" xr:uid="{D9F5AFD8-5D6A-40B9-879C-D0689E618B7C}"/>
    <cellStyle name="Normal 2 5 7 6 2" xfId="9612" xr:uid="{AA046FBE-313E-47CE-A679-94AB6A15900A}"/>
    <cellStyle name="Normal 2 5 7 6 2 2" xfId="22638" xr:uid="{A3718B10-399E-4101-9FF3-EC6EEBE7F837}"/>
    <cellStyle name="Normal 2 5 7 6 3" xfId="4594" xr:uid="{EEB40721-A164-4E34-B1E1-D5393A521228}"/>
    <cellStyle name="Normal 2 5 7 6 3 2" xfId="17631" xr:uid="{03E31402-FEEC-4E0D-A09E-AECE494847BA}"/>
    <cellStyle name="Normal 2 5 7 6 4" xfId="15008" xr:uid="{F9260CCC-0E15-4908-9A60-C0F1365BF986}"/>
    <cellStyle name="Normal 2 5 7 7" xfId="5770" xr:uid="{A5863D81-299F-4360-B5EB-3323FE32422B}"/>
    <cellStyle name="Normal 2 5 7 7 2" xfId="10786" xr:uid="{95AF12D4-8B80-4511-87A5-B85C47E23771}"/>
    <cellStyle name="Normal 2 5 7 7 2 2" xfId="23812" xr:uid="{CFB6D43E-3C86-4575-AC6F-6022A2E7789C}"/>
    <cellStyle name="Normal 2 5 7 7 3" xfId="18805" xr:uid="{62BC70AB-3BEB-4095-9A22-21523622A131}"/>
    <cellStyle name="Normal 2 5 7 8" xfId="8347" xr:uid="{DEB391E9-13B4-498C-AAC5-A024AB46B0B2}"/>
    <cellStyle name="Normal 2 5 7 8 2" xfId="21376" xr:uid="{09B1D857-B6F5-44DF-A60B-8F628699DC8E}"/>
    <cellStyle name="Normal 2 5 7 9" xfId="12240" xr:uid="{4B4FF74D-8D92-4837-A393-86438A9A5984}"/>
    <cellStyle name="Normal 2 5 7 9 2" xfId="25257" xr:uid="{B9E70672-01FD-40AD-87DD-EDFCBA3E4561}"/>
    <cellStyle name="Normal 2 5 7_Degree data" xfId="2708" xr:uid="{80111F96-588F-4AD7-937F-9CB07DFB9084}"/>
    <cellStyle name="Normal 2 5 8" xfId="260" xr:uid="{DAB41852-161E-4C67-AE57-C95F3BD4361F}"/>
    <cellStyle name="Normal 2 5 8 10" xfId="3530" xr:uid="{FCEC15B4-9D2F-410E-8C7A-4DCC93888E73}"/>
    <cellStyle name="Normal 2 5 8 10 2" xfId="16630" xr:uid="{092FE7E3-A5C0-4079-A8D3-FCE003D5BDD6}"/>
    <cellStyle name="Normal 2 5 8 11" xfId="13679" xr:uid="{51E43573-18EE-4CB0-BC30-D7A838EA63EF}"/>
    <cellStyle name="Normal 2 5 8 2" xfId="726" xr:uid="{43B3DFC9-3D83-45C0-BF09-089111A06137}"/>
    <cellStyle name="Normal 2 5 8 2 2" xfId="2050" xr:uid="{9FBD1F73-AF35-4400-AC76-FE1A79F13894}"/>
    <cellStyle name="Normal 2 5 8 2 2 2" xfId="9985" xr:uid="{FF987992-1987-4F29-8345-1CDF71ECCB6D}"/>
    <cellStyle name="Normal 2 5 8 2 2 2 2" xfId="23011" xr:uid="{15621CA2-4679-4FBA-9160-3AAB70B495E7}"/>
    <cellStyle name="Normal 2 5 8 2 2 3" xfId="4967" xr:uid="{B930CAD6-0F83-4D04-85C4-12D83AC69C93}"/>
    <cellStyle name="Normal 2 5 8 2 2 3 2" xfId="18004" xr:uid="{4F8F7086-9856-4667-999B-179D37150F29}"/>
    <cellStyle name="Normal 2 5 8 2 2 4" xfId="15435" xr:uid="{48ACD7E1-D12C-4595-BD52-8D579E914BF7}"/>
    <cellStyle name="Normal 2 5 8 2 3" xfId="6197" xr:uid="{2E684006-6CDF-40AB-958A-502A67824176}"/>
    <cellStyle name="Normal 2 5 8 2 3 2" xfId="11213" xr:uid="{D3325000-7673-43D7-89C2-99D45309850C}"/>
    <cellStyle name="Normal 2 5 8 2 3 2 2" xfId="24239" xr:uid="{06C24D03-4F4F-430E-B70B-87E1A5AFD277}"/>
    <cellStyle name="Normal 2 5 8 2 3 3" xfId="19232" xr:uid="{F73CD15A-6581-4201-ACA9-62042F7798C2}"/>
    <cellStyle name="Normal 2 5 8 2 4" xfId="9101" xr:uid="{307C3E98-525C-4088-9740-32EAC2B486D6}"/>
    <cellStyle name="Normal 2 5 8 2 4 2" xfId="22128" xr:uid="{2677E4A3-664F-42CA-B836-81AB84B43E0F}"/>
    <cellStyle name="Normal 2 5 8 2 5" xfId="12667" xr:uid="{DC8FC18F-39FA-4597-833E-76910A08C4CB}"/>
    <cellStyle name="Normal 2 5 8 2 5 2" xfId="25684" xr:uid="{B2202F5A-AEFF-4831-9F34-E9A958F1A1F5}"/>
    <cellStyle name="Normal 2 5 8 2 6" xfId="7578" xr:uid="{A97B1B85-5D6E-4543-9A59-EFD9C2030E83}"/>
    <cellStyle name="Normal 2 5 8 2 6 2" xfId="20610" xr:uid="{9B67AFE2-0142-46F5-9C46-89BB518AC41E}"/>
    <cellStyle name="Normal 2 5 8 2 7" xfId="4032" xr:uid="{46EE15F1-64F4-46BD-965B-38F1A851D843}"/>
    <cellStyle name="Normal 2 5 8 2 7 2" xfId="17121" xr:uid="{E14FDEA4-1772-46D4-84A7-1053A31B6B65}"/>
    <cellStyle name="Normal 2 5 8 2 8" xfId="14129" xr:uid="{817E9D66-466B-451B-8A48-26F0D783A334}"/>
    <cellStyle name="Normal 2 5 8 3" xfId="1135" xr:uid="{DF7B98E0-E1D0-4CED-93CE-198D110CB5FE}"/>
    <cellStyle name="Normal 2 5 8 3 2" xfId="2399" xr:uid="{8D552E11-9F42-4E59-A290-E713D7E27AAA}"/>
    <cellStyle name="Normal 2 5 8 3 2 2" xfId="10156" xr:uid="{FE602143-6042-4CD6-9DE6-D7ED2DC4181B}"/>
    <cellStyle name="Normal 2 5 8 3 2 2 2" xfId="23182" xr:uid="{DA632B2C-58DC-4422-BB34-B677B89879AE}"/>
    <cellStyle name="Normal 2 5 8 3 2 3" xfId="5138" xr:uid="{BE514A9A-42FD-4FA2-9108-5176F04DC88D}"/>
    <cellStyle name="Normal 2 5 8 3 2 3 2" xfId="18175" xr:uid="{1D3BCCE3-CDDB-4029-955D-6C3165B58149}"/>
    <cellStyle name="Normal 2 5 8 3 2 4" xfId="15783" xr:uid="{1E3081E2-F4A1-4F8C-831A-7AF791E50A98}"/>
    <cellStyle name="Normal 2 5 8 3 3" xfId="6546" xr:uid="{1FAA1EC0-8417-40F4-8A3E-6A85C461A090}"/>
    <cellStyle name="Normal 2 5 8 3 3 2" xfId="11561" xr:uid="{C6DAE6C6-8F3E-499B-82BB-185A62826AA1}"/>
    <cellStyle name="Normal 2 5 8 3 3 2 2" xfId="24587" xr:uid="{A9A721A7-8280-4C6B-8998-5043919537B6}"/>
    <cellStyle name="Normal 2 5 8 3 3 3" xfId="19580" xr:uid="{43D89654-D29A-4780-9434-F94EDA9146FC}"/>
    <cellStyle name="Normal 2 5 8 3 4" xfId="9272" xr:uid="{E0C19ABF-F324-4547-9E34-90775E340315}"/>
    <cellStyle name="Normal 2 5 8 3 4 2" xfId="22299" xr:uid="{E94A4110-7F38-4856-B541-B03E384F0996}"/>
    <cellStyle name="Normal 2 5 8 3 5" xfId="13015" xr:uid="{9CCDDBD5-51D6-4A53-8653-D642C21D6171}"/>
    <cellStyle name="Normal 2 5 8 3 5 2" xfId="26032" xr:uid="{6A65476A-A42A-47DF-A9A0-65D5BD46857E}"/>
    <cellStyle name="Normal 2 5 8 3 6" xfId="7749" xr:uid="{F036743F-D497-4345-A54A-A10B05CA13BC}"/>
    <cellStyle name="Normal 2 5 8 3 6 2" xfId="20781" xr:uid="{5496604D-76C3-4BBD-831A-6496F3FB39B4}"/>
    <cellStyle name="Normal 2 5 8 3 7" xfId="4203" xr:uid="{02947EC9-5223-4166-9162-F64C0918A039}"/>
    <cellStyle name="Normal 2 5 8 3 7 2" xfId="17292" xr:uid="{7748B28B-32DE-45FE-86E3-F268F607DAB9}"/>
    <cellStyle name="Normal 2 5 8 3 8" xfId="14531" xr:uid="{228ED891-081D-4DA7-8C04-123BADD1D9EB}"/>
    <cellStyle name="Normal 2 5 8 4" xfId="1493" xr:uid="{4DC12A72-EAE5-4BD6-8CF6-D05123EB3FCF}"/>
    <cellStyle name="Normal 2 5 8 4 2" xfId="3052" xr:uid="{F021DCF3-9398-4819-9BEA-53D8C9AD2E32}"/>
    <cellStyle name="Normal 2 5 8 4 2 2" xfId="10694" xr:uid="{216CB851-073F-45CB-95C2-397818223140}"/>
    <cellStyle name="Normal 2 5 8 4 2 2 2" xfId="23720" xr:uid="{36ABD603-9DA8-416A-B689-81A5CC1E1EDA}"/>
    <cellStyle name="Normal 2 5 8 4 2 3" xfId="5677" xr:uid="{44CD653E-BD7A-4217-91A5-94AADC28C50F}"/>
    <cellStyle name="Normal 2 5 8 4 2 3 2" xfId="18713" xr:uid="{21EC45C1-8599-4941-90A4-6F2907AE6DDF}"/>
    <cellStyle name="Normal 2 5 8 4 2 4" xfId="16312" xr:uid="{E3A4D878-9D50-4425-8EB2-C2693DFE0EB9}"/>
    <cellStyle name="Normal 2 5 8 4 3" xfId="7075" xr:uid="{842439FC-CC98-410D-813F-5F1F0334BBA2}"/>
    <cellStyle name="Normal 2 5 8 4 3 2" xfId="12090" xr:uid="{AE8E5E27-CC7F-4110-8A64-26558B2882B8}"/>
    <cellStyle name="Normal 2 5 8 4 3 2 2" xfId="25116" xr:uid="{F1716B22-CFC0-4B18-BE3A-8F15156C7EBB}"/>
    <cellStyle name="Normal 2 5 8 4 3 3" xfId="20109" xr:uid="{A11124FF-8F7A-443C-919D-073C486AA2C7}"/>
    <cellStyle name="Normal 2 5 8 4 4" xfId="8782" xr:uid="{C7FDD7BD-FCED-46A3-A38B-D08F9D63EDBD}"/>
    <cellStyle name="Normal 2 5 8 4 4 2" xfId="21811" xr:uid="{78875446-DED2-4ABB-B54C-3870C8C23198}"/>
    <cellStyle name="Normal 2 5 8 4 5" xfId="13544" xr:uid="{768CC8AB-61AA-430B-91AC-D155D2513B61}"/>
    <cellStyle name="Normal 2 5 8 4 5 2" xfId="26561" xr:uid="{1AFC8974-52A1-4916-B9D8-A97A9C7F1C36}"/>
    <cellStyle name="Normal 2 5 8 4 6" xfId="8288" xr:uid="{A6270E66-9826-4568-A8AB-BD2D1BD0C3EC}"/>
    <cellStyle name="Normal 2 5 8 4 6 2" xfId="21319" xr:uid="{3D9C988A-757D-4FD8-AC46-84B0496E8DED}"/>
    <cellStyle name="Normal 2 5 8 4 7" xfId="3712" xr:uid="{2D209B9D-3D80-4D7A-83A2-66357EADB9F4}"/>
    <cellStyle name="Normal 2 5 8 4 7 2" xfId="16804" xr:uid="{BE84D988-CCAB-410A-BB8E-C7969834EED3}"/>
    <cellStyle name="Normal 2 5 8 4 8" xfId="14878" xr:uid="{E354446B-A949-4F0F-8C76-3D41A3F34F40}"/>
    <cellStyle name="Normal 2 5 8 5" xfId="1884" xr:uid="{072B01DF-2F4A-468A-A5FA-7C22B96A559A}"/>
    <cellStyle name="Normal 2 5 8 5 2" xfId="9668" xr:uid="{EFE65C7D-6E3D-48B2-ACD7-2227C37339DE}"/>
    <cellStyle name="Normal 2 5 8 5 2 2" xfId="22694" xr:uid="{3A1CAE43-A629-48B3-835E-C532EDA0EEBC}"/>
    <cellStyle name="Normal 2 5 8 5 3" xfId="4650" xr:uid="{3262B98F-54F9-4289-AFC3-67AD761C79F0}"/>
    <cellStyle name="Normal 2 5 8 5 3 2" xfId="17687" xr:uid="{DAA5AB43-7D00-4184-9DDB-533BC0F8479E}"/>
    <cellStyle name="Normal 2 5 8 5 4" xfId="15269" xr:uid="{8C78C7E9-A458-4085-8CF1-E95A722F6854}"/>
    <cellStyle name="Normal 2 5 8 6" xfId="6031" xr:uid="{BC7D75CD-8E9D-40F5-9A6C-057EC07F5C02}"/>
    <cellStyle name="Normal 2 5 8 6 2" xfId="11047" xr:uid="{7FFEB3A3-122C-4AA6-9B2A-0FE89F7547D2}"/>
    <cellStyle name="Normal 2 5 8 6 2 2" xfId="24073" xr:uid="{A0C56CEF-C616-4321-80FA-96F7141FF5D2}"/>
    <cellStyle name="Normal 2 5 8 6 3" xfId="19066" xr:uid="{09DF4D23-4BCF-41EF-A607-1FEADCD0D5AE}"/>
    <cellStyle name="Normal 2 5 8 7" xfId="8608" xr:uid="{89965B5F-B7FC-43B9-A737-0D217E2E55F4}"/>
    <cellStyle name="Normal 2 5 8 7 2" xfId="21637" xr:uid="{70ACB683-30D1-4B2F-87C8-9291E2A24D42}"/>
    <cellStyle name="Normal 2 5 8 8" xfId="12501" xr:uid="{187B352C-0BF9-416C-BAAE-5EA6D46FAC23}"/>
    <cellStyle name="Normal 2 5 8 8 2" xfId="25518" xr:uid="{3E679C59-2601-44C0-AF69-AF6A9C2A6F24}"/>
    <cellStyle name="Normal 2 5 8 9" xfId="7261" xr:uid="{BFFEAA1D-9F47-40F5-807B-DD30CD5AE3C7}"/>
    <cellStyle name="Normal 2 5 8 9 2" xfId="20293" xr:uid="{D3629817-0B7E-4D73-B955-2E3D34DE439A}"/>
    <cellStyle name="Normal 2 5 8_Degree data" xfId="2599" xr:uid="{4C3691ED-12AA-4C46-8BAF-3521F11EB061}"/>
    <cellStyle name="Normal 2 5 9" xfId="565" xr:uid="{BE50EF38-F3B9-460B-91DB-840F6C6E3A2C}"/>
    <cellStyle name="Normal 2 5 9 10" xfId="13968" xr:uid="{32DC493F-3518-4876-9EFA-5D3228F07AE5}"/>
    <cellStyle name="Normal 2 5 9 2" xfId="974" xr:uid="{7296AD08-7FE3-4BF1-88AB-1FEB85B679DF}"/>
    <cellStyle name="Normal 2 5 9 2 2" xfId="2051" xr:uid="{B11C53CE-36FF-4854-ADBB-D81C3A7D003C}"/>
    <cellStyle name="Normal 2 5 9 2 2 2" xfId="10157" xr:uid="{38E04544-82B5-4B81-A84D-FEBD955CC9C0}"/>
    <cellStyle name="Normal 2 5 9 2 2 2 2" xfId="23183" xr:uid="{7C3A3DA8-7B02-4EB1-9A14-B5B202454A01}"/>
    <cellStyle name="Normal 2 5 9 2 2 3" xfId="5139" xr:uid="{78B99A69-7BAF-4704-9D96-528729A6E033}"/>
    <cellStyle name="Normal 2 5 9 2 2 3 2" xfId="18176" xr:uid="{4BAFE021-B086-4CF1-B899-78227E87BB67}"/>
    <cellStyle name="Normal 2 5 9 2 2 4" xfId="15436" xr:uid="{FCACABE5-E208-494C-B65C-D8B2EB91A23D}"/>
    <cellStyle name="Normal 2 5 9 2 3" xfId="6198" xr:uid="{85501FF9-0641-41D2-B866-3947E8B0F493}"/>
    <cellStyle name="Normal 2 5 9 2 3 2" xfId="11214" xr:uid="{16F1FA84-E452-4BDF-BE83-77EEA53F7EA2}"/>
    <cellStyle name="Normal 2 5 9 2 3 2 2" xfId="24240" xr:uid="{7A2BA2AF-4975-4B78-A354-1D9CB369547D}"/>
    <cellStyle name="Normal 2 5 9 2 3 3" xfId="19233" xr:uid="{C82063EB-9408-4B36-AC0D-4CDC55D88941}"/>
    <cellStyle name="Normal 2 5 9 2 4" xfId="9273" xr:uid="{650AD288-7B56-4EAC-B9C6-0C4A3FB9439E}"/>
    <cellStyle name="Normal 2 5 9 2 4 2" xfId="22300" xr:uid="{8EDD10F5-230E-447D-9FE0-28E9A54434C1}"/>
    <cellStyle name="Normal 2 5 9 2 5" xfId="12668" xr:uid="{16C771B3-4C7B-4315-9C2B-5A32159D79F5}"/>
    <cellStyle name="Normal 2 5 9 2 5 2" xfId="25685" xr:uid="{FBB29D7C-5A4B-4AC6-B582-C2CD4ABBE5E4}"/>
    <cellStyle name="Normal 2 5 9 2 6" xfId="7750" xr:uid="{15258D63-79CB-40AB-83CF-9B3EF2E6E641}"/>
    <cellStyle name="Normal 2 5 9 2 6 2" xfId="20782" xr:uid="{91C5F837-F9FA-4555-B9B9-BC88BB288C7E}"/>
    <cellStyle name="Normal 2 5 9 2 7" xfId="4204" xr:uid="{9E3EAAD9-49D2-4C11-B078-EEAE7134558D}"/>
    <cellStyle name="Normal 2 5 9 2 7 2" xfId="17293" xr:uid="{29C86A2B-8765-41DF-AA43-68E42FF195CC}"/>
    <cellStyle name="Normal 2 5 9 2 8" xfId="14370" xr:uid="{A4A2AEA5-A7AF-47D9-942C-096B3C2EDCA8}"/>
    <cellStyle name="Normal 2 5 9 3" xfId="1330" xr:uid="{F9041A31-100A-4590-A6DD-19A0A5FD9F66}"/>
    <cellStyle name="Normal 2 5 9 3 2" xfId="2400" xr:uid="{E820A0E0-6409-49B3-A515-267A371FA8E4}"/>
    <cellStyle name="Normal 2 5 9 3 2 2" xfId="10533" xr:uid="{465C2D13-664F-440D-9F4D-D99E5ADB2AAE}"/>
    <cellStyle name="Normal 2 5 9 3 2 2 2" xfId="23559" xr:uid="{B7F74EB7-EBD0-4643-AF43-6165C99D14C8}"/>
    <cellStyle name="Normal 2 5 9 3 2 3" xfId="5516" xr:uid="{518B37F5-72AC-42F8-B0CF-FC3EE15470AF}"/>
    <cellStyle name="Normal 2 5 9 3 2 3 2" xfId="18552" xr:uid="{14A09522-1056-4203-9273-7AC5058A54A2}"/>
    <cellStyle name="Normal 2 5 9 3 2 4" xfId="15784" xr:uid="{7D86CD59-7129-4928-87F3-15E34713B006}"/>
    <cellStyle name="Normal 2 5 9 3 3" xfId="6547" xr:uid="{EA8725CD-99D4-4AED-9359-4076F0BFCA16}"/>
    <cellStyle name="Normal 2 5 9 3 3 2" xfId="11562" xr:uid="{9F1FB467-0528-465B-9B10-76CB44364CD9}"/>
    <cellStyle name="Normal 2 5 9 3 3 2 2" xfId="24588" xr:uid="{30BABABA-B7B4-4346-B63C-8D2F2EFC6899}"/>
    <cellStyle name="Normal 2 5 9 3 3 3" xfId="19581" xr:uid="{9A0CFC1F-27B0-43F5-9629-05D962E33F19}"/>
    <cellStyle name="Normal 2 5 9 3 4" xfId="8940" xr:uid="{A155A56C-5A91-481C-B3CD-77D98D19C823}"/>
    <cellStyle name="Normal 2 5 9 3 4 2" xfId="21967" xr:uid="{AF6310EA-6A7C-4AC1-938F-3399FE497270}"/>
    <cellStyle name="Normal 2 5 9 3 5" xfId="13016" xr:uid="{81653179-951E-45C3-8BF8-9516F546585C}"/>
    <cellStyle name="Normal 2 5 9 3 5 2" xfId="26033" xr:uid="{394A2745-801C-4551-A942-6B9935428D48}"/>
    <cellStyle name="Normal 2 5 9 3 6" xfId="8127" xr:uid="{94D2E6E8-8063-47C9-B417-AEF2A2E5CD10}"/>
    <cellStyle name="Normal 2 5 9 3 6 2" xfId="21158" xr:uid="{6AA17697-F1FB-4F07-B6F3-B3C4347A898B}"/>
    <cellStyle name="Normal 2 5 9 3 7" xfId="3871" xr:uid="{A7B9376A-9A7C-4D14-9A6B-9ECD6E43E418}"/>
    <cellStyle name="Normal 2 5 9 3 7 2" xfId="16960" xr:uid="{19CC88B6-EC3B-45EE-B9E8-680C08CAED33}"/>
    <cellStyle name="Normal 2 5 9 3 8" xfId="14717" xr:uid="{4606BBC8-E982-4A76-B682-D763EBD8ED2E}"/>
    <cellStyle name="Normal 2 5 9 4" xfId="2888" xr:uid="{2638F5D9-503A-4E4E-9D4B-670C9BE0B7E7}"/>
    <cellStyle name="Normal 2 5 9 4 2" xfId="6914" xr:uid="{A6142B50-E16A-4D4D-A8E4-A13374515CEE}"/>
    <cellStyle name="Normal 2 5 9 4 2 2" xfId="11929" xr:uid="{038D0384-12D7-48A2-8827-2CDE61C23E33}"/>
    <cellStyle name="Normal 2 5 9 4 2 2 2" xfId="24955" xr:uid="{05D6E4B4-A244-4147-A21C-A90C146AF62B}"/>
    <cellStyle name="Normal 2 5 9 4 2 3" xfId="19948" xr:uid="{FA8CAFC8-73DE-4A9E-BAE2-587099194002}"/>
    <cellStyle name="Normal 2 5 9 4 3" xfId="13383" xr:uid="{21F1BB04-74CD-4E1A-95B7-3AC21253463F}"/>
    <cellStyle name="Normal 2 5 9 4 3 2" xfId="26400" xr:uid="{E4F1D64A-3130-43EA-837E-5BB27CB89445}"/>
    <cellStyle name="Normal 2 5 9 4 4" xfId="9824" xr:uid="{D708E4CE-818F-41B1-85D4-33082E54AC36}"/>
    <cellStyle name="Normal 2 5 9 4 4 2" xfId="22850" xr:uid="{E3C1C4A6-F80B-4258-992B-4D5F9A73E7B0}"/>
    <cellStyle name="Normal 2 5 9 4 5" xfId="4806" xr:uid="{EDF619CA-0A10-4EAF-A41F-0EC0EE9F5C77}"/>
    <cellStyle name="Normal 2 5 9 4 5 2" xfId="17843" xr:uid="{E920A417-11A3-4912-8378-25691EF89F14}"/>
    <cellStyle name="Normal 2 5 9 4 6" xfId="16151" xr:uid="{5E9C4C9A-0855-4CAD-9516-41FC40FB8664}"/>
    <cellStyle name="Normal 2 5 9 5" xfId="1723" xr:uid="{873552A1-5AB5-45A7-A73E-7130FDB20650}"/>
    <cellStyle name="Normal 2 5 9 5 2" xfId="10886" xr:uid="{3C2777F3-4F30-4E6D-82EC-2632E2A43F12}"/>
    <cellStyle name="Normal 2 5 9 5 2 2" xfId="23912" xr:uid="{8458383E-7C2E-4979-8FCB-7B97E6F6D20E}"/>
    <cellStyle name="Normal 2 5 9 5 3" xfId="5870" xr:uid="{DEB71718-A98A-40FE-BAC8-BA97E11F1B71}"/>
    <cellStyle name="Normal 2 5 9 5 3 2" xfId="18905" xr:uid="{F5B7C75E-36DB-4D83-B239-7BD06103A6F0}"/>
    <cellStyle name="Normal 2 5 9 5 4" xfId="15108" xr:uid="{0F1773F6-DD01-4439-91E2-63FE378FFCBF}"/>
    <cellStyle name="Normal 2 5 9 6" xfId="8447" xr:uid="{BFBD2E30-73A3-4954-A70B-34C71867783F}"/>
    <cellStyle name="Normal 2 5 9 6 2" xfId="21476" xr:uid="{E946E5E3-2029-47D2-BDA6-8F48665D8F74}"/>
    <cellStyle name="Normal 2 5 9 7" xfId="12340" xr:uid="{33DA94BE-0DC5-4361-935B-A1A1FA4F5A1D}"/>
    <cellStyle name="Normal 2 5 9 7 2" xfId="25357" xr:uid="{53971247-74A9-4519-BE99-D43E93D00CB4}"/>
    <cellStyle name="Normal 2 5 9 8" xfId="7417" xr:uid="{C2D1E5E3-F0E3-496B-89C7-5E392205E019}"/>
    <cellStyle name="Normal 2 5 9 8 2" xfId="20449" xr:uid="{EF50C703-7E60-447A-9C3B-A3B3B9D36461}"/>
    <cellStyle name="Normal 2 5 9 9" xfId="3369" xr:uid="{449C791B-657B-4023-BD04-46D9EAA8D674}"/>
    <cellStyle name="Normal 2 5 9 9 2" xfId="16469" xr:uid="{89E7F454-29BA-4A07-98D9-33A399F44973}"/>
    <cellStyle name="Normal 2 5 9_Degree data" xfId="2598" xr:uid="{359D8540-11CC-4356-8A5C-0AE9F289A0F0}"/>
    <cellStyle name="Normal 2 5_Degree data" xfId="2940" xr:uid="{DD691E49-2D6F-45CE-B41F-5C9D706D6909}"/>
    <cellStyle name="Normal 2 6" xfId="62" xr:uid="{E558242E-0EC4-4A31-82AE-3B5106BB968D}"/>
    <cellStyle name="Normal 2 6 2" xfId="730" xr:uid="{2CF1998F-F4F3-4796-8DB3-05E547ED7714}"/>
    <cellStyle name="Normal 2 6 2 2" xfId="1138" xr:uid="{B8D227C9-442A-45BB-BE71-8A0832A01413}"/>
    <cellStyle name="Normal 2 6 3" xfId="3715" xr:uid="{D99C0CBA-D0B3-4294-8374-A9BCB8D9DEE3}"/>
    <cellStyle name="Normal 2 6_Degree data" xfId="2597" xr:uid="{5B1F07DF-1950-4C0F-B306-7CA9520A8C20}"/>
    <cellStyle name="Normal 2 7" xfId="4437" xr:uid="{25DBE22F-1868-4BF4-B724-7F652B75D62E}"/>
    <cellStyle name="Normal 20" xfId="53" xr:uid="{9DA2BBE8-7E81-423A-AF3C-7C362E55B0AE}"/>
    <cellStyle name="Normal 21" xfId="54" xr:uid="{76FB24E3-2679-4BDA-8F90-62FDEC38801C}"/>
    <cellStyle name="Normal 22" xfId="55" xr:uid="{BA62AC23-02D4-4896-BD4C-BC6696670490}"/>
    <cellStyle name="Normal 23" xfId="56" xr:uid="{BF318949-ABCB-4332-B546-784EC8B53124}"/>
    <cellStyle name="Normal 24" xfId="122" xr:uid="{A0E933EC-F3A2-4187-8484-B854E75BB6F9}"/>
    <cellStyle name="Normal 25" xfId="57" xr:uid="{557EAF13-643C-4B82-9C73-22D2BFF252D2}"/>
    <cellStyle name="Normal 26" xfId="58" xr:uid="{929863AA-40B6-48EF-8007-FAAE8DD51FD4}"/>
    <cellStyle name="Normal 27" xfId="30" xr:uid="{8DE6B149-289D-417D-8CC2-7057CA104829}"/>
    <cellStyle name="Normal 28" xfId="31" xr:uid="{A5627944-A2B3-47AD-B096-C613E2DC1B48}"/>
    <cellStyle name="Normal 29" xfId="32" xr:uid="{40B78356-B8D8-4689-9801-B567A459C132}"/>
    <cellStyle name="Normal 3" xfId="14" xr:uid="{74E6182F-E820-4B51-B0FF-E60F93D7902A}"/>
    <cellStyle name="Normal 3 2" xfId="136" xr:uid="{7DD0D1F0-656A-4C1A-BABF-E9E47898F39D}"/>
    <cellStyle name="Normal 3 2 2" xfId="733" xr:uid="{885F566E-5A40-4259-8973-EB3EC6EC9157}"/>
    <cellStyle name="Normal 3 2 2 10" xfId="3534" xr:uid="{9F98AFFC-6C07-4F7C-889A-04928FD23325}"/>
    <cellStyle name="Normal 3 2 2 10 2" xfId="16634" xr:uid="{A19667B6-48BC-4B54-9831-EEF47ACF1B54}"/>
    <cellStyle name="Normal 3 2 2 11" xfId="14133" xr:uid="{2451F7C3-A7CE-4CD9-9F44-159AFA21075B}"/>
    <cellStyle name="Normal 3 2 2 2" xfId="1140" xr:uid="{BE797079-FA1D-4E95-A053-5273992B8FD4}"/>
    <cellStyle name="Normal 3 2 2 2 2" xfId="2052" xr:uid="{3EF1C37A-9E42-4BE2-AD48-8C1BE8FF5623}"/>
    <cellStyle name="Normal 3 2 2 2 2 2" xfId="9989" xr:uid="{6302A8ED-35EC-43DF-A613-57EBF9090021}"/>
    <cellStyle name="Normal 3 2 2 2 2 2 2" xfId="23015" xr:uid="{155093E8-F170-4C73-934E-0F714B344BCF}"/>
    <cellStyle name="Normal 3 2 2 2 2 3" xfId="4971" xr:uid="{25243C72-BCF9-473D-8800-9152F5E1CBDF}"/>
    <cellStyle name="Normal 3 2 2 2 2 3 2" xfId="18008" xr:uid="{C5F5C6AB-7ED8-4513-8A05-6806D1B796DF}"/>
    <cellStyle name="Normal 3 2 2 2 2 4" xfId="15437" xr:uid="{C2FE353F-878D-4E41-8C28-6D15C993181B}"/>
    <cellStyle name="Normal 3 2 2 2 3" xfId="6199" xr:uid="{BCCB8A34-02E8-4572-92A5-DF0BC9F07883}"/>
    <cellStyle name="Normal 3 2 2 2 3 2" xfId="11215" xr:uid="{1C30BBD9-3A25-4C78-9C8F-20BF0B8F9804}"/>
    <cellStyle name="Normal 3 2 2 2 3 2 2" xfId="24241" xr:uid="{C4EA815D-B382-44A0-B190-9F302AE25751}"/>
    <cellStyle name="Normal 3 2 2 2 3 3" xfId="19234" xr:uid="{4ED5B519-F11A-4750-83D6-368D6A348982}"/>
    <cellStyle name="Normal 3 2 2 2 4" xfId="9105" xr:uid="{A4B41232-4CC1-42F0-B0D4-A1BDF03F1B27}"/>
    <cellStyle name="Normal 3 2 2 2 4 2" xfId="22132" xr:uid="{ED6079E4-E9E5-4BAA-BF8E-FCC6CFD8F833}"/>
    <cellStyle name="Normal 3 2 2 2 5" xfId="12669" xr:uid="{E08DC137-1B91-449C-8B09-454427B2455C}"/>
    <cellStyle name="Normal 3 2 2 2 5 2" xfId="25686" xr:uid="{71B14CD9-940F-4244-B212-4C54E4DC09C2}"/>
    <cellStyle name="Normal 3 2 2 2 6" xfId="7582" xr:uid="{CE62D42C-BD9D-4448-ADDA-631681247B1D}"/>
    <cellStyle name="Normal 3 2 2 2 6 2" xfId="20614" xr:uid="{4D782BDA-A11C-4A20-86C0-475F36B2F5B2}"/>
    <cellStyle name="Normal 3 2 2 2 7" xfId="4036" xr:uid="{8C2DFF07-2A46-4656-B984-D41FD9C63F81}"/>
    <cellStyle name="Normal 3 2 2 2 7 2" xfId="17125" xr:uid="{B54F566B-0DAD-4456-A776-4C772CDB064D}"/>
    <cellStyle name="Normal 3 2 2 2 8" xfId="14535" xr:uid="{565E244A-5AAE-48BD-9044-5E7478E93401}"/>
    <cellStyle name="Normal 3 2 2 3" xfId="1497" xr:uid="{36B2AF5D-F95F-41C4-BB0B-05554C39DB08}"/>
    <cellStyle name="Normal 3 2 2 3 2" xfId="2401" xr:uid="{8AB07897-079C-4068-9E29-4E29ACC509D6}"/>
    <cellStyle name="Normal 3 2 2 3 2 2" xfId="10158" xr:uid="{2D347FB2-99A2-48C3-86A1-48EC316121B0}"/>
    <cellStyle name="Normal 3 2 2 3 2 2 2" xfId="23184" xr:uid="{1DCF9897-F4A3-4D30-8455-8065FD4884E0}"/>
    <cellStyle name="Normal 3 2 2 3 2 3" xfId="5140" xr:uid="{0BBFE4A5-CAA8-41FF-93A9-9D1F6558590A}"/>
    <cellStyle name="Normal 3 2 2 3 2 3 2" xfId="18177" xr:uid="{92027584-72D6-4D3F-8F8C-0D7DE547C2E1}"/>
    <cellStyle name="Normal 3 2 2 3 2 4" xfId="15785" xr:uid="{BFC95BD8-6384-42EC-8B2E-EF8877DFB0FD}"/>
    <cellStyle name="Normal 3 2 2 3 3" xfId="6548" xr:uid="{02F1120A-3D81-4D71-A3FE-1C27432BE2DE}"/>
    <cellStyle name="Normal 3 2 2 3 3 2" xfId="11563" xr:uid="{D5F4CFE1-2146-4F34-997C-E8B9B8F80C82}"/>
    <cellStyle name="Normal 3 2 2 3 3 2 2" xfId="24589" xr:uid="{8E22F60E-0483-4531-A677-DC993CD17683}"/>
    <cellStyle name="Normal 3 2 2 3 3 3" xfId="19582" xr:uid="{0331A979-1C18-4D13-83E4-E6EC6A6FFA29}"/>
    <cellStyle name="Normal 3 2 2 3 4" xfId="9274" xr:uid="{93B91BAE-C42B-41F6-BC36-722A40101739}"/>
    <cellStyle name="Normal 3 2 2 3 4 2" xfId="22301" xr:uid="{08B2467E-9A80-4200-BCD5-39A994087B29}"/>
    <cellStyle name="Normal 3 2 2 3 5" xfId="13017" xr:uid="{70A3D372-D40E-48FC-A35F-A1CD2655F2D6}"/>
    <cellStyle name="Normal 3 2 2 3 5 2" xfId="26034" xr:uid="{737488A0-8ADC-4188-A51B-762395E6ABE0}"/>
    <cellStyle name="Normal 3 2 2 3 6" xfId="7751" xr:uid="{4F58018C-FDB0-41A8-B6F6-8D472222BF3E}"/>
    <cellStyle name="Normal 3 2 2 3 6 2" xfId="20783" xr:uid="{F2ECEAA4-6E3E-4FE7-87BB-FA603EEE90D4}"/>
    <cellStyle name="Normal 3 2 2 3 7" xfId="4205" xr:uid="{AEFBEEF6-8DC1-4F04-84B9-CA0C0620D402}"/>
    <cellStyle name="Normal 3 2 2 3 7 2" xfId="17294" xr:uid="{1A7C7BED-63EF-413D-8286-158CC484AD01}"/>
    <cellStyle name="Normal 3 2 2 3 8" xfId="14882" xr:uid="{8E8528DA-D7C2-40DF-A21A-847E23A3A9C5}"/>
    <cellStyle name="Normal 3 2 2 4" xfId="3059" xr:uid="{1A22F366-EEA1-4571-BFCF-955E99F17C52}"/>
    <cellStyle name="Normal 3 2 2 4 2" xfId="5681" xr:uid="{6EACBBD2-1F31-473B-87F8-AE003B8D15B4}"/>
    <cellStyle name="Normal 3 2 2 4 2 2" xfId="10698" xr:uid="{C70E5E5D-797E-4ED1-A1EB-71B5C35FF0E7}"/>
    <cellStyle name="Normal 3 2 2 4 2 2 2" xfId="23724" xr:uid="{5E48E683-BFD7-415A-B250-F3A0E727FF28}"/>
    <cellStyle name="Normal 3 2 2 4 2 3" xfId="18717" xr:uid="{090D1A83-26D5-4C21-B3D5-DA5C501BE298}"/>
    <cellStyle name="Normal 3 2 2 4 3" xfId="7079" xr:uid="{85952A43-AC55-4089-8EF0-B0D4D2FCB365}"/>
    <cellStyle name="Normal 3 2 2 4 3 2" xfId="12094" xr:uid="{13817D35-3A6E-42B2-B9F0-EED984D66C9A}"/>
    <cellStyle name="Normal 3 2 2 4 3 2 2" xfId="25120" xr:uid="{5792307B-D6E4-471A-8F8D-5A5AFEE02B25}"/>
    <cellStyle name="Normal 3 2 2 4 3 3" xfId="20113" xr:uid="{F0C1F01B-A637-4071-9C09-D6C6A912654A}"/>
    <cellStyle name="Normal 3 2 2 4 4" xfId="8786" xr:uid="{EF7CF63F-12E2-43B6-A629-A42A33D732DA}"/>
    <cellStyle name="Normal 3 2 2 4 4 2" xfId="21815" xr:uid="{C9A0024F-A6B4-4DA0-B698-004CC0B952A6}"/>
    <cellStyle name="Normal 3 2 2 4 5" xfId="13548" xr:uid="{C67CC989-2FDD-4E38-B604-226C294890C6}"/>
    <cellStyle name="Normal 3 2 2 4 5 2" xfId="26565" xr:uid="{22164025-F42A-4E69-A927-E463793087FA}"/>
    <cellStyle name="Normal 3 2 2 4 6" xfId="8292" xr:uid="{34DA4340-AC40-4C6B-A204-08F576970B7D}"/>
    <cellStyle name="Normal 3 2 2 4 6 2" xfId="21323" xr:uid="{2294086A-EABA-4A12-8081-C56248C32202}"/>
    <cellStyle name="Normal 3 2 2 4 7" xfId="3717" xr:uid="{9325F9EB-03C4-483D-94A4-31B4EB3E3C38}"/>
    <cellStyle name="Normal 3 2 2 4 7 2" xfId="16808" xr:uid="{19072081-E361-4990-A3B0-D2B68C3F3467}"/>
    <cellStyle name="Normal 3 2 2 4 8" xfId="16316" xr:uid="{BDD5198F-5574-4306-AC6E-D66241061FCE}"/>
    <cellStyle name="Normal 3 2 2 5" xfId="1888" xr:uid="{88FD14C1-410A-4408-B97D-5B1A6F1F4369}"/>
    <cellStyle name="Normal 3 2 2 5 2" xfId="9672" xr:uid="{73FC4AE2-B437-4A5E-A5E7-B497807F0312}"/>
    <cellStyle name="Normal 3 2 2 5 2 2" xfId="22698" xr:uid="{6A4E82D6-658B-4896-BD85-517B05C269DC}"/>
    <cellStyle name="Normal 3 2 2 5 3" xfId="4654" xr:uid="{909DFD60-9EEE-4B89-BA36-CCAFFC2E0121}"/>
    <cellStyle name="Normal 3 2 2 5 3 2" xfId="17691" xr:uid="{61BCDF28-D6A3-4DAA-93D0-524C328035BE}"/>
    <cellStyle name="Normal 3 2 2 5 4" xfId="15273" xr:uid="{6CBAD460-5F5F-412B-B983-E2F1E6CD61F8}"/>
    <cellStyle name="Normal 3 2 2 6" xfId="6035" xr:uid="{7DE9B75C-2382-4E12-8A02-4DE34E5C711D}"/>
    <cellStyle name="Normal 3 2 2 6 2" xfId="11051" xr:uid="{65B98197-5036-44F9-BCDE-3B7BD1AE1BDB}"/>
    <cellStyle name="Normal 3 2 2 6 2 2" xfId="24077" xr:uid="{35B14214-1202-4C5B-89B1-D5EB6BCBC106}"/>
    <cellStyle name="Normal 3 2 2 6 3" xfId="19070" xr:uid="{B58B35DE-AF29-4509-9FF2-6B7F38AF3EC5}"/>
    <cellStyle name="Normal 3 2 2 7" xfId="8612" xr:uid="{08269A42-0246-433E-BFA7-1887B05B2EB7}"/>
    <cellStyle name="Normal 3 2 2 7 2" xfId="21641" xr:uid="{5A0FD9B0-54D1-455B-A024-48161D0B8C8A}"/>
    <cellStyle name="Normal 3 2 2 8" xfId="12505" xr:uid="{2477BA2F-2021-4CA8-84AD-FA349BB079CA}"/>
    <cellStyle name="Normal 3 2 2 8 2" xfId="25522" xr:uid="{D01187A0-2E2B-4CDF-80FC-D2DAA0DDD887}"/>
    <cellStyle name="Normal 3 2 2 9" xfId="7265" xr:uid="{D7920007-AEEF-4C9F-8066-DF02F84595E4}"/>
    <cellStyle name="Normal 3 2 2 9 2" xfId="20297" xr:uid="{5E85D62C-32BB-4744-8E88-4022EF54CA10}"/>
    <cellStyle name="Normal 3 2 2_Degree data" xfId="2625" xr:uid="{6B0805A2-ABDC-452C-9CFA-B48936550D86}"/>
    <cellStyle name="Normal 3 3" xfId="113" xr:uid="{B6F8FA7D-2CAF-4EB3-9118-9CB1F5B81EB4}"/>
    <cellStyle name="Normal 3 4" xfId="85" xr:uid="{90F0AEED-7876-43AF-86F3-2B4548B9D1CD}"/>
    <cellStyle name="Normal 3 5" xfId="3220" xr:uid="{B554470F-07D4-4948-9331-9B4A1BC62D8D}"/>
    <cellStyle name="Normal 3 6" xfId="3228" xr:uid="{E3BC1F02-EDBF-4FC5-8F9E-0F796BA6B251}"/>
    <cellStyle name="Normal 3 7" xfId="13555" xr:uid="{B859B02E-D653-41CC-819C-2C55ACACE2C9}"/>
    <cellStyle name="Normal 3 8" xfId="13556" xr:uid="{EE70EB54-BF98-489C-8B13-25F4511750D3}"/>
    <cellStyle name="Normal 3 9" xfId="13554" xr:uid="{9C05EA48-D61A-4A7E-8890-C4FC3C6E35B6}"/>
    <cellStyle name="Normal 30" xfId="33" xr:uid="{B5D9BA20-8889-4FD0-9C68-82913BE36EB3}"/>
    <cellStyle name="Normal 31" xfId="34" xr:uid="{E095B9BB-5C21-420D-BBA4-B68AE425F8F7}"/>
    <cellStyle name="Normal 32" xfId="35" xr:uid="{E31C1701-E982-4470-B007-D7E71B28F40F}"/>
    <cellStyle name="Normal 33" xfId="36" xr:uid="{FFF83818-936E-4962-8596-811E8F9CCBFA}"/>
    <cellStyle name="Normal 34" xfId="37" xr:uid="{9151CD39-6262-49A9-8D6F-C1A9F88F26F7}"/>
    <cellStyle name="Normal 35" xfId="38" xr:uid="{DDC86FA0-C6D0-47AC-BD20-225931A7EE99}"/>
    <cellStyle name="Normal 36" xfId="39" xr:uid="{EF9F30EA-FB14-4324-A75F-D322DC033645}"/>
    <cellStyle name="Normal 37" xfId="40" xr:uid="{C407D7A4-D338-4EC4-8460-EFBB80C94EF7}"/>
    <cellStyle name="Normal 38" xfId="123" xr:uid="{B7E8B179-5717-4A49-A59A-4BA2F0944529}"/>
    <cellStyle name="Normal 39" xfId="41" xr:uid="{06821B53-F295-4D12-90EA-E3FDC4C6771B}"/>
    <cellStyle name="Normal 4" xfId="15" xr:uid="{9E304423-482F-4E53-87BB-AA5494F12F50}"/>
    <cellStyle name="Normal 4 2" xfId="142" xr:uid="{2A79E98F-035E-436E-8A30-2F79926F58C0}"/>
    <cellStyle name="Normal 4 2 2" xfId="732" xr:uid="{54DEE6BE-7065-40B2-9D32-7F148EE4C826}"/>
    <cellStyle name="Normal 4 3" xfId="89" xr:uid="{330EC5D9-A001-45D6-89A7-42A6BF921F89}"/>
    <cellStyle name="Normal 4 4" xfId="74" xr:uid="{A7FB3511-22A3-4387-9EBB-6E37D5BFCC38}"/>
    <cellStyle name="Normal 4 4 10" xfId="3531" xr:uid="{C0CB9A21-E3B8-4395-A64E-ABA6B4799C7F}"/>
    <cellStyle name="Normal 4 4 10 2" xfId="16631" xr:uid="{58A7762C-2764-436A-B4C4-CF29A943E9E7}"/>
    <cellStyle name="Normal 4 4 2" xfId="727" xr:uid="{43FB492A-9C09-4385-8400-F7CE34540AD7}"/>
    <cellStyle name="Normal 4 4 2 2" xfId="1136" xr:uid="{9EDEF99D-13A0-4D98-AA50-01E488A0AAFA}"/>
    <cellStyle name="Normal 4 4 2 2 2" xfId="9986" xr:uid="{6822F48D-2579-46E6-85CA-E95866C52809}"/>
    <cellStyle name="Normal 4 4 2 2 2 2" xfId="23012" xr:uid="{CBE8B47A-ABF8-4E22-AA71-0540CB1EDFA1}"/>
    <cellStyle name="Normal 4 4 2 2 3" xfId="4968" xr:uid="{4D92A4AD-ED55-4ACD-8E0D-EDA4D2FB10AA}"/>
    <cellStyle name="Normal 4 4 2 2 3 2" xfId="18005" xr:uid="{B0C07D8C-6A4F-41D3-8188-80E45EF0D608}"/>
    <cellStyle name="Normal 4 4 2 2 4" xfId="14532" xr:uid="{9390B399-B43D-4A20-B43C-18ED024C36B6}"/>
    <cellStyle name="Normal 4 4 2 3" xfId="2053" xr:uid="{9E985E53-F425-4840-8D48-B2EC6ACC4F8A}"/>
    <cellStyle name="Normal 4 4 2 3 2" xfId="11216" xr:uid="{5AAE0096-A33A-4F51-8404-053C11B156B5}"/>
    <cellStyle name="Normal 4 4 2 3 2 2" xfId="24242" xr:uid="{FAEF32CF-54B6-402A-80DF-53E024BAF9B3}"/>
    <cellStyle name="Normal 4 4 2 3 3" xfId="6200" xr:uid="{C2232D8C-FE57-49AB-8442-DEC4EE8D211E}"/>
    <cellStyle name="Normal 4 4 2 3 3 2" xfId="19235" xr:uid="{BA7A599A-B945-43F5-A135-7C75CEE88A6C}"/>
    <cellStyle name="Normal 4 4 2 3 4" xfId="15438" xr:uid="{44F43EAF-CC39-40CA-85C5-DF0DCAD9476D}"/>
    <cellStyle name="Normal 4 4 2 4" xfId="9102" xr:uid="{1C1685FD-526D-463D-9468-38E0A68BC503}"/>
    <cellStyle name="Normal 4 4 2 4 2" xfId="22129" xr:uid="{55F41945-30C9-4BC5-BD5D-FC091FDE2AA9}"/>
    <cellStyle name="Normal 4 4 2 5" xfId="12670" xr:uid="{2DF0316E-0B9E-41A2-8A1D-D75E7A62096D}"/>
    <cellStyle name="Normal 4 4 2 5 2" xfId="25687" xr:uid="{3C5C3AD0-35AD-4E3D-B941-B5A5B2A480D5}"/>
    <cellStyle name="Normal 4 4 2 6" xfId="7579" xr:uid="{2073C3CA-0478-4751-87E2-3EEA6E00E128}"/>
    <cellStyle name="Normal 4 4 2 6 2" xfId="20611" xr:uid="{7015804E-2400-4FD3-849F-F8FD9A905953}"/>
    <cellStyle name="Normal 4 4 2 7" xfId="4033" xr:uid="{6BA411CA-84EE-40C7-B569-101262EE85E5}"/>
    <cellStyle name="Normal 4 4 2 7 2" xfId="17122" xr:uid="{78878ABF-15F4-4E89-9ED1-7D4E2E89AB0C}"/>
    <cellStyle name="Normal 4 4 2 8" xfId="14130" xr:uid="{4FBDC2A8-2B35-48F1-A4B5-E403F4998E96}"/>
    <cellStyle name="Normal 4 4 3" xfId="1494" xr:uid="{D2A7BF14-0B1B-4B2A-9814-A95A12DE2BFA}"/>
    <cellStyle name="Normal 4 4 3 2" xfId="2402" xr:uid="{4C05CF4F-31DD-459E-880A-1AD2C2ABF0DE}"/>
    <cellStyle name="Normal 4 4 3 2 2" xfId="10159" xr:uid="{6C634119-C0AB-4079-8EBE-2B28F3D9F0DB}"/>
    <cellStyle name="Normal 4 4 3 2 2 2" xfId="23185" xr:uid="{1A254B88-B259-4546-82E8-B5F315091638}"/>
    <cellStyle name="Normal 4 4 3 2 3" xfId="5141" xr:uid="{9386D2CD-6BEB-4990-B9EB-8054BBEFFA85}"/>
    <cellStyle name="Normal 4 4 3 2 3 2" xfId="18178" xr:uid="{E6430F75-78A7-4709-9062-02573A45A9A7}"/>
    <cellStyle name="Normal 4 4 3 2 4" xfId="15786" xr:uid="{D7C12622-C8DC-472B-B2F0-64B6BF4BCE1F}"/>
    <cellStyle name="Normal 4 4 3 3" xfId="6549" xr:uid="{B8F6ED73-913C-499B-9085-92A2818DB437}"/>
    <cellStyle name="Normal 4 4 3 3 2" xfId="11564" xr:uid="{2D720465-A3B2-4FEA-8AFF-0973009849C2}"/>
    <cellStyle name="Normal 4 4 3 3 2 2" xfId="24590" xr:uid="{6D45F3CC-19C4-4FC4-A498-5FFEBEF46BCF}"/>
    <cellStyle name="Normal 4 4 3 3 3" xfId="19583" xr:uid="{7391CE4F-B65F-4E8B-B157-284C0AB2522E}"/>
    <cellStyle name="Normal 4 4 3 4" xfId="9275" xr:uid="{D691D694-22EA-4B0C-978D-6E0C5838DE36}"/>
    <cellStyle name="Normal 4 4 3 4 2" xfId="22302" xr:uid="{5A76EB9F-CB50-4394-8F07-D7FEA405DBD1}"/>
    <cellStyle name="Normal 4 4 3 5" xfId="13018" xr:uid="{E66C3D72-F1F8-4367-811C-DE784178817A}"/>
    <cellStyle name="Normal 4 4 3 5 2" xfId="26035" xr:uid="{27D40DCB-EF73-4A95-9A33-7F6B79503A09}"/>
    <cellStyle name="Normal 4 4 3 6" xfId="7752" xr:uid="{F0287FCD-0043-4AD9-ACC6-62E1BB36CF2A}"/>
    <cellStyle name="Normal 4 4 3 6 2" xfId="20784" xr:uid="{834F2594-1948-486A-9584-D6B6B5EB35F9}"/>
    <cellStyle name="Normal 4 4 3 7" xfId="4206" xr:uid="{610AD47E-FCC0-4462-AE76-9F60A8D3D5C0}"/>
    <cellStyle name="Normal 4 4 3 7 2" xfId="17295" xr:uid="{FB978B4B-4945-42E4-808A-DF333687C773}"/>
    <cellStyle name="Normal 4 4 3 8" xfId="14879" xr:uid="{F95E0E8A-B0A6-4990-A773-5254A7A75CAF}"/>
    <cellStyle name="Normal 4 4 4" xfId="3053" xr:uid="{3A17F5BD-AF97-4FA6-81B7-0BB072163129}"/>
    <cellStyle name="Normal 4 4 4 2" xfId="5678" xr:uid="{CCFA53D5-5D39-4E70-9871-DD2904CF71E8}"/>
    <cellStyle name="Normal 4 4 4 2 2" xfId="10695" xr:uid="{0A375C87-2A5F-4AB8-8B99-EC0F5520F125}"/>
    <cellStyle name="Normal 4 4 4 2 2 2" xfId="23721" xr:uid="{53FF1EA7-749B-422E-9F82-C39FF5B4B33B}"/>
    <cellStyle name="Normal 4 4 4 2 3" xfId="18714" xr:uid="{B96442F3-0A93-4CD9-BC7A-7947615D413B}"/>
    <cellStyle name="Normal 4 4 4 3" xfId="7076" xr:uid="{AF5432C8-ED98-436F-B4C4-583784A01F0B}"/>
    <cellStyle name="Normal 4 4 4 3 2" xfId="12091" xr:uid="{00A8B69B-FDDB-4C20-A071-279E6858F597}"/>
    <cellStyle name="Normal 4 4 4 3 2 2" xfId="25117" xr:uid="{2AF6B280-698E-434D-BA97-E2390E3DAD3D}"/>
    <cellStyle name="Normal 4 4 4 3 3" xfId="20110" xr:uid="{0080CF07-AD70-4EAA-93C4-CFE260FC77C7}"/>
    <cellStyle name="Normal 4 4 4 4" xfId="8783" xr:uid="{326F8E29-346D-45AD-BF82-0BA5DA2F9320}"/>
    <cellStyle name="Normal 4 4 4 4 2" xfId="21812" xr:uid="{F65024D8-B9C8-4AA6-9947-9CF82F339B2F}"/>
    <cellStyle name="Normal 4 4 4 5" xfId="13545" xr:uid="{D59C82DA-6109-4D5D-A138-4BE0CC627CAF}"/>
    <cellStyle name="Normal 4 4 4 5 2" xfId="26562" xr:uid="{0C7A4B52-BE62-4A7D-8279-68FF3D295E39}"/>
    <cellStyle name="Normal 4 4 4 6" xfId="8289" xr:uid="{BC03226E-36C3-44BB-83E9-451ECDC92D97}"/>
    <cellStyle name="Normal 4 4 4 6 2" xfId="21320" xr:uid="{C76B7B12-B127-419A-9114-39DEFEB0EBBE}"/>
    <cellStyle name="Normal 4 4 4 7" xfId="3713" xr:uid="{82931F02-60AD-4055-94BC-050EAE552B68}"/>
    <cellStyle name="Normal 4 4 4 7 2" xfId="16805" xr:uid="{FA115F3B-405B-446A-A244-844A64B32BC6}"/>
    <cellStyle name="Normal 4 4 4 8" xfId="16313" xr:uid="{F71B0F76-DB53-406D-A8CF-6F69A09D6689}"/>
    <cellStyle name="Normal 4 4 5" xfId="1885" xr:uid="{F7AA4F0E-EC02-4167-A6F7-F2B224CC4B5C}"/>
    <cellStyle name="Normal 4 4 5 2" xfId="9669" xr:uid="{9F1741FF-03E9-4E0A-80B4-9A6AF5DD87FE}"/>
    <cellStyle name="Normal 4 4 5 2 2" xfId="22695" xr:uid="{6D3CCBEC-96B0-464C-B0AE-E394D497AC14}"/>
    <cellStyle name="Normal 4 4 5 3" xfId="4651" xr:uid="{339B9541-ED2B-4DE6-806B-559148EDEF30}"/>
    <cellStyle name="Normal 4 4 5 3 2" xfId="17688" xr:uid="{6572EAC7-3C91-446D-9B4A-27D14296EE44}"/>
    <cellStyle name="Normal 4 4 5 4" xfId="15270" xr:uid="{D7E8E4C2-2784-485B-ACDF-3B44E3BEC25F}"/>
    <cellStyle name="Normal 4 4 6" xfId="6032" xr:uid="{0FE4E94C-FC97-4D17-B45A-48F9CECACBF2}"/>
    <cellStyle name="Normal 4 4 6 2" xfId="11048" xr:uid="{84D040F3-59E4-4EE9-B9AD-77478F739EC5}"/>
    <cellStyle name="Normal 4 4 6 2 2" xfId="24074" xr:uid="{9117C731-6C65-411C-9E06-36C7EEF720CE}"/>
    <cellStyle name="Normal 4 4 6 3" xfId="19067" xr:uid="{C61FD483-DE17-4030-8D5C-C093ED8A35F0}"/>
    <cellStyle name="Normal 4 4 7" xfId="8609" xr:uid="{729EF911-6603-4A9B-ADA7-5DA75AC89C66}"/>
    <cellStyle name="Normal 4 4 7 2" xfId="21638" xr:uid="{7B6EF277-B3C7-4298-9CB9-F2332E2C418D}"/>
    <cellStyle name="Normal 4 4 8" xfId="12502" xr:uid="{53E912A7-855F-41C8-95BA-A02F22178838}"/>
    <cellStyle name="Normal 4 4 8 2" xfId="25519" xr:uid="{3A0CC231-6266-4859-A9EE-8FB9DF3BCBEF}"/>
    <cellStyle name="Normal 4 4 9" xfId="7262" xr:uid="{FD4B2376-2013-40D6-9437-BC912089705C}"/>
    <cellStyle name="Normal 4 4 9 2" xfId="20294" xr:uid="{1749D329-C8E5-4F72-8892-B7DAED3FDBAB}"/>
    <cellStyle name="Normal 4 4_Degree data" xfId="2624" xr:uid="{5DAE4DFA-F3AA-4D93-8AC8-4CC65F82A970}"/>
    <cellStyle name="Normal 40" xfId="42" xr:uid="{3F9A75A6-3498-4136-AC77-292AB6B4EA9B}"/>
    <cellStyle name="Normal 41" xfId="43" xr:uid="{51B0B9AC-DB05-4DFA-8A31-AFB2EC4035B9}"/>
    <cellStyle name="Normal 42" xfId="44" xr:uid="{7DBF4EBC-CFBD-4CE5-B922-FD29F59DE6ED}"/>
    <cellStyle name="Normal 43" xfId="45" xr:uid="{709E3DE4-8D12-4396-ABE8-3F61703F4BCF}"/>
    <cellStyle name="Normal 44" xfId="46" xr:uid="{24772043-4A7D-424E-8E6C-CF2AF0F62798}"/>
    <cellStyle name="Normal 45" xfId="47" xr:uid="{CB7D5A5E-AF37-4EF5-8686-6D82DDBC76AF}"/>
    <cellStyle name="Normal 46" xfId="48" xr:uid="{23812709-15E8-45F4-AFA6-06BC3419F9A0}"/>
    <cellStyle name="Normal 47" xfId="49" xr:uid="{8E00A523-CC24-4A77-99DE-0633E62CA1C6}"/>
    <cellStyle name="Normal 48" xfId="50" xr:uid="{B6237F51-C65A-4DB3-BB88-D9C26A9277B3}"/>
    <cellStyle name="Normal 49" xfId="59" xr:uid="{905CF974-AF3E-49E4-909C-7318CDDFE8BA}"/>
    <cellStyle name="Normal 5" xfId="72" xr:uid="{9A49CC18-4A83-4125-85E9-3621ABC98053}"/>
    <cellStyle name="Normal 5 10" xfId="741" xr:uid="{0390BA56-01E2-47C6-9F99-27383C3B45FB}"/>
    <cellStyle name="Normal 5 10 2" xfId="2403" xr:uid="{7147BF8F-C55E-47E3-9E46-5DBF38CEE507}"/>
    <cellStyle name="Normal 5 10 2 2" xfId="10355" xr:uid="{500D6D3A-7E07-4C83-B029-B290665539E8}"/>
    <cellStyle name="Normal 5 10 2 2 2" xfId="23381" xr:uid="{D83884B7-335D-42E7-8F73-E632774E1A01}"/>
    <cellStyle name="Normal 5 10 2 3" xfId="5338" xr:uid="{AA22488A-816D-478A-898D-C0AF293DCF5E}"/>
    <cellStyle name="Normal 5 10 2 3 2" xfId="18374" xr:uid="{0802CA1A-CBB1-4FD8-B8C3-38D7696787AA}"/>
    <cellStyle name="Normal 5 10 2 4" xfId="15787" xr:uid="{49C019E3-3E62-47BD-B97A-10F2C6419277}"/>
    <cellStyle name="Normal 5 10 3" xfId="6550" xr:uid="{99CF8348-C515-4195-BC32-A7E4548209E1}"/>
    <cellStyle name="Normal 5 10 3 2" xfId="11565" xr:uid="{5B7238C4-55D4-40B9-9311-17018763AFEF}"/>
    <cellStyle name="Normal 5 10 3 2 2" xfId="24591" xr:uid="{3E3D0EC5-79A9-452B-9FEF-02B2303EA98E}"/>
    <cellStyle name="Normal 5 10 3 3" xfId="19584" xr:uid="{3D78C69D-F36B-4011-819F-52421422334C}"/>
    <cellStyle name="Normal 5 10 4" xfId="9475" xr:uid="{44BE63F0-A631-49AF-99E8-5FE32DAEA5AB}"/>
    <cellStyle name="Normal 5 10 4 2" xfId="22501" xr:uid="{6A609B9F-DEB8-49A6-8303-0A49CE00C46B}"/>
    <cellStyle name="Normal 5 10 5" xfId="13019" xr:uid="{92EEF565-DB5E-4551-9502-8A8AB5358476}"/>
    <cellStyle name="Normal 5 10 5 2" xfId="26036" xr:uid="{501EDC56-7C3D-4D24-B6DD-3F8E9FA39322}"/>
    <cellStyle name="Normal 5 10 6" xfId="7949" xr:uid="{8EB2693B-DDE1-45FB-ACAE-954CBCED19E6}"/>
    <cellStyle name="Normal 5 10 6 2" xfId="20980" xr:uid="{EC42B323-1BBD-4F3A-8133-B4C351A644D5}"/>
    <cellStyle name="Normal 5 10 7" xfId="4457" xr:uid="{4D2C50FB-B373-40C9-A453-D1EB2B064E9A}"/>
    <cellStyle name="Normal 5 10 7 2" xfId="17494" xr:uid="{5E671925-6A31-4CD0-9D4B-6F5F547EAB6B}"/>
    <cellStyle name="Normal 5 10 8" xfId="14138" xr:uid="{0E9704B3-DDE3-49FB-AB94-D4A83CE2B67F}"/>
    <cellStyle name="Normal 5 11" xfId="1145" xr:uid="{9678692F-C26E-48A5-BA29-97ACEBF388D0}"/>
    <cellStyle name="Normal 5 11 2" xfId="2642" xr:uid="{2BB27A51-F1B0-412F-8826-359CE6609A38}"/>
    <cellStyle name="Normal 5 11 2 2" xfId="11751" xr:uid="{6E68D0DB-2AC2-4DC7-8F5D-847FB7FEBC84}"/>
    <cellStyle name="Normal 5 11 2 2 2" xfId="24777" xr:uid="{C75D58AB-A5E3-474A-8B1E-F2A514376ED1}"/>
    <cellStyle name="Normal 5 11 2 3" xfId="6736" xr:uid="{19FAD828-A754-4142-B291-E054FB8619B0}"/>
    <cellStyle name="Normal 5 11 2 3 2" xfId="19770" xr:uid="{33D5BC8D-AEA2-4551-8396-4A051ED4EEA0}"/>
    <cellStyle name="Normal 5 11 2 4" xfId="15973" xr:uid="{AF9564B8-BA2F-4F9B-A8B6-480693B444D5}"/>
    <cellStyle name="Normal 5 11 3" xfId="13205" xr:uid="{106AACE7-FB55-4782-9780-1DF64816DB38}"/>
    <cellStyle name="Normal 5 11 3 2" xfId="26222" xr:uid="{B5F11194-A78B-4E41-8E7C-2A8A87F98AEE}"/>
    <cellStyle name="Normal 5 11 4" xfId="10701" xr:uid="{564D70D6-71FC-49B5-AA6A-BA2BE809DD8A}"/>
    <cellStyle name="Normal 5 11 4 2" xfId="23727" xr:uid="{FFC3664C-751C-4B7A-A3C6-4B28222E9A38}"/>
    <cellStyle name="Normal 5 11 5" xfId="5684" xr:uid="{898C3DB1-90D5-4EB0-A9E5-8C81ACA0C7BA}"/>
    <cellStyle name="Normal 5 11 5 2" xfId="18720" xr:uid="{3E9691ED-9CD0-4319-8295-586B31F34FCD}"/>
    <cellStyle name="Normal 5 11 6" xfId="14539" xr:uid="{A10AF233-F566-4D59-BF5B-DD39FB3567A5}"/>
    <cellStyle name="Normal 5 12" xfId="1545" xr:uid="{69C248B8-9C61-41A1-8F0E-79BE209FB6CD}"/>
    <cellStyle name="Normal 5 12 2" xfId="12162" xr:uid="{A9B19F25-9859-440A-BFA0-321D5CD7A893}"/>
    <cellStyle name="Normal 5 12 2 2" xfId="25179" xr:uid="{AE276D89-3669-4A45-B558-EC89366D034B}"/>
    <cellStyle name="Normal 5 12 3" xfId="10705" xr:uid="{24DBDB57-F715-444A-B7C5-C34B8D4C3956}"/>
    <cellStyle name="Normal 5 12 3 2" xfId="23731" xr:uid="{E96B7CA2-FA84-460E-B7B4-6C6D66CC8020}"/>
    <cellStyle name="Normal 5 12 4" xfId="5689" xr:uid="{F501ECDA-8B8D-4236-B72F-106FF1939AD1}"/>
    <cellStyle name="Normal 5 12 4 2" xfId="18724" xr:uid="{016A0950-24DF-4C12-B6E2-23889E33798C}"/>
    <cellStyle name="Normal 5 12 5" xfId="14930" xr:uid="{5733AD8D-4280-4484-AEF0-C3FCB4C300E6}"/>
    <cellStyle name="Normal 5 13" xfId="1501" xr:uid="{804D4BF2-B8BD-4086-ABF1-68251AD9C84F}"/>
    <cellStyle name="Normal 5 13 2" xfId="8301" xr:uid="{CEEE5DF6-C2E6-40DF-BEBA-EBC520380B81}"/>
    <cellStyle name="Normal 5 13 2 2" xfId="21330" xr:uid="{4B102A01-6E0D-4FD3-BD45-08EC6E2393B9}"/>
    <cellStyle name="Normal 5 13 3" xfId="14886" xr:uid="{93FD0C4D-33D2-4602-8963-1F1F5E31F4C4}"/>
    <cellStyle name="Normal 5 14" xfId="12118" xr:uid="{030BA733-BE3E-42EE-BB97-6D61D59AD5AF}"/>
    <cellStyle name="Normal 5 14 2" xfId="25135" xr:uid="{2970797D-BA48-4DE1-8AE0-ED6C2C24A3D6}"/>
    <cellStyle name="Normal 5 15" xfId="3219" xr:uid="{40F55AA7-A5B2-4ACC-A352-3977AE250A5C}"/>
    <cellStyle name="Normal 5 15 2" xfId="16323" xr:uid="{81C873F2-AED4-48D5-B4CD-6CE6CE6C3FDC}"/>
    <cellStyle name="Normal 5 16" xfId="13562" xr:uid="{C58A99D2-2865-468E-A0EC-795879455013}"/>
    <cellStyle name="Normal 5 2" xfId="114" xr:uid="{23392397-3B54-4BC1-9C54-B559CFFFFE2E}"/>
    <cellStyle name="Normal 5 2 10" xfId="12122" xr:uid="{36BFB4B6-8A47-4C9D-8380-3564D63A9C51}"/>
    <cellStyle name="Normal 5 2 10 2" xfId="25139" xr:uid="{E4204164-7E4D-4596-8FFF-14E841DF8094}"/>
    <cellStyle name="Normal 5 2 11" xfId="7106" xr:uid="{BAF3B245-95F4-4C12-8B8E-A8E9F2D6826F}"/>
    <cellStyle name="Normal 5 2 11 2" xfId="20138" xr:uid="{24964FCD-65BC-445A-8D66-607CF24DAFE0}"/>
    <cellStyle name="Normal 5 2 2" xfId="145" xr:uid="{C4BA2264-3F42-46C1-A2D2-CDAD1739B73A}"/>
    <cellStyle name="Normal 5 2 2 10" xfId="12153" xr:uid="{2C5779B1-B928-4C67-84F4-AFE62500DF2B}"/>
    <cellStyle name="Normal 5 2 2 10 2" xfId="25170" xr:uid="{190E68CE-ABE6-47AD-B43A-FD966A9240E5}"/>
    <cellStyle name="Normal 5 2 2 11" xfId="3257" xr:uid="{6AFB278A-B67D-414F-B96E-D3D81B57FCD5}"/>
    <cellStyle name="Normal 5 2 2 11 2" xfId="16357" xr:uid="{59A64F68-29FD-4DC2-A6C8-8DFC043C7542}"/>
    <cellStyle name="Normal 5 2 2 12" xfId="13583" xr:uid="{99545089-CA41-400A-BB5F-76744488240F}"/>
    <cellStyle name="Normal 5 2 2 2" xfId="184" xr:uid="{160444FD-38D9-45D7-87FE-0457E830B3D1}"/>
    <cellStyle name="Normal 5 2 2 2 10" xfId="12111" xr:uid="{D8936A82-40D6-4C8F-88ED-2C7566018F76}"/>
    <cellStyle name="Normal 5 2 2 2 11" xfId="7145" xr:uid="{2B799891-935A-4826-968A-2ED145305D8C}"/>
    <cellStyle name="Normal 5 2 2 2 11 2" xfId="20177" xr:uid="{FD6F1A27-A2AE-42BF-BDDA-EB95A9EF7C91}"/>
    <cellStyle name="Normal 5 2 2 2 12" xfId="3246" xr:uid="{A14D7D3F-3CD9-4B67-90D4-7B63556F0DDB}"/>
    <cellStyle name="Normal 5 2 2 2 13" xfId="13613" xr:uid="{06AFA17A-0A23-478D-8A9F-2693490C97C2}"/>
    <cellStyle name="Normal 5 2 2 2 2" xfId="359" xr:uid="{5A30D36C-D287-4722-B6ED-24127C2B6254}"/>
    <cellStyle name="Normal 5 2 2 2 2 10" xfId="7249" xr:uid="{D0227FC8-7C71-4477-9B79-1AE091320C96}"/>
    <cellStyle name="Normal 5 2 2 2 2 10 2" xfId="20281" xr:uid="{DB11112C-82DE-44A1-B42D-E0FD0B53620C}"/>
    <cellStyle name="Normal 5 2 2 2 2 11" xfId="3314" xr:uid="{7EF942B2-0BF7-4C8A-BC4F-BB1F643A66AF}"/>
    <cellStyle name="Normal 5 2 2 2 2 11 2" xfId="16414" xr:uid="{81C3AC08-849A-4883-B657-B0FAADC2699E}"/>
    <cellStyle name="Normal 5 2 2 2 2 12" xfId="13768" xr:uid="{4FC968E7-3324-47B2-8CCB-03E5CD8C08D6}"/>
    <cellStyle name="Normal 5 2 2 2 2 2" xfId="714" xr:uid="{7D9D6D85-6FDD-4300-9CAD-CB5264EF65DB}"/>
    <cellStyle name="Normal 5 2 2 2 2 2 10" xfId="14117" xr:uid="{635F5A89-CEA6-483C-B37F-5D82224301F8}"/>
    <cellStyle name="Normal 5 2 2 2 2 2 2" xfId="1123" xr:uid="{F04C64EA-F70C-43C3-8A49-489667C96E89}"/>
    <cellStyle name="Normal 5 2 2 2 2 2 2 2" xfId="2057" xr:uid="{6499D180-044E-4A8D-93CA-204634943178}"/>
    <cellStyle name="Normal 5 2 2 2 2 2 2 2 2" xfId="10163" xr:uid="{D765BC4E-FD36-4605-AC3A-6E7C3B05200C}"/>
    <cellStyle name="Normal 5 2 2 2 2 2 2 2 2 2" xfId="23189" xr:uid="{7281C353-7144-491B-8789-276733B122AE}"/>
    <cellStyle name="Normal 5 2 2 2 2 2 2 2 3" xfId="5145" xr:uid="{A5C4CFA1-28A7-4E15-A24B-4D252011F0B4}"/>
    <cellStyle name="Normal 5 2 2 2 2 2 2 2 3 2" xfId="18182" xr:uid="{A273146C-8892-4807-8174-BA5AA81CA2A6}"/>
    <cellStyle name="Normal 5 2 2 2 2 2 2 2 4" xfId="15442" xr:uid="{D55763AD-38EC-473A-9E94-35BFB0800BC7}"/>
    <cellStyle name="Normal 5 2 2 2 2 2 2 3" xfId="6204" xr:uid="{9A4F2433-8F77-4A99-901E-915F65D51D40}"/>
    <cellStyle name="Normal 5 2 2 2 2 2 2 3 2" xfId="11220" xr:uid="{6E26DDAF-8BE2-4B10-B7AE-8998858C4AB3}"/>
    <cellStyle name="Normal 5 2 2 2 2 2 2 3 2 2" xfId="24246" xr:uid="{A5B03A6E-E802-4508-93C3-EFCB9667CAB6}"/>
    <cellStyle name="Normal 5 2 2 2 2 2 2 3 3" xfId="19239" xr:uid="{2055CE18-8E2E-4730-A918-0E2996571FA9}"/>
    <cellStyle name="Normal 5 2 2 2 2 2 2 4" xfId="9279" xr:uid="{992906AD-9E1C-4034-A0D7-E8334851B2E9}"/>
    <cellStyle name="Normal 5 2 2 2 2 2 2 4 2" xfId="22306" xr:uid="{6A46CB8F-BDFD-4374-AD70-5456D89B29A6}"/>
    <cellStyle name="Normal 5 2 2 2 2 2 2 5" xfId="12674" xr:uid="{CFD92D10-DCC5-4BB0-BB96-8DB412F812A1}"/>
    <cellStyle name="Normal 5 2 2 2 2 2 2 5 2" xfId="25691" xr:uid="{1C1A006D-BCA9-4B18-B7CD-A5511311A337}"/>
    <cellStyle name="Normal 5 2 2 2 2 2 2 6" xfId="7756" xr:uid="{E784A07B-2E87-44AE-9FF8-ABD375879D8E}"/>
    <cellStyle name="Normal 5 2 2 2 2 2 2 6 2" xfId="20788" xr:uid="{E87CCCBD-2618-43D9-89D5-C6BD9210AA4F}"/>
    <cellStyle name="Normal 5 2 2 2 2 2 2 7" xfId="4210" xr:uid="{E68F9652-0812-4C1E-9658-186695E34B15}"/>
    <cellStyle name="Normal 5 2 2 2 2 2 2 7 2" xfId="17299" xr:uid="{A48DAC59-826E-4987-9DCB-AC7FEAFB9EEB}"/>
    <cellStyle name="Normal 5 2 2 2 2 2 2 8" xfId="14519" xr:uid="{247A074E-0ED0-477E-89D5-41EB7FE06A75}"/>
    <cellStyle name="Normal 5 2 2 2 2 2 3" xfId="1481" xr:uid="{4DE0FA6E-461B-4765-96A7-A9DEC494F0CA}"/>
    <cellStyle name="Normal 5 2 2 2 2 2 3 2" xfId="2406" xr:uid="{319A7F0D-4E2E-4D31-BF12-3D72CBCF4C2B}"/>
    <cellStyle name="Normal 5 2 2 2 2 2 3 2 2" xfId="10682" xr:uid="{2F3EECB0-AD9F-4D90-B17B-D077D091579E}"/>
    <cellStyle name="Normal 5 2 2 2 2 2 3 2 2 2" xfId="23708" xr:uid="{FAC636EB-2EE8-4843-837E-7AAF3E4DD142}"/>
    <cellStyle name="Normal 5 2 2 2 2 2 3 2 3" xfId="5665" xr:uid="{1C4EEDAE-5519-47BA-9693-0A0FC0FBCFA9}"/>
    <cellStyle name="Normal 5 2 2 2 2 2 3 2 3 2" xfId="18701" xr:uid="{82CF144A-B64A-438E-B713-B2D274B6ACE9}"/>
    <cellStyle name="Normal 5 2 2 2 2 2 3 2 4" xfId="15790" xr:uid="{2A17C846-6381-4C29-A494-A8B6F8E78ECF}"/>
    <cellStyle name="Normal 5 2 2 2 2 2 3 3" xfId="6553" xr:uid="{6CC0F673-37BF-4E5C-A85B-0C51F5F64F5F}"/>
    <cellStyle name="Normal 5 2 2 2 2 2 3 3 2" xfId="11568" xr:uid="{5FD60B43-36D2-4CF5-9AED-6B66A9C03290}"/>
    <cellStyle name="Normal 5 2 2 2 2 2 3 3 2 2" xfId="24594" xr:uid="{D818321D-BED4-42AC-BF0A-3E1B4E4BF8F6}"/>
    <cellStyle name="Normal 5 2 2 2 2 2 3 3 3" xfId="19587" xr:uid="{7B5EB3BE-8B59-434C-BABB-7536B668A7E9}"/>
    <cellStyle name="Normal 5 2 2 2 2 2 3 4" xfId="9089" xr:uid="{46D77F9A-F90C-4018-962C-4CD9BDB63764}"/>
    <cellStyle name="Normal 5 2 2 2 2 2 3 4 2" xfId="22116" xr:uid="{3DE276CA-6101-4AB5-8046-E0CD4F7E2D42}"/>
    <cellStyle name="Normal 5 2 2 2 2 2 3 5" xfId="13022" xr:uid="{3660DC41-4C0B-4828-B713-16EECAF10537}"/>
    <cellStyle name="Normal 5 2 2 2 2 2 3 5 2" xfId="26039" xr:uid="{C311D419-FF1E-4210-A151-ABC2E711EACC}"/>
    <cellStyle name="Normal 5 2 2 2 2 2 3 6" xfId="8276" xr:uid="{6957C21E-495E-4231-92A9-E56E74F5C058}"/>
    <cellStyle name="Normal 5 2 2 2 2 2 3 6 2" xfId="21307" xr:uid="{75F3DA01-562C-4A91-9D10-5CFD1D5B0C7E}"/>
    <cellStyle name="Normal 5 2 2 2 2 2 3 7" xfId="4020" xr:uid="{7D94BBE0-34EF-48E3-9C45-1336047030A2}"/>
    <cellStyle name="Normal 5 2 2 2 2 2 3 7 2" xfId="17109" xr:uid="{9C342711-BCA3-4460-AB8C-12528D035943}"/>
    <cellStyle name="Normal 5 2 2 2 2 2 3 8" xfId="14866" xr:uid="{1D309999-5645-4821-814A-5CC177F30380}"/>
    <cellStyle name="Normal 5 2 2 2 2 2 4" xfId="3040" xr:uid="{1E99E5E1-0898-4277-9329-AB345F3F0F4A}"/>
    <cellStyle name="Normal 5 2 2 2 2 2 4 2" xfId="7063" xr:uid="{CC2DFBFD-A567-4B9C-A267-2A8D605630AB}"/>
    <cellStyle name="Normal 5 2 2 2 2 2 4 2 2" xfId="12078" xr:uid="{4F7D7669-7E61-4E01-BD71-044D3BB3F183}"/>
    <cellStyle name="Normal 5 2 2 2 2 2 4 2 2 2" xfId="25104" xr:uid="{994380F0-3D96-4262-8F73-FDFAD8D12437}"/>
    <cellStyle name="Normal 5 2 2 2 2 2 4 2 3" xfId="20097" xr:uid="{0ED5C45E-AB94-473D-A4DC-38433CD4E9D2}"/>
    <cellStyle name="Normal 5 2 2 2 2 2 4 3" xfId="13532" xr:uid="{A5DD0558-7942-45A1-AA4A-72796225BA29}"/>
    <cellStyle name="Normal 5 2 2 2 2 2 4 3 2" xfId="26549" xr:uid="{AEF090BC-1662-4DFE-BDEC-67998E5B5AB6}"/>
    <cellStyle name="Normal 5 2 2 2 2 2 4 4" xfId="9973" xr:uid="{F330EFDE-A488-4B37-ABA0-E8A32C560521}"/>
    <cellStyle name="Normal 5 2 2 2 2 2 4 4 2" xfId="22999" xr:uid="{23BB1D28-99AE-47BD-95F1-F2EC03054182}"/>
    <cellStyle name="Normal 5 2 2 2 2 2 4 5" xfId="4955" xr:uid="{C65AD8E6-0615-4D19-934C-9C3A04F8D5B7}"/>
    <cellStyle name="Normal 5 2 2 2 2 2 4 5 2" xfId="17992" xr:uid="{B8D6617F-BE34-4551-9CF5-6A6DFC6D0231}"/>
    <cellStyle name="Normal 5 2 2 2 2 2 4 6" xfId="16300" xr:uid="{9DC929B1-3DA3-4D5E-855D-CD159ADF2FC4}"/>
    <cellStyle name="Normal 5 2 2 2 2 2 5" xfId="1872" xr:uid="{51B982F4-8DBA-45C3-ABE7-A7E3BA447E2C}"/>
    <cellStyle name="Normal 5 2 2 2 2 2 5 2" xfId="11035" xr:uid="{155073D4-5C50-41B4-9711-F6CC8900704B}"/>
    <cellStyle name="Normal 5 2 2 2 2 2 5 2 2" xfId="24061" xr:uid="{A9E967B6-3685-4F02-83FD-3DD0EA5E125E}"/>
    <cellStyle name="Normal 5 2 2 2 2 2 5 3" xfId="6019" xr:uid="{CCA6BD75-B8DD-4116-8461-A4CC48F8C771}"/>
    <cellStyle name="Normal 5 2 2 2 2 2 5 3 2" xfId="19054" xr:uid="{679913FF-D53F-439D-A867-F447C6009D7F}"/>
    <cellStyle name="Normal 5 2 2 2 2 2 5 4" xfId="15257" xr:uid="{F0B2A6AB-2FA1-49A2-BC45-87AA8667DBAA}"/>
    <cellStyle name="Normal 5 2 2 2 2 2 6" xfId="8596" xr:uid="{0AE64AAE-DF68-47B7-A9BF-A3539F447016}"/>
    <cellStyle name="Normal 5 2 2 2 2 2 6 2" xfId="21625" xr:uid="{9C564BF1-899A-4BEF-988B-1EB9227F769A}"/>
    <cellStyle name="Normal 5 2 2 2 2 2 7" xfId="12489" xr:uid="{973C1604-AB76-4131-82D9-C8716FED958F}"/>
    <cellStyle name="Normal 5 2 2 2 2 2 7 2" xfId="25506" xr:uid="{783B5753-0A36-499A-9E56-C93883295584}"/>
    <cellStyle name="Normal 5 2 2 2 2 2 8" xfId="7566" xr:uid="{46748148-ACEB-48D8-8C29-1B841F698538}"/>
    <cellStyle name="Normal 5 2 2 2 2 2 8 2" xfId="20598" xr:uid="{684528AC-6743-4B7C-A632-6CFE471434D7}"/>
    <cellStyle name="Normal 5 2 2 2 2 2 9" xfId="3518" xr:uid="{8A4952B8-BD1F-4468-B0BF-DE1989A488C0}"/>
    <cellStyle name="Normal 5 2 2 2 2 2 9 2" xfId="16618" xr:uid="{8327611E-8B03-4CF7-B227-EE5ABE8808FB}"/>
    <cellStyle name="Normal 5 2 2 2 2 2_Degree data" xfId="2621" xr:uid="{B03C1E44-2265-42BD-BED8-72F83585675C}"/>
    <cellStyle name="Normal 5 2 2 2 2 3" xfId="510" xr:uid="{FD2D3D3E-18BF-4E6D-8213-66063B37FDDC}"/>
    <cellStyle name="Normal 5 2 2 2 2 3 2" xfId="2056" xr:uid="{CBAB7F79-BE37-46DA-B6FA-869A74981723}"/>
    <cellStyle name="Normal 5 2 2 2 2 3 2 2" xfId="9769" xr:uid="{0479D115-1AF4-4CC2-BD58-BE5ED4491EB6}"/>
    <cellStyle name="Normal 5 2 2 2 2 3 2 2 2" xfId="22795" xr:uid="{2E11CB34-7200-4A02-BF45-8FC8505D170C}"/>
    <cellStyle name="Normal 5 2 2 2 2 3 2 3" xfId="4751" xr:uid="{E36C483B-DB05-40EC-8793-5A52683D70FE}"/>
    <cellStyle name="Normal 5 2 2 2 2 3 2 3 2" xfId="17788" xr:uid="{E4098452-7E3B-448C-8BB0-B9FC539FA176}"/>
    <cellStyle name="Normal 5 2 2 2 2 3 2 4" xfId="15441" xr:uid="{3C942DF1-ABBE-4BE9-A91D-D446C4353B53}"/>
    <cellStyle name="Normal 5 2 2 2 2 3 3" xfId="6203" xr:uid="{895FBB43-E056-46F3-A028-B02A1A7FD56C}"/>
    <cellStyle name="Normal 5 2 2 2 2 3 3 2" xfId="11219" xr:uid="{11290ACD-0E52-44B2-A2E7-C4E8ECED18F8}"/>
    <cellStyle name="Normal 5 2 2 2 2 3 3 2 2" xfId="24245" xr:uid="{0CA7FB8C-56F1-4897-9F75-B20EFBD1934D}"/>
    <cellStyle name="Normal 5 2 2 2 2 3 3 3" xfId="19238" xr:uid="{4C93DFE2-C4B0-4654-B60C-6CBFD62CDFDE}"/>
    <cellStyle name="Normal 5 2 2 2 2 3 4" xfId="8885" xr:uid="{8D4891ED-8901-4F07-BF18-3909D29277EA}"/>
    <cellStyle name="Normal 5 2 2 2 2 3 4 2" xfId="21912" xr:uid="{A231AED1-09FB-438D-86BF-69B6BDDC26E1}"/>
    <cellStyle name="Normal 5 2 2 2 2 3 5" xfId="12673" xr:uid="{F8253411-9571-4E69-9053-FC937F380153}"/>
    <cellStyle name="Normal 5 2 2 2 2 3 5 2" xfId="25690" xr:uid="{F3A82953-A871-4438-BC43-BD638C86C443}"/>
    <cellStyle name="Normal 5 2 2 2 2 3 6" xfId="7362" xr:uid="{30F2F198-44A4-4003-89AE-0E068923C3B6}"/>
    <cellStyle name="Normal 5 2 2 2 2 3 6 2" xfId="20394" xr:uid="{87675929-9A73-4FD5-AFA6-472071577DF0}"/>
    <cellStyle name="Normal 5 2 2 2 2 3 7" xfId="3816" xr:uid="{C764D436-75BA-4783-BE1B-B472AA7D638A}"/>
    <cellStyle name="Normal 5 2 2 2 2 3 7 2" xfId="16905" xr:uid="{41E66425-1A15-478C-8500-42557B5536E5}"/>
    <cellStyle name="Normal 5 2 2 2 2 3 8" xfId="13913" xr:uid="{D754118A-F8CD-45A0-800D-95720A2AB656}"/>
    <cellStyle name="Normal 5 2 2 2 2 4" xfId="919" xr:uid="{9003AD14-7AC4-46B1-82FB-D9B0CE108E5C}"/>
    <cellStyle name="Normal 5 2 2 2 2 4 2" xfId="2405" xr:uid="{D1CD4FBA-A3E6-4A30-BA62-747EE7785C13}"/>
    <cellStyle name="Normal 5 2 2 2 2 4 2 2" xfId="10162" xr:uid="{1E333167-D330-4509-8B5D-14DA985C4541}"/>
    <cellStyle name="Normal 5 2 2 2 2 4 2 2 2" xfId="23188" xr:uid="{704E009D-98AD-4E9E-AAEA-59969F161595}"/>
    <cellStyle name="Normal 5 2 2 2 2 4 2 3" xfId="5144" xr:uid="{CD2B200B-657E-4F9C-9651-2D6A3E225267}"/>
    <cellStyle name="Normal 5 2 2 2 2 4 2 3 2" xfId="18181" xr:uid="{F6F58ED2-A300-4AF0-BC41-DAA8DBA2DA0B}"/>
    <cellStyle name="Normal 5 2 2 2 2 4 2 4" xfId="15789" xr:uid="{64F45A74-C5A1-4FE7-A685-8F355D65C94F}"/>
    <cellStyle name="Normal 5 2 2 2 2 4 3" xfId="6552" xr:uid="{7B75A60B-AB06-4597-888F-9F4E7FF3EF3E}"/>
    <cellStyle name="Normal 5 2 2 2 2 4 3 2" xfId="11567" xr:uid="{8EA63278-EE18-425B-93FB-F2A5E1178E29}"/>
    <cellStyle name="Normal 5 2 2 2 2 4 3 2 2" xfId="24593" xr:uid="{5ECC9171-D542-4F30-972C-A2EB49EE3614}"/>
    <cellStyle name="Normal 5 2 2 2 2 4 3 3" xfId="19586" xr:uid="{540FDDE7-0658-4119-B879-A10891B98902}"/>
    <cellStyle name="Normal 5 2 2 2 2 4 4" xfId="9278" xr:uid="{CADF25CE-3AC0-4628-98CB-21F08786CEEB}"/>
    <cellStyle name="Normal 5 2 2 2 2 4 4 2" xfId="22305" xr:uid="{767F6A79-B251-48EC-9595-2130BDB6B415}"/>
    <cellStyle name="Normal 5 2 2 2 2 4 5" xfId="13021" xr:uid="{83C81297-2159-402C-A088-B8652832C5A0}"/>
    <cellStyle name="Normal 5 2 2 2 2 4 5 2" xfId="26038" xr:uid="{4612B1B7-2D45-422E-B4C9-1ABD600772F5}"/>
    <cellStyle name="Normal 5 2 2 2 2 4 6" xfId="7755" xr:uid="{952C9C2C-CB40-48C4-98C4-52BC3995A423}"/>
    <cellStyle name="Normal 5 2 2 2 2 4 6 2" xfId="20787" xr:uid="{79998F2B-829D-42E3-9626-BDCBE9EA0451}"/>
    <cellStyle name="Normal 5 2 2 2 2 4 7" xfId="4209" xr:uid="{E99E3309-9604-4C84-A910-7821DC53872C}"/>
    <cellStyle name="Normal 5 2 2 2 2 4 7 2" xfId="17298" xr:uid="{8B94C17D-9681-4AAD-9207-0EEB0CFD628A}"/>
    <cellStyle name="Normal 5 2 2 2 2 4 8" xfId="14315" xr:uid="{0CDE38A8-9F13-445B-8CEC-7FE99C3F66EB}"/>
    <cellStyle name="Normal 5 2 2 2 2 5" xfId="1274" xr:uid="{278362D4-BDA5-42C6-9A00-6CC09EF2F124}"/>
    <cellStyle name="Normal 5 2 2 2 2 5 2" xfId="2831" xr:uid="{EF16DB76-9F49-4332-9D8D-82A8EF4CFC9E}"/>
    <cellStyle name="Normal 5 2 2 2 2 5 2 2" xfId="10478" xr:uid="{DA1185EF-364B-48C7-AC77-990221DE1AC9}"/>
    <cellStyle name="Normal 5 2 2 2 2 5 2 2 2" xfId="23504" xr:uid="{9CB20862-8915-40E2-9B75-7EE686FD228E}"/>
    <cellStyle name="Normal 5 2 2 2 2 5 2 3" xfId="5461" xr:uid="{97D1F374-99B8-4617-8ADA-5FE18FCA0892}"/>
    <cellStyle name="Normal 5 2 2 2 2 5 2 3 2" xfId="18497" xr:uid="{B1289745-0755-409E-A18B-F14EFD12C3CD}"/>
    <cellStyle name="Normal 5 2 2 2 2 5 2 4" xfId="16096" xr:uid="{9D87BE39-6431-42DD-A190-07054BCEDACC}"/>
    <cellStyle name="Normal 5 2 2 2 2 5 3" xfId="6859" xr:uid="{C419AE3D-C3A3-4E48-AB70-ECAC60A8ADFE}"/>
    <cellStyle name="Normal 5 2 2 2 2 5 3 2" xfId="11874" xr:uid="{60E50A59-6D2B-4683-90A7-4C991EDC6D2B}"/>
    <cellStyle name="Normal 5 2 2 2 2 5 3 2 2" xfId="24900" xr:uid="{116A7F6F-C70A-4C82-8397-C32482AD6A09}"/>
    <cellStyle name="Normal 5 2 2 2 2 5 3 3" xfId="19893" xr:uid="{19B0FBCA-6FEB-4380-AD3B-5FAA30563700}"/>
    <cellStyle name="Normal 5 2 2 2 2 5 4" xfId="8770" xr:uid="{BA81B378-3077-4890-8543-BA8A7E9E1C37}"/>
    <cellStyle name="Normal 5 2 2 2 2 5 4 2" xfId="21799" xr:uid="{5DC1C950-3E0A-43C7-A091-DA383189E2C2}"/>
    <cellStyle name="Normal 5 2 2 2 2 5 5" xfId="13328" xr:uid="{761F261C-E941-4A40-A3F2-5CAE38B11C41}"/>
    <cellStyle name="Normal 5 2 2 2 2 5 5 2" xfId="26345" xr:uid="{BF11CBDC-4069-4DEA-BFD7-768FF76ED467}"/>
    <cellStyle name="Normal 5 2 2 2 2 5 6" xfId="8072" xr:uid="{0A8958B1-0651-43F6-AA42-38807AE3945B}"/>
    <cellStyle name="Normal 5 2 2 2 2 5 6 2" xfId="21103" xr:uid="{763FA8F5-BBC7-4DD6-BA04-5D0CB7C7820C}"/>
    <cellStyle name="Normal 5 2 2 2 2 5 7" xfId="3700" xr:uid="{41F9AC06-155F-4917-AEA3-F692EBAB5E86}"/>
    <cellStyle name="Normal 5 2 2 2 2 5 7 2" xfId="16792" xr:uid="{A70EA860-7018-49C7-96FE-BC5C4BDC45A8}"/>
    <cellStyle name="Normal 5 2 2 2 2 5 8" xfId="14662" xr:uid="{6D60B7D5-F269-405C-9C6C-A8026AD304DB}"/>
    <cellStyle name="Normal 5 2 2 2 2 6" xfId="1668" xr:uid="{3608753D-3C42-40BA-A8BF-67E9443E37CA}"/>
    <cellStyle name="Normal 5 2 2 2 2 6 2" xfId="9656" xr:uid="{7E5D8550-EB22-426A-80B7-E60BA65827A4}"/>
    <cellStyle name="Normal 5 2 2 2 2 6 2 2" xfId="22682" xr:uid="{0F46F988-657D-4BB5-BEA8-059F4B82466F}"/>
    <cellStyle name="Normal 5 2 2 2 2 6 3" xfId="4638" xr:uid="{4CC31EC9-2E5E-40EA-8D00-2BC01760B118}"/>
    <cellStyle name="Normal 5 2 2 2 2 6 3 2" xfId="17675" xr:uid="{F453B2BD-7750-41D1-A95C-CB38EBAF2A7E}"/>
    <cellStyle name="Normal 5 2 2 2 2 6 4" xfId="15053" xr:uid="{0EA02584-8DB9-44F2-A855-360BD3C89B4F}"/>
    <cellStyle name="Normal 5 2 2 2 2 7" xfId="5815" xr:uid="{86F17534-D664-4836-9A8A-27250DB61C7F}"/>
    <cellStyle name="Normal 5 2 2 2 2 7 2" xfId="10831" xr:uid="{29077FC5-F2B9-43DF-8551-CA9DAB42084A}"/>
    <cellStyle name="Normal 5 2 2 2 2 7 2 2" xfId="23857" xr:uid="{3E56F215-6192-4EA1-ACFF-8E0D427EB540}"/>
    <cellStyle name="Normal 5 2 2 2 2 7 3" xfId="18850" xr:uid="{8130BEBC-1D11-4C02-B197-22DE91A680C7}"/>
    <cellStyle name="Normal 5 2 2 2 2 8" xfId="8392" xr:uid="{E5F2DCD6-24F8-4E5F-9416-00C0E1C22ABE}"/>
    <cellStyle name="Normal 5 2 2 2 2 8 2" xfId="21421" xr:uid="{13D48179-2F1E-4DDF-B6C0-7A3502098DF5}"/>
    <cellStyle name="Normal 5 2 2 2 2 9" xfId="12285" xr:uid="{68A08419-F14E-473F-83AD-6126EFF9E800}"/>
    <cellStyle name="Normal 5 2 2 2 2 9 2" xfId="25302" xr:uid="{A8811FA7-00EA-4B5A-ACAC-1D9F105BCCE5}"/>
    <cellStyle name="Normal 5 2 2 2 2_Degree data" xfId="2622" xr:uid="{12E39D65-3312-42C1-A1EB-A32000BAFFB2}"/>
    <cellStyle name="Normal 5 2 2 2 3" xfId="287" xr:uid="{51C6C4B1-68C4-4B0D-937E-9B44F7B7124A}"/>
    <cellStyle name="Normal 5 2 2 2 4" xfId="610" xr:uid="{C57363AF-9CAA-43CC-9158-E2DF4F5152F2}"/>
    <cellStyle name="Normal 5 2 2 2 4 10" xfId="14013" xr:uid="{1F9D3F9E-1485-49A3-9B94-C8E11EC1DE9A}"/>
    <cellStyle name="Normal 5 2 2 2 4 2" xfId="1019" xr:uid="{477B3A7C-5446-43E9-9026-0FA0A74ED849}"/>
    <cellStyle name="Normal 5 2 2 2 4 2 2" xfId="2058" xr:uid="{C0953F89-B46A-4210-9C28-B2A17F5A3C2B}"/>
    <cellStyle name="Normal 5 2 2 2 4 2 2 2" xfId="10164" xr:uid="{31A4F81C-FD9C-4150-B46E-157A54DE56F3}"/>
    <cellStyle name="Normal 5 2 2 2 4 2 2 2 2" xfId="23190" xr:uid="{6B01CD80-8F58-4D96-B49F-147DD5B16595}"/>
    <cellStyle name="Normal 5 2 2 2 4 2 2 3" xfId="5146" xr:uid="{906DB146-7955-4089-855F-701A1912C4DE}"/>
    <cellStyle name="Normal 5 2 2 2 4 2 2 3 2" xfId="18183" xr:uid="{DA2D7C20-5912-43B9-98F9-84F694D6F108}"/>
    <cellStyle name="Normal 5 2 2 2 4 2 2 4" xfId="15443" xr:uid="{DBA32D57-E5D2-4ED3-A7AA-A5B1DFE7A9C7}"/>
    <cellStyle name="Normal 5 2 2 2 4 2 3" xfId="6205" xr:uid="{447E73CE-8CE5-44E4-8AFE-0C0D2F361E28}"/>
    <cellStyle name="Normal 5 2 2 2 4 2 3 2" xfId="11221" xr:uid="{C3C87CB6-E912-4038-832B-8D2ECC54ED2A}"/>
    <cellStyle name="Normal 5 2 2 2 4 2 3 2 2" xfId="24247" xr:uid="{DB4C567E-7257-4762-9BC5-2EA5700E2673}"/>
    <cellStyle name="Normal 5 2 2 2 4 2 3 3" xfId="19240" xr:uid="{65FCD195-557C-4F0A-86FB-CA559E420F5C}"/>
    <cellStyle name="Normal 5 2 2 2 4 2 4" xfId="9280" xr:uid="{F980B244-FFF8-454D-8381-61CBDCBE40B0}"/>
    <cellStyle name="Normal 5 2 2 2 4 2 4 2" xfId="22307" xr:uid="{A62322DC-1533-4BB1-B581-56EF6B37908A}"/>
    <cellStyle name="Normal 5 2 2 2 4 2 5" xfId="12675" xr:uid="{613C7EE9-7B5D-496B-9A26-7DF568A498CB}"/>
    <cellStyle name="Normal 5 2 2 2 4 2 5 2" xfId="25692" xr:uid="{C4D9E9C6-874A-4BCA-9AC0-6B6D681EDF74}"/>
    <cellStyle name="Normal 5 2 2 2 4 2 6" xfId="7757" xr:uid="{BBDBABB5-988B-4119-B190-7D4A8D263865}"/>
    <cellStyle name="Normal 5 2 2 2 4 2 6 2" xfId="20789" xr:uid="{C9317FBA-0C9E-48F3-961B-A69056EA8243}"/>
    <cellStyle name="Normal 5 2 2 2 4 2 7" xfId="4211" xr:uid="{33EEDD08-4E59-4CB0-8767-98246141E5F6}"/>
    <cellStyle name="Normal 5 2 2 2 4 2 7 2" xfId="17300" xr:uid="{E12F4971-0404-45B3-BE3F-3980521475B3}"/>
    <cellStyle name="Normal 5 2 2 2 4 2 8" xfId="14415" xr:uid="{0A70B966-36C4-49B3-9067-AF415A464070}"/>
    <cellStyle name="Normal 5 2 2 2 4 3" xfId="1375" xr:uid="{90E73E02-BEED-4DAF-B58A-0D79C7360D32}"/>
    <cellStyle name="Normal 5 2 2 2 4 3 2" xfId="2407" xr:uid="{8794C265-F9D0-41C3-B064-15C27BBA489E}"/>
    <cellStyle name="Normal 5 2 2 2 4 3 2 2" xfId="10578" xr:uid="{B880F728-2AEE-405B-BF05-F8ED39365CB7}"/>
    <cellStyle name="Normal 5 2 2 2 4 3 2 2 2" xfId="23604" xr:uid="{2D283668-82FC-4B5F-9F7F-1E993C411306}"/>
    <cellStyle name="Normal 5 2 2 2 4 3 2 3" xfId="5561" xr:uid="{F996A363-B173-40FF-B7CE-D094EF78E73D}"/>
    <cellStyle name="Normal 5 2 2 2 4 3 2 3 2" xfId="18597" xr:uid="{3E631DA0-6241-4B51-B04B-D011DE63E5E4}"/>
    <cellStyle name="Normal 5 2 2 2 4 3 2 4" xfId="15791" xr:uid="{3FC5635C-0693-468E-91D3-A62A90B06096}"/>
    <cellStyle name="Normal 5 2 2 2 4 3 3" xfId="6554" xr:uid="{D99F7B95-01E4-43A1-82D5-F1837BFC7565}"/>
    <cellStyle name="Normal 5 2 2 2 4 3 3 2" xfId="11569" xr:uid="{9E9D2BD6-5F25-4B2E-BC3A-4C801CC1A7B2}"/>
    <cellStyle name="Normal 5 2 2 2 4 3 3 2 2" xfId="24595" xr:uid="{5207B012-A9C6-4509-A5C1-FDFEA4998EC6}"/>
    <cellStyle name="Normal 5 2 2 2 4 3 3 3" xfId="19588" xr:uid="{E29B0A31-0B58-43FC-A680-B57F5E70AF74}"/>
    <cellStyle name="Normal 5 2 2 2 4 3 4" xfId="8985" xr:uid="{194B1222-4551-4080-A5E5-CB0B953D8B6E}"/>
    <cellStyle name="Normal 5 2 2 2 4 3 4 2" xfId="22012" xr:uid="{C488703C-544B-4BAD-87B0-49A84C06248E}"/>
    <cellStyle name="Normal 5 2 2 2 4 3 5" xfId="13023" xr:uid="{CF1CDD51-CE3D-4CA7-AAE3-12F6EDB18A68}"/>
    <cellStyle name="Normal 5 2 2 2 4 3 5 2" xfId="26040" xr:uid="{76B149D0-77CF-4A5D-B723-6D3053B894DC}"/>
    <cellStyle name="Normal 5 2 2 2 4 3 6" xfId="8172" xr:uid="{22BD3355-1DEE-44C6-A1AD-2C6D727199F3}"/>
    <cellStyle name="Normal 5 2 2 2 4 3 6 2" xfId="21203" xr:uid="{7DCB5559-CC8C-442C-8CD8-E65D8C5F567A}"/>
    <cellStyle name="Normal 5 2 2 2 4 3 7" xfId="3916" xr:uid="{BD1F71CD-3D1F-47FF-A522-14BE6E183528}"/>
    <cellStyle name="Normal 5 2 2 2 4 3 7 2" xfId="17005" xr:uid="{1F7A0D63-B79A-4B97-BA09-5FC0A7EA712D}"/>
    <cellStyle name="Normal 5 2 2 2 4 3 8" xfId="14762" xr:uid="{648B723F-E857-40D9-84F5-CF0BB31DC11A}"/>
    <cellStyle name="Normal 5 2 2 2 4 4" xfId="2933" xr:uid="{D2B6875F-8A6F-4AC9-9926-7DF1234E8176}"/>
    <cellStyle name="Normal 5 2 2 2 4 4 2" xfId="6959" xr:uid="{5F363705-32F3-4FD4-B268-75E5D6FCC276}"/>
    <cellStyle name="Normal 5 2 2 2 4 4 2 2" xfId="11974" xr:uid="{D0AA25A1-5C1D-4753-B117-54D488F82A88}"/>
    <cellStyle name="Normal 5 2 2 2 4 4 2 2 2" xfId="25000" xr:uid="{4762991A-89F9-42BD-A087-D5E8DB5B427B}"/>
    <cellStyle name="Normal 5 2 2 2 4 4 2 3" xfId="19993" xr:uid="{ACEA01D5-89E5-4416-8047-F43E9E04B07E}"/>
    <cellStyle name="Normal 5 2 2 2 4 4 3" xfId="13428" xr:uid="{A4D4C783-22CB-4486-AFD3-F3B22E3CB3A8}"/>
    <cellStyle name="Normal 5 2 2 2 4 4 3 2" xfId="26445" xr:uid="{63EA55F7-D24D-423A-83EA-384EDF986795}"/>
    <cellStyle name="Normal 5 2 2 2 4 4 4" xfId="9869" xr:uid="{F0420FEF-7377-4A83-9C5F-A26A6E6C0427}"/>
    <cellStyle name="Normal 5 2 2 2 4 4 4 2" xfId="22895" xr:uid="{DAECAFF4-ECDE-4FBD-A2B5-2F1FBBC8B8C1}"/>
    <cellStyle name="Normal 5 2 2 2 4 4 5" xfId="4851" xr:uid="{F3BE6CE9-92BC-44DB-A214-D239E9190A25}"/>
    <cellStyle name="Normal 5 2 2 2 4 4 5 2" xfId="17888" xr:uid="{396DA744-6D96-4D99-BA58-266771DA1667}"/>
    <cellStyle name="Normal 5 2 2 2 4 4 6" xfId="16196" xr:uid="{CC24F511-E9AC-465F-8712-6F444393E369}"/>
    <cellStyle name="Normal 5 2 2 2 4 5" xfId="1768" xr:uid="{19C7EA43-1C5F-463C-B37E-33139652EEDA}"/>
    <cellStyle name="Normal 5 2 2 2 4 5 2" xfId="10931" xr:uid="{436D14A3-CCAB-44EC-8A72-C121119A0BA0}"/>
    <cellStyle name="Normal 5 2 2 2 4 5 2 2" xfId="23957" xr:uid="{8A28760B-D575-4C9B-B5EE-036446D8C38C}"/>
    <cellStyle name="Normal 5 2 2 2 4 5 3" xfId="5915" xr:uid="{9EB3A473-9097-4AB6-9273-B9F3422D90ED}"/>
    <cellStyle name="Normal 5 2 2 2 4 5 3 2" xfId="18950" xr:uid="{EA5896F2-AE99-4DAA-BB98-ADE1AB7D5646}"/>
    <cellStyle name="Normal 5 2 2 2 4 5 4" xfId="15153" xr:uid="{88204CC6-A8F3-47E4-9D5E-EC213510DE2A}"/>
    <cellStyle name="Normal 5 2 2 2 4 6" xfId="8492" xr:uid="{68CBBDAD-F0E4-4AA4-8A12-A41556D32DFD}"/>
    <cellStyle name="Normal 5 2 2 2 4 6 2" xfId="21521" xr:uid="{7D8353CB-BF14-4AFF-B7DF-6692705D4CC9}"/>
    <cellStyle name="Normal 5 2 2 2 4 7" xfId="12385" xr:uid="{239C69F9-F39B-4599-8898-1A5E64E17D83}"/>
    <cellStyle name="Normal 5 2 2 2 4 7 2" xfId="25402" xr:uid="{B0CCAA60-EC28-49E7-893E-3D341786BB7A}"/>
    <cellStyle name="Normal 5 2 2 2 4 8" xfId="7462" xr:uid="{50391A70-2F92-443D-BC18-E2579F2AB83D}"/>
    <cellStyle name="Normal 5 2 2 2 4 8 2" xfId="20494" xr:uid="{D042F8A3-837C-4560-9A44-823789B312DA}"/>
    <cellStyle name="Normal 5 2 2 2 4 9" xfId="3414" xr:uid="{6D011582-2286-4991-9E87-B9CD5AF45143}"/>
    <cellStyle name="Normal 5 2 2 2 4 9 2" xfId="16514" xr:uid="{07B5783D-02D4-46F8-ABEA-B2D094F27C2D}"/>
    <cellStyle name="Normal 5 2 2 2 4_Degree data" xfId="2620" xr:uid="{A3DA7D2C-3F80-4A8B-AD15-0B1C72326030}"/>
    <cellStyle name="Normal 5 2 2 2 5" xfId="851" xr:uid="{7BF7A0EB-97C4-408F-BD14-7DA3CDF3227C}"/>
    <cellStyle name="Normal 5 2 2 2 5 2" xfId="8666" xr:uid="{C9C59CE7-EB4C-4797-A87E-95985017B49D}"/>
    <cellStyle name="Normal 5 2 2 2 5 2 2" xfId="21695" xr:uid="{9238EDD0-4DEA-4660-9ADB-9019B5F4689E}"/>
    <cellStyle name="Normal 5 2 2 2 5 3" xfId="3593" xr:uid="{6ECF2BD0-FAC0-4B04-BF0A-7D44B3E38ED7}"/>
    <cellStyle name="Normal 5 2 2 2 5 3 2" xfId="16688" xr:uid="{FA2CAE94-CE81-4EFE-9C13-56B426017EB2}"/>
    <cellStyle name="Normal 5 2 2 2 6" xfId="786" xr:uid="{7730A990-CDD4-46D1-94C2-DA070058A0C2}"/>
    <cellStyle name="Normal 5 2 2 2 6 2" xfId="9552" xr:uid="{5A2E48B1-98C9-457A-A655-9AE2B4AEAD98}"/>
    <cellStyle name="Normal 5 2 2 2 6 2 2" xfId="22578" xr:uid="{6001CFB3-E869-48E7-9721-08A2A6311179}"/>
    <cellStyle name="Normal 5 2 2 2 6 3" xfId="4534" xr:uid="{A3884A1A-6ADD-4463-BEAB-EA18A4E61048}"/>
    <cellStyle name="Normal 5 2 2 2 6 3 2" xfId="17571" xr:uid="{BF287D40-1182-4B2B-8CD0-A871A4E53C24}"/>
    <cellStyle name="Normal 5 2 2 2 6 4" xfId="14183" xr:uid="{46E3E240-C6F3-482E-822D-1B64FB9AE27E}"/>
    <cellStyle name="Normal 5 2 2 2 7" xfId="8296" xr:uid="{763DCF59-B509-4D07-99AF-ED5D526979B4}"/>
    <cellStyle name="Normal 5 2 2 2 8" xfId="12112" xr:uid="{CB53192A-26EA-4945-9A85-5E4902C89E1E}"/>
    <cellStyle name="Normal 5 2 2 2 9" xfId="12110" xr:uid="{B18AD39C-0EE8-41E0-8E75-77F5A6793239}"/>
    <cellStyle name="Normal 5 2 2 3" xfId="210" xr:uid="{4A7323AB-AD61-4241-87C3-6CEC0508F98F}"/>
    <cellStyle name="Normal 5 2 2 3 10" xfId="7188" xr:uid="{421B4CBC-CD04-41D7-ADBB-440F49AAF33C}"/>
    <cellStyle name="Normal 5 2 2 3 10 2" xfId="20220" xr:uid="{E0E30C93-710D-406D-A0D1-695C7BE8B5AE}"/>
    <cellStyle name="Normal 5 2 2 3 11" xfId="3357" xr:uid="{5DCF7051-947E-42C2-86F0-8452C10E4BC6}"/>
    <cellStyle name="Normal 5 2 2 3 11 2" xfId="16457" xr:uid="{8EFADA11-AE5B-44F4-866E-5F32EF63AD20}"/>
    <cellStyle name="Normal 5 2 2 3 12" xfId="13637" xr:uid="{38D7F7BB-902F-40F0-AD3A-EAC9A554B199}"/>
    <cellStyle name="Normal 5 2 2 3 2" xfId="403" xr:uid="{BF08FBAA-E916-45AF-8260-8EEF404F08E4}"/>
    <cellStyle name="Normal 5 2 2 3 2 10" xfId="13811" xr:uid="{9D25A3C1-DE5D-4109-8A22-FA63EFD2FB69}"/>
    <cellStyle name="Normal 5 2 2 3 2 2" xfId="653" xr:uid="{CA8A9BA6-B0C2-48FF-9C96-3EC2245E5321}"/>
    <cellStyle name="Normal 5 2 2 3 2 2 2" xfId="2060" xr:uid="{A43128EA-0818-4F01-A644-4CD3E3E399DB}"/>
    <cellStyle name="Normal 5 2 2 3 2 2 2 2" xfId="10166" xr:uid="{1F1D6C2D-1EFA-4BC8-A972-8022E7DF591F}"/>
    <cellStyle name="Normal 5 2 2 3 2 2 2 2 2" xfId="23192" xr:uid="{1E88BB12-00BB-413D-9074-0483ACE6C5B2}"/>
    <cellStyle name="Normal 5 2 2 3 2 2 2 3" xfId="5148" xr:uid="{114BA0FD-5EAF-4FEE-8B2D-A21807EB351F}"/>
    <cellStyle name="Normal 5 2 2 3 2 2 2 3 2" xfId="18185" xr:uid="{762EC607-852E-428C-B291-FDC6AFA3E950}"/>
    <cellStyle name="Normal 5 2 2 3 2 2 2 4" xfId="15445" xr:uid="{11675A0E-5522-44A2-BCA0-CEDFF4FDAF84}"/>
    <cellStyle name="Normal 5 2 2 3 2 2 3" xfId="6207" xr:uid="{AE3CFA96-DF26-400D-B616-ED2FB116F869}"/>
    <cellStyle name="Normal 5 2 2 3 2 2 3 2" xfId="11223" xr:uid="{FB47D821-A674-4665-AA25-A5521347F7B7}"/>
    <cellStyle name="Normal 5 2 2 3 2 2 3 2 2" xfId="24249" xr:uid="{2AA24DE2-C634-410C-B824-E30F601CBB38}"/>
    <cellStyle name="Normal 5 2 2 3 2 2 3 3" xfId="19242" xr:uid="{E9BE9B90-4F6F-4C45-B551-45EF4DD680FD}"/>
    <cellStyle name="Normal 5 2 2 3 2 2 4" xfId="9282" xr:uid="{78BAC46F-5D1C-47C6-8D54-EB8FE5290881}"/>
    <cellStyle name="Normal 5 2 2 3 2 2 4 2" xfId="22309" xr:uid="{78F2F18A-6DB4-4B63-BC5F-43931CB3D341}"/>
    <cellStyle name="Normal 5 2 2 3 2 2 5" xfId="12677" xr:uid="{12604AE0-6428-498E-86CA-EA43B368B94D}"/>
    <cellStyle name="Normal 5 2 2 3 2 2 5 2" xfId="25694" xr:uid="{13068A02-97AB-412F-B2B1-C3A5CB77455A}"/>
    <cellStyle name="Normal 5 2 2 3 2 2 6" xfId="7759" xr:uid="{B215BD0D-FB4E-4D9F-ADC9-2D6CE30779BF}"/>
    <cellStyle name="Normal 5 2 2 3 2 2 6 2" xfId="20791" xr:uid="{FA1146E6-E55E-4C33-AF83-94C8F3D3B62C}"/>
    <cellStyle name="Normal 5 2 2 3 2 2 7" xfId="4213" xr:uid="{74ED77B7-C806-498F-9BA3-20BCD6BFD1AF}"/>
    <cellStyle name="Normal 5 2 2 3 2 2 7 2" xfId="17302" xr:uid="{353B0481-F9B1-4CFE-B87D-E8C98FA2EDA6}"/>
    <cellStyle name="Normal 5 2 2 3 2 2 8" xfId="14056" xr:uid="{63C2467A-2EE0-4890-9ACE-5F573DC293D0}"/>
    <cellStyle name="Normal 5 2 2 3 2 3" xfId="1062" xr:uid="{3BD059B9-1FE2-410A-9AC6-61C7A0B41098}"/>
    <cellStyle name="Normal 5 2 2 3 2 3 2" xfId="2409" xr:uid="{85F52EE2-C123-4993-AD6F-292E17D6757C}"/>
    <cellStyle name="Normal 5 2 2 3 2 3 2 2" xfId="10621" xr:uid="{D85325A8-AE03-442E-BF91-74CCDACBCD93}"/>
    <cellStyle name="Normal 5 2 2 3 2 3 2 2 2" xfId="23647" xr:uid="{2A52831C-F874-43CD-8A21-8007110D90D2}"/>
    <cellStyle name="Normal 5 2 2 3 2 3 2 3" xfId="5604" xr:uid="{1B1D7065-222D-45E2-8183-E99728D78B1D}"/>
    <cellStyle name="Normal 5 2 2 3 2 3 2 3 2" xfId="18640" xr:uid="{0DD68A33-DDB0-4587-A47B-CDFB0038F04B}"/>
    <cellStyle name="Normal 5 2 2 3 2 3 2 4" xfId="15793" xr:uid="{3BAD1E2E-A111-4E96-8195-84369FAEB563}"/>
    <cellStyle name="Normal 5 2 2 3 2 3 3" xfId="6556" xr:uid="{AA12CA29-381A-4109-963E-BA37EE3EC6E8}"/>
    <cellStyle name="Normal 5 2 2 3 2 3 3 2" xfId="11571" xr:uid="{A17A7A46-3F03-4BF0-973B-5E246AB059EE}"/>
    <cellStyle name="Normal 5 2 2 3 2 3 3 2 2" xfId="24597" xr:uid="{7FB6DB83-1519-40E0-A7A8-3ED639FA3CC4}"/>
    <cellStyle name="Normal 5 2 2 3 2 3 3 3" xfId="19590" xr:uid="{29DCE7C0-60AB-4235-8DBB-83A43C770C8B}"/>
    <cellStyle name="Normal 5 2 2 3 2 3 4" xfId="9028" xr:uid="{F894F445-19CD-4017-A18E-CF4A82751E59}"/>
    <cellStyle name="Normal 5 2 2 3 2 3 4 2" xfId="22055" xr:uid="{61CA131E-011B-4757-B2D5-669D44D73BE0}"/>
    <cellStyle name="Normal 5 2 2 3 2 3 5" xfId="13025" xr:uid="{2D0BDC86-3CA0-4903-9970-D2358992FFEB}"/>
    <cellStyle name="Normal 5 2 2 3 2 3 5 2" xfId="26042" xr:uid="{7ACBBC3F-85C8-4239-9269-27B527060E66}"/>
    <cellStyle name="Normal 5 2 2 3 2 3 6" xfId="8215" xr:uid="{EC9DF3C8-04B6-49ED-9756-5DA3AA1F9AC3}"/>
    <cellStyle name="Normal 5 2 2 3 2 3 6 2" xfId="21246" xr:uid="{6FA0D218-1E13-4CF4-8D7F-80415D24AD2D}"/>
    <cellStyle name="Normal 5 2 2 3 2 3 7" xfId="3959" xr:uid="{AE4DB3F7-B7EB-4DB6-B427-718749F21AA1}"/>
    <cellStyle name="Normal 5 2 2 3 2 3 7 2" xfId="17048" xr:uid="{D238F9EC-59C1-438C-8159-D26EB0797695}"/>
    <cellStyle name="Normal 5 2 2 3 2 3 8" xfId="14458" xr:uid="{9DC79149-2BDE-4D65-A7CD-5ED1830F9EA9}"/>
    <cellStyle name="Normal 5 2 2 3 2 4" xfId="1420" xr:uid="{90278541-C630-4056-AF89-EA26CB52E061}"/>
    <cellStyle name="Normal 5 2 2 3 2 4 2" xfId="2978" xr:uid="{CF93CE86-FF5A-4C94-A0A2-A7AF4AB54031}"/>
    <cellStyle name="Normal 5 2 2 3 2 4 2 2" xfId="12017" xr:uid="{3B6AEF45-E48A-44AB-B6A5-EC927E3384AC}"/>
    <cellStyle name="Normal 5 2 2 3 2 4 2 2 2" xfId="25043" xr:uid="{5B323CEB-AB31-4E64-BBAC-71AF33373F4D}"/>
    <cellStyle name="Normal 5 2 2 3 2 4 2 3" xfId="7002" xr:uid="{7027041E-D22A-4C2C-90E7-626862C66507}"/>
    <cellStyle name="Normal 5 2 2 3 2 4 2 3 2" xfId="20036" xr:uid="{BF0B1CC2-FE04-446A-9F3E-C4F773EE6F24}"/>
    <cellStyle name="Normal 5 2 2 3 2 4 2 4" xfId="16239" xr:uid="{175211B3-D0EC-4E27-A18A-0501DCF15353}"/>
    <cellStyle name="Normal 5 2 2 3 2 4 3" xfId="13471" xr:uid="{ACC3731C-A310-4EE5-9FE5-B268B20F5793}"/>
    <cellStyle name="Normal 5 2 2 3 2 4 3 2" xfId="26488" xr:uid="{1D0EC208-7D36-4B79-9C5B-15E6BD0D0EE2}"/>
    <cellStyle name="Normal 5 2 2 3 2 4 4" xfId="9912" xr:uid="{ED1A7716-7EE4-428B-8A7E-1BA8086B5450}"/>
    <cellStyle name="Normal 5 2 2 3 2 4 4 2" xfId="22938" xr:uid="{F4FD2A85-1A84-44EF-9CC6-0F1163694FAF}"/>
    <cellStyle name="Normal 5 2 2 3 2 4 5" xfId="4894" xr:uid="{43EA7D8C-29E2-4DD6-B2C0-291611382AF6}"/>
    <cellStyle name="Normal 5 2 2 3 2 4 5 2" xfId="17931" xr:uid="{0B12A18F-D7F5-4A9A-81C4-3C2B5A4F5EE3}"/>
    <cellStyle name="Normal 5 2 2 3 2 4 6" xfId="14805" xr:uid="{44B42372-B9EC-4741-AB92-087E2BD0768B}"/>
    <cellStyle name="Normal 5 2 2 3 2 5" xfId="1811" xr:uid="{F9D66FF4-D1D4-4706-A089-93EAA59E6A56}"/>
    <cellStyle name="Normal 5 2 2 3 2 5 2" xfId="10974" xr:uid="{8703A800-3F9D-419D-9EDE-EB69321DA952}"/>
    <cellStyle name="Normal 5 2 2 3 2 5 2 2" xfId="24000" xr:uid="{3B922364-471C-4659-9250-242B0BDB0F1A}"/>
    <cellStyle name="Normal 5 2 2 3 2 5 3" xfId="5958" xr:uid="{D2C35853-36ED-4FAF-B35F-35C09027E34C}"/>
    <cellStyle name="Normal 5 2 2 3 2 5 3 2" xfId="18993" xr:uid="{D2C97F5B-EF91-43B9-8607-6DE6B5E8092F}"/>
    <cellStyle name="Normal 5 2 2 3 2 5 4" xfId="15196" xr:uid="{2CBA78AE-D2FB-4CDB-93F7-E5D9D5DDE39B}"/>
    <cellStyle name="Normal 5 2 2 3 2 6" xfId="8535" xr:uid="{78BDD0CD-AD4F-4A02-BF09-F3346B7A0E6E}"/>
    <cellStyle name="Normal 5 2 2 3 2 6 2" xfId="21564" xr:uid="{644E0F5B-6568-4653-8CFD-47DD2562BB72}"/>
    <cellStyle name="Normal 5 2 2 3 2 7" xfId="12428" xr:uid="{C5A0AA22-EEEB-4E15-AAF9-A2F4A56DADD8}"/>
    <cellStyle name="Normal 5 2 2 3 2 7 2" xfId="25445" xr:uid="{956B01F2-F75C-4F56-9A84-BDAE4994EF9B}"/>
    <cellStyle name="Normal 5 2 2 3 2 8" xfId="7505" xr:uid="{B89685DE-51E9-43E8-ACEF-82E2D2E012B6}"/>
    <cellStyle name="Normal 5 2 2 3 2 8 2" xfId="20537" xr:uid="{B56CD2F0-0BE7-4B96-A4EC-53CC9EA5599B}"/>
    <cellStyle name="Normal 5 2 2 3 2 9" xfId="3457" xr:uid="{0134E337-EDA0-4292-83C9-298D19F36BE5}"/>
    <cellStyle name="Normal 5 2 2 3 2 9 2" xfId="16557" xr:uid="{9DDF9E6C-4B60-48FF-82B7-818C8ED80907}"/>
    <cellStyle name="Normal 5 2 2 3 2_Degree data" xfId="3054" xr:uid="{F534B350-0632-4A91-A642-B0BD81A222A8}"/>
    <cellStyle name="Normal 5 2 2 3 3" xfId="553" xr:uid="{E970EF27-7423-4EA6-8C2C-5A31CB02A331}"/>
    <cellStyle name="Normal 5 2 2 3 3 2" xfId="962" xr:uid="{CA52186C-E623-4EF6-ADD5-BF26FFAFFCFF}"/>
    <cellStyle name="Normal 5 2 2 3 3 2 2" xfId="9812" xr:uid="{A8D19AB4-7974-4597-9548-50050A2F7D22}"/>
    <cellStyle name="Normal 5 2 2 3 3 2 2 2" xfId="22838" xr:uid="{9B2DE53D-8EEB-46ED-AB00-C5D369E61FB4}"/>
    <cellStyle name="Normal 5 2 2 3 3 2 3" xfId="4794" xr:uid="{58821A52-1AFF-4811-A70E-B71BA1ABA9B6}"/>
    <cellStyle name="Normal 5 2 2 3 3 2 3 2" xfId="17831" xr:uid="{325D134A-50B1-4428-942A-6C8595BDF509}"/>
    <cellStyle name="Normal 5 2 2 3 3 2 4" xfId="14358" xr:uid="{2604929F-504B-4CC5-941D-78CAF79A99C8}"/>
    <cellStyle name="Normal 5 2 2 3 3 3" xfId="2059" xr:uid="{5F991F8D-F797-44A4-ABB1-9F04E4CEB268}"/>
    <cellStyle name="Normal 5 2 2 3 3 3 2" xfId="11222" xr:uid="{FB72B4D3-FD95-4322-8984-06287B9A271F}"/>
    <cellStyle name="Normal 5 2 2 3 3 3 2 2" xfId="24248" xr:uid="{C146339A-5C9E-453E-9524-34DF555D0467}"/>
    <cellStyle name="Normal 5 2 2 3 3 3 3" xfId="6206" xr:uid="{EC3DFF1F-48A5-4D0F-AFB6-6AF59661405E}"/>
    <cellStyle name="Normal 5 2 2 3 3 3 3 2" xfId="19241" xr:uid="{DC2DE7D8-92B5-4461-8414-345270DE0B09}"/>
    <cellStyle name="Normal 5 2 2 3 3 3 4" xfId="15444" xr:uid="{A96EC2D0-B6A0-430A-A60A-8A6547EA5231}"/>
    <cellStyle name="Normal 5 2 2 3 3 4" xfId="8928" xr:uid="{4A0A2E50-4346-4B0C-B8D9-0A5D12EA2C86}"/>
    <cellStyle name="Normal 5 2 2 3 3 4 2" xfId="21955" xr:uid="{D3F0DA49-B7FB-424F-8550-2337A74A55E2}"/>
    <cellStyle name="Normal 5 2 2 3 3 5" xfId="12676" xr:uid="{10274765-06D8-4F87-852F-FF18878C9FA0}"/>
    <cellStyle name="Normal 5 2 2 3 3 5 2" xfId="25693" xr:uid="{8C0205C4-FA6D-47C7-B21F-137163A25E75}"/>
    <cellStyle name="Normal 5 2 2 3 3 6" xfId="7405" xr:uid="{119393F5-C092-44D1-8667-1219F6BF184F}"/>
    <cellStyle name="Normal 5 2 2 3 3 6 2" xfId="20437" xr:uid="{FFEB3275-2A44-4253-A356-DB36C876A167}"/>
    <cellStyle name="Normal 5 2 2 3 3 7" xfId="3859" xr:uid="{7FD9BCF2-E859-403A-95D7-A7C808713A29}"/>
    <cellStyle name="Normal 5 2 2 3 3 7 2" xfId="16948" xr:uid="{9AD4480C-B205-4E8E-92B8-444254E97475}"/>
    <cellStyle name="Normal 5 2 2 3 3 8" xfId="13956" xr:uid="{A6FEF94E-3B4D-4942-B257-3FF946D2039D}"/>
    <cellStyle name="Normal 5 2 2 3 4" xfId="816" xr:uid="{CEA39D52-8DF0-4368-9CDE-BD7B59712863}"/>
    <cellStyle name="Normal 5 2 2 3 4 2" xfId="2408" xr:uid="{25353E46-7AA2-40AA-86D4-2E72C610B908}"/>
    <cellStyle name="Normal 5 2 2 3 4 2 2" xfId="10165" xr:uid="{37B8178C-D6DB-4DBC-B60D-F28D38F12BED}"/>
    <cellStyle name="Normal 5 2 2 3 4 2 2 2" xfId="23191" xr:uid="{6E661830-E684-418A-B239-AC85382937EC}"/>
    <cellStyle name="Normal 5 2 2 3 4 2 3" xfId="5147" xr:uid="{84C70894-D94B-4A83-8A4C-464B2739DCB7}"/>
    <cellStyle name="Normal 5 2 2 3 4 2 3 2" xfId="18184" xr:uid="{4DE6E333-94B4-4B34-81A7-19BAB9DE4A87}"/>
    <cellStyle name="Normal 5 2 2 3 4 2 4" xfId="15792" xr:uid="{710AE549-2BFC-486E-822C-07AB328AF15B}"/>
    <cellStyle name="Normal 5 2 2 3 4 3" xfId="6555" xr:uid="{78F86132-E4C1-40A9-AA99-60A624062630}"/>
    <cellStyle name="Normal 5 2 2 3 4 3 2" xfId="11570" xr:uid="{D620E78B-9C9F-43CA-BAFB-BD446B7D32E2}"/>
    <cellStyle name="Normal 5 2 2 3 4 3 2 2" xfId="24596" xr:uid="{6CFF55CF-B571-4709-BCA9-29647013798D}"/>
    <cellStyle name="Normal 5 2 2 3 4 3 3" xfId="19589" xr:uid="{305095B5-FCCD-4746-8920-B9EC44ED8775}"/>
    <cellStyle name="Normal 5 2 2 3 4 4" xfId="9281" xr:uid="{8EE1EE6C-A43F-4F9A-A297-4CEAC20E8E0C}"/>
    <cellStyle name="Normal 5 2 2 3 4 4 2" xfId="22308" xr:uid="{EF9C08FE-7F75-4274-9E60-50B83B156993}"/>
    <cellStyle name="Normal 5 2 2 3 4 5" xfId="13024" xr:uid="{F42B8BDE-3235-41C6-A48E-64BB9E3200D8}"/>
    <cellStyle name="Normal 5 2 2 3 4 5 2" xfId="26041" xr:uid="{F7FDD163-3406-49E4-90CB-EB9855F9874A}"/>
    <cellStyle name="Normal 5 2 2 3 4 6" xfId="7758" xr:uid="{3EC88011-D198-4645-931D-2937E8A66EE9}"/>
    <cellStyle name="Normal 5 2 2 3 4 6 2" xfId="20790" xr:uid="{65EFE45D-D004-4FF7-AD66-E6DCCE1FD8DD}"/>
    <cellStyle name="Normal 5 2 2 3 4 7" xfId="4212" xr:uid="{8A330E4A-9B76-466B-B840-C3A45AFAB321}"/>
    <cellStyle name="Normal 5 2 2 3 4 7 2" xfId="17301" xr:uid="{D97252FB-BAC6-4685-96DD-E16BCD6B48A2}"/>
    <cellStyle name="Normal 5 2 2 3 4 8" xfId="14213" xr:uid="{04836416-FC2A-476F-8B28-079F90E370E7}"/>
    <cellStyle name="Normal 5 2 2 3 5" xfId="1318" xr:uid="{A75DDF93-32E0-4BD1-90B4-2C85BDD97B17}"/>
    <cellStyle name="Normal 5 2 2 3 5 2" xfId="2876" xr:uid="{7D4064F4-7B0C-4BDC-A016-84C10D414A13}"/>
    <cellStyle name="Normal 5 2 2 3 5 2 2" xfId="10521" xr:uid="{8C8D0D84-3509-495E-9F93-46C20F8C0392}"/>
    <cellStyle name="Normal 5 2 2 3 5 2 2 2" xfId="23547" xr:uid="{797A7783-9C0A-4618-9BC0-C2E444BAABF1}"/>
    <cellStyle name="Normal 5 2 2 3 5 2 3" xfId="5504" xr:uid="{840F3C44-F267-4253-BBFD-0A221F2437A9}"/>
    <cellStyle name="Normal 5 2 2 3 5 2 3 2" xfId="18540" xr:uid="{F9EDDC43-568D-4317-94BB-86113C881585}"/>
    <cellStyle name="Normal 5 2 2 3 5 2 4" xfId="16139" xr:uid="{05D1F226-C56A-4553-941C-A67675F54D7D}"/>
    <cellStyle name="Normal 5 2 2 3 5 3" xfId="6902" xr:uid="{96190B14-7C5C-4082-8E6B-0C0B2380F594}"/>
    <cellStyle name="Normal 5 2 2 3 5 3 2" xfId="11917" xr:uid="{0A08A672-8EE3-4A33-BA06-6FE17FBC5081}"/>
    <cellStyle name="Normal 5 2 2 3 5 3 2 2" xfId="24943" xr:uid="{5209765F-3D5C-4B07-938D-2E93FE800A19}"/>
    <cellStyle name="Normal 5 2 2 3 5 3 3" xfId="19936" xr:uid="{18C5B3BB-33AB-4745-9F8F-2D30CE1A6C99}"/>
    <cellStyle name="Normal 5 2 2 3 5 4" xfId="8709" xr:uid="{B49C13D0-50B4-44FA-8ED4-1A515B176E46}"/>
    <cellStyle name="Normal 5 2 2 3 5 4 2" xfId="21738" xr:uid="{F5F891F0-8B57-414F-A9E9-8ED0D634BDE6}"/>
    <cellStyle name="Normal 5 2 2 3 5 5" xfId="13371" xr:uid="{2EAC1C91-E313-4B2F-A9D0-3AF3FDBE47A2}"/>
    <cellStyle name="Normal 5 2 2 3 5 5 2" xfId="26388" xr:uid="{0C0A4063-2C8D-445D-8F85-1402E8A4E7DC}"/>
    <cellStyle name="Normal 5 2 2 3 5 6" xfId="8115" xr:uid="{FEEBCAE3-A46B-4C27-B2DD-BCCA3549C154}"/>
    <cellStyle name="Normal 5 2 2 3 5 6 2" xfId="21146" xr:uid="{59F2981B-CE26-4CF8-BB31-C71A82577100}"/>
    <cellStyle name="Normal 5 2 2 3 5 7" xfId="3639" xr:uid="{3D91786B-3030-4531-A8DB-483CE08E7B96}"/>
    <cellStyle name="Normal 5 2 2 3 5 7 2" xfId="16731" xr:uid="{78543856-9781-4F3B-A869-49652606C62D}"/>
    <cellStyle name="Normal 5 2 2 3 5 8" xfId="14705" xr:uid="{8E64A02D-5A5C-45F1-8612-25A7C81A4718}"/>
    <cellStyle name="Normal 5 2 2 3 6" xfId="1711" xr:uid="{86C0F76A-7A38-409B-8C85-ACC1113A7855}"/>
    <cellStyle name="Normal 5 2 2 3 6 2" xfId="9595" xr:uid="{15EEF154-594F-4AD5-90F1-A434D1237E1F}"/>
    <cellStyle name="Normal 5 2 2 3 6 2 2" xfId="22621" xr:uid="{08A64FDE-EBDC-416F-87CA-AA58ADAAB422}"/>
    <cellStyle name="Normal 5 2 2 3 6 3" xfId="4577" xr:uid="{3A9E269F-4D02-4DD5-BFEB-65B89FC7302E}"/>
    <cellStyle name="Normal 5 2 2 3 6 3 2" xfId="17614" xr:uid="{48770331-CAE0-4C1D-B0B1-EE7DAB7DCA8D}"/>
    <cellStyle name="Normal 5 2 2 3 6 4" xfId="15096" xr:uid="{021826D8-C929-451C-9432-D8CCD6F14856}"/>
    <cellStyle name="Normal 5 2 2 3 7" xfId="5858" xr:uid="{B68577D0-2414-4EC3-AF44-287C61144659}"/>
    <cellStyle name="Normal 5 2 2 3 7 2" xfId="10874" xr:uid="{BFAA96FB-CEC8-423F-A01D-64F50E7C8330}"/>
    <cellStyle name="Normal 5 2 2 3 7 2 2" xfId="23900" xr:uid="{268BC435-EA4D-434E-A6C3-76B605D2856F}"/>
    <cellStyle name="Normal 5 2 2 3 7 3" xfId="18893" xr:uid="{2C7544A5-FABC-45B1-9C39-3F6A97ECF25F}"/>
    <cellStyle name="Normal 5 2 2 3 8" xfId="8435" xr:uid="{A08FCE53-243F-47D1-A1C2-9313928FAF5C}"/>
    <cellStyle name="Normal 5 2 2 3 8 2" xfId="21464" xr:uid="{05CB90DC-CCAC-4B49-935A-C4794CE74905}"/>
    <cellStyle name="Normal 5 2 2 3 9" xfId="12328" xr:uid="{37F88509-B65D-4629-A928-6EE2CFEA6B49}"/>
    <cellStyle name="Normal 5 2 2 3 9 2" xfId="25345" xr:uid="{BB6A9A5B-6D8F-434D-BADE-658DB48F86BF}"/>
    <cellStyle name="Normal 5 2 2 3_Degree data" xfId="3056" xr:uid="{5E6CD4D2-982E-4586-A9FA-20A097695772}"/>
    <cellStyle name="Normal 5 2 2 4" xfId="246" xr:uid="{78CEB79D-4231-4589-92DE-F905A5B960F2}"/>
    <cellStyle name="Normal 5 2 2 4 10" xfId="13667" xr:uid="{FA391A45-C860-4BBE-A428-0D8CF400BD5D}"/>
    <cellStyle name="Normal 5 2 2 4 2" xfId="862" xr:uid="{7395CFAE-819E-4EDF-A00F-4D54E90A533A}"/>
    <cellStyle name="Normal 5 2 2 4 2 2" xfId="2061" xr:uid="{8F450057-1800-4952-85B7-A7AE36F70CA7}"/>
    <cellStyle name="Normal 5 2 2 4 2 2 2" xfId="10167" xr:uid="{75C8F2E9-10BD-4948-B450-393751C24B9C}"/>
    <cellStyle name="Normal 5 2 2 4 2 2 2 2" xfId="23193" xr:uid="{68348C59-71DA-4E99-A253-04C514CDAD71}"/>
    <cellStyle name="Normal 5 2 2 4 2 2 3" xfId="5149" xr:uid="{D82789F3-6187-43EC-9C57-F52440D0A340}"/>
    <cellStyle name="Normal 5 2 2 4 2 2 3 2" xfId="18186" xr:uid="{AC49D49E-BDE7-49A1-ABB5-8B27E2E0E93D}"/>
    <cellStyle name="Normal 5 2 2 4 2 2 4" xfId="15446" xr:uid="{EFA9A1FC-AF9D-4EAB-98A2-764E848CD109}"/>
    <cellStyle name="Normal 5 2 2 4 2 3" xfId="6208" xr:uid="{E41F8BEB-B5F2-4908-ADB7-FDC5A8FF0E3D}"/>
    <cellStyle name="Normal 5 2 2 4 2 3 2" xfId="11224" xr:uid="{BFC876C0-6488-4B4F-9EB2-BDF6BBE3017B}"/>
    <cellStyle name="Normal 5 2 2 4 2 3 2 2" xfId="24250" xr:uid="{8034B04A-E079-4399-B6FC-388A534CF9FA}"/>
    <cellStyle name="Normal 5 2 2 4 2 3 3" xfId="19243" xr:uid="{9054F97D-B1CE-434A-B98C-41892BC1ACD1}"/>
    <cellStyle name="Normal 5 2 2 4 2 4" xfId="9283" xr:uid="{24AA7A46-4D5D-44B1-9D1C-3727A746C502}"/>
    <cellStyle name="Normal 5 2 2 4 2 4 2" xfId="22310" xr:uid="{0456B421-3BDC-415C-920F-148BDF631061}"/>
    <cellStyle name="Normal 5 2 2 4 2 5" xfId="12678" xr:uid="{03A5F246-FDF3-4272-8BA4-33E24C7D69CC}"/>
    <cellStyle name="Normal 5 2 2 4 2 5 2" xfId="25695" xr:uid="{F951F419-3265-4FCD-8533-496C22A44F25}"/>
    <cellStyle name="Normal 5 2 2 4 2 6" xfId="7760" xr:uid="{DA86BFB1-8229-4435-ACCD-F9A7D2E40A63}"/>
    <cellStyle name="Normal 5 2 2 4 2 6 2" xfId="20792" xr:uid="{C0E4B2DF-D7B1-4BAF-8DA4-623C0B03AE76}"/>
    <cellStyle name="Normal 5 2 2 4 2 7" xfId="4214" xr:uid="{01D4BFEB-0130-4156-B95A-2414B5796FC2}"/>
    <cellStyle name="Normal 5 2 2 4 2 7 2" xfId="17303" xr:uid="{3BA1DD8C-4EE2-49C3-992C-C53F4D00B02A}"/>
    <cellStyle name="Normal 5 2 2 4 2 8" xfId="14258" xr:uid="{BFDC9D5F-B6A5-4557-8C90-753F36E76F40}"/>
    <cellStyle name="Normal 5 2 2 4 3" xfId="1212" xr:uid="{09868E80-C48C-4B1F-B0EA-1BD71DF7868A}"/>
    <cellStyle name="Normal 5 2 2 4 3 2" xfId="2410" xr:uid="{A902C2A0-47E5-4472-BDDC-BA2AE0A91112}"/>
    <cellStyle name="Normal 5 2 2 4 3 2 2" xfId="10421" xr:uid="{771DAEF1-6B10-4F37-AD18-1D53A14F34BB}"/>
    <cellStyle name="Normal 5 2 2 4 3 2 2 2" xfId="23447" xr:uid="{F2A3A2BA-791E-492B-A35F-26F7B98A0AE2}"/>
    <cellStyle name="Normal 5 2 2 4 3 2 3" xfId="5404" xr:uid="{754B4B63-473F-4C75-BD6B-44322223466E}"/>
    <cellStyle name="Normal 5 2 2 4 3 2 3 2" xfId="18440" xr:uid="{94B5D314-9E87-44D6-9EA4-8352648E72F2}"/>
    <cellStyle name="Normal 5 2 2 4 3 2 4" xfId="15794" xr:uid="{31322453-CC6C-4D19-89D6-870A8EC0CA3C}"/>
    <cellStyle name="Normal 5 2 2 4 3 3" xfId="6557" xr:uid="{D4B1618D-D91B-479E-A689-306F2C5E9FB0}"/>
    <cellStyle name="Normal 5 2 2 4 3 3 2" xfId="11572" xr:uid="{B02FE5DA-19E9-45CB-A97A-5C17E7599C8C}"/>
    <cellStyle name="Normal 5 2 2 4 3 3 2 2" xfId="24598" xr:uid="{8894D4AE-C000-4D5F-BEEA-0D31476DD1BC}"/>
    <cellStyle name="Normal 5 2 2 4 3 3 3" xfId="19591" xr:uid="{0FDE793A-8960-4E02-94EB-A147B7B9ECE6}"/>
    <cellStyle name="Normal 5 2 2 4 3 4" xfId="9477" xr:uid="{5506D37E-32C7-4BEA-B06A-A6940DFA5578}"/>
    <cellStyle name="Normal 5 2 2 4 3 4 2" xfId="22503" xr:uid="{A57108F4-C482-4FFC-B04C-090019B08258}"/>
    <cellStyle name="Normal 5 2 2 4 3 5" xfId="13026" xr:uid="{EDA89ADF-D13A-4A58-A5A7-57E1AE12B295}"/>
    <cellStyle name="Normal 5 2 2 4 3 5 2" xfId="26043" xr:uid="{295181F2-4F55-4A91-8AFE-75B2E004A4E2}"/>
    <cellStyle name="Normal 5 2 2 4 3 6" xfId="8015" xr:uid="{BE4A179B-3369-492B-B4B5-9A4C0CB085EB}"/>
    <cellStyle name="Normal 5 2 2 4 3 6 2" xfId="21046" xr:uid="{8C6D0F52-E2A9-450B-A2CB-A2DFDD2726C4}"/>
    <cellStyle name="Normal 5 2 2 4 3 7" xfId="4459" xr:uid="{509808F3-333C-4036-8948-86E85ED5BF51}"/>
    <cellStyle name="Normal 5 2 2 4 3 7 2" xfId="17496" xr:uid="{E8A62673-C55E-4846-9E41-496FBD943349}"/>
    <cellStyle name="Normal 5 2 2 4 3 8" xfId="14605" xr:uid="{D56F93E6-CFA9-4694-B6CC-46F69B4B1500}"/>
    <cellStyle name="Normal 5 2 2 4 4" xfId="2766" xr:uid="{585B362D-7BD5-4536-8BF9-B5B91E3723B9}"/>
    <cellStyle name="Normal 5 2 2 4 4 2" xfId="6802" xr:uid="{4D33FE66-DF29-46F9-A308-E243C82B91D9}"/>
    <cellStyle name="Normal 5 2 2 4 4 2 2" xfId="11817" xr:uid="{2D30ABBC-1F71-4B8F-967C-50805A9E49F6}"/>
    <cellStyle name="Normal 5 2 2 4 4 2 2 2" xfId="24843" xr:uid="{0CECC1C1-5972-4F52-8A6B-463F3797AD00}"/>
    <cellStyle name="Normal 5 2 2 4 4 2 3" xfId="19836" xr:uid="{6D5EF0EC-C4D7-4CF6-8015-80F3AC398071}"/>
    <cellStyle name="Normal 5 2 2 4 4 3" xfId="13271" xr:uid="{419701D9-CA95-4AFA-BBBE-030B2CE025DB}"/>
    <cellStyle name="Normal 5 2 2 4 4 3 2" xfId="26288" xr:uid="{EDE1EA60-D767-4066-8867-5540B4A20441}"/>
    <cellStyle name="Normal 5 2 2 4 4 4" xfId="9712" xr:uid="{ADA0B946-A509-4592-859A-91BD2C005A79}"/>
    <cellStyle name="Normal 5 2 2 4 4 4 2" xfId="22738" xr:uid="{F9F78EF9-754B-481E-B695-281572D94607}"/>
    <cellStyle name="Normal 5 2 2 4 4 5" xfId="4694" xr:uid="{9B8C8EE5-03D2-48B8-ADE7-66950A17C308}"/>
    <cellStyle name="Normal 5 2 2 4 4 5 2" xfId="17731" xr:uid="{60372195-7D87-4FDB-BE05-327F4F2774E2}"/>
    <cellStyle name="Normal 5 2 2 4 4 6" xfId="16039" xr:uid="{DF23CDEF-ED02-4C9B-B791-02C1D8F67837}"/>
    <cellStyle name="Normal 5 2 2 4 5" xfId="1611" xr:uid="{2351A890-128C-49F7-A90C-C3E3BF0090F1}"/>
    <cellStyle name="Normal 5 2 2 4 5 2" xfId="10772" xr:uid="{1700A111-A2E0-4561-B2DB-76B56ECFAB00}"/>
    <cellStyle name="Normal 5 2 2 4 5 2 2" xfId="23798" xr:uid="{77380FEC-D668-421A-9A4B-F5C98DFC21D6}"/>
    <cellStyle name="Normal 5 2 2 4 5 3" xfId="5756" xr:uid="{B7C3D22B-8203-4FFC-8B9D-2B3D309C4D7F}"/>
    <cellStyle name="Normal 5 2 2 4 5 3 2" xfId="18791" xr:uid="{4FA55630-2D0F-43E8-88FB-7D45F4CB5D5B}"/>
    <cellStyle name="Normal 5 2 2 4 5 4" xfId="14996" xr:uid="{F8E97F2B-DC88-4712-AB8D-21386BC38EC9}"/>
    <cellStyle name="Normal 5 2 2 4 6" xfId="8828" xr:uid="{3BF611D6-9C98-4947-A1C4-89F7B397F4BD}"/>
    <cellStyle name="Normal 5 2 2 4 6 2" xfId="21855" xr:uid="{3BA108E8-4944-4CB7-933F-EA7AF213031C}"/>
    <cellStyle name="Normal 5 2 2 4 7" xfId="12228" xr:uid="{17C88A76-C2B6-4D6B-ADD2-C6154B89DC2D}"/>
    <cellStyle name="Normal 5 2 2 4 7 2" xfId="25245" xr:uid="{7BBF19EC-33D4-4CB8-869B-D456B215FF31}"/>
    <cellStyle name="Normal 5 2 2 4 8" xfId="7305" xr:uid="{6A5C958A-1D9A-4268-A940-5F8AF0F23771}"/>
    <cellStyle name="Normal 5 2 2 4 8 2" xfId="20337" xr:uid="{F117CE82-90BE-4B98-BC2C-B53A2038409A}"/>
    <cellStyle name="Normal 5 2 2 4 9" xfId="3759" xr:uid="{875F6BE5-2811-40FC-9416-E936543C6813}"/>
    <cellStyle name="Normal 5 2 2 4 9 2" xfId="16848" xr:uid="{76977CAC-10BD-4123-A2E4-70BE9C9AE845}"/>
    <cellStyle name="Normal 5 2 2 4_Degree data" xfId="2676" xr:uid="{06BCC6A3-39ED-48F8-B1EE-BA4E587699A2}"/>
    <cellStyle name="Normal 5 2 2 5" xfId="299" xr:uid="{78A49A81-B174-4898-A3A8-258C30824BB9}"/>
    <cellStyle name="Normal 5 2 2 5 2" xfId="2055" xr:uid="{0933C500-DB5E-4ACE-BDBA-6A75D4101E4B}"/>
    <cellStyle name="Normal 5 2 2 5 2 2" xfId="10161" xr:uid="{B042DE6C-0B80-420F-88DC-149DFC0C073B}"/>
    <cellStyle name="Normal 5 2 2 5 2 2 2" xfId="23187" xr:uid="{1CE0BA8D-3356-403D-AA04-1650BF95B2EC}"/>
    <cellStyle name="Normal 5 2 2 5 2 3" xfId="5143" xr:uid="{B3AE85D4-62C8-49D9-BA2B-4FFDB7DA3739}"/>
    <cellStyle name="Normal 5 2 2 5 2 3 2" xfId="18180" xr:uid="{C73D8CC0-A03B-4C83-A59A-04A2A1B7F303}"/>
    <cellStyle name="Normal 5 2 2 5 2 4" xfId="15440" xr:uid="{252EF5D8-3C1D-4DF0-AA7E-0D6032887A2D}"/>
    <cellStyle name="Normal 5 2 2 5 3" xfId="6202" xr:uid="{6C5F2109-ADA4-4250-90BA-90B5B405486B}"/>
    <cellStyle name="Normal 5 2 2 5 3 2" xfId="11218" xr:uid="{5AB958C0-42C8-41E9-BD4F-008A43039A29}"/>
    <cellStyle name="Normal 5 2 2 5 3 2 2" xfId="24244" xr:uid="{6CEE985F-CED5-4A24-B73E-BC80AB069AF3}"/>
    <cellStyle name="Normal 5 2 2 5 3 3" xfId="19237" xr:uid="{1D895781-0A11-4F03-9ED6-9D0D2A5FC43C}"/>
    <cellStyle name="Normal 5 2 2 5 4" xfId="9277" xr:uid="{31FC39BB-6A09-406D-9DB0-DCC08584FB7D}"/>
    <cellStyle name="Normal 5 2 2 5 4 2" xfId="22304" xr:uid="{C6963701-3825-48A7-A9FC-A36E8A4F4563}"/>
    <cellStyle name="Normal 5 2 2 5 5" xfId="12672" xr:uid="{2636A207-BDF1-4FBA-8473-D8E582064077}"/>
    <cellStyle name="Normal 5 2 2 5 5 2" xfId="25689" xr:uid="{1FD8DC5F-0FD4-4B17-AF8D-36C2B1422DB1}"/>
    <cellStyle name="Normal 5 2 2 5 6" xfId="7754" xr:uid="{A09CFAE8-A34E-416D-8ACA-463697C31672}"/>
    <cellStyle name="Normal 5 2 2 5 6 2" xfId="20786" xr:uid="{67C7DDC9-5C6A-48A4-B9DD-C4FCCB171D7A}"/>
    <cellStyle name="Normal 5 2 2 5 7" xfId="4208" xr:uid="{4BA72B26-76B1-4F85-86B4-94EFF6E99C11}"/>
    <cellStyle name="Normal 5 2 2 5 7 2" xfId="17297" xr:uid="{A7211DC0-CCDB-427B-9D55-DE4D8FE822F8}"/>
    <cellStyle name="Normal 5 2 2 5 8" xfId="13712" xr:uid="{D376663B-6268-4CE5-BF3A-69ECE2F2B094}"/>
    <cellStyle name="Normal 5 2 2 6" xfId="453" xr:uid="{F22BC041-308F-4A38-8A53-F8D6CE09CEDB}"/>
    <cellStyle name="Normal 5 2 2 6 2" xfId="2404" xr:uid="{ED27A515-067F-478E-B293-7E95BD90A19C}"/>
    <cellStyle name="Normal 5 2 2 6 2 2" xfId="10376" xr:uid="{861B3A95-25A5-4965-9AF6-4C774C9A285C}"/>
    <cellStyle name="Normal 5 2 2 6 2 2 2" xfId="23402" xr:uid="{39E5A0DE-89E7-4116-B148-D23126819F98}"/>
    <cellStyle name="Normal 5 2 2 6 2 3" xfId="5359" xr:uid="{18FA3267-F0EF-4D08-9A10-2A39BA63E4CF}"/>
    <cellStyle name="Normal 5 2 2 6 2 3 2" xfId="18395" xr:uid="{CF5DE0D9-B334-45CA-8012-83DEE9EC721C}"/>
    <cellStyle name="Normal 5 2 2 6 2 4" xfId="15788" xr:uid="{D22D52E1-C8E7-459A-98B9-7A8F5E0A1A60}"/>
    <cellStyle name="Normal 5 2 2 6 3" xfId="6551" xr:uid="{39A6DFB7-C52D-45BD-A2A8-3B6E3210C345}"/>
    <cellStyle name="Normal 5 2 2 6 3 2" xfId="11566" xr:uid="{27D60FF9-731A-49F4-978F-A2DB4074EBEC}"/>
    <cellStyle name="Normal 5 2 2 6 3 2 2" xfId="24592" xr:uid="{B01C7728-04D9-4988-AC1C-1079DB2F09C3}"/>
    <cellStyle name="Normal 5 2 2 6 3 3" xfId="19585" xr:uid="{5484B225-0381-4240-81C1-F7141AEE4C8F}"/>
    <cellStyle name="Normal 5 2 2 6 4" xfId="9485" xr:uid="{8BE9EFD7-A072-41E4-ABB7-44834B758962}"/>
    <cellStyle name="Normal 5 2 2 6 4 2" xfId="22511" xr:uid="{8E38621D-51AB-4499-898F-C16894EFB03F}"/>
    <cellStyle name="Normal 5 2 2 6 5" xfId="13020" xr:uid="{4D673880-2B00-428A-A93E-8F4788880EE2}"/>
    <cellStyle name="Normal 5 2 2 6 5 2" xfId="26037" xr:uid="{D3DF0615-4D60-4A13-B296-828AA3499C17}"/>
    <cellStyle name="Normal 5 2 2 6 6" xfId="7970" xr:uid="{41A2AC0F-D5D8-489A-858D-00604F059C7B}"/>
    <cellStyle name="Normal 5 2 2 6 6 2" xfId="21001" xr:uid="{C629B122-591C-48E5-B0C9-0700C72C6FC6}"/>
    <cellStyle name="Normal 5 2 2 6 7" xfId="4467" xr:uid="{3CD5AAD1-FD4B-4CE0-8838-491EF0BDB922}"/>
    <cellStyle name="Normal 5 2 2 6 7 2" xfId="17504" xr:uid="{0E2F0493-B9E3-494A-A46C-31B3C8731A2C}"/>
    <cellStyle name="Normal 5 2 2 6 8" xfId="13856" xr:uid="{9FCF36CE-B0A9-4D1F-B584-2ABE93228784}"/>
    <cellStyle name="Normal 5 2 2 7" xfId="762" xr:uid="{895074D3-C713-4E8C-BAAD-5BEE1640CD1F}"/>
    <cellStyle name="Normal 5 2 2 7 2" xfId="2717" xr:uid="{98F84174-BEE2-4F4A-91DA-0903DD75E3E4}"/>
    <cellStyle name="Normal 5 2 2 7 2 2" xfId="11772" xr:uid="{EC6E0B12-3367-4CF4-B936-570B0557540E}"/>
    <cellStyle name="Normal 5 2 2 7 2 2 2" xfId="24798" xr:uid="{6A5C3B12-3E05-41E5-A1FB-4DCE648EA4AA}"/>
    <cellStyle name="Normal 5 2 2 7 2 3" xfId="6757" xr:uid="{40A3A2BB-D657-427C-98F8-9571E541305C}"/>
    <cellStyle name="Normal 5 2 2 7 2 3 2" xfId="19791" xr:uid="{D70CE16E-9C43-49C6-8600-64ABAB5F341D}"/>
    <cellStyle name="Normal 5 2 2 7 2 4" xfId="15994" xr:uid="{9854C05E-D930-444E-B78E-CF8281F3E488}"/>
    <cellStyle name="Normal 5 2 2 7 3" xfId="13226" xr:uid="{2397C627-DBCF-4B9D-A37B-EAACDCC3EF2A}"/>
    <cellStyle name="Normal 5 2 2 7 3 2" xfId="26243" xr:uid="{5EF72F30-CB93-4E7E-B2C8-3BA277850D23}"/>
    <cellStyle name="Normal 5 2 2 7 4" xfId="9521" xr:uid="{019D93A9-F69A-489D-8A3C-35587880097D}"/>
    <cellStyle name="Normal 5 2 2 7 4 2" xfId="22547" xr:uid="{59DBDE37-D136-4105-9BC1-5509677E6A51}"/>
    <cellStyle name="Normal 5 2 2 7 5" xfId="4503" xr:uid="{A8217A46-7C13-4624-9CEC-78EF06A18C85}"/>
    <cellStyle name="Normal 5 2 2 7 5 2" xfId="17540" xr:uid="{8C6FCC8F-9196-4C46-9F61-B4515073B70B}"/>
    <cellStyle name="Normal 5 2 2 7 6" xfId="14159" xr:uid="{D54EF656-3B1F-46CD-B225-889700ADBC0B}"/>
    <cellStyle name="Normal 5 2 2 8" xfId="1166" xr:uid="{A98DE1B4-A221-413A-8681-735008D5A0B0}"/>
    <cellStyle name="Normal 5 2 2 8 2" xfId="1566" xr:uid="{C40EDD86-3B67-4A04-BFB4-F3B164247577}"/>
    <cellStyle name="Normal 5 2 2 8 2 2" xfId="12183" xr:uid="{4537ED3A-D785-4149-A928-A52075774E07}"/>
    <cellStyle name="Normal 5 2 2 8 2 2 2" xfId="25200" xr:uid="{B1D8FB8E-F745-4929-87D6-877B43B01162}"/>
    <cellStyle name="Normal 5 2 2 8 2 3" xfId="14951" xr:uid="{A1CC5EB6-14F9-4D5D-91EC-7E9685EB6E4E}"/>
    <cellStyle name="Normal 5 2 2 8 3" xfId="10727" xr:uid="{CCBD4F63-0C00-45C0-819A-437665CB00AA}"/>
    <cellStyle name="Normal 5 2 2 8 3 2" xfId="23753" xr:uid="{8E9EA368-25B5-497E-AF7A-C03BC5CA9C45}"/>
    <cellStyle name="Normal 5 2 2 8 4" xfId="5711" xr:uid="{6ED5A5A5-0105-4968-AFB5-DDA3A4482306}"/>
    <cellStyle name="Normal 5 2 2 8 4 2" xfId="18746" xr:uid="{45CE4E05-2BEC-4CC8-A3E8-2F25EA5EC152}"/>
    <cellStyle name="Normal 5 2 2 8 5" xfId="14560" xr:uid="{3687CEA7-F4E9-4EEA-98D3-A6C723444502}"/>
    <cellStyle name="Normal 5 2 2 9" xfId="1536" xr:uid="{C4F60EF7-D27D-4B12-A875-1580CB7E1A24}"/>
    <cellStyle name="Normal 5 2 2 9 2" xfId="8335" xr:uid="{C4F3A27C-8954-4B2B-BABB-442E4D1843BC}"/>
    <cellStyle name="Normal 5 2 2 9 2 2" xfId="21364" xr:uid="{B28106C3-E900-49AF-BFB6-A7A05149B504}"/>
    <cellStyle name="Normal 5 2 2 9 3" xfId="14921" xr:uid="{B3F20970-171C-43FA-8441-074B4C40E569}"/>
    <cellStyle name="Normal 5 2 2_Degree data" xfId="2623" xr:uid="{0B198D13-4595-40B1-B0BD-7DE08CA758CA}"/>
    <cellStyle name="Normal 5 2 3" xfId="394" xr:uid="{59D0722C-15E4-4AFB-8042-EE49AB6BEB0B}"/>
    <cellStyle name="Normal 5 2 4" xfId="375" xr:uid="{D8D8B87F-5971-40B5-B580-42C72A197670}"/>
    <cellStyle name="Normal 5 2 4 10" xfId="7161" xr:uid="{480B83DF-8335-4814-BD7D-F8AAC5FD1C24}"/>
    <cellStyle name="Normal 5 2 4 10 2" xfId="20193" xr:uid="{75850C07-E533-44FB-A107-BF8ECBF7ED09}"/>
    <cellStyle name="Normal 5 2 4 11" xfId="3330" xr:uid="{A28E7CAB-7A91-4283-8E17-FE34C5EFAE7B}"/>
    <cellStyle name="Normal 5 2 4 11 2" xfId="16430" xr:uid="{BFE64CA6-AFAE-447B-976D-B0EA6C0B6817}"/>
    <cellStyle name="Normal 5 2 4 12" xfId="13784" xr:uid="{D4737538-72C0-4816-AEB4-2BA83C49FF8D}"/>
    <cellStyle name="Normal 5 2 4 2" xfId="626" xr:uid="{E1419DDE-5C97-4B10-BE73-8769C77CE2E1}"/>
    <cellStyle name="Normal 5 2 4 2 10" xfId="14029" xr:uid="{ABEEAF3A-F70E-4E3A-9902-D03FDBDE4D8B}"/>
    <cellStyle name="Normal 5 2 4 2 2" xfId="1035" xr:uid="{D628C8F1-B83B-420B-B968-1A1EF6221CCE}"/>
    <cellStyle name="Normal 5 2 4 2 2 2" xfId="2063" xr:uid="{AAC1B5CC-DAFB-4445-808A-368274CA92B0}"/>
    <cellStyle name="Normal 5 2 4 2 2 2 2" xfId="10169" xr:uid="{3945671E-252B-4493-AC37-B3D39007E4D1}"/>
    <cellStyle name="Normal 5 2 4 2 2 2 2 2" xfId="23195" xr:uid="{DC599DEF-C100-4300-9AB4-E0F2AFF9FDAE}"/>
    <cellStyle name="Normal 5 2 4 2 2 2 3" xfId="5151" xr:uid="{840DA825-6684-4B29-9A58-3279EA05EE72}"/>
    <cellStyle name="Normal 5 2 4 2 2 2 3 2" xfId="18188" xr:uid="{E76E51C0-2712-4F4E-8F3B-63C6B9AE1F7D}"/>
    <cellStyle name="Normal 5 2 4 2 2 2 4" xfId="15448" xr:uid="{7AAEA11C-8674-4E5E-9DF8-6159EEAC9313}"/>
    <cellStyle name="Normal 5 2 4 2 2 3" xfId="6210" xr:uid="{436C91C7-9C3C-4373-929C-F6D5127EFAF8}"/>
    <cellStyle name="Normal 5 2 4 2 2 3 2" xfId="11226" xr:uid="{27E7AA60-9FEC-4716-B677-E05A73A5D911}"/>
    <cellStyle name="Normal 5 2 4 2 2 3 2 2" xfId="24252" xr:uid="{C191D7FA-791A-4008-A026-45E11B6272FE}"/>
    <cellStyle name="Normal 5 2 4 2 2 3 3" xfId="19245" xr:uid="{6DF9CBBF-4CF9-4B66-A000-D90C4F956FC0}"/>
    <cellStyle name="Normal 5 2 4 2 2 4" xfId="9285" xr:uid="{CBFF4176-C0A2-4217-ADD1-90A9A946D1EF}"/>
    <cellStyle name="Normal 5 2 4 2 2 4 2" xfId="22312" xr:uid="{0229EBC9-1A07-4D9E-AF63-3F104A7D9499}"/>
    <cellStyle name="Normal 5 2 4 2 2 5" xfId="12680" xr:uid="{4E0E6158-5D50-4ACC-A062-C7B3068A73CA}"/>
    <cellStyle name="Normal 5 2 4 2 2 5 2" xfId="25697" xr:uid="{09CC8925-ACA5-491E-9ACC-36FF5DD72A23}"/>
    <cellStyle name="Normal 5 2 4 2 2 6" xfId="7762" xr:uid="{03385A15-782A-4303-B582-D7FA5D04E487}"/>
    <cellStyle name="Normal 5 2 4 2 2 6 2" xfId="20794" xr:uid="{1C82F203-E301-43E4-8779-78A82B8EA84B}"/>
    <cellStyle name="Normal 5 2 4 2 2 7" xfId="4216" xr:uid="{40678207-E503-4541-990F-57558F35AA27}"/>
    <cellStyle name="Normal 5 2 4 2 2 7 2" xfId="17305" xr:uid="{3B6784BB-2BE4-46ED-B8DE-CF029179B706}"/>
    <cellStyle name="Normal 5 2 4 2 2 8" xfId="14431" xr:uid="{87565AFC-59A4-4223-9EF5-90D7CA713E65}"/>
    <cellStyle name="Normal 5 2 4 2 3" xfId="1392" xr:uid="{74856342-9683-42A8-8DA7-1A9FAC645A9E}"/>
    <cellStyle name="Normal 5 2 4 2 3 2" xfId="2412" xr:uid="{3614C63B-50F4-4D66-9E96-4B36DB301A91}"/>
    <cellStyle name="Normal 5 2 4 2 3 2 2" xfId="10594" xr:uid="{73BC95BA-31EE-4002-98F8-03584D87CA69}"/>
    <cellStyle name="Normal 5 2 4 2 3 2 2 2" xfId="23620" xr:uid="{47CD4D0E-A7BB-4CA0-ABE9-4FB9A0DFF28E}"/>
    <cellStyle name="Normal 5 2 4 2 3 2 3" xfId="5577" xr:uid="{3DEF3C29-1793-4268-8446-CA348BA08FFC}"/>
    <cellStyle name="Normal 5 2 4 2 3 2 3 2" xfId="18613" xr:uid="{1C4B750F-28CC-4B73-857C-012A92051131}"/>
    <cellStyle name="Normal 5 2 4 2 3 2 4" xfId="15796" xr:uid="{98CD256C-059E-4962-B375-EBF5EF074E26}"/>
    <cellStyle name="Normal 5 2 4 2 3 3" xfId="6559" xr:uid="{6E62C108-B0DB-45FB-92F0-C7BBC8324282}"/>
    <cellStyle name="Normal 5 2 4 2 3 3 2" xfId="11574" xr:uid="{83807645-5F53-4A06-A078-9423ECFC61CF}"/>
    <cellStyle name="Normal 5 2 4 2 3 3 2 2" xfId="24600" xr:uid="{F35F55C1-A0C6-4D0D-AFCD-7C7363890BB2}"/>
    <cellStyle name="Normal 5 2 4 2 3 3 3" xfId="19593" xr:uid="{16A1FA48-7FA6-4F81-B6EE-79ABF40C48B6}"/>
    <cellStyle name="Normal 5 2 4 2 3 4" xfId="9001" xr:uid="{F3D292FF-C8CB-4CC5-A01E-09D268DEB5E4}"/>
    <cellStyle name="Normal 5 2 4 2 3 4 2" xfId="22028" xr:uid="{C5F7AD53-243A-48F5-88E8-766EAFBBD54C}"/>
    <cellStyle name="Normal 5 2 4 2 3 5" xfId="13028" xr:uid="{D8DF5FCA-6D77-4D75-A053-CBEC7C55AE5B}"/>
    <cellStyle name="Normal 5 2 4 2 3 5 2" xfId="26045" xr:uid="{614CEF5C-D3B3-4E39-BF8B-B7582AAB7C4A}"/>
    <cellStyle name="Normal 5 2 4 2 3 6" xfId="8188" xr:uid="{613E6250-27AB-4D68-A1F5-574B07E041E9}"/>
    <cellStyle name="Normal 5 2 4 2 3 6 2" xfId="21219" xr:uid="{6C122FDB-E4BA-4B96-A251-9C15C278A411}"/>
    <cellStyle name="Normal 5 2 4 2 3 7" xfId="3932" xr:uid="{1833CD74-331D-4F4B-8953-D5FFC1983331}"/>
    <cellStyle name="Normal 5 2 4 2 3 7 2" xfId="17021" xr:uid="{242C8A9F-8614-49B1-BA92-DBD7F5EAC780}"/>
    <cellStyle name="Normal 5 2 4 2 3 8" xfId="14778" xr:uid="{D454E7BD-8FE2-4629-ACA4-8BC0EBA5D00B}"/>
    <cellStyle name="Normal 5 2 4 2 4" xfId="2950" xr:uid="{5BB602B0-1F0A-488E-A7BC-F7DB1853C325}"/>
    <cellStyle name="Normal 5 2 4 2 4 2" xfId="6975" xr:uid="{B2BAC837-A583-4E9F-903B-0C7A076A264B}"/>
    <cellStyle name="Normal 5 2 4 2 4 2 2" xfId="11990" xr:uid="{3D25B5F0-6E1E-4845-BCE7-334B85E130F4}"/>
    <cellStyle name="Normal 5 2 4 2 4 2 2 2" xfId="25016" xr:uid="{46960293-A9EA-4DCE-9BAC-1FC25E569036}"/>
    <cellStyle name="Normal 5 2 4 2 4 2 3" xfId="20009" xr:uid="{C512A65E-EB12-4884-9506-9BE1FBBA4726}"/>
    <cellStyle name="Normal 5 2 4 2 4 3" xfId="13444" xr:uid="{9F50972C-CF79-4B97-930D-C068B8138C67}"/>
    <cellStyle name="Normal 5 2 4 2 4 3 2" xfId="26461" xr:uid="{E7E883BB-8677-478E-AC2A-0430A93562EF}"/>
    <cellStyle name="Normal 5 2 4 2 4 4" xfId="9885" xr:uid="{61D4FB77-A7A9-4B23-884E-7C6B1D1613EA}"/>
    <cellStyle name="Normal 5 2 4 2 4 4 2" xfId="22911" xr:uid="{B861C63B-9D69-4EEF-B39D-F40DA64BFEB2}"/>
    <cellStyle name="Normal 5 2 4 2 4 5" xfId="4867" xr:uid="{A44A0C26-D9F6-4A81-886A-735FB357DB42}"/>
    <cellStyle name="Normal 5 2 4 2 4 5 2" xfId="17904" xr:uid="{C4CA90A2-5AEF-44A9-A622-2D648DF9763F}"/>
    <cellStyle name="Normal 5 2 4 2 4 6" xfId="16212" xr:uid="{272C5EF7-765E-48F0-BF67-85AAB40989EC}"/>
    <cellStyle name="Normal 5 2 4 2 5" xfId="1784" xr:uid="{44E1A248-13C9-4382-9840-276E408D1D6F}"/>
    <cellStyle name="Normal 5 2 4 2 5 2" xfId="10947" xr:uid="{95003B5D-7E4B-4A5C-8E5F-3F206E4B6938}"/>
    <cellStyle name="Normal 5 2 4 2 5 2 2" xfId="23973" xr:uid="{F7D263F4-7725-4FC5-AB22-EFAC959413D5}"/>
    <cellStyle name="Normal 5 2 4 2 5 3" xfId="5931" xr:uid="{09AFBEA8-CD90-4457-AA8F-378D42ED36BE}"/>
    <cellStyle name="Normal 5 2 4 2 5 3 2" xfId="18966" xr:uid="{889B3EB4-2219-48D9-B81D-2B255CE2AA73}"/>
    <cellStyle name="Normal 5 2 4 2 5 4" xfId="15169" xr:uid="{1888FE8E-2B34-46FB-86A0-210BBC24CE21}"/>
    <cellStyle name="Normal 5 2 4 2 6" xfId="8508" xr:uid="{E2F9D741-EA69-46BC-991A-FFB98E4AA797}"/>
    <cellStyle name="Normal 5 2 4 2 6 2" xfId="21537" xr:uid="{6B6721AC-A6E9-4D3E-A8E3-BD3965E313B5}"/>
    <cellStyle name="Normal 5 2 4 2 7" xfId="12401" xr:uid="{778992EE-4BB9-47A6-B358-920486E0B3C7}"/>
    <cellStyle name="Normal 5 2 4 2 7 2" xfId="25418" xr:uid="{126D70C4-2CAC-406B-BDA8-7C3918C479AE}"/>
    <cellStyle name="Normal 5 2 4 2 8" xfId="7478" xr:uid="{6036C31B-3495-4F6E-930F-8F9395671708}"/>
    <cellStyle name="Normal 5 2 4 2 8 2" xfId="20510" xr:uid="{0F40FE02-8D07-4DE5-A07C-F4B1F2AD7C60}"/>
    <cellStyle name="Normal 5 2 4 2 9" xfId="3430" xr:uid="{A2E91ACD-4587-4254-8205-AAB7EEABBC73}"/>
    <cellStyle name="Normal 5 2 4 2 9 2" xfId="16530" xr:uid="{AE58B5D8-AB44-44A4-8E92-5C64F6E548DD}"/>
    <cellStyle name="Normal 5 2 4 2_Degree data" xfId="2667" xr:uid="{24136FD8-246A-4B01-86CE-75CB7EA48ADF}"/>
    <cellStyle name="Normal 5 2 4 3" xfId="526" xr:uid="{9D1B603E-445F-41BF-932F-06D678F48C0F}"/>
    <cellStyle name="Normal 5 2 4 3 2" xfId="2062" xr:uid="{2F3D9AAE-0DBD-4913-9D00-B843019BC4C4}"/>
    <cellStyle name="Normal 5 2 4 3 2 2" xfId="9785" xr:uid="{7F4E8461-A9EC-4220-80EC-ED8AFA9CB9C8}"/>
    <cellStyle name="Normal 5 2 4 3 2 2 2" xfId="22811" xr:uid="{F93C87AE-FC06-411E-A4F1-7D472558301C}"/>
    <cellStyle name="Normal 5 2 4 3 2 3" xfId="4767" xr:uid="{D4EC7DB2-BAE5-4D81-A9F9-46B02736B2E5}"/>
    <cellStyle name="Normal 5 2 4 3 2 3 2" xfId="17804" xr:uid="{09C95FD2-A720-4B0D-B8FD-A42128C18FCA}"/>
    <cellStyle name="Normal 5 2 4 3 2 4" xfId="15447" xr:uid="{75D6D267-B4AC-4778-A1D9-0CC32B998D0C}"/>
    <cellStyle name="Normal 5 2 4 3 3" xfId="6209" xr:uid="{D02E2DA1-52EF-41FF-B111-2E38A8C401DB}"/>
    <cellStyle name="Normal 5 2 4 3 3 2" xfId="11225" xr:uid="{56F4C93B-D625-4440-9498-6F376B1DF58E}"/>
    <cellStyle name="Normal 5 2 4 3 3 2 2" xfId="24251" xr:uid="{E1DE8898-C56D-415E-9B42-26432B098081}"/>
    <cellStyle name="Normal 5 2 4 3 3 3" xfId="19244" xr:uid="{8965EAD7-3161-481E-90B9-32B7C110B9FE}"/>
    <cellStyle name="Normal 5 2 4 3 4" xfId="8901" xr:uid="{F062C441-A012-4E8E-B128-AAF1666BF10E}"/>
    <cellStyle name="Normal 5 2 4 3 4 2" xfId="21928" xr:uid="{6C13FD9A-2EFA-4CD3-888E-0447F56C7AA4}"/>
    <cellStyle name="Normal 5 2 4 3 5" xfId="12679" xr:uid="{D9631496-9C2A-44DF-9174-94C390814C60}"/>
    <cellStyle name="Normal 5 2 4 3 5 2" xfId="25696" xr:uid="{44274CB4-7A04-4755-B157-233ACA79C85B}"/>
    <cellStyle name="Normal 5 2 4 3 6" xfId="7378" xr:uid="{269933C8-DDE3-4CF2-86FD-621605CC6A74}"/>
    <cellStyle name="Normal 5 2 4 3 6 2" xfId="20410" xr:uid="{CD194FF7-354E-4843-BB3D-B8210F71E2C4}"/>
    <cellStyle name="Normal 5 2 4 3 7" xfId="3832" xr:uid="{DB898B49-4D93-462E-9038-B7930B58457F}"/>
    <cellStyle name="Normal 5 2 4 3 7 2" xfId="16921" xr:uid="{EDDFB299-5C74-4F2F-A9C0-475B1A4DCB3A}"/>
    <cellStyle name="Normal 5 2 4 3 8" xfId="13929" xr:uid="{1EDE2DEC-817D-4663-9567-DF0F6246656A}"/>
    <cellStyle name="Normal 5 2 4 4" xfId="935" xr:uid="{162B4197-A7A4-4E08-8E1D-A8154380C5E5}"/>
    <cellStyle name="Normal 5 2 4 4 2" xfId="2411" xr:uid="{5DCCC50E-5C31-4E34-82B6-590A76F6C95D}"/>
    <cellStyle name="Normal 5 2 4 4 2 2" xfId="10168" xr:uid="{DB3B87DE-C750-4764-A879-B989B42BDB39}"/>
    <cellStyle name="Normal 5 2 4 4 2 2 2" xfId="23194" xr:uid="{1235C451-4AE8-4D1D-8357-1CEBCADC53DB}"/>
    <cellStyle name="Normal 5 2 4 4 2 3" xfId="5150" xr:uid="{3E374773-8F59-40F0-9FDB-83E285EC5D91}"/>
    <cellStyle name="Normal 5 2 4 4 2 3 2" xfId="18187" xr:uid="{E25E9A08-45AD-4A91-8704-E296CED8E4C2}"/>
    <cellStyle name="Normal 5 2 4 4 2 4" xfId="15795" xr:uid="{DFB3C715-99C2-4EF3-9DB7-FF7CF8B4A825}"/>
    <cellStyle name="Normal 5 2 4 4 3" xfId="6558" xr:uid="{3D23EB9A-BDAE-4E0E-896E-7687692B3D83}"/>
    <cellStyle name="Normal 5 2 4 4 3 2" xfId="11573" xr:uid="{289FCE6B-8BA8-49B3-8E88-7E6BD56EA04F}"/>
    <cellStyle name="Normal 5 2 4 4 3 2 2" xfId="24599" xr:uid="{E29CE85E-4DF4-4980-B9FC-FC467B8D5D8A}"/>
    <cellStyle name="Normal 5 2 4 4 3 3" xfId="19592" xr:uid="{15470BA6-1719-4736-83D5-96A29CEFDFC2}"/>
    <cellStyle name="Normal 5 2 4 4 4" xfId="9284" xr:uid="{77BFF560-1E53-43D4-8967-E39E17BF24DD}"/>
    <cellStyle name="Normal 5 2 4 4 4 2" xfId="22311" xr:uid="{CA82624A-4F09-45AB-831E-81852EC30EB1}"/>
    <cellStyle name="Normal 5 2 4 4 5" xfId="13027" xr:uid="{E13E9FF7-608E-42D8-9D6F-87BE93FED09F}"/>
    <cellStyle name="Normal 5 2 4 4 5 2" xfId="26044" xr:uid="{8E21BEA7-0706-4116-B5B6-9C5A4E125EE7}"/>
    <cellStyle name="Normal 5 2 4 4 6" xfId="7761" xr:uid="{40F7F2F9-5E15-4393-B3A7-6EC1D7C60454}"/>
    <cellStyle name="Normal 5 2 4 4 6 2" xfId="20793" xr:uid="{E4BC7384-6484-4331-8C3F-F711E8694BC2}"/>
    <cellStyle name="Normal 5 2 4 4 7" xfId="4215" xr:uid="{C79D0CFC-628E-4E53-8740-508320B68318}"/>
    <cellStyle name="Normal 5 2 4 4 7 2" xfId="17304" xr:uid="{CEB6AB2D-D8F7-4C12-902E-4E47C50CA7DD}"/>
    <cellStyle name="Normal 5 2 4 4 8" xfId="14331" xr:uid="{5FD6D50F-5753-420A-8325-9D0AAF1077B3}"/>
    <cellStyle name="Normal 5 2 4 5" xfId="1291" xr:uid="{87D5FE2B-DEB5-4053-9B2E-8B9449A9AC85}"/>
    <cellStyle name="Normal 5 2 4 5 2" xfId="2848" xr:uid="{AAD0B582-C0D9-41F9-A3A9-E1E98079D62D}"/>
    <cellStyle name="Normal 5 2 4 5 2 2" xfId="10494" xr:uid="{48022F68-DD0C-4B5C-A31B-41B4488F08FF}"/>
    <cellStyle name="Normal 5 2 4 5 2 2 2" xfId="23520" xr:uid="{8913DA92-87C7-4BE3-9D9C-E230991667F4}"/>
    <cellStyle name="Normal 5 2 4 5 2 3" xfId="5477" xr:uid="{926DD648-010F-4C03-BCF6-1C2FEE60AA80}"/>
    <cellStyle name="Normal 5 2 4 5 2 3 2" xfId="18513" xr:uid="{FB9348A4-1883-4794-A9F4-C7D931B57FCF}"/>
    <cellStyle name="Normal 5 2 4 5 2 4" xfId="16112" xr:uid="{B4556F62-5545-4663-951D-9CA2B98DE31E}"/>
    <cellStyle name="Normal 5 2 4 5 3" xfId="6875" xr:uid="{5E10E160-2FF6-4F77-B561-0217AC106196}"/>
    <cellStyle name="Normal 5 2 4 5 3 2" xfId="11890" xr:uid="{3A54C1CD-2459-4632-B221-C057826D585A}"/>
    <cellStyle name="Normal 5 2 4 5 3 2 2" xfId="24916" xr:uid="{D561D923-A5ED-4245-BE04-76AC3CFF8170}"/>
    <cellStyle name="Normal 5 2 4 5 3 3" xfId="19909" xr:uid="{7EE0A1A0-6CD2-4080-BAA9-CA5A77889F11}"/>
    <cellStyle name="Normal 5 2 4 5 4" xfId="8682" xr:uid="{2502FF2D-6E74-4CBA-8603-7E6F57B2644B}"/>
    <cellStyle name="Normal 5 2 4 5 4 2" xfId="21711" xr:uid="{850EE693-BB6E-493E-9326-9D3A03F353AF}"/>
    <cellStyle name="Normal 5 2 4 5 5" xfId="13344" xr:uid="{97B07AF1-FFA6-4E85-B3A3-DA0FD6E3972C}"/>
    <cellStyle name="Normal 5 2 4 5 5 2" xfId="26361" xr:uid="{C539C73A-6F79-4419-A416-B3E06D75F857}"/>
    <cellStyle name="Normal 5 2 4 5 6" xfId="8088" xr:uid="{EC50C98E-1E42-4A8B-B5DB-E9D942CB9555}"/>
    <cellStyle name="Normal 5 2 4 5 6 2" xfId="21119" xr:uid="{13EBB792-D5B1-4258-B8F9-3AEA7290136D}"/>
    <cellStyle name="Normal 5 2 4 5 7" xfId="3611" xr:uid="{DD6EC64C-6E2E-4F55-914D-469BFD5D1633}"/>
    <cellStyle name="Normal 5 2 4 5 7 2" xfId="16704" xr:uid="{48A4D0DC-4A7D-46F1-A9B2-8DDF3D4E7451}"/>
    <cellStyle name="Normal 5 2 4 5 8" xfId="14678" xr:uid="{2C2BF160-561D-4002-AC12-A2576E617EFD}"/>
    <cellStyle name="Normal 5 2 4 6" xfId="1684" xr:uid="{1FC032E7-9216-4831-A408-AA515FE8219B}"/>
    <cellStyle name="Normal 5 2 4 6 2" xfId="9568" xr:uid="{98A7E762-37FD-4AD1-BAA9-D79A795DE178}"/>
    <cellStyle name="Normal 5 2 4 6 2 2" xfId="22594" xr:uid="{8ABD64ED-B203-4FDE-A700-C3AA53BC2590}"/>
    <cellStyle name="Normal 5 2 4 6 3" xfId="4550" xr:uid="{14C6AA1D-978B-447E-9B9B-BA94C16899DA}"/>
    <cellStyle name="Normal 5 2 4 6 3 2" xfId="17587" xr:uid="{99AF600E-02F2-4FBE-AF66-E2CCDFC63AC0}"/>
    <cellStyle name="Normal 5 2 4 6 4" xfId="15069" xr:uid="{407FBE9F-2BF1-4C9E-9291-6739EB165704}"/>
    <cellStyle name="Normal 5 2 4 7" xfId="5831" xr:uid="{CD00F9C6-CEA6-42BA-AD42-4B2FAFD63253}"/>
    <cellStyle name="Normal 5 2 4 7 2" xfId="10847" xr:uid="{AB16143A-7676-4081-89EF-181C9109C518}"/>
    <cellStyle name="Normal 5 2 4 7 2 2" xfId="23873" xr:uid="{1000449A-BB4E-4E42-85A3-124C0410D980}"/>
    <cellStyle name="Normal 5 2 4 7 3" xfId="18866" xr:uid="{472B1738-6707-42B1-B00E-A59F1472EA70}"/>
    <cellStyle name="Normal 5 2 4 8" xfId="8408" xr:uid="{F6B61035-1B08-4E0A-90BE-BA2584752FCE}"/>
    <cellStyle name="Normal 5 2 4 8 2" xfId="21437" xr:uid="{7A65DAFA-C03C-45E6-A27C-0CA37F3EBEEF}"/>
    <cellStyle name="Normal 5 2 4 9" xfId="12301" xr:uid="{4A2D44D5-7BF4-4F2C-8350-1533FBC2EF64}"/>
    <cellStyle name="Normal 5 2 4 9 2" xfId="25318" xr:uid="{70615242-795B-4F86-8D47-E3B09665F956}"/>
    <cellStyle name="Normal 5 2 4_Degree data" xfId="2668" xr:uid="{F0B3589F-7A11-476D-B1CC-1181306FD445}"/>
    <cellStyle name="Normal 5 2 5" xfId="319" xr:uid="{7FAA579E-0528-4B9C-8DFD-8774B51DDF69}"/>
    <cellStyle name="Normal 5 2 5 10" xfId="7211" xr:uid="{86C06CA9-3DC0-42F2-96DF-9770B61F3407}"/>
    <cellStyle name="Normal 5 2 5 10 2" xfId="20243" xr:uid="{3E9FF744-FC17-4462-9DD2-934581141B77}"/>
    <cellStyle name="Normal 5 2 5 11" xfId="3275" xr:uid="{7BD85379-4053-4282-8CD9-8C3ACE70AD83}"/>
    <cellStyle name="Normal 5 2 5 11 2" xfId="16375" xr:uid="{A5C19EE8-CF89-4ABC-ABA0-57071E6C6A62}"/>
    <cellStyle name="Normal 5 2 5 12" xfId="13729" xr:uid="{98EAAA9D-50DC-4F15-AAA5-261BC752F8F6}"/>
    <cellStyle name="Normal 5 2 5 2" xfId="676" xr:uid="{82CBCBB5-7722-4D71-A18D-D18C048C5F72}"/>
    <cellStyle name="Normal 5 2 5 2 10" xfId="14079" xr:uid="{EFA77778-F027-40C6-AA02-1EA943FBB158}"/>
    <cellStyle name="Normal 5 2 5 2 2" xfId="1085" xr:uid="{C29FFE84-F467-47BC-BAAE-AA394DBF0203}"/>
    <cellStyle name="Normal 5 2 5 2 2 2" xfId="2065" xr:uid="{916C4D75-5F36-4094-B360-A8BAB4A1008F}"/>
    <cellStyle name="Normal 5 2 5 2 2 2 2" xfId="10171" xr:uid="{6689AAFA-AD04-4509-B0B8-A05243F51BF3}"/>
    <cellStyle name="Normal 5 2 5 2 2 2 2 2" xfId="23197" xr:uid="{16B2A79B-1C69-4A38-B630-3AE777101C16}"/>
    <cellStyle name="Normal 5 2 5 2 2 2 3" xfId="5153" xr:uid="{37247520-C964-4C4F-982D-E0381DAAFF3F}"/>
    <cellStyle name="Normal 5 2 5 2 2 2 3 2" xfId="18190" xr:uid="{FCD634EE-9F53-48AA-B57B-095086FB0A4E}"/>
    <cellStyle name="Normal 5 2 5 2 2 2 4" xfId="15450" xr:uid="{63D196BD-0AE8-4E5F-A920-01BB6AA2B241}"/>
    <cellStyle name="Normal 5 2 5 2 2 3" xfId="6212" xr:uid="{3C330100-1DC9-48B7-8001-6F5E7BFFC160}"/>
    <cellStyle name="Normal 5 2 5 2 2 3 2" xfId="11228" xr:uid="{EE1105BD-8C84-4C4F-83F4-5E4E81D6C8A6}"/>
    <cellStyle name="Normal 5 2 5 2 2 3 2 2" xfId="24254" xr:uid="{A653AC7E-9A66-44FA-8136-209E97D0019E}"/>
    <cellStyle name="Normal 5 2 5 2 2 3 3" xfId="19247" xr:uid="{34CFC2FF-736D-44F2-A603-69F70E15AAC0}"/>
    <cellStyle name="Normal 5 2 5 2 2 4" xfId="9287" xr:uid="{EAA38BB5-DD27-4ABF-A27C-D1A66EF33A39}"/>
    <cellStyle name="Normal 5 2 5 2 2 4 2" xfId="22314" xr:uid="{8A351992-067D-4935-B296-A576C1CB5262}"/>
    <cellStyle name="Normal 5 2 5 2 2 5" xfId="12682" xr:uid="{203F6D00-E768-4CC9-8888-7467094B39B3}"/>
    <cellStyle name="Normal 5 2 5 2 2 5 2" xfId="25699" xr:uid="{16AA1AA8-D3D7-4FDB-9AB5-F9047403FA64}"/>
    <cellStyle name="Normal 5 2 5 2 2 6" xfId="7764" xr:uid="{EA04967D-F769-47E1-872C-8F7EA0FB3473}"/>
    <cellStyle name="Normal 5 2 5 2 2 6 2" xfId="20796" xr:uid="{FBF19923-F698-4ACF-B135-61455DF491DE}"/>
    <cellStyle name="Normal 5 2 5 2 2 7" xfId="4218" xr:uid="{AA8257F8-F559-4F18-891E-546D0FDDA05C}"/>
    <cellStyle name="Normal 5 2 5 2 2 7 2" xfId="17307" xr:uid="{902D7EC8-A8E3-4478-AD5A-6627B076087E}"/>
    <cellStyle name="Normal 5 2 5 2 2 8" xfId="14481" xr:uid="{26744D33-1022-474D-BA10-8B19BEC45763}"/>
    <cellStyle name="Normal 5 2 5 2 3" xfId="1443" xr:uid="{46BF9908-205C-4635-B6BA-139EE0C3E302}"/>
    <cellStyle name="Normal 5 2 5 2 3 2" xfId="2414" xr:uid="{0E0AA55F-E880-40EC-80DA-370604F6E8B6}"/>
    <cellStyle name="Normal 5 2 5 2 3 2 2" xfId="10644" xr:uid="{DB096528-FAC5-4BE5-9C3D-C5283C5BD31D}"/>
    <cellStyle name="Normal 5 2 5 2 3 2 2 2" xfId="23670" xr:uid="{1BDF1274-8B23-4691-A72C-CBA20858C5CD}"/>
    <cellStyle name="Normal 5 2 5 2 3 2 3" xfId="5627" xr:uid="{5F46A1EE-A9CC-43ED-91A9-E4FEA6842457}"/>
    <cellStyle name="Normal 5 2 5 2 3 2 3 2" xfId="18663" xr:uid="{45AC08E7-82B0-4062-A5AE-9C228706E765}"/>
    <cellStyle name="Normal 5 2 5 2 3 2 4" xfId="15798" xr:uid="{38699156-8468-454F-BA35-92DB5E90B6A8}"/>
    <cellStyle name="Normal 5 2 5 2 3 3" xfId="6561" xr:uid="{3482AB01-32A7-4C4A-AA51-BF2F6CB091EB}"/>
    <cellStyle name="Normal 5 2 5 2 3 3 2" xfId="11576" xr:uid="{DF501BCA-7BF8-4065-9878-F1C5462D5CB8}"/>
    <cellStyle name="Normal 5 2 5 2 3 3 2 2" xfId="24602" xr:uid="{1FEE5BDC-8C5B-4B11-B03D-C566811076F3}"/>
    <cellStyle name="Normal 5 2 5 2 3 3 3" xfId="19595" xr:uid="{343BD1BA-D7EA-4DE8-A3ED-DE3BEB7ED1C3}"/>
    <cellStyle name="Normal 5 2 5 2 3 4" xfId="9051" xr:uid="{43369071-A71D-4A7F-9A1A-4D36AE09B381}"/>
    <cellStyle name="Normal 5 2 5 2 3 4 2" xfId="22078" xr:uid="{BCED506F-CFCE-4E3D-B8C4-D5561E1E1559}"/>
    <cellStyle name="Normal 5 2 5 2 3 5" xfId="13030" xr:uid="{AFF7ABF5-3B6C-4247-AAFA-54C1E20F0FFD}"/>
    <cellStyle name="Normal 5 2 5 2 3 5 2" xfId="26047" xr:uid="{E1525838-1AC2-40D9-AA2A-BC5E973B46DD}"/>
    <cellStyle name="Normal 5 2 5 2 3 6" xfId="8238" xr:uid="{199347FD-8404-485E-97F8-6C595FD4267E}"/>
    <cellStyle name="Normal 5 2 5 2 3 6 2" xfId="21269" xr:uid="{87660D09-31DA-45EA-AD84-9A28A939F427}"/>
    <cellStyle name="Normal 5 2 5 2 3 7" xfId="3982" xr:uid="{AFCF821F-515B-4529-86A0-B1F70787C59F}"/>
    <cellStyle name="Normal 5 2 5 2 3 7 2" xfId="17071" xr:uid="{12C89D54-9264-4BF1-AA98-8852069D776F}"/>
    <cellStyle name="Normal 5 2 5 2 3 8" xfId="14828" xr:uid="{0A90BA10-E697-462A-9FC4-92FC30B42531}"/>
    <cellStyle name="Normal 5 2 5 2 4" xfId="3002" xr:uid="{B02B5493-4C41-4C43-BECA-29565D2CC817}"/>
    <cellStyle name="Normal 5 2 5 2 4 2" xfId="7025" xr:uid="{94222917-E91F-46B8-B7D8-CE970452F3A3}"/>
    <cellStyle name="Normal 5 2 5 2 4 2 2" xfId="12040" xr:uid="{90DA8AC3-BBE0-45CB-8B02-F2AEE3751F77}"/>
    <cellStyle name="Normal 5 2 5 2 4 2 2 2" xfId="25066" xr:uid="{A571A755-4374-4B58-9C0F-4E813905B585}"/>
    <cellStyle name="Normal 5 2 5 2 4 2 3" xfId="20059" xr:uid="{9EF4B4C1-A9B0-46FD-89D4-C8090D171345}"/>
    <cellStyle name="Normal 5 2 5 2 4 3" xfId="13494" xr:uid="{258CB071-1018-4C58-8135-59164A5B4C57}"/>
    <cellStyle name="Normal 5 2 5 2 4 3 2" xfId="26511" xr:uid="{6613E020-10F9-420F-B447-22FDDAD2F2C1}"/>
    <cellStyle name="Normal 5 2 5 2 4 4" xfId="9935" xr:uid="{3FF318B2-9B56-4825-AAD9-7E64E4E74984}"/>
    <cellStyle name="Normal 5 2 5 2 4 4 2" xfId="22961" xr:uid="{73DF53BC-3E01-48FD-B82D-7195BF9B5A30}"/>
    <cellStyle name="Normal 5 2 5 2 4 5" xfId="4917" xr:uid="{F0460ED5-BBB4-4EC3-995D-542ED0C6AF9F}"/>
    <cellStyle name="Normal 5 2 5 2 4 5 2" xfId="17954" xr:uid="{965D5BD4-72D1-4CB5-B1C3-8394C44AF076}"/>
    <cellStyle name="Normal 5 2 5 2 4 6" xfId="16262" xr:uid="{F29DCD00-4D89-4F46-99C9-AAB2925D9FB5}"/>
    <cellStyle name="Normal 5 2 5 2 5" xfId="1834" xr:uid="{96838600-4B7F-4B96-B964-B0AFEEC8071E}"/>
    <cellStyle name="Normal 5 2 5 2 5 2" xfId="10997" xr:uid="{4254A1C8-4958-4172-8CC0-A69C5AEC1058}"/>
    <cellStyle name="Normal 5 2 5 2 5 2 2" xfId="24023" xr:uid="{7376690C-FB6C-4D5F-A547-B04BC1EE237D}"/>
    <cellStyle name="Normal 5 2 5 2 5 3" xfId="5981" xr:uid="{50BB29AE-4E2D-4BF3-8126-2AD490A72800}"/>
    <cellStyle name="Normal 5 2 5 2 5 3 2" xfId="19016" xr:uid="{C588FAD2-5006-4897-999A-5DF23DA58CED}"/>
    <cellStyle name="Normal 5 2 5 2 5 4" xfId="15219" xr:uid="{8465B25E-E708-4346-9912-6377E7C67DA2}"/>
    <cellStyle name="Normal 5 2 5 2 6" xfId="8558" xr:uid="{DA6D871C-B430-4516-957F-97E551F6FECC}"/>
    <cellStyle name="Normal 5 2 5 2 6 2" xfId="21587" xr:uid="{5AA57F39-EB06-4F21-B2F7-D9FEF73FC544}"/>
    <cellStyle name="Normal 5 2 5 2 7" xfId="12451" xr:uid="{E87317E3-5EB5-48CA-B02E-F7B402D95412}"/>
    <cellStyle name="Normal 5 2 5 2 7 2" xfId="25468" xr:uid="{E539C09E-5ADF-4DAA-9851-059C6B592D66}"/>
    <cellStyle name="Normal 5 2 5 2 8" xfId="7528" xr:uid="{15DA8C26-BBC1-4283-81C0-5BF41EB52EE8}"/>
    <cellStyle name="Normal 5 2 5 2 8 2" xfId="20560" xr:uid="{651503B3-81C9-4B43-987A-9C10CDB757D7}"/>
    <cellStyle name="Normal 5 2 5 2 9" xfId="3480" xr:uid="{C0453005-7860-4F82-A99C-4FCDF3D797AC}"/>
    <cellStyle name="Normal 5 2 5 2 9 2" xfId="16580" xr:uid="{5F170422-7921-4DB5-BD00-5F4DAF2F2FC2}"/>
    <cellStyle name="Normal 5 2 5 2_Degree data" xfId="2637" xr:uid="{0348469D-A4EA-45BF-8AB9-C5823C2737E8}"/>
    <cellStyle name="Normal 5 2 5 3" xfId="471" xr:uid="{04B6B945-61AA-41A7-8A67-C8E69EED4078}"/>
    <cellStyle name="Normal 5 2 5 3 2" xfId="2064" xr:uid="{7E607372-AC99-44DC-9E3C-47579681EDEC}"/>
    <cellStyle name="Normal 5 2 5 3 2 2" xfId="9730" xr:uid="{5AC8A14E-809C-47B5-AD51-8AB831A50134}"/>
    <cellStyle name="Normal 5 2 5 3 2 2 2" xfId="22756" xr:uid="{F01B149E-F166-4D58-8BAE-04C7880AE666}"/>
    <cellStyle name="Normal 5 2 5 3 2 3" xfId="4712" xr:uid="{44CF5A8A-7FA8-40D6-9672-3E83F52296F8}"/>
    <cellStyle name="Normal 5 2 5 3 2 3 2" xfId="17749" xr:uid="{2DF45272-EE35-4318-BB6D-BC0B47F09DF0}"/>
    <cellStyle name="Normal 5 2 5 3 2 4" xfId="15449" xr:uid="{D043A71A-4974-4F6F-96AD-8F34B9AED8C0}"/>
    <cellStyle name="Normal 5 2 5 3 3" xfId="6211" xr:uid="{75C16D1A-801C-435D-AF11-392D9305B387}"/>
    <cellStyle name="Normal 5 2 5 3 3 2" xfId="11227" xr:uid="{91BA3FEB-40D4-4FE9-A3D5-578D09D5B3F9}"/>
    <cellStyle name="Normal 5 2 5 3 3 2 2" xfId="24253" xr:uid="{41964C08-4826-43B7-A35B-AD61C0F6E7A6}"/>
    <cellStyle name="Normal 5 2 5 3 3 3" xfId="19246" xr:uid="{7C6D5D60-7F79-4BBC-A342-1DEF2D937C54}"/>
    <cellStyle name="Normal 5 2 5 3 4" xfId="8846" xr:uid="{A726546A-D8F8-48C0-8976-C45546160661}"/>
    <cellStyle name="Normal 5 2 5 3 4 2" xfId="21873" xr:uid="{123A4E20-AA91-4C10-9F00-6BCCC325DC6F}"/>
    <cellStyle name="Normal 5 2 5 3 5" xfId="12681" xr:uid="{7C919653-2AD3-4B9C-9C08-D0C1A21E355B}"/>
    <cellStyle name="Normal 5 2 5 3 5 2" xfId="25698" xr:uid="{96259F4E-EEF9-4088-92CF-89A83CB37C7D}"/>
    <cellStyle name="Normal 5 2 5 3 6" xfId="7323" xr:uid="{5DBE75DE-ED2F-4FB0-B13A-ACB9B3E8FA85}"/>
    <cellStyle name="Normal 5 2 5 3 6 2" xfId="20355" xr:uid="{5D628575-3377-41BB-82AB-9AFA52F3EE7C}"/>
    <cellStyle name="Normal 5 2 5 3 7" xfId="3777" xr:uid="{AD5CD280-21FD-4145-8C80-A5E361588254}"/>
    <cellStyle name="Normal 5 2 5 3 7 2" xfId="16866" xr:uid="{F48A51CB-6157-47CB-96CF-3BEABAE2AA3C}"/>
    <cellStyle name="Normal 5 2 5 3 8" xfId="13874" xr:uid="{0D429551-EB5D-417E-A4FB-0AD9FABDF9D8}"/>
    <cellStyle name="Normal 5 2 5 4" xfId="880" xr:uid="{8A43A4BC-3494-4638-8286-1C09FA3551CA}"/>
    <cellStyle name="Normal 5 2 5 4 2" xfId="2413" xr:uid="{B7C970C6-A853-4F3F-B5AB-3DD5F40AF716}"/>
    <cellStyle name="Normal 5 2 5 4 2 2" xfId="10170" xr:uid="{5E2877FF-1B7F-4700-A68B-7FABDB7F8CB0}"/>
    <cellStyle name="Normal 5 2 5 4 2 2 2" xfId="23196" xr:uid="{B9A2472C-7A52-4855-91CE-BB7C65B4E1C4}"/>
    <cellStyle name="Normal 5 2 5 4 2 3" xfId="5152" xr:uid="{572C31FD-BF57-48A6-95B0-E86CBFD66A7A}"/>
    <cellStyle name="Normal 5 2 5 4 2 3 2" xfId="18189" xr:uid="{E0D73DCD-A395-4B4A-B7E9-25DF6907A7C1}"/>
    <cellStyle name="Normal 5 2 5 4 2 4" xfId="15797" xr:uid="{28FED7E6-4EBD-4131-B81F-CC5B61E62DD6}"/>
    <cellStyle name="Normal 5 2 5 4 3" xfId="6560" xr:uid="{0077B1A8-C393-4286-9ADA-A30EB8E0EC26}"/>
    <cellStyle name="Normal 5 2 5 4 3 2" xfId="11575" xr:uid="{54CA6E42-312C-44EB-B023-8FBDAA7A2F96}"/>
    <cellStyle name="Normal 5 2 5 4 3 2 2" xfId="24601" xr:uid="{CF40AC66-CF4D-4D6F-AEE4-A0B6A2D81E3F}"/>
    <cellStyle name="Normal 5 2 5 4 3 3" xfId="19594" xr:uid="{84E92272-32E7-444B-B102-460A6675698E}"/>
    <cellStyle name="Normal 5 2 5 4 4" xfId="9286" xr:uid="{348E0A3C-A300-4BE2-80BA-46A745C2249E}"/>
    <cellStyle name="Normal 5 2 5 4 4 2" xfId="22313" xr:uid="{B8F1FE9C-79F2-4174-AAE1-8251E4A15F10}"/>
    <cellStyle name="Normal 5 2 5 4 5" xfId="13029" xr:uid="{F7F03E60-8831-4BCA-9228-57D7319E0C39}"/>
    <cellStyle name="Normal 5 2 5 4 5 2" xfId="26046" xr:uid="{B6C445F3-C82E-4DE7-93D2-7A630A9E160A}"/>
    <cellStyle name="Normal 5 2 5 4 6" xfId="7763" xr:uid="{1D7BE676-8487-4B54-BE04-9FD8707483C9}"/>
    <cellStyle name="Normal 5 2 5 4 6 2" xfId="20795" xr:uid="{92CB969E-D159-4FBE-8392-19EF0ADBB776}"/>
    <cellStyle name="Normal 5 2 5 4 7" xfId="4217" xr:uid="{C1872AB3-31E0-4851-881C-FDBF5C957ECF}"/>
    <cellStyle name="Normal 5 2 5 4 7 2" xfId="17306" xr:uid="{06CDDC0E-C7B3-49DF-86EA-DF5950D06B22}"/>
    <cellStyle name="Normal 5 2 5 4 8" xfId="14276" xr:uid="{75868D74-CFF8-4A12-A49C-99B237DA7151}"/>
    <cellStyle name="Normal 5 2 5 5" xfId="1232" xr:uid="{6292F104-1DB6-4E6C-B0D8-080B9E1EEF9A}"/>
    <cellStyle name="Normal 5 2 5 5 2" xfId="2788" xr:uid="{84BADCF3-0741-4601-8286-9DFC4B48C0BF}"/>
    <cellStyle name="Normal 5 2 5 5 2 2" xfId="10439" xr:uid="{30631FD8-EF85-46B5-9702-C1E70D0962B4}"/>
    <cellStyle name="Normal 5 2 5 5 2 2 2" xfId="23465" xr:uid="{E026BE85-069E-4441-855C-BE8A75900C49}"/>
    <cellStyle name="Normal 5 2 5 5 2 3" xfId="5422" xr:uid="{DAAF84D6-C57A-418A-BBC6-4952941B6A1E}"/>
    <cellStyle name="Normal 5 2 5 5 2 3 2" xfId="18458" xr:uid="{6208B3D4-5816-4FD9-9D0D-DAE6DDD32494}"/>
    <cellStyle name="Normal 5 2 5 5 2 4" xfId="16057" xr:uid="{61465459-1578-4966-8AEC-AD3ACA364900}"/>
    <cellStyle name="Normal 5 2 5 5 3" xfId="6820" xr:uid="{19170CC5-28A2-4B8E-AC27-F94FEAB07F07}"/>
    <cellStyle name="Normal 5 2 5 5 3 2" xfId="11835" xr:uid="{C5EA08E1-B533-4BCA-8025-E6352428D683}"/>
    <cellStyle name="Normal 5 2 5 5 3 2 2" xfId="24861" xr:uid="{CD51ED48-2780-4D6C-ACF5-8F5BFB7FF25A}"/>
    <cellStyle name="Normal 5 2 5 5 3 3" xfId="19854" xr:uid="{099AC07D-36B8-42E1-82DC-18E1D30E2B66}"/>
    <cellStyle name="Normal 5 2 5 5 4" xfId="8732" xr:uid="{C03301F4-65E3-43B6-AB00-FC0D94A294E5}"/>
    <cellStyle name="Normal 5 2 5 5 4 2" xfId="21761" xr:uid="{2A07E005-DD97-40BE-A7AE-8426A489F24E}"/>
    <cellStyle name="Normal 5 2 5 5 5" xfId="13289" xr:uid="{A8EA7304-CEF7-4847-B490-5ACCB6C56C8F}"/>
    <cellStyle name="Normal 5 2 5 5 5 2" xfId="26306" xr:uid="{67545E40-694F-450E-A42C-948C1B2B1E10}"/>
    <cellStyle name="Normal 5 2 5 5 6" xfId="8033" xr:uid="{296913DE-A079-4489-A498-E04D2C419FD4}"/>
    <cellStyle name="Normal 5 2 5 5 6 2" xfId="21064" xr:uid="{2577AECC-7FF6-4F46-A2D1-CEF0765950B7}"/>
    <cellStyle name="Normal 5 2 5 5 7" xfId="3662" xr:uid="{891FDD98-5B54-4015-8D60-3CA46FEFBD05}"/>
    <cellStyle name="Normal 5 2 5 5 7 2" xfId="16754" xr:uid="{22F81BD4-DAE1-436F-85F8-F0A54F62DE55}"/>
    <cellStyle name="Normal 5 2 5 5 8" xfId="14623" xr:uid="{7336E8FA-B164-47C4-A606-188BD77B758F}"/>
    <cellStyle name="Normal 5 2 5 6" xfId="1629" xr:uid="{E63482F8-40B5-42E5-8C83-5F17EF525234}"/>
    <cellStyle name="Normal 5 2 5 6 2" xfId="9618" xr:uid="{E590FAD0-C117-4CB2-8A14-BCF3DB9ABE42}"/>
    <cellStyle name="Normal 5 2 5 6 2 2" xfId="22644" xr:uid="{09250D7A-D68F-4034-8ECA-9D112570C4BA}"/>
    <cellStyle name="Normal 5 2 5 6 3" xfId="4600" xr:uid="{4D14F0B2-2BCF-46EF-8D1E-5938BDF98785}"/>
    <cellStyle name="Normal 5 2 5 6 3 2" xfId="17637" xr:uid="{3FD7E6E0-0171-4CF1-B3FF-6E6DEA03197C}"/>
    <cellStyle name="Normal 5 2 5 6 4" xfId="15014" xr:uid="{51BD2FF7-6FF2-430A-80CA-E83553D6BB8A}"/>
    <cellStyle name="Normal 5 2 5 7" xfId="5776" xr:uid="{F2AB91EF-0975-49AC-9CD6-AC8D21EC97EF}"/>
    <cellStyle name="Normal 5 2 5 7 2" xfId="10792" xr:uid="{AF524E89-F935-4C3E-8915-BCF617A48E9B}"/>
    <cellStyle name="Normal 5 2 5 7 2 2" xfId="23818" xr:uid="{5EA10591-4A5F-4F4D-8B64-FEBAB82CA5FB}"/>
    <cellStyle name="Normal 5 2 5 7 3" xfId="18811" xr:uid="{3DF1DE2F-86E0-4F05-9D60-5430ED6A8AA5}"/>
    <cellStyle name="Normal 5 2 5 8" xfId="8353" xr:uid="{859E4964-BB9F-4DB9-9C49-0067C3B7F0D3}"/>
    <cellStyle name="Normal 5 2 5 8 2" xfId="21382" xr:uid="{FE3DB3C4-A6BC-4D39-B521-C0DC276913AC}"/>
    <cellStyle name="Normal 5 2 5 9" xfId="12246" xr:uid="{5389CA99-9BBB-4528-B47A-A9DC65BA0AB4}"/>
    <cellStyle name="Normal 5 2 5 9 2" xfId="25263" xr:uid="{1BBB1A0B-EDBA-405C-B154-420F4CE4AE72}"/>
    <cellStyle name="Normal 5 2 5_Degree data" xfId="2641" xr:uid="{52BA7449-4CEB-435B-ABB0-F337D9EFA1DD}"/>
    <cellStyle name="Normal 5 2 6" xfId="734" xr:uid="{3E570046-0B34-4C00-A5E5-05A784D8A5B4}"/>
    <cellStyle name="Normal 5 2 6 10" xfId="3535" xr:uid="{C1B9B4A1-796A-4BC4-A613-1359998FFDCD}"/>
    <cellStyle name="Normal 5 2 6 10 2" xfId="16635" xr:uid="{07D18D17-B0D2-4179-8490-8CAAB0E96B5A}"/>
    <cellStyle name="Normal 5 2 6 11" xfId="14134" xr:uid="{F66AA915-A85A-42C8-BE45-E1015C114DF4}"/>
    <cellStyle name="Normal 5 2 6 2" xfId="1141" xr:uid="{62EF34AB-DD16-4AAC-B6BD-DAC4420C903B}"/>
    <cellStyle name="Normal 5 2 6 2 2" xfId="2066" xr:uid="{CAAC0D52-CF4D-4B23-A8A0-853A9B58E188}"/>
    <cellStyle name="Normal 5 2 6 2 2 2" xfId="9990" xr:uid="{AF40F09D-3929-457C-A217-0D0452729D44}"/>
    <cellStyle name="Normal 5 2 6 2 2 2 2" xfId="23016" xr:uid="{361D0E75-DE17-4990-9870-F3E222D6D952}"/>
    <cellStyle name="Normal 5 2 6 2 2 3" xfId="4972" xr:uid="{2587A4F5-E30C-4893-81EF-523CE7534FC1}"/>
    <cellStyle name="Normal 5 2 6 2 2 3 2" xfId="18009" xr:uid="{E6179E0E-35E0-4838-9A8D-BAC4D890A742}"/>
    <cellStyle name="Normal 5 2 6 2 2 4" xfId="15451" xr:uid="{B94153EE-6400-420A-B8BD-E3C0D160AA64}"/>
    <cellStyle name="Normal 5 2 6 2 3" xfId="6213" xr:uid="{C268F7B8-B446-4A4D-BF1E-B995ABB37DE8}"/>
    <cellStyle name="Normal 5 2 6 2 3 2" xfId="11229" xr:uid="{91527213-222C-49EE-9CAB-C85568BDC01B}"/>
    <cellStyle name="Normal 5 2 6 2 3 2 2" xfId="24255" xr:uid="{D6A37BA0-5AE3-4F10-9853-1693F20467C8}"/>
    <cellStyle name="Normal 5 2 6 2 3 3" xfId="19248" xr:uid="{94FF9A81-2CCB-4D0D-969C-EAE60F15B2D7}"/>
    <cellStyle name="Normal 5 2 6 2 4" xfId="9106" xr:uid="{84F8248B-7465-4F0D-B98B-D65FA00FDF70}"/>
    <cellStyle name="Normal 5 2 6 2 4 2" xfId="22133" xr:uid="{D7B696A6-5DC1-4180-AB37-379F4BB5362D}"/>
    <cellStyle name="Normal 5 2 6 2 5" xfId="12683" xr:uid="{65023723-9D5E-4C96-9DE8-3028C6B0B17D}"/>
    <cellStyle name="Normal 5 2 6 2 5 2" xfId="25700" xr:uid="{E4B6F040-2381-4090-A965-C9AC9A25E638}"/>
    <cellStyle name="Normal 5 2 6 2 6" xfId="7583" xr:uid="{0B8AEB36-FFE1-4F67-AAB6-F3A598D23706}"/>
    <cellStyle name="Normal 5 2 6 2 6 2" xfId="20615" xr:uid="{B5EC8700-1151-4F42-8ACC-E7428CE99907}"/>
    <cellStyle name="Normal 5 2 6 2 7" xfId="4037" xr:uid="{A08567FB-AF03-448A-9AEF-C2D2EDB05378}"/>
    <cellStyle name="Normal 5 2 6 2 7 2" xfId="17126" xr:uid="{55A354B2-A86D-4B78-9D37-D960AA918C21}"/>
    <cellStyle name="Normal 5 2 6 2 8" xfId="14536" xr:uid="{44C1727D-F961-4F14-BD3E-808F0FDB585C}"/>
    <cellStyle name="Normal 5 2 6 3" xfId="1498" xr:uid="{C56A016A-33BA-4024-BF26-3DF2C30DB1B0}"/>
    <cellStyle name="Normal 5 2 6 3 2" xfId="2415" xr:uid="{798550AB-61C7-47D0-910D-9B5FBF61888E}"/>
    <cellStyle name="Normal 5 2 6 3 2 2" xfId="10172" xr:uid="{18DF3536-8B93-4E3E-881B-97ECD0D0F31E}"/>
    <cellStyle name="Normal 5 2 6 3 2 2 2" xfId="23198" xr:uid="{C3F34702-2F9F-4138-B953-A6EA6E98035E}"/>
    <cellStyle name="Normal 5 2 6 3 2 3" xfId="5154" xr:uid="{C1167BA4-072E-4114-81E8-BBD297D71E56}"/>
    <cellStyle name="Normal 5 2 6 3 2 3 2" xfId="18191" xr:uid="{0B0674B3-CD25-45B0-B2D4-2AC8753F188E}"/>
    <cellStyle name="Normal 5 2 6 3 2 4" xfId="15799" xr:uid="{46D5D64A-6DC9-435B-9834-C7E545415364}"/>
    <cellStyle name="Normal 5 2 6 3 3" xfId="6562" xr:uid="{1CE3ECB2-1112-4B7D-8570-E860C6B6D47F}"/>
    <cellStyle name="Normal 5 2 6 3 3 2" xfId="11577" xr:uid="{CB40D0D0-1ED5-49AC-A007-FEA316C9474A}"/>
    <cellStyle name="Normal 5 2 6 3 3 2 2" xfId="24603" xr:uid="{D7DEA945-259D-4731-A60D-7921287BF2BE}"/>
    <cellStyle name="Normal 5 2 6 3 3 3" xfId="19596" xr:uid="{179DD594-51E9-49EC-9F74-7ACBB94650B4}"/>
    <cellStyle name="Normal 5 2 6 3 4" xfId="9288" xr:uid="{D4B318D8-F22F-4FA6-83C7-307F9DD757AB}"/>
    <cellStyle name="Normal 5 2 6 3 4 2" xfId="22315" xr:uid="{A16D8B48-6E94-4BA2-85A6-455F06FCAE41}"/>
    <cellStyle name="Normal 5 2 6 3 5" xfId="13031" xr:uid="{BAA47D13-8462-42EA-B6B2-F16B6563E535}"/>
    <cellStyle name="Normal 5 2 6 3 5 2" xfId="26048" xr:uid="{2E918528-F762-42E8-970B-CD854E28A663}"/>
    <cellStyle name="Normal 5 2 6 3 6" xfId="7765" xr:uid="{C272EFE5-19BA-4C36-98EA-298A3AC727E7}"/>
    <cellStyle name="Normal 5 2 6 3 6 2" xfId="20797" xr:uid="{7ECA2FEE-5663-4F61-9450-3431653030CE}"/>
    <cellStyle name="Normal 5 2 6 3 7" xfId="4219" xr:uid="{1924E1DC-B07A-4890-83D7-8E7258475287}"/>
    <cellStyle name="Normal 5 2 6 3 7 2" xfId="17308" xr:uid="{50192245-4917-42C3-B286-5BD2FCE6E4E9}"/>
    <cellStyle name="Normal 5 2 6 3 8" xfId="14883" xr:uid="{5E0F54D0-FE7F-4D45-8015-383CE9433E39}"/>
    <cellStyle name="Normal 5 2 6 4" xfId="3060" xr:uid="{C0B41963-E1FF-4BDB-9F3E-CD5360EC73D3}"/>
    <cellStyle name="Normal 5 2 6 4 2" xfId="5682" xr:uid="{A815BC56-CF3E-4C7C-9737-7EF0794AC76E}"/>
    <cellStyle name="Normal 5 2 6 4 2 2" xfId="10699" xr:uid="{B73B7486-FFE0-443C-B7A8-DA1E72992858}"/>
    <cellStyle name="Normal 5 2 6 4 2 2 2" xfId="23725" xr:uid="{9ED83F96-9CAF-49EB-B14A-2AF663FB2481}"/>
    <cellStyle name="Normal 5 2 6 4 2 3" xfId="18718" xr:uid="{135C5267-F2B6-4E8F-8E3B-36F7DDEFA51F}"/>
    <cellStyle name="Normal 5 2 6 4 3" xfId="7080" xr:uid="{E68FC258-EC26-4BA6-8CF9-A9234A58FC54}"/>
    <cellStyle name="Normal 5 2 6 4 3 2" xfId="12095" xr:uid="{BB543434-5E0D-4FCE-B1D9-AEC7F68295C8}"/>
    <cellStyle name="Normal 5 2 6 4 3 2 2" xfId="25121" xr:uid="{B329B4B2-1367-489F-A83D-80E3D92E0288}"/>
    <cellStyle name="Normal 5 2 6 4 3 3" xfId="20114" xr:uid="{1AD02ACA-748D-4431-A97B-146BAB1E6FC2}"/>
    <cellStyle name="Normal 5 2 6 4 4" xfId="8787" xr:uid="{1E07122D-1169-4745-9074-23F4863946DC}"/>
    <cellStyle name="Normal 5 2 6 4 4 2" xfId="21816" xr:uid="{F8EE0DFA-CABC-41A5-8338-0066191FED7E}"/>
    <cellStyle name="Normal 5 2 6 4 5" xfId="13549" xr:uid="{FC1D62FD-BF29-4103-9787-614A4B8FE6FD}"/>
    <cellStyle name="Normal 5 2 6 4 5 2" xfId="26566" xr:uid="{FF56DB17-F6AB-4B52-B594-F58C5ECC6207}"/>
    <cellStyle name="Normal 5 2 6 4 6" xfId="8293" xr:uid="{52B82B07-07BE-46C8-9533-E17EF2308DC2}"/>
    <cellStyle name="Normal 5 2 6 4 6 2" xfId="21324" xr:uid="{24168B74-F569-4F3D-BBB9-4B282D2B4BB7}"/>
    <cellStyle name="Normal 5 2 6 4 7" xfId="3718" xr:uid="{51753CE2-B921-425A-B928-0F1CBD3C3565}"/>
    <cellStyle name="Normal 5 2 6 4 7 2" xfId="16809" xr:uid="{306FCCC3-8322-444E-92F8-9A69AE487EDB}"/>
    <cellStyle name="Normal 5 2 6 4 8" xfId="16317" xr:uid="{4EFCD3CC-F41F-4C5A-B77D-E01A1BA74760}"/>
    <cellStyle name="Normal 5 2 6 5" xfId="1889" xr:uid="{605ACF09-7B2C-4655-90E2-917643F13F3D}"/>
    <cellStyle name="Normal 5 2 6 5 2" xfId="9673" xr:uid="{C8433D6D-C09A-498E-ABD8-F56AB937E08D}"/>
    <cellStyle name="Normal 5 2 6 5 2 2" xfId="22699" xr:uid="{F0D1A180-BEC7-4E18-81F0-A0B526C52588}"/>
    <cellStyle name="Normal 5 2 6 5 3" xfId="4655" xr:uid="{DEB7F082-EC47-42C8-B845-E3280D44B8BA}"/>
    <cellStyle name="Normal 5 2 6 5 3 2" xfId="17692" xr:uid="{12B1FB42-E09A-48A1-9DA0-3CB91905FEB8}"/>
    <cellStyle name="Normal 5 2 6 5 4" xfId="15274" xr:uid="{50391271-ECBA-4FA6-99E9-7B44A97790C8}"/>
    <cellStyle name="Normal 5 2 6 6" xfId="6036" xr:uid="{67F1D544-BB73-4886-8AEB-E7CF23EB8E2B}"/>
    <cellStyle name="Normal 5 2 6 6 2" xfId="11052" xr:uid="{A706BA52-CE91-4439-B254-BEF203BF0053}"/>
    <cellStyle name="Normal 5 2 6 6 2 2" xfId="24078" xr:uid="{600305B0-20FB-469A-BA5C-7F3FF95DCC7A}"/>
    <cellStyle name="Normal 5 2 6 6 3" xfId="19071" xr:uid="{E6D92DFE-02DA-4FE0-A210-BBC95DC5420D}"/>
    <cellStyle name="Normal 5 2 6 7" xfId="8613" xr:uid="{DD8D230C-37D4-4A42-BE33-C4BA2E4E7C03}"/>
    <cellStyle name="Normal 5 2 6 7 2" xfId="21642" xr:uid="{02AFF56C-B081-4D50-810B-D4D1A32BB8B7}"/>
    <cellStyle name="Normal 5 2 6 8" xfId="12506" xr:uid="{01A54349-0298-4B78-95AD-233929970029}"/>
    <cellStyle name="Normal 5 2 6 8 2" xfId="25523" xr:uid="{A315AF5E-1D76-467E-9A66-01273F03809A}"/>
    <cellStyle name="Normal 5 2 6 9" xfId="7266" xr:uid="{1833A3BB-9C73-4E2D-B14C-F9B21D09CBD9}"/>
    <cellStyle name="Normal 5 2 6 9 2" xfId="20298" xr:uid="{A329A264-9504-46A3-9001-879B765F33B5}"/>
    <cellStyle name="Normal 5 2 6_Degree data" xfId="2629" xr:uid="{45905765-C79C-460B-94FF-FD4FE1EB43D7}"/>
    <cellStyle name="Normal 5 2 7" xfId="571" xr:uid="{377C9A50-393D-4ABE-AA85-351B96549846}"/>
    <cellStyle name="Normal 5 2 7 10" xfId="13974" xr:uid="{B1616849-D57F-4AD2-9851-3DB7FA8BAA4B}"/>
    <cellStyle name="Normal 5 2 7 2" xfId="980" xr:uid="{8015E2B8-0B82-4D1D-B4C9-0818B0AD7A70}"/>
    <cellStyle name="Normal 5 2 7 2 2" xfId="2067" xr:uid="{5E50B343-85B7-41BF-AD0F-B1973AD3175B}"/>
    <cellStyle name="Normal 5 2 7 2 2 2" xfId="10173" xr:uid="{2DC61BA0-B1D8-4C7D-BD36-6B6E74474616}"/>
    <cellStyle name="Normal 5 2 7 2 2 2 2" xfId="23199" xr:uid="{97D1A285-44BE-40E5-AF2D-85B7A0986618}"/>
    <cellStyle name="Normal 5 2 7 2 2 3" xfId="5155" xr:uid="{7ECCA51E-4D9A-483A-BE22-133A2DF60517}"/>
    <cellStyle name="Normal 5 2 7 2 2 3 2" xfId="18192" xr:uid="{2D4D9542-B804-4E95-8C7D-915464D61E71}"/>
    <cellStyle name="Normal 5 2 7 2 2 4" xfId="15452" xr:uid="{76ABF03B-E8D2-495B-B13D-9881D0146048}"/>
    <cellStyle name="Normal 5 2 7 2 3" xfId="6214" xr:uid="{BDDA04E0-4709-45D8-BC68-8C11F887C311}"/>
    <cellStyle name="Normal 5 2 7 2 3 2" xfId="11230" xr:uid="{681E1E6E-6DF5-46BA-BCC4-32DF665DB1FE}"/>
    <cellStyle name="Normal 5 2 7 2 3 2 2" xfId="24256" xr:uid="{E8AD7878-9B43-4A76-A632-61CBB9448C8D}"/>
    <cellStyle name="Normal 5 2 7 2 3 3" xfId="19249" xr:uid="{9A062D85-0FC5-4828-B9AB-AE34399D3E2C}"/>
    <cellStyle name="Normal 5 2 7 2 4" xfId="9289" xr:uid="{CFC6DF90-A2DE-4132-953A-6608BDB941A7}"/>
    <cellStyle name="Normal 5 2 7 2 4 2" xfId="22316" xr:uid="{47314EC5-F74E-4F58-AE18-55706380E88D}"/>
    <cellStyle name="Normal 5 2 7 2 5" xfId="12684" xr:uid="{7AA67828-617D-4863-893F-2DAC881D854C}"/>
    <cellStyle name="Normal 5 2 7 2 5 2" xfId="25701" xr:uid="{194C48D4-B382-4A40-9AF1-24CAB073C869}"/>
    <cellStyle name="Normal 5 2 7 2 6" xfId="7766" xr:uid="{A2D9558B-451A-4B98-A4B7-599096A64727}"/>
    <cellStyle name="Normal 5 2 7 2 6 2" xfId="20798" xr:uid="{2095E837-4E5D-4A03-9FE2-ECB00438778D}"/>
    <cellStyle name="Normal 5 2 7 2 7" xfId="4220" xr:uid="{8040704B-0079-4B40-A6D1-8987910F465E}"/>
    <cellStyle name="Normal 5 2 7 2 7 2" xfId="17309" xr:uid="{4F8C0F68-8F5E-484B-8E48-1F046A72D94B}"/>
    <cellStyle name="Normal 5 2 7 2 8" xfId="14376" xr:uid="{66B84E5C-8DB3-4EBF-8F2C-DB280CC9478C}"/>
    <cellStyle name="Normal 5 2 7 3" xfId="1336" xr:uid="{5676AAE8-2DC6-4367-A87A-1457F4EA55BA}"/>
    <cellStyle name="Normal 5 2 7 3 2" xfId="2416" xr:uid="{2B3EEAE4-5F33-429E-B7FF-DE3AB8216CB9}"/>
    <cellStyle name="Normal 5 2 7 3 2 2" xfId="10539" xr:uid="{76E281EF-5712-4432-BC02-882FB206A882}"/>
    <cellStyle name="Normal 5 2 7 3 2 2 2" xfId="23565" xr:uid="{A79A641C-AC84-4ACF-87F2-48C9F040FE98}"/>
    <cellStyle name="Normal 5 2 7 3 2 3" xfId="5522" xr:uid="{EB4DE791-519F-4150-98A0-554A1509ACB5}"/>
    <cellStyle name="Normal 5 2 7 3 2 3 2" xfId="18558" xr:uid="{FDE5AF62-700A-48CC-A354-440FD2F126F2}"/>
    <cellStyle name="Normal 5 2 7 3 2 4" xfId="15800" xr:uid="{0B102783-A335-4E95-A2C3-A15624C96EEA}"/>
    <cellStyle name="Normal 5 2 7 3 3" xfId="6563" xr:uid="{7E210CDF-237B-416A-85C1-0AA3B2D640A2}"/>
    <cellStyle name="Normal 5 2 7 3 3 2" xfId="11578" xr:uid="{07657F36-E997-4D1F-A7EB-ACAE05AE24BC}"/>
    <cellStyle name="Normal 5 2 7 3 3 2 2" xfId="24604" xr:uid="{92EC9666-06F0-4309-9E05-752954F50EA8}"/>
    <cellStyle name="Normal 5 2 7 3 3 3" xfId="19597" xr:uid="{D49AA308-1BAB-469B-BDEA-F02344B7DAA4}"/>
    <cellStyle name="Normal 5 2 7 3 4" xfId="8946" xr:uid="{64DFC927-628B-45F8-8E8B-9575EE14CD56}"/>
    <cellStyle name="Normal 5 2 7 3 4 2" xfId="21973" xr:uid="{54E05A83-D665-4DEB-A048-74C82A6A0446}"/>
    <cellStyle name="Normal 5 2 7 3 5" xfId="13032" xr:uid="{8FFDFC42-36B2-4A78-9741-493C09B67F9E}"/>
    <cellStyle name="Normal 5 2 7 3 5 2" xfId="26049" xr:uid="{CC5B6F5F-3494-4D9B-8374-0E6C1336A808}"/>
    <cellStyle name="Normal 5 2 7 3 6" xfId="8133" xr:uid="{43BA7A66-7298-42F2-AA0A-5B6C3C1475D5}"/>
    <cellStyle name="Normal 5 2 7 3 6 2" xfId="21164" xr:uid="{E1512CFA-5918-4EF2-87FB-37B820CA3624}"/>
    <cellStyle name="Normal 5 2 7 3 7" xfId="3877" xr:uid="{F8E9D808-90FE-4C77-AB05-571716E1D658}"/>
    <cellStyle name="Normal 5 2 7 3 7 2" xfId="16966" xr:uid="{C6C917B4-A0D4-4C8E-89B7-38E31630CF2D}"/>
    <cellStyle name="Normal 5 2 7 3 8" xfId="14723" xr:uid="{BE085716-30B3-4658-B3FC-374BCF8D8B16}"/>
    <cellStyle name="Normal 5 2 7 4" xfId="2894" xr:uid="{0B400B97-2433-443B-BD4A-734F3C3B210F}"/>
    <cellStyle name="Normal 5 2 7 4 2" xfId="6920" xr:uid="{81E78260-8EE4-4CA4-B434-A5A4B99E2F6C}"/>
    <cellStyle name="Normal 5 2 7 4 2 2" xfId="11935" xr:uid="{B77B9B79-BA21-4351-810F-8903BF46F5A8}"/>
    <cellStyle name="Normal 5 2 7 4 2 2 2" xfId="24961" xr:uid="{11F91414-83B4-4562-8530-2757BEA8E59B}"/>
    <cellStyle name="Normal 5 2 7 4 2 3" xfId="19954" xr:uid="{6640BC07-50F7-4267-974E-03415E2EDC13}"/>
    <cellStyle name="Normal 5 2 7 4 3" xfId="13389" xr:uid="{F7A3E205-ED64-4B9E-9FA1-1D710DC4230E}"/>
    <cellStyle name="Normal 5 2 7 4 3 2" xfId="26406" xr:uid="{4C5EBC9D-E618-4253-8DA1-FEF5D4A0491A}"/>
    <cellStyle name="Normal 5 2 7 4 4" xfId="9830" xr:uid="{74D67CBE-0C53-4F99-BC93-92E244B62C3E}"/>
    <cellStyle name="Normal 5 2 7 4 4 2" xfId="22856" xr:uid="{C48DAFE6-8E45-47BF-AD42-09B82D954663}"/>
    <cellStyle name="Normal 5 2 7 4 5" xfId="4812" xr:uid="{24240149-0707-48BF-8D2A-C980F3178DDB}"/>
    <cellStyle name="Normal 5 2 7 4 5 2" xfId="17849" xr:uid="{FB64453A-6664-4DC6-BDF9-CE523810A3E2}"/>
    <cellStyle name="Normal 5 2 7 4 6" xfId="16157" xr:uid="{F346AAB1-0825-4534-AD9B-AED61CA6C3D0}"/>
    <cellStyle name="Normal 5 2 7 5" xfId="1729" xr:uid="{6E201FB4-D0B1-4D63-A008-EB4DCDE19E59}"/>
    <cellStyle name="Normal 5 2 7 5 2" xfId="10892" xr:uid="{037E42C3-423B-407D-8C29-24DF3A78F945}"/>
    <cellStyle name="Normal 5 2 7 5 2 2" xfId="23918" xr:uid="{81A59647-7591-4CCE-99BE-38F66DC37BD7}"/>
    <cellStyle name="Normal 5 2 7 5 3" xfId="5876" xr:uid="{7D20B885-ED9A-43FA-8A0C-8184CECD0DD6}"/>
    <cellStyle name="Normal 5 2 7 5 3 2" xfId="18911" xr:uid="{E734DAE9-3820-42D1-8335-B051FE5D9F49}"/>
    <cellStyle name="Normal 5 2 7 5 4" xfId="15114" xr:uid="{470DB8FE-E292-4921-8B94-8E7001330BE3}"/>
    <cellStyle name="Normal 5 2 7 6" xfId="8453" xr:uid="{006FEA26-0CEA-4CC7-BB6B-B973E0E16091}"/>
    <cellStyle name="Normal 5 2 7 6 2" xfId="21482" xr:uid="{95D276FB-DDCD-4F92-A393-6D577DEB9C8F}"/>
    <cellStyle name="Normal 5 2 7 7" xfId="12346" xr:uid="{D8B167E0-D389-4BED-B990-955838F1A972}"/>
    <cellStyle name="Normal 5 2 7 7 2" xfId="25363" xr:uid="{83F417A5-2E7F-4350-90EC-EC45C3042465}"/>
    <cellStyle name="Normal 5 2 7 8" xfId="7423" xr:uid="{A1765FE0-42B4-437D-ABE1-B94D091DC0E3}"/>
    <cellStyle name="Normal 5 2 7 8 2" xfId="20455" xr:uid="{8CEBC2C0-18FA-4500-BD4C-D0337369FC45}"/>
    <cellStyle name="Normal 5 2 7 9" xfId="3375" xr:uid="{31659EA5-BD97-43BE-9198-9D87D0B86007}"/>
    <cellStyle name="Normal 5 2 7 9 2" xfId="16475" xr:uid="{0BBFC710-8AE9-492F-83FD-761D3336B580}"/>
    <cellStyle name="Normal 5 2 7_Degree data" xfId="2683" xr:uid="{C62394E1-E216-4885-804C-943C0F5031B0}"/>
    <cellStyle name="Normal 5 2 8" xfId="1505" xr:uid="{2CC43219-F593-42E2-8376-624D3B5D2F54}"/>
    <cellStyle name="Normal 5 2 8 2" xfId="8626" xr:uid="{931550D9-8302-4204-A58E-4F50AF3DCB7A}"/>
    <cellStyle name="Normal 5 2 8 2 2" xfId="21655" xr:uid="{7BD33AF3-D96E-4024-88B9-60DA995BC414}"/>
    <cellStyle name="Normal 5 2 8 3" xfId="3550" xr:uid="{18A0DD5F-8C1A-4115-8AA8-7E2CF5B31A81}"/>
    <cellStyle name="Normal 5 2 8 3 2" xfId="16648" xr:uid="{52FB47F0-DEFE-4BE4-8738-F624C8BAE74B}"/>
    <cellStyle name="Normal 5 2 8 4" xfId="14890" xr:uid="{DA3872E2-9F3F-4BD1-9A03-2641C34B8053}"/>
    <cellStyle name="Normal 5 2 9" xfId="4494" xr:uid="{48879BF9-0587-4F9C-AD72-FD5BE4429543}"/>
    <cellStyle name="Normal 5 2 9 2" xfId="9512" xr:uid="{543E4F80-D12E-4745-BD1C-11A68C74B570}"/>
    <cellStyle name="Normal 5 2 9 2 2" xfId="22538" xr:uid="{652ACF8C-2C50-456C-A12C-448F270A65E0}"/>
    <cellStyle name="Normal 5 2 9 3" xfId="17531" xr:uid="{555F5C7F-B3A2-48B9-A2A1-F598421253E4}"/>
    <cellStyle name="Normal 5 3" xfId="131" xr:uid="{AB00756D-0B12-41E0-9972-50BE01F802C6}"/>
    <cellStyle name="Normal 5 3 10" xfId="1558" xr:uid="{BCEA95B0-48CC-44FD-8BE4-28D2D08E9207}"/>
    <cellStyle name="Normal 5 3 10 2" xfId="12175" xr:uid="{D2B3E32A-61B1-43D2-ABD7-4BD36A569339}"/>
    <cellStyle name="Normal 5 3 10 2 2" xfId="25192" xr:uid="{7920DD91-8062-4902-B67F-862350BD6A6B}"/>
    <cellStyle name="Normal 5 3 10 3" xfId="10719" xr:uid="{B8DAD109-1721-4745-96A0-D0EB0328EB6A}"/>
    <cellStyle name="Normal 5 3 10 3 2" xfId="23745" xr:uid="{6969F95E-C7C3-446C-8537-9D8FA3E9FA14}"/>
    <cellStyle name="Normal 5 3 10 4" xfId="5703" xr:uid="{D3BBBD68-8BF8-418D-91A9-33EF478039CE}"/>
    <cellStyle name="Normal 5 3 10 4 2" xfId="18738" xr:uid="{4C0E2C4C-DADE-4219-8318-7A20CF7DD52B}"/>
    <cellStyle name="Normal 5 3 10 5" xfId="14943" xr:uid="{2BD3FD82-2E4C-4B6A-A52F-48EAB39E1452}"/>
    <cellStyle name="Normal 5 3 11" xfId="1528" xr:uid="{C5BDDD90-9831-4D16-9789-6D17BB9F32D0}"/>
    <cellStyle name="Normal 5 3 11 2" xfId="8302" xr:uid="{C2BCCF32-E380-4C61-9C7F-E2FC1C51AE67}"/>
    <cellStyle name="Normal 5 3 11 2 2" xfId="21331" xr:uid="{0EBB21D0-87B0-487D-ABD9-1E9642A54D12}"/>
    <cellStyle name="Normal 5 3 11 3" xfId="14913" xr:uid="{CF9949D0-528E-4450-BC78-940A21049C35}"/>
    <cellStyle name="Normal 5 3 12" xfId="12145" xr:uid="{44E33E1C-C9CD-41F9-BB91-291F61AACAC0}"/>
    <cellStyle name="Normal 5 3 12 2" xfId="25162" xr:uid="{CED47DF2-0B96-4BE7-AC48-44121FDDE874}"/>
    <cellStyle name="Normal 5 3 13" xfId="7102" xr:uid="{B7CDC3A0-EE05-4E4B-8C0C-9A267B9EB816}"/>
    <cellStyle name="Normal 5 3 13 2" xfId="20134" xr:uid="{1AD92E62-A207-4BC6-A7ED-BF7D31AE5C69}"/>
    <cellStyle name="Normal 5 3 14" xfId="3222" xr:uid="{3C39E8F6-D7BE-4B1E-9A0C-4692835868D9}"/>
    <cellStyle name="Normal 5 3 14 2" xfId="16324" xr:uid="{16E50DA4-B21E-486A-8BE8-0D83ABDE3BF3}"/>
    <cellStyle name="Normal 5 3 15" xfId="13575" xr:uid="{51F86A57-BB12-48F0-B7ED-8FF401BCC7A2}"/>
    <cellStyle name="Normal 5 3 2" xfId="176" xr:uid="{68F3682A-C292-4215-A51C-78B01E300856}"/>
    <cellStyle name="Normal 5 3 2 10" xfId="8327" xr:uid="{25F70931-D302-487E-8E90-D7C536A1AEB8}"/>
    <cellStyle name="Normal 5 3 2 10 2" xfId="21356" xr:uid="{E4CF9621-CB14-429F-8168-F868377D149A}"/>
    <cellStyle name="Normal 5 3 2 11" xfId="12220" xr:uid="{8F7443C7-0DBD-4D29-A24C-8841D2921715}"/>
    <cellStyle name="Normal 5 3 2 11 2" xfId="25237" xr:uid="{6799F770-8A97-427B-B8B0-FD70B267AC80}"/>
    <cellStyle name="Normal 5 3 2 12" xfId="7137" xr:uid="{55473502-7C6C-4343-A2A0-70AB65E15724}"/>
    <cellStyle name="Normal 5 3 2 12 2" xfId="20169" xr:uid="{9B660C9B-6FFA-4373-B267-53B6175A369C}"/>
    <cellStyle name="Normal 5 3 2 13" xfId="3249" xr:uid="{8F8E4365-4D48-47EA-BA0C-0A61DA7CBA0F}"/>
    <cellStyle name="Normal 5 3 2 13 2" xfId="16349" xr:uid="{B6F8C682-4FFD-4427-8480-5C9D815949BC}"/>
    <cellStyle name="Normal 5 3 2 14" xfId="13605" xr:uid="{03B05D68-41E6-4EF2-8B08-B03DBBEAFD11}"/>
    <cellStyle name="Normal 5 3 2 2" xfId="351" xr:uid="{C16F3BCA-1D6B-4BAC-B34B-96660172C129}"/>
    <cellStyle name="Normal 5 3 2 2 10" xfId="7241" xr:uid="{7EC6239F-1E67-4D32-8271-15DFF8774BBA}"/>
    <cellStyle name="Normal 5 3 2 2 10 2" xfId="20273" xr:uid="{11D6E2F0-29D7-4CA1-BB84-08E42FA9F210}"/>
    <cellStyle name="Normal 5 3 2 2 11" xfId="3306" xr:uid="{4ED5FFD7-E63C-4E25-BA56-EAF9C839ABBF}"/>
    <cellStyle name="Normal 5 3 2 2 11 2" xfId="16406" xr:uid="{96EF2300-B879-4E98-991B-240F49F68527}"/>
    <cellStyle name="Normal 5 3 2 2 12" xfId="13760" xr:uid="{BE19D384-B922-4E1F-A3F8-CD0ACA0DC7AB}"/>
    <cellStyle name="Normal 5 3 2 2 2" xfId="706" xr:uid="{7EC618D0-E171-4740-B54C-E8BB54E3FDE3}"/>
    <cellStyle name="Normal 5 3 2 2 2 10" xfId="14109" xr:uid="{BB717D27-FAFB-44D9-BCE1-0A1E0CF338F4}"/>
    <cellStyle name="Normal 5 3 2 2 2 2" xfId="1115" xr:uid="{C645D742-7AE6-4652-8C1F-771BAE46B27A}"/>
    <cellStyle name="Normal 5 3 2 2 2 2 2" xfId="2071" xr:uid="{4515A043-F783-43E0-8757-B47C09C21B45}"/>
    <cellStyle name="Normal 5 3 2 2 2 2 2 2" xfId="10177" xr:uid="{2FDE686D-76C8-46EE-926B-BF306F6AEC04}"/>
    <cellStyle name="Normal 5 3 2 2 2 2 2 2 2" xfId="23203" xr:uid="{2D0D436A-2F75-47CF-9CD0-03FBA1A6EF4F}"/>
    <cellStyle name="Normal 5 3 2 2 2 2 2 3" xfId="5159" xr:uid="{E695E026-7745-44D4-AA69-537F321EBF49}"/>
    <cellStyle name="Normal 5 3 2 2 2 2 2 3 2" xfId="18196" xr:uid="{2438FDED-E492-4B78-B748-23EE45B0626D}"/>
    <cellStyle name="Normal 5 3 2 2 2 2 2 4" xfId="15456" xr:uid="{D21D9AA6-EC90-43BE-80EA-D5E8D9D3B74E}"/>
    <cellStyle name="Normal 5 3 2 2 2 2 3" xfId="6218" xr:uid="{DF49EB22-AE5E-4710-9B06-6D488953B74F}"/>
    <cellStyle name="Normal 5 3 2 2 2 2 3 2" xfId="11234" xr:uid="{36BBF085-4D5B-442C-9735-0F93F12EB2DE}"/>
    <cellStyle name="Normal 5 3 2 2 2 2 3 2 2" xfId="24260" xr:uid="{1F5148E0-DF8A-412C-B15A-1C2F54D48FFC}"/>
    <cellStyle name="Normal 5 3 2 2 2 2 3 3" xfId="19253" xr:uid="{CD251E30-C6D1-4A3F-A719-BDA192FD062D}"/>
    <cellStyle name="Normal 5 3 2 2 2 2 4" xfId="9293" xr:uid="{6C6AB135-862C-432E-AC6D-9B951253515C}"/>
    <cellStyle name="Normal 5 3 2 2 2 2 4 2" xfId="22320" xr:uid="{E3AF4B32-1145-4AD5-BF26-0A688372D5E2}"/>
    <cellStyle name="Normal 5 3 2 2 2 2 5" xfId="12688" xr:uid="{C8C7844E-4D76-4230-A57E-36846E8FDEF6}"/>
    <cellStyle name="Normal 5 3 2 2 2 2 5 2" xfId="25705" xr:uid="{13D8BE51-1F5B-4B50-8B47-D55BA14FFA73}"/>
    <cellStyle name="Normal 5 3 2 2 2 2 6" xfId="7770" xr:uid="{689863F3-ACE1-4A5E-8319-47705CB31D5F}"/>
    <cellStyle name="Normal 5 3 2 2 2 2 6 2" xfId="20802" xr:uid="{856694CC-FC20-48AC-AE5B-871A63F0388F}"/>
    <cellStyle name="Normal 5 3 2 2 2 2 7" xfId="4224" xr:uid="{8C63DEE3-D044-4EE2-8714-D443E99FB0AE}"/>
    <cellStyle name="Normal 5 3 2 2 2 2 7 2" xfId="17313" xr:uid="{3AA99E8A-B3C0-4346-9CCF-A99D794CF5E6}"/>
    <cellStyle name="Normal 5 3 2 2 2 2 8" xfId="14511" xr:uid="{984BC182-09A6-4DDE-B8A0-FFA81B848F98}"/>
    <cellStyle name="Normal 5 3 2 2 2 3" xfId="1473" xr:uid="{F0CC8313-B359-4FE7-8DA8-4FC06E855EDF}"/>
    <cellStyle name="Normal 5 3 2 2 2 3 2" xfId="2420" xr:uid="{E3E68F99-00A9-4E5C-AACA-056DA547C9C8}"/>
    <cellStyle name="Normal 5 3 2 2 2 3 2 2" xfId="10674" xr:uid="{99114645-F236-4DFF-85AE-863C4396D053}"/>
    <cellStyle name="Normal 5 3 2 2 2 3 2 2 2" xfId="23700" xr:uid="{B4F794E3-3A50-47FA-8734-BD55927D227D}"/>
    <cellStyle name="Normal 5 3 2 2 2 3 2 3" xfId="5657" xr:uid="{3C043224-59D7-4BA0-875A-BD9CCF266C10}"/>
    <cellStyle name="Normal 5 3 2 2 2 3 2 3 2" xfId="18693" xr:uid="{7106BC47-30AE-41EF-8E6A-9A7BB617E791}"/>
    <cellStyle name="Normal 5 3 2 2 2 3 2 4" xfId="15804" xr:uid="{EF016D1A-D049-4387-9EF8-4F7F89FCA197}"/>
    <cellStyle name="Normal 5 3 2 2 2 3 3" xfId="6567" xr:uid="{BA9019CA-9F69-471D-938B-80431B32A2DA}"/>
    <cellStyle name="Normal 5 3 2 2 2 3 3 2" xfId="11582" xr:uid="{DAE681FC-CF4E-49E4-B1A6-E6B1062D7502}"/>
    <cellStyle name="Normal 5 3 2 2 2 3 3 2 2" xfId="24608" xr:uid="{44BA868F-149C-42AB-BC3E-3831341439E3}"/>
    <cellStyle name="Normal 5 3 2 2 2 3 3 3" xfId="19601" xr:uid="{E0322A7C-49C3-4DAC-A41D-B2FE0B015911}"/>
    <cellStyle name="Normal 5 3 2 2 2 3 4" xfId="9081" xr:uid="{134114AF-59C1-4D39-B163-55120BDC7C8F}"/>
    <cellStyle name="Normal 5 3 2 2 2 3 4 2" xfId="22108" xr:uid="{5641EC9A-9C84-4D4F-8BDE-D9951EF127B0}"/>
    <cellStyle name="Normal 5 3 2 2 2 3 5" xfId="13036" xr:uid="{3C65C8E8-8FC8-4D17-AF9A-1D3CF6CA7F72}"/>
    <cellStyle name="Normal 5 3 2 2 2 3 5 2" xfId="26053" xr:uid="{74395A04-C7DC-4949-A5FE-FA1159E0F6DB}"/>
    <cellStyle name="Normal 5 3 2 2 2 3 6" xfId="8268" xr:uid="{1FBCCDF4-06C2-4FFB-8B32-F28D857E9965}"/>
    <cellStyle name="Normal 5 3 2 2 2 3 6 2" xfId="21299" xr:uid="{0858B64E-424D-4B31-862C-E4D595011304}"/>
    <cellStyle name="Normal 5 3 2 2 2 3 7" xfId="4012" xr:uid="{6FE072B1-08B5-483D-A041-DBFB601B0383}"/>
    <cellStyle name="Normal 5 3 2 2 2 3 7 2" xfId="17101" xr:uid="{6082F0CD-D46E-47AB-B828-86C17DE3DF9E}"/>
    <cellStyle name="Normal 5 3 2 2 2 3 8" xfId="14858" xr:uid="{A5E8E437-7969-4FCA-A5EA-2A36C45B7A85}"/>
    <cellStyle name="Normal 5 3 2 2 2 4" xfId="3032" xr:uid="{6EE96622-7529-4F26-94FC-2F26DBB777AB}"/>
    <cellStyle name="Normal 5 3 2 2 2 4 2" xfId="7055" xr:uid="{CFA07303-C0DF-439B-8149-A9ABA23B3B82}"/>
    <cellStyle name="Normal 5 3 2 2 2 4 2 2" xfId="12070" xr:uid="{02BD44E8-A17B-47BA-9D59-DBB15F77FE63}"/>
    <cellStyle name="Normal 5 3 2 2 2 4 2 2 2" xfId="25096" xr:uid="{DB1C5322-8427-4ED3-84FF-25967778621B}"/>
    <cellStyle name="Normal 5 3 2 2 2 4 2 3" xfId="20089" xr:uid="{05664E74-67DD-4453-9D78-CEAE2B0C1B2D}"/>
    <cellStyle name="Normal 5 3 2 2 2 4 3" xfId="13524" xr:uid="{B1886075-8C1A-46D5-B203-33E95689A1B2}"/>
    <cellStyle name="Normal 5 3 2 2 2 4 3 2" xfId="26541" xr:uid="{7DCF9EA0-E90C-4E7C-8C47-82C9511EA4C7}"/>
    <cellStyle name="Normal 5 3 2 2 2 4 4" xfId="9965" xr:uid="{BDA1F85C-60B8-4BFA-B878-84376A0ED644}"/>
    <cellStyle name="Normal 5 3 2 2 2 4 4 2" xfId="22991" xr:uid="{932F67A6-1C1B-4146-B6CF-9383A119E02C}"/>
    <cellStyle name="Normal 5 3 2 2 2 4 5" xfId="4947" xr:uid="{6CDDB30F-DD79-4FF3-8B8D-5B38B22D77B0}"/>
    <cellStyle name="Normal 5 3 2 2 2 4 5 2" xfId="17984" xr:uid="{195FD9FF-993A-4961-8C7B-EEE5BFC08EE9}"/>
    <cellStyle name="Normal 5 3 2 2 2 4 6" xfId="16292" xr:uid="{4AD394F1-49B2-44DC-8D4A-496481418693}"/>
    <cellStyle name="Normal 5 3 2 2 2 5" xfId="1864" xr:uid="{7D58C6CC-B203-4B5A-9DE6-444221674F72}"/>
    <cellStyle name="Normal 5 3 2 2 2 5 2" xfId="11027" xr:uid="{865A0BA3-0584-4429-80B9-B97EDFAA3597}"/>
    <cellStyle name="Normal 5 3 2 2 2 5 2 2" xfId="24053" xr:uid="{8EB602DF-874B-459D-ABE7-D5B79C32A570}"/>
    <cellStyle name="Normal 5 3 2 2 2 5 3" xfId="6011" xr:uid="{6735B5A5-58BD-4D08-A5E1-7B51ED7487C2}"/>
    <cellStyle name="Normal 5 3 2 2 2 5 3 2" xfId="19046" xr:uid="{1F7AA264-D9D2-451E-ABA7-323A84BC87E2}"/>
    <cellStyle name="Normal 5 3 2 2 2 5 4" xfId="15249" xr:uid="{7E218B7D-54EB-441C-8267-3E50C372724B}"/>
    <cellStyle name="Normal 5 3 2 2 2 6" xfId="8588" xr:uid="{B0955F9D-BDE5-4C4A-A5FF-E8D488367DE5}"/>
    <cellStyle name="Normal 5 3 2 2 2 6 2" xfId="21617" xr:uid="{346C7046-D795-4167-B24F-617D7730F36A}"/>
    <cellStyle name="Normal 5 3 2 2 2 7" xfId="12481" xr:uid="{43B95503-CB49-4900-8A02-8ADECE6D4E58}"/>
    <cellStyle name="Normal 5 3 2 2 2 7 2" xfId="25498" xr:uid="{1A8D997E-6408-4D07-82EC-1440B60FA7A8}"/>
    <cellStyle name="Normal 5 3 2 2 2 8" xfId="7558" xr:uid="{A45A1A5F-AFCE-4C04-A6C5-A1FF2CE5C5B6}"/>
    <cellStyle name="Normal 5 3 2 2 2 8 2" xfId="20590" xr:uid="{8F8A0950-6CFF-4926-908F-301B7F5AD894}"/>
    <cellStyle name="Normal 5 3 2 2 2 9" xfId="3510" xr:uid="{EA53FD68-7447-41AF-817B-659BA25431B0}"/>
    <cellStyle name="Normal 5 3 2 2 2 9 2" xfId="16610" xr:uid="{38C36285-BAA7-4B20-B7EF-3C8580D50632}"/>
    <cellStyle name="Normal 5 3 2 2 2_Degree data" xfId="2595" xr:uid="{12790980-4E45-4878-8917-593544FC94EA}"/>
    <cellStyle name="Normal 5 3 2 2 3" xfId="502" xr:uid="{0F1CF14B-7A47-4C15-8502-03B08BF1FE8E}"/>
    <cellStyle name="Normal 5 3 2 2 3 2" xfId="2070" xr:uid="{79531AEF-57BA-4F05-A3A4-4936B3E86CA5}"/>
    <cellStyle name="Normal 5 3 2 2 3 2 2" xfId="9761" xr:uid="{AB6845C0-F726-4D61-A3E2-408609D5AF21}"/>
    <cellStyle name="Normal 5 3 2 2 3 2 2 2" xfId="22787" xr:uid="{25BD37A5-4900-42AD-94EA-6AB8467DF9F2}"/>
    <cellStyle name="Normal 5 3 2 2 3 2 3" xfId="4743" xr:uid="{D0024184-1D3A-4B6C-B63F-7740B8AE7788}"/>
    <cellStyle name="Normal 5 3 2 2 3 2 3 2" xfId="17780" xr:uid="{B570E8BC-5C33-473B-9E69-788AB8CC1B18}"/>
    <cellStyle name="Normal 5 3 2 2 3 2 4" xfId="15455" xr:uid="{653FAB94-E151-434B-8BBC-456E4EF94122}"/>
    <cellStyle name="Normal 5 3 2 2 3 3" xfId="6217" xr:uid="{27EEFCCF-A962-49E5-91A8-CE52091E86DA}"/>
    <cellStyle name="Normal 5 3 2 2 3 3 2" xfId="11233" xr:uid="{D1F054BF-143C-4C7A-985B-D138874A4081}"/>
    <cellStyle name="Normal 5 3 2 2 3 3 2 2" xfId="24259" xr:uid="{F6F82228-C972-4E16-83B8-6E514A2C5A6A}"/>
    <cellStyle name="Normal 5 3 2 2 3 3 3" xfId="19252" xr:uid="{824A671C-76C3-42FA-AB86-5184E9EC5B6C}"/>
    <cellStyle name="Normal 5 3 2 2 3 4" xfId="8877" xr:uid="{3D4581C1-27C9-4824-A291-26CBA6A25B11}"/>
    <cellStyle name="Normal 5 3 2 2 3 4 2" xfId="21904" xr:uid="{10B48B26-E806-467A-96E5-1910F7D63B96}"/>
    <cellStyle name="Normal 5 3 2 2 3 5" xfId="12687" xr:uid="{681530AF-C57C-4DC3-B7FC-FFCBD5C8FD8D}"/>
    <cellStyle name="Normal 5 3 2 2 3 5 2" xfId="25704" xr:uid="{F6068333-709A-45CD-BFA1-FF2E936BFE91}"/>
    <cellStyle name="Normal 5 3 2 2 3 6" xfId="7354" xr:uid="{9060FF58-156D-4644-A9B6-A5DBE8093D1D}"/>
    <cellStyle name="Normal 5 3 2 2 3 6 2" xfId="20386" xr:uid="{30FE5156-10AD-45BD-9AD4-2D1D8BB00CF1}"/>
    <cellStyle name="Normal 5 3 2 2 3 7" xfId="3808" xr:uid="{8727E518-B44A-44EC-8368-B1AE0D1F0C19}"/>
    <cellStyle name="Normal 5 3 2 2 3 7 2" xfId="16897" xr:uid="{0DF46956-F339-4382-8803-0925EEC4F953}"/>
    <cellStyle name="Normal 5 3 2 2 3 8" xfId="13905" xr:uid="{A0D1E61A-FD53-4C21-A9A1-3DE5EB723467}"/>
    <cellStyle name="Normal 5 3 2 2 4" xfId="911" xr:uid="{FEA18C64-E337-409B-8E90-0B0A0CB40ED8}"/>
    <cellStyle name="Normal 5 3 2 2 4 2" xfId="2419" xr:uid="{A4676E08-55F1-4199-9005-392964EECB96}"/>
    <cellStyle name="Normal 5 3 2 2 4 2 2" xfId="10176" xr:uid="{BB073C8B-4CA8-4FAD-BA21-F9EB7EFECFF8}"/>
    <cellStyle name="Normal 5 3 2 2 4 2 2 2" xfId="23202" xr:uid="{8BEC7A09-3806-4B83-8CBB-651F3CD2FC6E}"/>
    <cellStyle name="Normal 5 3 2 2 4 2 3" xfId="5158" xr:uid="{B1A93014-BEEA-4D35-B98B-FB2BA2EF4FB5}"/>
    <cellStyle name="Normal 5 3 2 2 4 2 3 2" xfId="18195" xr:uid="{0AA315B8-1F91-4A19-8F25-9C4FEDB9A93A}"/>
    <cellStyle name="Normal 5 3 2 2 4 2 4" xfId="15803" xr:uid="{422866A0-23E3-43A4-9538-59A0FF27151B}"/>
    <cellStyle name="Normal 5 3 2 2 4 3" xfId="6566" xr:uid="{E7B86A62-F50B-4427-9344-A6AF37CE85D9}"/>
    <cellStyle name="Normal 5 3 2 2 4 3 2" xfId="11581" xr:uid="{3BAF532D-F483-432B-893D-A1D3C5A50784}"/>
    <cellStyle name="Normal 5 3 2 2 4 3 2 2" xfId="24607" xr:uid="{BA85ECD1-F150-49C7-B49B-01D320A4BA08}"/>
    <cellStyle name="Normal 5 3 2 2 4 3 3" xfId="19600" xr:uid="{62E8750F-068B-432F-857A-E9201F96E204}"/>
    <cellStyle name="Normal 5 3 2 2 4 4" xfId="9292" xr:uid="{807B1BFD-39F1-4EB3-9E36-C9D505E4138C}"/>
    <cellStyle name="Normal 5 3 2 2 4 4 2" xfId="22319" xr:uid="{81A39FE5-42E8-4AFE-93CF-C85376D8243B}"/>
    <cellStyle name="Normal 5 3 2 2 4 5" xfId="13035" xr:uid="{E4DCA600-6637-4F43-8613-14A723F60B4E}"/>
    <cellStyle name="Normal 5 3 2 2 4 5 2" xfId="26052" xr:uid="{A98E2AC3-F686-42C7-85AA-F27366193ABB}"/>
    <cellStyle name="Normal 5 3 2 2 4 6" xfId="7769" xr:uid="{3F1D610C-AF52-45DB-A748-93CB8D0FBD76}"/>
    <cellStyle name="Normal 5 3 2 2 4 6 2" xfId="20801" xr:uid="{0F622A41-4524-46DF-95AF-DBE76AB1C3E3}"/>
    <cellStyle name="Normal 5 3 2 2 4 7" xfId="4223" xr:uid="{7B9DFB4E-02F5-4C7F-AA0F-DE8F3A4D8FFB}"/>
    <cellStyle name="Normal 5 3 2 2 4 7 2" xfId="17312" xr:uid="{EB091F36-028B-4784-950F-B8AC08A1B7A8}"/>
    <cellStyle name="Normal 5 3 2 2 4 8" xfId="14307" xr:uid="{1964F93B-DA80-4081-A9F1-6C65DCBE41C7}"/>
    <cellStyle name="Normal 5 3 2 2 5" xfId="1266" xr:uid="{A3C1BA64-7C80-4170-8749-4854C2984E87}"/>
    <cellStyle name="Normal 5 3 2 2 5 2" xfId="2823" xr:uid="{DAA091D6-90BE-473D-8D07-DC8E98B4CF41}"/>
    <cellStyle name="Normal 5 3 2 2 5 2 2" xfId="10470" xr:uid="{3E736049-402E-4031-8339-7432638E1A3B}"/>
    <cellStyle name="Normal 5 3 2 2 5 2 2 2" xfId="23496" xr:uid="{058F9162-3C20-46E5-8836-A986A8F6E0F1}"/>
    <cellStyle name="Normal 5 3 2 2 5 2 3" xfId="5453" xr:uid="{0C723C53-DA69-48CC-94C7-04320B439DCB}"/>
    <cellStyle name="Normal 5 3 2 2 5 2 3 2" xfId="18489" xr:uid="{D1200DB2-E1C2-479E-80C6-A06ADC4A3448}"/>
    <cellStyle name="Normal 5 3 2 2 5 2 4" xfId="16088" xr:uid="{CC910B36-FB49-4D95-A596-32FF33C0EFA0}"/>
    <cellStyle name="Normal 5 3 2 2 5 3" xfId="6851" xr:uid="{B19D5E3B-5669-4F75-8FB2-5795F2591784}"/>
    <cellStyle name="Normal 5 3 2 2 5 3 2" xfId="11866" xr:uid="{34B17203-B466-4765-AAEC-DDAC74644465}"/>
    <cellStyle name="Normal 5 3 2 2 5 3 2 2" xfId="24892" xr:uid="{137FAA03-2679-4FCD-A789-73923A324312}"/>
    <cellStyle name="Normal 5 3 2 2 5 3 3" xfId="19885" xr:uid="{C20FF5A4-16CA-422A-8D90-390CF991614B}"/>
    <cellStyle name="Normal 5 3 2 2 5 4" xfId="8762" xr:uid="{1DB7F5FA-AF70-496A-A604-0CE54DEF3676}"/>
    <cellStyle name="Normal 5 3 2 2 5 4 2" xfId="21791" xr:uid="{F99F3C84-A441-4E65-962E-229FE365B96F}"/>
    <cellStyle name="Normal 5 3 2 2 5 5" xfId="13320" xr:uid="{1454DD43-6380-42D5-8E36-6BADC0D51B65}"/>
    <cellStyle name="Normal 5 3 2 2 5 5 2" xfId="26337" xr:uid="{27CDEDC1-4F29-4C5D-BF0E-1ADD139DA391}"/>
    <cellStyle name="Normal 5 3 2 2 5 6" xfId="8064" xr:uid="{453E006D-4EE0-4D9E-8E43-F7BBDE55F537}"/>
    <cellStyle name="Normal 5 3 2 2 5 6 2" xfId="21095" xr:uid="{A30B6AFD-44B7-40C1-B201-9C9888410CC3}"/>
    <cellStyle name="Normal 5 3 2 2 5 7" xfId="3692" xr:uid="{AA03CBA8-BDF4-4B92-B0DA-A1B53263EF9B}"/>
    <cellStyle name="Normal 5 3 2 2 5 7 2" xfId="16784" xr:uid="{FE3B091A-BA5D-4361-84BC-70E5BFEC31C1}"/>
    <cellStyle name="Normal 5 3 2 2 5 8" xfId="14654" xr:uid="{F15A7BDF-47DD-4A93-AE4D-301BA33CB98F}"/>
    <cellStyle name="Normal 5 3 2 2 6" xfId="1660" xr:uid="{3242956F-A2A0-4F33-A33F-BA6C49348D24}"/>
    <cellStyle name="Normal 5 3 2 2 6 2" xfId="9648" xr:uid="{24A4DFC7-D2CF-49D4-B928-B1B7DAB02B6D}"/>
    <cellStyle name="Normal 5 3 2 2 6 2 2" xfId="22674" xr:uid="{E3405C4C-949A-465E-BF37-F9D543C94C13}"/>
    <cellStyle name="Normal 5 3 2 2 6 3" xfId="4630" xr:uid="{8BD70832-F734-4911-8F6F-ED1AA19800AE}"/>
    <cellStyle name="Normal 5 3 2 2 6 3 2" xfId="17667" xr:uid="{D592CC77-4407-4A6E-BE66-650E937B7E25}"/>
    <cellStyle name="Normal 5 3 2 2 6 4" xfId="15045" xr:uid="{45E1B687-7738-4FE3-A497-3E3F652605F1}"/>
    <cellStyle name="Normal 5 3 2 2 7" xfId="5807" xr:uid="{4C6B0B50-4E00-48B6-9A51-43C5A11F6131}"/>
    <cellStyle name="Normal 5 3 2 2 7 2" xfId="10823" xr:uid="{19233BD4-B6C4-417E-96F1-6CC5A35E3F94}"/>
    <cellStyle name="Normal 5 3 2 2 7 2 2" xfId="23849" xr:uid="{C8D578B6-F36F-4CC1-891C-354131E4CF46}"/>
    <cellStyle name="Normal 5 3 2 2 7 3" xfId="18842" xr:uid="{EEC8F765-7E3B-49A2-889B-79E5003473F2}"/>
    <cellStyle name="Normal 5 3 2 2 8" xfId="8384" xr:uid="{D47ABF6E-77C9-4CEF-98ED-FF28E4654CF0}"/>
    <cellStyle name="Normal 5 3 2 2 8 2" xfId="21413" xr:uid="{2FD4DE05-10AD-40DD-A744-46BFA46B89D0}"/>
    <cellStyle name="Normal 5 3 2 2 9" xfId="12277" xr:uid="{312ABD26-21CA-41AE-A7D7-F6825AEE9DD4}"/>
    <cellStyle name="Normal 5 3 2 2 9 2" xfId="25294" xr:uid="{28409C54-DF0B-4005-A34D-5836A3773C38}"/>
    <cellStyle name="Normal 5 3 2 2_Degree data" xfId="2596" xr:uid="{54732630-1222-4201-8EC8-53E5863EE649}"/>
    <cellStyle name="Normal 5 3 2 3" xfId="290" xr:uid="{D8B45D35-F993-4D3F-BA35-8BD3F11D03CE}"/>
    <cellStyle name="Normal 5 3 2 3 10" xfId="3467" xr:uid="{60AE8BD7-8040-4C38-BCC9-91CB7DBE7315}"/>
    <cellStyle name="Normal 5 3 2 3 10 2" xfId="16567" xr:uid="{E8CB6C64-4166-4224-918D-7AC15579E662}"/>
    <cellStyle name="Normal 5 3 2 3 11" xfId="13704" xr:uid="{748892FC-5A8D-4BA3-9863-6EC1798EB294}"/>
    <cellStyle name="Normal 5 3 2 3 2" xfId="663" xr:uid="{B6CDCB50-6A48-4AC8-A2FB-690511B958C0}"/>
    <cellStyle name="Normal 5 3 2 3 2 2" xfId="2072" xr:uid="{022F847F-A075-4146-9DDC-EE8665F0B581}"/>
    <cellStyle name="Normal 5 3 2 3 2 2 2" xfId="9922" xr:uid="{BD5823F8-4972-4702-84A9-6C7FCC1AE08E}"/>
    <cellStyle name="Normal 5 3 2 3 2 2 2 2" xfId="22948" xr:uid="{44FA24EC-BFD5-4E64-B996-163A3D120683}"/>
    <cellStyle name="Normal 5 3 2 3 2 2 3" xfId="4904" xr:uid="{0682CFAF-0047-4534-8A7F-054A09DCB8DE}"/>
    <cellStyle name="Normal 5 3 2 3 2 2 3 2" xfId="17941" xr:uid="{66535142-B544-4574-B2EF-CE64F2622997}"/>
    <cellStyle name="Normal 5 3 2 3 2 2 4" xfId="15457" xr:uid="{372233BB-62D2-411A-BD69-CDAD9F4EC693}"/>
    <cellStyle name="Normal 5 3 2 3 2 3" xfId="6219" xr:uid="{A49DBC8E-1D7E-4496-948A-7D409C690C96}"/>
    <cellStyle name="Normal 5 3 2 3 2 3 2" xfId="11235" xr:uid="{CE585A51-285D-49B0-BE77-C9E0DDDF7141}"/>
    <cellStyle name="Normal 5 3 2 3 2 3 2 2" xfId="24261" xr:uid="{216D1C13-FD68-4197-8B3D-AC496DADD081}"/>
    <cellStyle name="Normal 5 3 2 3 2 3 3" xfId="19254" xr:uid="{C4391940-5B96-4ED9-AFCB-7E0D540262A3}"/>
    <cellStyle name="Normal 5 3 2 3 2 4" xfId="9038" xr:uid="{49A90FAD-1419-48CA-836F-6B5822455EEC}"/>
    <cellStyle name="Normal 5 3 2 3 2 4 2" xfId="22065" xr:uid="{4D21BB66-E864-48C7-B3CF-A0F3946D6F8C}"/>
    <cellStyle name="Normal 5 3 2 3 2 5" xfId="12689" xr:uid="{93B4C728-5071-4B06-B205-4BD38FC702CB}"/>
    <cellStyle name="Normal 5 3 2 3 2 5 2" xfId="25706" xr:uid="{FA20598B-C8AA-4E4B-B415-547430EACAFB}"/>
    <cellStyle name="Normal 5 3 2 3 2 6" xfId="7515" xr:uid="{F682EFEA-E9A5-43D7-B578-DFFD29EEF224}"/>
    <cellStyle name="Normal 5 3 2 3 2 6 2" xfId="20547" xr:uid="{F65FBF1B-7070-4B6B-BABA-1D0A36818EB7}"/>
    <cellStyle name="Normal 5 3 2 3 2 7" xfId="3969" xr:uid="{0125E4E1-BC01-4E39-8EB6-9A917193F759}"/>
    <cellStyle name="Normal 5 3 2 3 2 7 2" xfId="17058" xr:uid="{14D8E76A-1595-4E41-990B-53C7BD2A2AA0}"/>
    <cellStyle name="Normal 5 3 2 3 2 8" xfId="14066" xr:uid="{2A0732F6-C7E4-4435-B5E2-AD5A8CA23A11}"/>
    <cellStyle name="Normal 5 3 2 3 3" xfId="1072" xr:uid="{BCE52FD6-3227-49B0-90F9-DA41BA34B0C8}"/>
    <cellStyle name="Normal 5 3 2 3 3 2" xfId="2421" xr:uid="{79ED5A47-5999-4139-BD75-C615CB40B6FA}"/>
    <cellStyle name="Normal 5 3 2 3 3 2 2" xfId="10178" xr:uid="{E6B0BEB2-A185-4D8B-B803-74C5CA032F5F}"/>
    <cellStyle name="Normal 5 3 2 3 3 2 2 2" xfId="23204" xr:uid="{5E88DE08-63EF-4F02-AFEF-C30E66B0D7BD}"/>
    <cellStyle name="Normal 5 3 2 3 3 2 3" xfId="5160" xr:uid="{F2A0A73E-6889-4FFC-BCB8-CF199D7CC699}"/>
    <cellStyle name="Normal 5 3 2 3 3 2 3 2" xfId="18197" xr:uid="{12F77393-3336-4121-9FAB-38686A9B8482}"/>
    <cellStyle name="Normal 5 3 2 3 3 2 4" xfId="15805" xr:uid="{15E1840D-375C-4A25-93F6-0A2FAC06FF95}"/>
    <cellStyle name="Normal 5 3 2 3 3 3" xfId="6568" xr:uid="{DBDB0CC9-E8D3-4B87-88DD-BF35FF5B8E0C}"/>
    <cellStyle name="Normal 5 3 2 3 3 3 2" xfId="11583" xr:uid="{29151F54-3529-4002-B011-1E2DDABC9904}"/>
    <cellStyle name="Normal 5 3 2 3 3 3 2 2" xfId="24609" xr:uid="{CA3795AB-5AED-4AB0-B4A1-B180B02C4E27}"/>
    <cellStyle name="Normal 5 3 2 3 3 3 3" xfId="19602" xr:uid="{2681FBB4-41AB-4A9E-A183-6D92FCE0BFD1}"/>
    <cellStyle name="Normal 5 3 2 3 3 4" xfId="9294" xr:uid="{B31E11B2-3834-4180-8D1C-055F8DD96DE9}"/>
    <cellStyle name="Normal 5 3 2 3 3 4 2" xfId="22321" xr:uid="{B6CDEC19-57A2-42EA-84D6-61ADB1389B9A}"/>
    <cellStyle name="Normal 5 3 2 3 3 5" xfId="13037" xr:uid="{838925A8-01F1-4BC1-B5AD-5635A5EE2097}"/>
    <cellStyle name="Normal 5 3 2 3 3 5 2" xfId="26054" xr:uid="{AE1B4FAA-BB3B-492B-BC81-7C1148EDA652}"/>
    <cellStyle name="Normal 5 3 2 3 3 6" xfId="7771" xr:uid="{ACA91D82-9CB5-4117-BA9C-F03892496F93}"/>
    <cellStyle name="Normal 5 3 2 3 3 6 2" xfId="20803" xr:uid="{0D7F28BA-9296-43F6-9A11-21514AD3F949}"/>
    <cellStyle name="Normal 5 3 2 3 3 7" xfId="4225" xr:uid="{2685AFCD-8DF2-409B-A531-E1DD1F5ABAD4}"/>
    <cellStyle name="Normal 5 3 2 3 3 7 2" xfId="17314" xr:uid="{2FEE1DFC-0135-4C81-8BD4-CAE0AE3B4A5E}"/>
    <cellStyle name="Normal 5 3 2 3 3 8" xfId="14468" xr:uid="{9911A312-2056-4356-BDF4-80D7A82A67B0}"/>
    <cellStyle name="Normal 5 3 2 3 4" xfId="1430" xr:uid="{4BDC393E-E71C-47F7-876B-2A6F63F3F983}"/>
    <cellStyle name="Normal 5 3 2 3 4 2" xfId="2989" xr:uid="{4CE06557-D974-4ABB-803F-E33B306E92A3}"/>
    <cellStyle name="Normal 5 3 2 3 4 2 2" xfId="10631" xr:uid="{87487D1A-8712-4BC1-9049-01F29A02A50D}"/>
    <cellStyle name="Normal 5 3 2 3 4 2 2 2" xfId="23657" xr:uid="{0A5AC507-2235-4786-B1B8-B7923E90DA3F}"/>
    <cellStyle name="Normal 5 3 2 3 4 2 3" xfId="5614" xr:uid="{423D467B-326A-4FB7-A7A4-31267D498AA5}"/>
    <cellStyle name="Normal 5 3 2 3 4 2 3 2" xfId="18650" xr:uid="{39269A95-3D1B-4875-AD0D-6BCBF7C2929B}"/>
    <cellStyle name="Normal 5 3 2 3 4 2 4" xfId="16249" xr:uid="{9E0C9131-D938-4938-BA1D-2EF5D06F9910}"/>
    <cellStyle name="Normal 5 3 2 3 4 3" xfId="7012" xr:uid="{A17A3A61-B909-4BA8-B3CD-CEA3F20FF176}"/>
    <cellStyle name="Normal 5 3 2 3 4 3 2" xfId="12027" xr:uid="{37BA6D3E-1AF3-451A-854B-702246420892}"/>
    <cellStyle name="Normal 5 3 2 3 4 3 2 2" xfId="25053" xr:uid="{BC6965E6-4EEE-47F2-984C-4B42C3684299}"/>
    <cellStyle name="Normal 5 3 2 3 4 3 3" xfId="20046" xr:uid="{6B9F580E-C3B1-4FF1-98CB-2BF52787FA76}"/>
    <cellStyle name="Normal 5 3 2 3 4 4" xfId="8719" xr:uid="{0D125F41-AC36-4E97-A0B0-2C734516E3B1}"/>
    <cellStyle name="Normal 5 3 2 3 4 4 2" xfId="21748" xr:uid="{FD39FB73-297B-4CF3-BDC6-65DBB339A660}"/>
    <cellStyle name="Normal 5 3 2 3 4 5" xfId="13481" xr:uid="{2BE627A7-9C8B-4E2C-9477-281CD83EABEF}"/>
    <cellStyle name="Normal 5 3 2 3 4 5 2" xfId="26498" xr:uid="{6AD54F5C-069E-4FCF-8B1B-45FD8425B6A5}"/>
    <cellStyle name="Normal 5 3 2 3 4 6" xfId="8225" xr:uid="{44F25435-F744-4D07-80CB-E09E37B88686}"/>
    <cellStyle name="Normal 5 3 2 3 4 6 2" xfId="21256" xr:uid="{694D4AFB-F3DE-4204-B455-192F03A3E312}"/>
    <cellStyle name="Normal 5 3 2 3 4 7" xfId="3649" xr:uid="{A9B03B2F-F97F-40AA-8C40-26688F69C614}"/>
    <cellStyle name="Normal 5 3 2 3 4 7 2" xfId="16741" xr:uid="{32BC4890-B796-4C7D-A817-8F4A60EB510B}"/>
    <cellStyle name="Normal 5 3 2 3 4 8" xfId="14815" xr:uid="{3D479096-3EAB-4CF4-8115-B8A373AEC46F}"/>
    <cellStyle name="Normal 5 3 2 3 5" xfId="1821" xr:uid="{22237EF5-2DDB-4E93-89B8-1A71A366C718}"/>
    <cellStyle name="Normal 5 3 2 3 5 2" xfId="9605" xr:uid="{C48EBF03-5F58-4472-95C2-6B1E1CDE1709}"/>
    <cellStyle name="Normal 5 3 2 3 5 2 2" xfId="22631" xr:uid="{B63F0FBA-0E2D-42C0-B4EA-4635AC897F42}"/>
    <cellStyle name="Normal 5 3 2 3 5 3" xfId="4587" xr:uid="{10A2B7AE-911E-42AC-A751-6D2B373E855C}"/>
    <cellStyle name="Normal 5 3 2 3 5 3 2" xfId="17624" xr:uid="{C4A0AB14-0A49-426A-A0A9-D126F0FF59A9}"/>
    <cellStyle name="Normal 5 3 2 3 5 4" xfId="15206" xr:uid="{4DC171C8-7E60-4414-957F-8FE46E80F1F0}"/>
    <cellStyle name="Normal 5 3 2 3 6" xfId="5968" xr:uid="{1318FD59-9A48-4FCC-9E3F-9DDA61354A6C}"/>
    <cellStyle name="Normal 5 3 2 3 6 2" xfId="10984" xr:uid="{33D18CBC-4059-4A64-A897-2A820E5C85FF}"/>
    <cellStyle name="Normal 5 3 2 3 6 2 2" xfId="24010" xr:uid="{84587D0E-07EE-41A6-AE42-A75E1C175B2D}"/>
    <cellStyle name="Normal 5 3 2 3 6 3" xfId="19003" xr:uid="{B25D16D2-719D-4BD8-9624-A462F2216DCB}"/>
    <cellStyle name="Normal 5 3 2 3 7" xfId="8545" xr:uid="{10094138-427E-4FAD-8E0E-46FBE7BB7E94}"/>
    <cellStyle name="Normal 5 3 2 3 7 2" xfId="21574" xr:uid="{6E3FEF57-94EE-4CBE-9688-22C509757795}"/>
    <cellStyle name="Normal 5 3 2 3 8" xfId="12438" xr:uid="{BAA8EE1E-4305-48D7-9DE6-1D1A9AE65FEF}"/>
    <cellStyle name="Normal 5 3 2 3 8 2" xfId="25455" xr:uid="{257EC368-B011-440D-AD76-1AECEB6B4C62}"/>
    <cellStyle name="Normal 5 3 2 3 9" xfId="7198" xr:uid="{11107945-1317-4996-A662-2979643AA0C8}"/>
    <cellStyle name="Normal 5 3 2 3 9 2" xfId="20230" xr:uid="{19EF0AB0-CE76-477D-B467-7E1469BE8AA2}"/>
    <cellStyle name="Normal 5 3 2 3_Degree data" xfId="2594" xr:uid="{74024A33-F3D0-4ADF-BD99-7927352585BA}"/>
    <cellStyle name="Normal 5 3 2 4" xfId="602" xr:uid="{8A985F99-DC2B-4972-A536-778C5527F092}"/>
    <cellStyle name="Normal 5 3 2 4 10" xfId="14005" xr:uid="{33680387-3D82-45F7-AB53-417B971EA086}"/>
    <cellStyle name="Normal 5 3 2 4 2" xfId="1011" xr:uid="{411ADED3-4234-42D3-8BDA-CAF6EEBA62AD}"/>
    <cellStyle name="Normal 5 3 2 4 2 2" xfId="2073" xr:uid="{FFBEED47-3F66-429A-8EC9-245DB5A56F6A}"/>
    <cellStyle name="Normal 5 3 2 4 2 2 2" xfId="10179" xr:uid="{BC8EA09E-C166-4ACA-A1AC-C2DAC6EC2CF8}"/>
    <cellStyle name="Normal 5 3 2 4 2 2 2 2" xfId="23205" xr:uid="{20E1715B-0A9B-4122-8405-8F825E517545}"/>
    <cellStyle name="Normal 5 3 2 4 2 2 3" xfId="5161" xr:uid="{6C61F966-D49F-48B9-8F18-ECFC1890427F}"/>
    <cellStyle name="Normal 5 3 2 4 2 2 3 2" xfId="18198" xr:uid="{F309323C-263A-457D-A0DD-4C12D214B0AF}"/>
    <cellStyle name="Normal 5 3 2 4 2 2 4" xfId="15458" xr:uid="{D668C556-54F0-44A5-AD90-91201B81B32A}"/>
    <cellStyle name="Normal 5 3 2 4 2 3" xfId="6220" xr:uid="{CE3A0D3B-9765-49C6-986C-05BF05B1122F}"/>
    <cellStyle name="Normal 5 3 2 4 2 3 2" xfId="11236" xr:uid="{BC083AB4-2AE4-4FE4-9C8D-B0FDB40D8F1A}"/>
    <cellStyle name="Normal 5 3 2 4 2 3 2 2" xfId="24262" xr:uid="{BA525070-ABA2-466C-B11F-C1F6F7FBD259}"/>
    <cellStyle name="Normal 5 3 2 4 2 3 3" xfId="19255" xr:uid="{C542AE95-4B42-4F3D-A32F-94858A242B04}"/>
    <cellStyle name="Normal 5 3 2 4 2 4" xfId="9295" xr:uid="{BD31EC68-20FE-46CE-988A-8C76B4FFB6B8}"/>
    <cellStyle name="Normal 5 3 2 4 2 4 2" xfId="22322" xr:uid="{90F4855F-811C-455E-94FC-C31FC5FFAA04}"/>
    <cellStyle name="Normal 5 3 2 4 2 5" xfId="12690" xr:uid="{D348CBC5-7B6C-4896-BEE9-E00A2EFDCD9C}"/>
    <cellStyle name="Normal 5 3 2 4 2 5 2" xfId="25707" xr:uid="{616B3F78-ED1F-4B32-8219-41F7CE2A3423}"/>
    <cellStyle name="Normal 5 3 2 4 2 6" xfId="7772" xr:uid="{0DBAE689-CA7D-4902-9CDD-88A43DE21BBF}"/>
    <cellStyle name="Normal 5 3 2 4 2 6 2" xfId="20804" xr:uid="{8A63AE39-775F-4076-8AAE-7C938DE60183}"/>
    <cellStyle name="Normal 5 3 2 4 2 7" xfId="4226" xr:uid="{E7B32C00-6D28-42C8-9895-A8950DDA319A}"/>
    <cellStyle name="Normal 5 3 2 4 2 7 2" xfId="17315" xr:uid="{953D1F9F-4F61-4626-ABEA-9C6628D87852}"/>
    <cellStyle name="Normal 5 3 2 4 2 8" xfId="14407" xr:uid="{C736D370-1302-4302-8424-3E365568689B}"/>
    <cellStyle name="Normal 5 3 2 4 3" xfId="1367" xr:uid="{13BE8799-3417-41D4-9957-B13101FA7D99}"/>
    <cellStyle name="Normal 5 3 2 4 3 2" xfId="2422" xr:uid="{C4E845ED-D62E-48D0-88C1-F72479EB3673}"/>
    <cellStyle name="Normal 5 3 2 4 3 2 2" xfId="10570" xr:uid="{2924A520-7CAF-418F-917E-A7AACEA6BA8A}"/>
    <cellStyle name="Normal 5 3 2 4 3 2 2 2" xfId="23596" xr:uid="{BD149A47-E98E-43EF-BB68-7F61D1F58110}"/>
    <cellStyle name="Normal 5 3 2 4 3 2 3" xfId="5553" xr:uid="{E4409C11-81F3-4700-987B-78D9BA3D8801}"/>
    <cellStyle name="Normal 5 3 2 4 3 2 3 2" xfId="18589" xr:uid="{CDE5BAC0-FEDA-4815-BACD-C1724AD4993E}"/>
    <cellStyle name="Normal 5 3 2 4 3 2 4" xfId="15806" xr:uid="{67A98F04-9D65-406A-9EC5-320208F5D164}"/>
    <cellStyle name="Normal 5 3 2 4 3 3" xfId="6569" xr:uid="{15C8901D-AA77-424A-9F3C-7943B80CFFAD}"/>
    <cellStyle name="Normal 5 3 2 4 3 3 2" xfId="11584" xr:uid="{D5F556C0-0BB0-4A75-88E9-AA22735C34AF}"/>
    <cellStyle name="Normal 5 3 2 4 3 3 2 2" xfId="24610" xr:uid="{BC7831D7-19D6-4C81-BB39-425B61C7FD1E}"/>
    <cellStyle name="Normal 5 3 2 4 3 3 3" xfId="19603" xr:uid="{7D3368E8-B226-4B85-B52B-A29BB0404D54}"/>
    <cellStyle name="Normal 5 3 2 4 3 4" xfId="8977" xr:uid="{77714F6E-5C24-4475-B75D-1C0EF97ED790}"/>
    <cellStyle name="Normal 5 3 2 4 3 4 2" xfId="22004" xr:uid="{E3219622-A19A-402D-94AB-2FD8BEDEB646}"/>
    <cellStyle name="Normal 5 3 2 4 3 5" xfId="13038" xr:uid="{6CADC587-CA70-45EF-BD51-10376751EA41}"/>
    <cellStyle name="Normal 5 3 2 4 3 5 2" xfId="26055" xr:uid="{E63552F8-0516-4322-A03C-386DAC49F3BE}"/>
    <cellStyle name="Normal 5 3 2 4 3 6" xfId="8164" xr:uid="{8CEF9383-AAB4-45D1-82C1-1301002235CA}"/>
    <cellStyle name="Normal 5 3 2 4 3 6 2" xfId="21195" xr:uid="{5DE5AAA7-8B2A-414D-822A-8004956CD1FF}"/>
    <cellStyle name="Normal 5 3 2 4 3 7" xfId="3908" xr:uid="{94306E29-0E0D-43E5-8A7E-BBC718407838}"/>
    <cellStyle name="Normal 5 3 2 4 3 7 2" xfId="16997" xr:uid="{32F47D3C-6CD0-4385-877D-589743729644}"/>
    <cellStyle name="Normal 5 3 2 4 3 8" xfId="14754" xr:uid="{189BD34A-D617-4317-B30C-3428EF6B953D}"/>
    <cellStyle name="Normal 5 3 2 4 4" xfId="2925" xr:uid="{8084CB4D-9A1B-43CD-95E0-A2A07F480EA4}"/>
    <cellStyle name="Normal 5 3 2 4 4 2" xfId="6951" xr:uid="{93C75BC0-FAB0-423C-A4AB-F57D75AFED98}"/>
    <cellStyle name="Normal 5 3 2 4 4 2 2" xfId="11966" xr:uid="{65D66D43-6534-42C6-899D-F05AF239794F}"/>
    <cellStyle name="Normal 5 3 2 4 4 2 2 2" xfId="24992" xr:uid="{D179F091-FF5C-487E-B301-E944D973887C}"/>
    <cellStyle name="Normal 5 3 2 4 4 2 3" xfId="19985" xr:uid="{B44833DF-42FC-49A3-B92F-2B6FD1522A03}"/>
    <cellStyle name="Normal 5 3 2 4 4 3" xfId="13420" xr:uid="{5EFD5A0C-8BD1-4D7F-8172-0D4C7ADCDE2F}"/>
    <cellStyle name="Normal 5 3 2 4 4 3 2" xfId="26437" xr:uid="{7F0BC861-4920-4D43-BF82-A0EB7439CE21}"/>
    <cellStyle name="Normal 5 3 2 4 4 4" xfId="9861" xr:uid="{68851B48-6722-4271-B607-871F03F1EF8A}"/>
    <cellStyle name="Normal 5 3 2 4 4 4 2" xfId="22887" xr:uid="{C77D6348-D478-40F0-B706-E141F6DBADF4}"/>
    <cellStyle name="Normal 5 3 2 4 4 5" xfId="4843" xr:uid="{BB0338A5-5A1E-4DDC-BAEC-04FCC7599723}"/>
    <cellStyle name="Normal 5 3 2 4 4 5 2" xfId="17880" xr:uid="{9098C8CE-AFD5-452A-AF71-415D1D0A2246}"/>
    <cellStyle name="Normal 5 3 2 4 4 6" xfId="16188" xr:uid="{1CD86FDC-9B25-499C-8CC8-A3FD68F272DD}"/>
    <cellStyle name="Normal 5 3 2 4 5" xfId="1760" xr:uid="{2C51730E-CA7D-4254-BF24-F105B8F5023D}"/>
    <cellStyle name="Normal 5 3 2 4 5 2" xfId="10923" xr:uid="{24DE6122-8356-4BC5-BA66-3EFFD2707366}"/>
    <cellStyle name="Normal 5 3 2 4 5 2 2" xfId="23949" xr:uid="{78C24CC3-CA3E-4D2D-B9C0-CEF307FA28E8}"/>
    <cellStyle name="Normal 5 3 2 4 5 3" xfId="5907" xr:uid="{C7747120-7BD6-4450-90B1-9DFFB4FA0EE3}"/>
    <cellStyle name="Normal 5 3 2 4 5 3 2" xfId="18942" xr:uid="{AF16CBC1-1309-45C4-B9BF-DF74A4DACA77}"/>
    <cellStyle name="Normal 5 3 2 4 5 4" xfId="15145" xr:uid="{6C5799DC-3E9B-4CD0-81C4-D5FE99DBAC3C}"/>
    <cellStyle name="Normal 5 3 2 4 6" xfId="8484" xr:uid="{2DCC1D15-6FAE-4036-B824-D1D90BD3250A}"/>
    <cellStyle name="Normal 5 3 2 4 6 2" xfId="21513" xr:uid="{F5C4FAE2-4D41-4EB7-AE7B-DDD4D1AFC344}"/>
    <cellStyle name="Normal 5 3 2 4 7" xfId="12377" xr:uid="{89B928F4-DEBE-4E38-A70D-3898D5134D3A}"/>
    <cellStyle name="Normal 5 3 2 4 7 2" xfId="25394" xr:uid="{06EDA58A-B598-4756-AE68-32E97BB3E707}"/>
    <cellStyle name="Normal 5 3 2 4 8" xfId="7454" xr:uid="{CF3C8AA1-1E62-4A94-9B1B-1973165604B0}"/>
    <cellStyle name="Normal 5 3 2 4 8 2" xfId="20486" xr:uid="{1342A500-1A62-4E1F-B0FC-73FD968AA6C3}"/>
    <cellStyle name="Normal 5 3 2 4 9" xfId="3406" xr:uid="{74FA99A8-D4EF-476A-9867-F30D8DFA3722}"/>
    <cellStyle name="Normal 5 3 2 4 9 2" xfId="16506" xr:uid="{A5B8A39A-98E9-4AD7-9CC8-D01ADAF358D5}"/>
    <cellStyle name="Normal 5 3 2 4_Degree data" xfId="2689" xr:uid="{6D00CA1D-BADD-4E4A-87D6-52473372C91E}"/>
    <cellStyle name="Normal 5 3 2 5" xfId="445" xr:uid="{AD587AA3-B1F1-4EEA-B098-6264CC9A1D09}"/>
    <cellStyle name="Normal 5 3 2 5 2" xfId="854" xr:uid="{279BDFCD-F553-4118-8109-F60302962265}"/>
    <cellStyle name="Normal 5 3 2 5 2 2" xfId="9704" xr:uid="{D86BC602-9C84-498F-9B53-35B2690A6BE3}"/>
    <cellStyle name="Normal 5 3 2 5 2 2 2" xfId="22730" xr:uid="{80A0628A-7097-400A-94BD-34774BC97B7B}"/>
    <cellStyle name="Normal 5 3 2 5 2 3" xfId="4686" xr:uid="{922268D3-5E32-4BC9-B210-BA89EE214562}"/>
    <cellStyle name="Normal 5 3 2 5 2 3 2" xfId="17723" xr:uid="{AEECA73E-027D-439C-8AD1-886D6A2DA589}"/>
    <cellStyle name="Normal 5 3 2 5 2 4" xfId="14250" xr:uid="{4EF198F4-BD50-4721-A441-EC5439AC3463}"/>
    <cellStyle name="Normal 5 3 2 5 3" xfId="2069" xr:uid="{E0B3AB9F-EA26-4E31-8C62-A4810F6454DA}"/>
    <cellStyle name="Normal 5 3 2 5 3 2" xfId="11232" xr:uid="{96D559B1-C4EB-4C0F-AC5F-5FBFEEFA125F}"/>
    <cellStyle name="Normal 5 3 2 5 3 2 2" xfId="24258" xr:uid="{2469A5B4-FAEA-44F9-BE93-FAEA4C051E2A}"/>
    <cellStyle name="Normal 5 3 2 5 3 3" xfId="6216" xr:uid="{B5F0200A-96EC-49AD-ABF0-1F7FAF030139}"/>
    <cellStyle name="Normal 5 3 2 5 3 3 2" xfId="19251" xr:uid="{CE90B3DF-2833-4682-AA78-ECD3C1643E82}"/>
    <cellStyle name="Normal 5 3 2 5 3 4" xfId="15454" xr:uid="{233228EF-1A1A-4F45-988F-48F7F858F267}"/>
    <cellStyle name="Normal 5 3 2 5 4" xfId="8820" xr:uid="{9BD35A25-C571-4BA5-99AD-8D5AF6E560C9}"/>
    <cellStyle name="Normal 5 3 2 5 4 2" xfId="21847" xr:uid="{D33BE07E-1452-46E7-93EB-A34F567B8B88}"/>
    <cellStyle name="Normal 5 3 2 5 5" xfId="12686" xr:uid="{77318FDA-DDC7-46D8-BC8C-1C8981419306}"/>
    <cellStyle name="Normal 5 3 2 5 5 2" xfId="25703" xr:uid="{98FE0BE9-A791-4D33-86B8-73B2B3D73F90}"/>
    <cellStyle name="Normal 5 3 2 5 6" xfId="7297" xr:uid="{B56F9155-A8F6-4BF0-83FF-844E97A7A6D0}"/>
    <cellStyle name="Normal 5 3 2 5 6 2" xfId="20329" xr:uid="{F552BBF0-A034-4DA7-89A8-AF17A764F3AE}"/>
    <cellStyle name="Normal 5 3 2 5 7" xfId="3751" xr:uid="{8114CF78-8BDB-4373-A9C7-77714F0C8F3E}"/>
    <cellStyle name="Normal 5 3 2 5 7 2" xfId="16840" xr:uid="{2993F986-C421-4D69-B43E-F4CE928497AB}"/>
    <cellStyle name="Normal 5 3 2 5 8" xfId="13848" xr:uid="{EFC77334-447A-4BDB-A0EB-4A0392F25376}"/>
    <cellStyle name="Normal 5 3 2 6" xfId="778" xr:uid="{40F406F5-252A-4347-A177-2D5258B6FE1D}"/>
    <cellStyle name="Normal 5 3 2 6 2" xfId="2418" xr:uid="{D530C618-BC92-46E8-9FE8-96C124BF0BA3}"/>
    <cellStyle name="Normal 5 3 2 6 2 2" xfId="10175" xr:uid="{867ED62C-21C5-4D76-89C0-62F779CBB372}"/>
    <cellStyle name="Normal 5 3 2 6 2 2 2" xfId="23201" xr:uid="{E064C7EC-6ADB-4283-B07D-7C5B10D69C7E}"/>
    <cellStyle name="Normal 5 3 2 6 2 3" xfId="5157" xr:uid="{02EE2F38-4196-4F12-86E3-3999AD5433BA}"/>
    <cellStyle name="Normal 5 3 2 6 2 3 2" xfId="18194" xr:uid="{4547D213-0E35-4017-81BC-13FD31FB30BE}"/>
    <cellStyle name="Normal 5 3 2 6 2 4" xfId="15802" xr:uid="{7EFAA285-A205-4211-94BF-DC416832F4FD}"/>
    <cellStyle name="Normal 5 3 2 6 3" xfId="6565" xr:uid="{85D3B187-EFB7-424E-A897-93BD38B6A84F}"/>
    <cellStyle name="Normal 5 3 2 6 3 2" xfId="11580" xr:uid="{489136FF-12AD-476C-9538-F3FD16B9AD51}"/>
    <cellStyle name="Normal 5 3 2 6 3 2 2" xfId="24606" xr:uid="{41391D07-6FCF-4CF2-925B-9A228336712A}"/>
    <cellStyle name="Normal 5 3 2 6 3 3" xfId="19599" xr:uid="{DC082978-0B7F-4309-AA93-E1ED0FA5347D}"/>
    <cellStyle name="Normal 5 3 2 6 4" xfId="9291" xr:uid="{CA4A2F1C-6532-4590-91AD-79DFDF9640AA}"/>
    <cellStyle name="Normal 5 3 2 6 4 2" xfId="22318" xr:uid="{E6B544D4-6E26-4D33-AFDD-7884A19E4AEE}"/>
    <cellStyle name="Normal 5 3 2 6 5" xfId="13034" xr:uid="{E1B31E16-4597-439B-8F9B-15A465E8B433}"/>
    <cellStyle name="Normal 5 3 2 6 5 2" xfId="26051" xr:uid="{1ED9B050-39BE-40C3-AD22-FCC73262AF39}"/>
    <cellStyle name="Normal 5 3 2 6 6" xfId="7768" xr:uid="{85DA92FF-81B7-4118-8E58-8F7D5A62054C}"/>
    <cellStyle name="Normal 5 3 2 6 6 2" xfId="20800" xr:uid="{C2F685C0-E5B8-4393-9159-449DDBB45422}"/>
    <cellStyle name="Normal 5 3 2 6 7" xfId="4222" xr:uid="{D9247679-1EA2-4B67-B58E-F7D844F5BD13}"/>
    <cellStyle name="Normal 5 3 2 6 7 2" xfId="17311" xr:uid="{A5BCF869-FD01-403E-8B59-B884532F9C77}"/>
    <cellStyle name="Normal 5 3 2 6 8" xfId="14175" xr:uid="{6F3A437A-696F-4B3E-B9A9-050FE0238627}"/>
    <cellStyle name="Normal 5 3 2 7" xfId="1204" xr:uid="{1A8BB042-2525-4E50-900C-0517BBCE3FE6}"/>
    <cellStyle name="Normal 5 3 2 7 2" xfId="2757" xr:uid="{EF52B6D9-0D11-4922-AF72-6289D21B3B40}"/>
    <cellStyle name="Normal 5 3 2 7 2 2" xfId="10413" xr:uid="{0EF5B659-D6D2-4FEA-98B8-A32B4A4D9CD5}"/>
    <cellStyle name="Normal 5 3 2 7 2 2 2" xfId="23439" xr:uid="{2AEBB6A7-6A92-4E0B-88E8-247074CC79A4}"/>
    <cellStyle name="Normal 5 3 2 7 2 3" xfId="5396" xr:uid="{8C77AB56-5409-407C-9909-AAE2D101F340}"/>
    <cellStyle name="Normal 5 3 2 7 2 3 2" xfId="18432" xr:uid="{B4D22A4C-A2C7-4D37-8E81-DC89485F9223}"/>
    <cellStyle name="Normal 5 3 2 7 2 4" xfId="16031" xr:uid="{01FAB979-BD22-4A0E-A229-DEA2D04F27D2}"/>
    <cellStyle name="Normal 5 3 2 7 3" xfId="6794" xr:uid="{2DFA2E66-FE3F-4821-811C-EDF10F03F8EB}"/>
    <cellStyle name="Normal 5 3 2 7 3 2" xfId="11809" xr:uid="{C1C3D871-607B-4A10-8562-376198B3E72A}"/>
    <cellStyle name="Normal 5 3 2 7 3 2 2" xfId="24835" xr:uid="{4EC3AB89-4A73-46B5-89D8-2F675D4FC770}"/>
    <cellStyle name="Normal 5 3 2 7 3 3" xfId="19828" xr:uid="{20E17FB5-8480-4665-B564-03F1B045A44A}"/>
    <cellStyle name="Normal 5 3 2 7 4" xfId="8658" xr:uid="{3B969FB1-0ACB-43C7-99CA-0609785A66A7}"/>
    <cellStyle name="Normal 5 3 2 7 4 2" xfId="21687" xr:uid="{7EE658F7-032B-4737-921B-F00F87B46563}"/>
    <cellStyle name="Normal 5 3 2 7 5" xfId="13263" xr:uid="{ECD9F1F9-979E-4BC6-AE33-874CEFA34C9C}"/>
    <cellStyle name="Normal 5 3 2 7 5 2" xfId="26280" xr:uid="{39FBDA35-91C6-4C84-802C-02D232102291}"/>
    <cellStyle name="Normal 5 3 2 7 6" xfId="8007" xr:uid="{71A6B832-D18A-4776-A532-AEE52058FCFC}"/>
    <cellStyle name="Normal 5 3 2 7 6 2" xfId="21038" xr:uid="{120A66D0-A238-44C2-8515-44294A3DEFB9}"/>
    <cellStyle name="Normal 5 3 2 7 7" xfId="3585" xr:uid="{7873C06D-29C7-4396-93F4-2A0F611C73F6}"/>
    <cellStyle name="Normal 5 3 2 7 7 2" xfId="16680" xr:uid="{BC0E92F1-4906-421D-B29B-BEDF720EE70B}"/>
    <cellStyle name="Normal 5 3 2 7 8" xfId="14597" xr:uid="{44B33881-1E60-481B-BEED-7E71564F99E0}"/>
    <cellStyle name="Normal 5 3 2 8" xfId="1603" xr:uid="{30728DDB-28F7-438C-97EC-2B8F3E3B5703}"/>
    <cellStyle name="Normal 5 3 2 8 2" xfId="9544" xr:uid="{95036307-CB2E-4EC9-B722-4289F12B3853}"/>
    <cellStyle name="Normal 5 3 2 8 2 2" xfId="22570" xr:uid="{0801B72E-7846-44A0-BDF2-B1590050E815}"/>
    <cellStyle name="Normal 5 3 2 8 3" xfId="4526" xr:uid="{3EA8E5AA-E608-42D4-A706-D4D6399CF952}"/>
    <cellStyle name="Normal 5 3 2 8 3 2" xfId="17563" xr:uid="{5D02BA01-8A38-421B-A8EE-6E35E1F82EE1}"/>
    <cellStyle name="Normal 5 3 2 8 4" xfId="14988" xr:uid="{467D094B-27EA-4816-A8CA-1FC256A9FA0F}"/>
    <cellStyle name="Normal 5 3 2 9" xfId="5748" xr:uid="{85318073-C734-424D-B956-944064A728BA}"/>
    <cellStyle name="Normal 5 3 2 9 2" xfId="10764" xr:uid="{2F93030C-4326-42D5-BFE1-8C054C5E6F00}"/>
    <cellStyle name="Normal 5 3 2 9 2 2" xfId="23790" xr:uid="{42D2CDF4-3794-483B-8C68-E26A4F5F3EFD}"/>
    <cellStyle name="Normal 5 3 2 9 3" xfId="18783" xr:uid="{84204EEC-57E8-4226-BC07-C8BB2EFDA5F6}"/>
    <cellStyle name="Normal 5 3 2_Degree data" xfId="2619" xr:uid="{8778398B-B7D4-4B17-ABC6-5F5A291C51BA}"/>
    <cellStyle name="Normal 5 3 3" xfId="202" xr:uid="{5ADD5076-299A-4933-8FFF-3164981F4FB6}"/>
    <cellStyle name="Normal 5 3 3 10" xfId="7180" xr:uid="{71796179-311A-4A4D-9E32-FDA71B47275A}"/>
    <cellStyle name="Normal 5 3 3 10 2" xfId="20212" xr:uid="{9724D70B-64E1-4FE0-AF93-514AC195E395}"/>
    <cellStyle name="Normal 5 3 3 11" xfId="3349" xr:uid="{39F7A2D6-2CEA-41A4-9F09-35470EA61D18}"/>
    <cellStyle name="Normal 5 3 3 11 2" xfId="16449" xr:uid="{075CC9E6-E302-4A12-8738-908B7962A7C6}"/>
    <cellStyle name="Normal 5 3 3 12" xfId="13629" xr:uid="{14DDE7A9-5CF1-409D-A2E0-380E9D6B6142}"/>
    <cellStyle name="Normal 5 3 3 2" xfId="395" xr:uid="{322714BE-D0D2-4BF5-AD0C-EC280A6AA86C}"/>
    <cellStyle name="Normal 5 3 3 2 10" xfId="13803" xr:uid="{C09A4218-F4B6-4DA0-8557-4D8DCEB73A17}"/>
    <cellStyle name="Normal 5 3 3 2 2" xfId="645" xr:uid="{32EF2750-0251-473B-9EEC-ECFBDB893910}"/>
    <cellStyle name="Normal 5 3 3 2 2 2" xfId="2075" xr:uid="{89EE3164-6885-4C23-AB7A-C6E2D18AD9F5}"/>
    <cellStyle name="Normal 5 3 3 2 2 2 2" xfId="10181" xr:uid="{A74C0634-CE22-4BFC-A05F-6528B09FEF3D}"/>
    <cellStyle name="Normal 5 3 3 2 2 2 2 2" xfId="23207" xr:uid="{F1B95C2A-2626-4123-B76B-1E18A2E18AB9}"/>
    <cellStyle name="Normal 5 3 3 2 2 2 3" xfId="5163" xr:uid="{E28B4968-DC16-4154-9514-35B5ECBA00EC}"/>
    <cellStyle name="Normal 5 3 3 2 2 2 3 2" xfId="18200" xr:uid="{B2F95D7E-569C-49EF-938B-200DD2964876}"/>
    <cellStyle name="Normal 5 3 3 2 2 2 4" xfId="15460" xr:uid="{FC88AD4F-68E3-454E-B408-84B0E013CB7C}"/>
    <cellStyle name="Normal 5 3 3 2 2 3" xfId="6222" xr:uid="{9D8B0A00-8E05-4901-A243-D5310D6E7CA6}"/>
    <cellStyle name="Normal 5 3 3 2 2 3 2" xfId="11238" xr:uid="{293EE038-71D1-4F77-8AC8-47EB3850CB5E}"/>
    <cellStyle name="Normal 5 3 3 2 2 3 2 2" xfId="24264" xr:uid="{62823A86-2D8A-4A40-9B5B-73811A3EA3A6}"/>
    <cellStyle name="Normal 5 3 3 2 2 3 3" xfId="19257" xr:uid="{3C6A7296-86CB-4F77-B3A4-DC25AE9A223D}"/>
    <cellStyle name="Normal 5 3 3 2 2 4" xfId="9297" xr:uid="{CD0DCBED-2663-4D9F-8F65-2C0F6053E4A6}"/>
    <cellStyle name="Normal 5 3 3 2 2 4 2" xfId="22324" xr:uid="{F5E6643B-6490-4311-8BBD-F2BE67A999E7}"/>
    <cellStyle name="Normal 5 3 3 2 2 5" xfId="12692" xr:uid="{465210F2-92AE-4CA2-9DBD-92BE0980EFA8}"/>
    <cellStyle name="Normal 5 3 3 2 2 5 2" xfId="25709" xr:uid="{8FE46D8D-74D0-4F8C-9A21-6DE9966FA7FD}"/>
    <cellStyle name="Normal 5 3 3 2 2 6" xfId="7774" xr:uid="{97CE54E0-F8AB-46DD-A645-C8B089F79318}"/>
    <cellStyle name="Normal 5 3 3 2 2 6 2" xfId="20806" xr:uid="{804B4E6F-0506-475C-8C24-6FEFE392796A}"/>
    <cellStyle name="Normal 5 3 3 2 2 7" xfId="4228" xr:uid="{462FF00A-FE65-496F-B27D-C5EC7EE07388}"/>
    <cellStyle name="Normal 5 3 3 2 2 7 2" xfId="17317" xr:uid="{AC682C9F-72DC-4E2A-97F7-1EE968A264D6}"/>
    <cellStyle name="Normal 5 3 3 2 2 8" xfId="14048" xr:uid="{22BA92DF-C50E-4D62-94AF-F249F4545AF9}"/>
    <cellStyle name="Normal 5 3 3 2 3" xfId="1054" xr:uid="{36CF7502-7E6D-4241-8C1B-0C28BE5B5827}"/>
    <cellStyle name="Normal 5 3 3 2 3 2" xfId="2424" xr:uid="{86079C6E-A6D1-4397-AB99-C6DBE1CEE227}"/>
    <cellStyle name="Normal 5 3 3 2 3 2 2" xfId="10613" xr:uid="{1867A6C9-C6D7-4A8F-A5E6-DE17A7166F84}"/>
    <cellStyle name="Normal 5 3 3 2 3 2 2 2" xfId="23639" xr:uid="{537B0FAF-9C82-4E19-8B83-D9DB47B9B19E}"/>
    <cellStyle name="Normal 5 3 3 2 3 2 3" xfId="5596" xr:uid="{246BE8C5-C3B7-4EC8-A7E5-6569ED8FF466}"/>
    <cellStyle name="Normal 5 3 3 2 3 2 3 2" xfId="18632" xr:uid="{1B9226ED-0964-402D-9F49-119E9EB95EE8}"/>
    <cellStyle name="Normal 5 3 3 2 3 2 4" xfId="15808" xr:uid="{C2506576-BDB3-40EE-B246-945871B078BC}"/>
    <cellStyle name="Normal 5 3 3 2 3 3" xfId="6571" xr:uid="{27A51F62-18BA-44D0-A237-BE303792B221}"/>
    <cellStyle name="Normal 5 3 3 2 3 3 2" xfId="11586" xr:uid="{BA695F43-4A24-4405-B9D3-16B5835B63A1}"/>
    <cellStyle name="Normal 5 3 3 2 3 3 2 2" xfId="24612" xr:uid="{6559CA21-86EB-49B2-AD03-DF175659A5C4}"/>
    <cellStyle name="Normal 5 3 3 2 3 3 3" xfId="19605" xr:uid="{B6F56BE0-9BED-4C5E-A3A7-3F8E4964BD83}"/>
    <cellStyle name="Normal 5 3 3 2 3 4" xfId="9020" xr:uid="{0D1AD50B-AD45-4803-A89D-2C078FF0AA12}"/>
    <cellStyle name="Normal 5 3 3 2 3 4 2" xfId="22047" xr:uid="{BB4552EB-5DBA-4AD1-AE46-12FAE109ADCE}"/>
    <cellStyle name="Normal 5 3 3 2 3 5" xfId="13040" xr:uid="{F53DDE5D-9F56-465A-818C-2982B6112CE2}"/>
    <cellStyle name="Normal 5 3 3 2 3 5 2" xfId="26057" xr:uid="{033BABF9-335E-41A5-B90E-2BF014EB6DEB}"/>
    <cellStyle name="Normal 5 3 3 2 3 6" xfId="8207" xr:uid="{008B2523-3679-4C42-A595-3E1885DEF1C1}"/>
    <cellStyle name="Normal 5 3 3 2 3 6 2" xfId="21238" xr:uid="{A8A54D4E-96BB-4F49-B803-CB72EEB67CD4}"/>
    <cellStyle name="Normal 5 3 3 2 3 7" xfId="3951" xr:uid="{067C71C4-647D-417B-A9AD-33038342ABB2}"/>
    <cellStyle name="Normal 5 3 3 2 3 7 2" xfId="17040" xr:uid="{8541E19A-F06F-4743-8793-6162D642A847}"/>
    <cellStyle name="Normal 5 3 3 2 3 8" xfId="14450" xr:uid="{53D7737A-FC5A-4353-B60C-7B3003DE8348}"/>
    <cellStyle name="Normal 5 3 3 2 4" xfId="1412" xr:uid="{48DFE6BC-8132-466F-AEFC-06F03484EE48}"/>
    <cellStyle name="Normal 5 3 3 2 4 2" xfId="2970" xr:uid="{D07D89F1-174D-4CE4-B1D9-601F318AB6C4}"/>
    <cellStyle name="Normal 5 3 3 2 4 2 2" xfId="12009" xr:uid="{8005A77D-7FB0-4669-8F77-6A2B997F4054}"/>
    <cellStyle name="Normal 5 3 3 2 4 2 2 2" xfId="25035" xr:uid="{05A66405-8010-47E8-920B-1DBE1E107CC2}"/>
    <cellStyle name="Normal 5 3 3 2 4 2 3" xfId="6994" xr:uid="{B65A1658-D155-4CC5-9F89-C25E7152E950}"/>
    <cellStyle name="Normal 5 3 3 2 4 2 3 2" xfId="20028" xr:uid="{99DFAB1F-9982-485D-8069-FDB3253BB875}"/>
    <cellStyle name="Normal 5 3 3 2 4 2 4" xfId="16231" xr:uid="{87C72AC9-FED4-4754-84F6-64EB29DEA6E5}"/>
    <cellStyle name="Normal 5 3 3 2 4 3" xfId="13463" xr:uid="{83448E58-FF20-4B8B-8C9A-81A3301A86AA}"/>
    <cellStyle name="Normal 5 3 3 2 4 3 2" xfId="26480" xr:uid="{D6387BEA-BE38-4604-87C3-C320CD5388C2}"/>
    <cellStyle name="Normal 5 3 3 2 4 4" xfId="9904" xr:uid="{A9DC57A9-D67C-4382-A2AD-4621207EBA3F}"/>
    <cellStyle name="Normal 5 3 3 2 4 4 2" xfId="22930" xr:uid="{50D5EE88-AE8C-49AF-8172-2C7F7DE8C65D}"/>
    <cellStyle name="Normal 5 3 3 2 4 5" xfId="4886" xr:uid="{2A46A608-720E-4DC8-9106-FE0FB7CF3B5B}"/>
    <cellStyle name="Normal 5 3 3 2 4 5 2" xfId="17923" xr:uid="{5D1E2828-170E-4BEE-8FAB-BCC24B622592}"/>
    <cellStyle name="Normal 5 3 3 2 4 6" xfId="14797" xr:uid="{5E87E881-8E2F-4A83-A990-C8750BF173B4}"/>
    <cellStyle name="Normal 5 3 3 2 5" xfId="1803" xr:uid="{D5129701-A498-4092-A3B4-4BCDC0D06B69}"/>
    <cellStyle name="Normal 5 3 3 2 5 2" xfId="10966" xr:uid="{D29F1DE9-EB96-4E1D-A3EF-91C52C4666E9}"/>
    <cellStyle name="Normal 5 3 3 2 5 2 2" xfId="23992" xr:uid="{8850F017-2FE3-4B76-9E98-1B8C2BCCFB3E}"/>
    <cellStyle name="Normal 5 3 3 2 5 3" xfId="5950" xr:uid="{6DE39FF3-D620-45F0-8D00-991877AC9732}"/>
    <cellStyle name="Normal 5 3 3 2 5 3 2" xfId="18985" xr:uid="{B235F946-EB5A-4BC4-A899-0DF18E9D8D17}"/>
    <cellStyle name="Normal 5 3 3 2 5 4" xfId="15188" xr:uid="{65A624F1-AB71-4304-A4A3-B048750112FF}"/>
    <cellStyle name="Normal 5 3 3 2 6" xfId="8527" xr:uid="{8E2D004D-C70D-4768-B9AD-8473CD8E8BAE}"/>
    <cellStyle name="Normal 5 3 3 2 6 2" xfId="21556" xr:uid="{08CAB72A-BF4C-4DDA-AF61-AB5E0260A46A}"/>
    <cellStyle name="Normal 5 3 3 2 7" xfId="12420" xr:uid="{08C21AC4-7BB3-4E4A-AA9B-3F462BA2A64E}"/>
    <cellStyle name="Normal 5 3 3 2 7 2" xfId="25437" xr:uid="{3815F06F-372C-434D-8A8E-39E67C659931}"/>
    <cellStyle name="Normal 5 3 3 2 8" xfId="7497" xr:uid="{E320F51B-4140-4577-93AA-1A09BEEE9F56}"/>
    <cellStyle name="Normal 5 3 3 2 8 2" xfId="20529" xr:uid="{F644F092-220D-4B69-B34D-C70D205AE2B1}"/>
    <cellStyle name="Normal 5 3 3 2 9" xfId="3449" xr:uid="{C1141CE3-4D5F-487F-94D9-03F8B0BF2574}"/>
    <cellStyle name="Normal 5 3 3 2 9 2" xfId="16549" xr:uid="{4237A8D0-B5EC-4DB3-BBB5-197CCA6AA937}"/>
    <cellStyle name="Normal 5 3 3 2_Degree data" xfId="2706" xr:uid="{3B866081-FCFF-4334-BD60-A1B3E2BD17F5}"/>
    <cellStyle name="Normal 5 3 3 3" xfId="545" xr:uid="{C7CEAAE0-81CD-4A64-9FF6-7A3CD79EE5ED}"/>
    <cellStyle name="Normal 5 3 3 3 2" xfId="954" xr:uid="{89432553-4A42-4C59-A50F-73E9ECD15D41}"/>
    <cellStyle name="Normal 5 3 3 3 2 2" xfId="9804" xr:uid="{8C413B99-0106-4DBC-BEB2-6686F234AD09}"/>
    <cellStyle name="Normal 5 3 3 3 2 2 2" xfId="22830" xr:uid="{4052A775-773A-4D58-A947-F5EB38495BC3}"/>
    <cellStyle name="Normal 5 3 3 3 2 3" xfId="4786" xr:uid="{6C1610D9-950A-4210-95D4-BBDDD05FBFA1}"/>
    <cellStyle name="Normal 5 3 3 3 2 3 2" xfId="17823" xr:uid="{3B1657DC-B4A6-43AB-95D3-E54079C3F05D}"/>
    <cellStyle name="Normal 5 3 3 3 2 4" xfId="14350" xr:uid="{E1630F9A-2FD3-4884-A9FE-8454384C8E95}"/>
    <cellStyle name="Normal 5 3 3 3 3" xfId="2074" xr:uid="{AB59C218-EC6D-44D4-BFE7-69F1F8C6D0C8}"/>
    <cellStyle name="Normal 5 3 3 3 3 2" xfId="11237" xr:uid="{8052F922-01E0-4887-BAE9-6D9BB041D459}"/>
    <cellStyle name="Normal 5 3 3 3 3 2 2" xfId="24263" xr:uid="{4AE31CD1-8EF1-43A2-9B6F-0B876434EA55}"/>
    <cellStyle name="Normal 5 3 3 3 3 3" xfId="6221" xr:uid="{BCEAA1F9-0344-427C-A1F5-2E30CCFA1926}"/>
    <cellStyle name="Normal 5 3 3 3 3 3 2" xfId="19256" xr:uid="{7AC4C290-0476-44C8-AB72-40B244F3392B}"/>
    <cellStyle name="Normal 5 3 3 3 3 4" xfId="15459" xr:uid="{A44F6D23-ABDF-4E0D-A75A-7233C8AEC9CA}"/>
    <cellStyle name="Normal 5 3 3 3 4" xfId="8920" xr:uid="{D7B56522-F8C3-4CC1-80E0-8F17A246283C}"/>
    <cellStyle name="Normal 5 3 3 3 4 2" xfId="21947" xr:uid="{4F81D311-53F4-47FA-BF92-84D9542E86BD}"/>
    <cellStyle name="Normal 5 3 3 3 5" xfId="12691" xr:uid="{18F915CB-E215-4B37-A845-169386044EC7}"/>
    <cellStyle name="Normal 5 3 3 3 5 2" xfId="25708" xr:uid="{16B3FDB9-B4D2-40BA-9DD1-C21ED66CB800}"/>
    <cellStyle name="Normal 5 3 3 3 6" xfId="7397" xr:uid="{B9C68AB7-6AE0-4428-BA79-3B3EB5EA3927}"/>
    <cellStyle name="Normal 5 3 3 3 6 2" xfId="20429" xr:uid="{10C19310-C51A-4B74-BA1E-A01A1FEA08F1}"/>
    <cellStyle name="Normal 5 3 3 3 7" xfId="3851" xr:uid="{36179CFF-3A0F-4CA9-90D0-815B720A1257}"/>
    <cellStyle name="Normal 5 3 3 3 7 2" xfId="16940" xr:uid="{F19EB19E-C39A-4DFF-9960-193E40402A57}"/>
    <cellStyle name="Normal 5 3 3 3 8" xfId="13948" xr:uid="{C34D8FB6-A0B8-4FA8-8E13-99C06DD54B23}"/>
    <cellStyle name="Normal 5 3 3 4" xfId="808" xr:uid="{50B0A24A-24AA-4E4F-B700-6280A78CBE96}"/>
    <cellStyle name="Normal 5 3 3 4 2" xfId="2423" xr:uid="{7BE3F25E-0910-41ED-B036-697A73524B40}"/>
    <cellStyle name="Normal 5 3 3 4 2 2" xfId="10180" xr:uid="{12BE4131-6A1D-4352-9B36-6FE1CE5C539E}"/>
    <cellStyle name="Normal 5 3 3 4 2 2 2" xfId="23206" xr:uid="{F3C32656-A08C-4175-9262-0CA33681CEE5}"/>
    <cellStyle name="Normal 5 3 3 4 2 3" xfId="5162" xr:uid="{28C4458F-A775-4C3D-B8C8-830EFFE34D71}"/>
    <cellStyle name="Normal 5 3 3 4 2 3 2" xfId="18199" xr:uid="{1811F146-BD30-4F44-9957-7C319965FBB0}"/>
    <cellStyle name="Normal 5 3 3 4 2 4" xfId="15807" xr:uid="{1CA16AAA-3E5D-4C20-B9F1-F74AC7801767}"/>
    <cellStyle name="Normal 5 3 3 4 3" xfId="6570" xr:uid="{82D33AF6-1F05-484B-93EF-1EEED1D9CE4B}"/>
    <cellStyle name="Normal 5 3 3 4 3 2" xfId="11585" xr:uid="{5C5C21F3-5C37-47FB-90F0-AF03E7102E99}"/>
    <cellStyle name="Normal 5 3 3 4 3 2 2" xfId="24611" xr:uid="{31D9E7E3-23A6-4BB6-954B-519DC3170FFA}"/>
    <cellStyle name="Normal 5 3 3 4 3 3" xfId="19604" xr:uid="{0E3ED63E-E28B-4155-A16F-8B23DD0A1302}"/>
    <cellStyle name="Normal 5 3 3 4 4" xfId="9296" xr:uid="{06C3F947-79B4-440F-B6BE-32182AD4B9A2}"/>
    <cellStyle name="Normal 5 3 3 4 4 2" xfId="22323" xr:uid="{E699F3E6-7EC4-4B39-9D1E-6217940EF554}"/>
    <cellStyle name="Normal 5 3 3 4 5" xfId="13039" xr:uid="{0014CD9D-3FA4-46BB-9256-ACBA44D6AE3B}"/>
    <cellStyle name="Normal 5 3 3 4 5 2" xfId="26056" xr:uid="{BBEB6503-AF56-46E3-AC4C-DA2908FDE7DD}"/>
    <cellStyle name="Normal 5 3 3 4 6" xfId="7773" xr:uid="{C6499213-071E-4647-97C1-F890E3D7C2AE}"/>
    <cellStyle name="Normal 5 3 3 4 6 2" xfId="20805" xr:uid="{EB793B1C-EE8A-400A-8B96-C172297E6EF8}"/>
    <cellStyle name="Normal 5 3 3 4 7" xfId="4227" xr:uid="{9E6706B4-F213-4782-9CBF-009DAA0831A3}"/>
    <cellStyle name="Normal 5 3 3 4 7 2" xfId="17316" xr:uid="{AC41B83F-9299-4558-8749-59778CF583F1}"/>
    <cellStyle name="Normal 5 3 3 4 8" xfId="14205" xr:uid="{4BD0518F-8235-44A4-B32C-37E451796CA4}"/>
    <cellStyle name="Normal 5 3 3 5" xfId="1310" xr:uid="{16498ED7-586D-48DF-A9EE-981B7C4823DE}"/>
    <cellStyle name="Normal 5 3 3 5 2" xfId="2868" xr:uid="{08352BF7-3728-4A90-A526-2191F12B31BB}"/>
    <cellStyle name="Normal 5 3 3 5 2 2" xfId="10513" xr:uid="{0D4C31F3-F5C8-45D3-A011-9A298F5F3F01}"/>
    <cellStyle name="Normal 5 3 3 5 2 2 2" xfId="23539" xr:uid="{9E1876D3-A268-4C32-83A3-F80F2E4AD893}"/>
    <cellStyle name="Normal 5 3 3 5 2 3" xfId="5496" xr:uid="{5C243136-B8F9-44EC-8F59-E4A6A096C0BE}"/>
    <cellStyle name="Normal 5 3 3 5 2 3 2" xfId="18532" xr:uid="{6F54B6A7-77B3-48C4-804C-E4DC5F47AFA4}"/>
    <cellStyle name="Normal 5 3 3 5 2 4" xfId="16131" xr:uid="{BE20C721-407C-4CA4-991D-E32157BDB6E4}"/>
    <cellStyle name="Normal 5 3 3 5 3" xfId="6894" xr:uid="{7BED26F0-417F-4B10-ABB4-BDEA4272BA7F}"/>
    <cellStyle name="Normal 5 3 3 5 3 2" xfId="11909" xr:uid="{2EE5F86A-9F1D-4340-995D-93A4BF882E2F}"/>
    <cellStyle name="Normal 5 3 3 5 3 2 2" xfId="24935" xr:uid="{D81CA600-DB35-4B08-87F5-1C7EB20F108D}"/>
    <cellStyle name="Normal 5 3 3 5 3 3" xfId="19928" xr:uid="{3964E7CE-B806-4525-9D32-359B7269D797}"/>
    <cellStyle name="Normal 5 3 3 5 4" xfId="8701" xr:uid="{14D4E14E-33AB-41A3-8C45-39A43BBD0021}"/>
    <cellStyle name="Normal 5 3 3 5 4 2" xfId="21730" xr:uid="{75BEE85C-8F96-433A-A3E0-2B01CA17567C}"/>
    <cellStyle name="Normal 5 3 3 5 5" xfId="13363" xr:uid="{A2CD9CF4-6225-4ADB-B43B-77D286BE2C1A}"/>
    <cellStyle name="Normal 5 3 3 5 5 2" xfId="26380" xr:uid="{951F5337-3C75-423C-AE0B-E84D3B711204}"/>
    <cellStyle name="Normal 5 3 3 5 6" xfId="8107" xr:uid="{F4E5B8FC-7E0F-4994-9854-0FF91D3BF4BA}"/>
    <cellStyle name="Normal 5 3 3 5 6 2" xfId="21138" xr:uid="{6CD7CC91-5303-4B2C-A4EE-8BE4DC15FCD4}"/>
    <cellStyle name="Normal 5 3 3 5 7" xfId="3631" xr:uid="{B4F41213-9A34-4C37-88A1-9B51D800BA3C}"/>
    <cellStyle name="Normal 5 3 3 5 7 2" xfId="16723" xr:uid="{7E9B718D-703B-406A-9586-9ADF3A98880B}"/>
    <cellStyle name="Normal 5 3 3 5 8" xfId="14697" xr:uid="{8909526F-616D-48B1-9A77-1A0F73F353F4}"/>
    <cellStyle name="Normal 5 3 3 6" xfId="1703" xr:uid="{2FD1DC7C-2A10-419D-BCCD-9EF585F81F9E}"/>
    <cellStyle name="Normal 5 3 3 6 2" xfId="9587" xr:uid="{813B8FBA-20F4-465C-AC88-B12D7ED9479A}"/>
    <cellStyle name="Normal 5 3 3 6 2 2" xfId="22613" xr:uid="{CA94F387-FE15-44D6-AB21-615208EB1CD9}"/>
    <cellStyle name="Normal 5 3 3 6 3" xfId="4569" xr:uid="{45C7AAFD-8D20-463E-A684-FA534E62A215}"/>
    <cellStyle name="Normal 5 3 3 6 3 2" xfId="17606" xr:uid="{DE246DE4-E621-4D82-AC48-271D3D06D076}"/>
    <cellStyle name="Normal 5 3 3 6 4" xfId="15088" xr:uid="{1C80B3E0-0FDD-4B37-A724-2BDCB0F64DCD}"/>
    <cellStyle name="Normal 5 3 3 7" xfId="5850" xr:uid="{2BED9418-0506-493A-8344-0DB1863F4058}"/>
    <cellStyle name="Normal 5 3 3 7 2" xfId="10866" xr:uid="{BCC835D7-F601-4200-AE71-9171FE69A321}"/>
    <cellStyle name="Normal 5 3 3 7 2 2" xfId="23892" xr:uid="{252C6DDF-44EB-43BE-B653-C2D903670E7F}"/>
    <cellStyle name="Normal 5 3 3 7 3" xfId="18885" xr:uid="{4CDA3BF8-6E7E-44B2-8889-70D678FADC34}"/>
    <cellStyle name="Normal 5 3 3 8" xfId="8427" xr:uid="{13008307-91B4-4505-B58B-814C98EF5A9C}"/>
    <cellStyle name="Normal 5 3 3 8 2" xfId="21456" xr:uid="{1E861F60-FD5B-4397-B495-2822EF42E527}"/>
    <cellStyle name="Normal 5 3 3 9" xfId="12320" xr:uid="{20B9693E-15EF-4E69-8694-97A11D603356}"/>
    <cellStyle name="Normal 5 3 3 9 2" xfId="25337" xr:uid="{E1CC9C1D-D7BC-40A1-B4BD-91BE88F13024}"/>
    <cellStyle name="Normal 5 3 3_Degree data" xfId="2688" xr:uid="{FDDAF26F-D6BF-434F-BDB8-B20B21473353}"/>
    <cellStyle name="Normal 5 3 4" xfId="238" xr:uid="{8418EF98-B7F6-4A58-93B6-65210593CA54}"/>
    <cellStyle name="Normal 5 3 4 10" xfId="7207" xr:uid="{CB362AE4-37BA-4697-9590-3F83FC6B85A4}"/>
    <cellStyle name="Normal 5 3 4 10 2" xfId="20239" xr:uid="{766B8457-6A51-4588-BCF8-72CBA0C961E0}"/>
    <cellStyle name="Normal 5 3 4 11" xfId="3271" xr:uid="{4B628E1C-A081-40D8-8D18-C88692FCCB44}"/>
    <cellStyle name="Normal 5 3 4 11 2" xfId="16371" xr:uid="{2534AB05-8980-48DB-8CB6-37C9A2466FA6}"/>
    <cellStyle name="Normal 5 3 4 12" xfId="13659" xr:uid="{96A9DD49-B0AB-45D6-AB30-EA8869476C4F}"/>
    <cellStyle name="Normal 5 3 4 2" xfId="315" xr:uid="{0B53F2EF-0A9D-43B4-8171-0CFC913CE0B0}"/>
    <cellStyle name="Normal 5 3 4 2 10" xfId="13725" xr:uid="{78ED2DE4-5B60-461D-A48F-5875846F2719}"/>
    <cellStyle name="Normal 5 3 4 2 2" xfId="672" xr:uid="{8F3DAE3A-6491-411D-BA12-15B1E0F32E48}"/>
    <cellStyle name="Normal 5 3 4 2 2 2" xfId="2077" xr:uid="{552BDBA5-D6B9-424D-B626-10B62EB96B42}"/>
    <cellStyle name="Normal 5 3 4 2 2 2 2" xfId="10183" xr:uid="{07BBBED3-7D8D-4F87-9C27-6A6157CFE9BA}"/>
    <cellStyle name="Normal 5 3 4 2 2 2 2 2" xfId="23209" xr:uid="{BB784F4D-3E91-45C5-84A1-40E9C3FA8C5B}"/>
    <cellStyle name="Normal 5 3 4 2 2 2 3" xfId="5165" xr:uid="{23457343-DFE5-406B-ABFC-B2FC968F6E64}"/>
    <cellStyle name="Normal 5 3 4 2 2 2 3 2" xfId="18202" xr:uid="{5671EF7A-9B96-482E-8510-C07C95BDF095}"/>
    <cellStyle name="Normal 5 3 4 2 2 2 4" xfId="15462" xr:uid="{246EF0A6-591A-4EE6-A8AE-3E2E0D7F2AFD}"/>
    <cellStyle name="Normal 5 3 4 2 2 3" xfId="6224" xr:uid="{0A3C7373-FBEA-45E5-BD3E-9B76D1B39D9B}"/>
    <cellStyle name="Normal 5 3 4 2 2 3 2" xfId="11240" xr:uid="{63CC7757-6AE3-4377-B62B-C8E5A8B45C4D}"/>
    <cellStyle name="Normal 5 3 4 2 2 3 2 2" xfId="24266" xr:uid="{47A52161-B1A6-4063-B7AD-894882BA5D27}"/>
    <cellStyle name="Normal 5 3 4 2 2 3 3" xfId="19259" xr:uid="{1D721AF5-0CA0-44B2-AF98-CF8F05BDA04E}"/>
    <cellStyle name="Normal 5 3 4 2 2 4" xfId="9299" xr:uid="{15CE0BB3-2946-482C-B581-F06487DD57EA}"/>
    <cellStyle name="Normal 5 3 4 2 2 4 2" xfId="22326" xr:uid="{75E451FD-18DD-4C82-B6F9-073AD71BCD2A}"/>
    <cellStyle name="Normal 5 3 4 2 2 5" xfId="12694" xr:uid="{BE31D7EA-1318-4658-B3AF-9D454C8CD891}"/>
    <cellStyle name="Normal 5 3 4 2 2 5 2" xfId="25711" xr:uid="{F050E23E-7BE9-466C-B964-434673D3B29E}"/>
    <cellStyle name="Normal 5 3 4 2 2 6" xfId="7776" xr:uid="{9418AFA0-A910-42EA-9D3E-D2F7AFC98DA7}"/>
    <cellStyle name="Normal 5 3 4 2 2 6 2" xfId="20808" xr:uid="{0A051981-FB3A-4C7B-8906-EFADB82D1180}"/>
    <cellStyle name="Normal 5 3 4 2 2 7" xfId="4230" xr:uid="{F9E60639-8CAB-4AFE-853B-CFB21F4DA95A}"/>
    <cellStyle name="Normal 5 3 4 2 2 7 2" xfId="17319" xr:uid="{6A820E08-716E-4EBF-9569-17721F4AD7A8}"/>
    <cellStyle name="Normal 5 3 4 2 2 8" xfId="14075" xr:uid="{7973D923-5CEA-4DDB-AB4E-8773107FE605}"/>
    <cellStyle name="Normal 5 3 4 2 3" xfId="1081" xr:uid="{55E094FA-5700-4AB9-AD11-D1F0134F546A}"/>
    <cellStyle name="Normal 5 3 4 2 3 2" xfId="2426" xr:uid="{9C616FBE-11D1-4F62-9AFC-3D49BD889280}"/>
    <cellStyle name="Normal 5 3 4 2 3 2 2" xfId="10640" xr:uid="{5CF0A5FC-670C-43F7-AF31-32CB89D2C103}"/>
    <cellStyle name="Normal 5 3 4 2 3 2 2 2" xfId="23666" xr:uid="{819CAE27-85D4-4B53-838C-369869A2475F}"/>
    <cellStyle name="Normal 5 3 4 2 3 2 3" xfId="5623" xr:uid="{C008F3F7-AA65-48C1-A8A6-7806AA6D0E5C}"/>
    <cellStyle name="Normal 5 3 4 2 3 2 3 2" xfId="18659" xr:uid="{8816B01C-3BF2-4CE0-B216-967686858F93}"/>
    <cellStyle name="Normal 5 3 4 2 3 2 4" xfId="15810" xr:uid="{01E51803-24C2-4AEA-8384-01D0E89FCAD4}"/>
    <cellStyle name="Normal 5 3 4 2 3 3" xfId="6573" xr:uid="{5BB0C4EA-98D7-4C57-A8F3-3D86E199A829}"/>
    <cellStyle name="Normal 5 3 4 2 3 3 2" xfId="11588" xr:uid="{6FA0AD31-D2AC-4DF8-917A-17944E4F546A}"/>
    <cellStyle name="Normal 5 3 4 2 3 3 2 2" xfId="24614" xr:uid="{F6E7286D-BE77-4016-B7DA-38A342F22B2F}"/>
    <cellStyle name="Normal 5 3 4 2 3 3 3" xfId="19607" xr:uid="{0498033B-AD2E-4807-A079-9AE5471B2CF7}"/>
    <cellStyle name="Normal 5 3 4 2 3 4" xfId="9047" xr:uid="{00AB190A-9AD6-47F8-91EA-C8103079F5A8}"/>
    <cellStyle name="Normal 5 3 4 2 3 4 2" xfId="22074" xr:uid="{CB6CFB1D-1F64-4E8A-B8EC-B5F64698CA06}"/>
    <cellStyle name="Normal 5 3 4 2 3 5" xfId="13042" xr:uid="{EFC06547-7A87-476E-9699-3FACF10201CE}"/>
    <cellStyle name="Normal 5 3 4 2 3 5 2" xfId="26059" xr:uid="{DA6E77FD-CE5F-436E-A2FD-5F8129A887F6}"/>
    <cellStyle name="Normal 5 3 4 2 3 6" xfId="8234" xr:uid="{7B40A1CE-DE60-4E4D-A2EF-E717AAC3F3BF}"/>
    <cellStyle name="Normal 5 3 4 2 3 6 2" xfId="21265" xr:uid="{5436A49A-1EB8-4B59-A827-64CDA796DDD4}"/>
    <cellStyle name="Normal 5 3 4 2 3 7" xfId="3978" xr:uid="{D5F3B4F4-6858-42D5-9C71-BE1D657C0C53}"/>
    <cellStyle name="Normal 5 3 4 2 3 7 2" xfId="17067" xr:uid="{09AE137F-3932-4AD4-869A-004E66105328}"/>
    <cellStyle name="Normal 5 3 4 2 3 8" xfId="14477" xr:uid="{8DA13128-6057-44CA-994F-7E350987C3CE}"/>
    <cellStyle name="Normal 5 3 4 2 4" xfId="1439" xr:uid="{8065B79F-F021-4CD8-94F3-E70024A73BB1}"/>
    <cellStyle name="Normal 5 3 4 2 4 2" xfId="2998" xr:uid="{C8462E38-DDB8-40B8-A927-6917905392D6}"/>
    <cellStyle name="Normal 5 3 4 2 4 2 2" xfId="12036" xr:uid="{0941939E-EBFB-4D0B-BF0C-3E97E864CE21}"/>
    <cellStyle name="Normal 5 3 4 2 4 2 2 2" xfId="25062" xr:uid="{6809543C-057B-408B-8396-A2A590819DB9}"/>
    <cellStyle name="Normal 5 3 4 2 4 2 3" xfId="7021" xr:uid="{F65680F2-F6ED-4984-A15A-22537A2F46C7}"/>
    <cellStyle name="Normal 5 3 4 2 4 2 3 2" xfId="20055" xr:uid="{6BAF702C-1948-4153-9010-37AD961A43DF}"/>
    <cellStyle name="Normal 5 3 4 2 4 2 4" xfId="16258" xr:uid="{6E3197AB-0D17-43E9-B650-A02DE0C50438}"/>
    <cellStyle name="Normal 5 3 4 2 4 3" xfId="13490" xr:uid="{A1F321C1-8DFD-4CAB-94E3-CC380727A73D}"/>
    <cellStyle name="Normal 5 3 4 2 4 3 2" xfId="26507" xr:uid="{AD81CE84-E846-4C28-8271-3423EE34D168}"/>
    <cellStyle name="Normal 5 3 4 2 4 4" xfId="9931" xr:uid="{8FCBC421-3028-451E-B006-2AAEEFD3B4AC}"/>
    <cellStyle name="Normal 5 3 4 2 4 4 2" xfId="22957" xr:uid="{96A2569C-D7B8-4616-98BC-1151800FFB43}"/>
    <cellStyle name="Normal 5 3 4 2 4 5" xfId="4913" xr:uid="{BA1CC956-429B-434E-B70C-5230B1BFF15F}"/>
    <cellStyle name="Normal 5 3 4 2 4 5 2" xfId="17950" xr:uid="{A28F0E25-1B41-455A-BC83-C80C58D3DE5A}"/>
    <cellStyle name="Normal 5 3 4 2 4 6" xfId="14824" xr:uid="{E2B54201-D25D-4B96-B89B-6B2154CD9E43}"/>
    <cellStyle name="Normal 5 3 4 2 5" xfId="1830" xr:uid="{5FF4DBB2-AEC7-47A3-98D8-6B83DD7CCB3B}"/>
    <cellStyle name="Normal 5 3 4 2 5 2" xfId="10993" xr:uid="{34B6893F-8134-4186-9627-1B008654BA91}"/>
    <cellStyle name="Normal 5 3 4 2 5 2 2" xfId="24019" xr:uid="{722AA679-6C93-4489-8B69-3C64E29D2261}"/>
    <cellStyle name="Normal 5 3 4 2 5 3" xfId="5977" xr:uid="{4F68872E-EE01-42FA-9E74-BD13B8AC16F5}"/>
    <cellStyle name="Normal 5 3 4 2 5 3 2" xfId="19012" xr:uid="{4CCEFCCE-D818-41D5-83DF-F35736964593}"/>
    <cellStyle name="Normal 5 3 4 2 5 4" xfId="15215" xr:uid="{A8699972-9DC7-418B-BD03-0CBA49E0966E}"/>
    <cellStyle name="Normal 5 3 4 2 6" xfId="8554" xr:uid="{6A9F0D38-20C5-4EF1-96A3-AC150AD75E13}"/>
    <cellStyle name="Normal 5 3 4 2 6 2" xfId="21583" xr:uid="{8CD0F630-CCA8-4CD1-93A0-78603ECE2512}"/>
    <cellStyle name="Normal 5 3 4 2 7" xfId="12447" xr:uid="{3058EA9F-1426-4D54-80C2-0E190FE5150C}"/>
    <cellStyle name="Normal 5 3 4 2 7 2" xfId="25464" xr:uid="{F51346F2-DA5B-401C-9BC1-C0C469E9B314}"/>
    <cellStyle name="Normal 5 3 4 2 8" xfId="7524" xr:uid="{03014594-1180-426F-8A00-BB1A72B77661}"/>
    <cellStyle name="Normal 5 3 4 2 8 2" xfId="20556" xr:uid="{930BB9E8-457E-4381-ABA2-10BD355DEB26}"/>
    <cellStyle name="Normal 5 3 4 2 9" xfId="3476" xr:uid="{99617E85-380D-4FB5-9C62-2228A4D2CC61}"/>
    <cellStyle name="Normal 5 3 4 2 9 2" xfId="16576" xr:uid="{568EE651-F5BD-49C7-820F-2093634F5A12}"/>
    <cellStyle name="Normal 5 3 4 2_Degree data" xfId="2776" xr:uid="{A736635C-F8F9-4E0B-950A-AF47909439BF}"/>
    <cellStyle name="Normal 5 3 4 3" xfId="467" xr:uid="{4173CB7E-AC92-4B74-8F08-6BE328350954}"/>
    <cellStyle name="Normal 5 3 4 3 2" xfId="2076" xr:uid="{76CFF977-8649-4759-9737-366E50D85643}"/>
    <cellStyle name="Normal 5 3 4 3 2 2" xfId="9726" xr:uid="{4BDA5A55-EB82-4812-950F-DCACCDEA3573}"/>
    <cellStyle name="Normal 5 3 4 3 2 2 2" xfId="22752" xr:uid="{0E0DAB78-CF36-4A32-9483-8DC5B840D6CB}"/>
    <cellStyle name="Normal 5 3 4 3 2 3" xfId="4708" xr:uid="{536604A3-28B4-414E-ACEB-F648EF4AF174}"/>
    <cellStyle name="Normal 5 3 4 3 2 3 2" xfId="17745" xr:uid="{4A4D3AF6-B899-4E18-8AD9-3FCE4A62C26F}"/>
    <cellStyle name="Normal 5 3 4 3 2 4" xfId="15461" xr:uid="{14FBD6ED-4737-492D-8A70-67746BFA87CC}"/>
    <cellStyle name="Normal 5 3 4 3 3" xfId="6223" xr:uid="{FDE8E677-AB5E-4DF9-8331-97C60D267B61}"/>
    <cellStyle name="Normal 5 3 4 3 3 2" xfId="11239" xr:uid="{9DD2AF62-9646-44A2-87B2-1E8DF9E78BA8}"/>
    <cellStyle name="Normal 5 3 4 3 3 2 2" xfId="24265" xr:uid="{691E5784-885D-41FA-83B8-444B2D925879}"/>
    <cellStyle name="Normal 5 3 4 3 3 3" xfId="19258" xr:uid="{0002CFAA-1FFA-44D5-9525-4DBA4CE0D592}"/>
    <cellStyle name="Normal 5 3 4 3 4" xfId="8842" xr:uid="{44AE789B-07A8-400E-B9BA-793E8E7291A5}"/>
    <cellStyle name="Normal 5 3 4 3 4 2" xfId="21869" xr:uid="{D1FE48F0-D5BA-4D90-83A2-CD567D362748}"/>
    <cellStyle name="Normal 5 3 4 3 5" xfId="12693" xr:uid="{995801ED-1191-4031-AFAF-26480CAB0E80}"/>
    <cellStyle name="Normal 5 3 4 3 5 2" xfId="25710" xr:uid="{9E6C998F-FD2C-4E98-9A2F-A19EDD81881B}"/>
    <cellStyle name="Normal 5 3 4 3 6" xfId="7319" xr:uid="{DBF55D54-91B1-4FAA-B9F4-384727C9C597}"/>
    <cellStyle name="Normal 5 3 4 3 6 2" xfId="20351" xr:uid="{7C0CBDE3-D9CA-418A-8ACD-8C35CB126EC6}"/>
    <cellStyle name="Normal 5 3 4 3 7" xfId="3773" xr:uid="{34993D0E-3CB1-496D-9BDA-EE457B57B7AE}"/>
    <cellStyle name="Normal 5 3 4 3 7 2" xfId="16862" xr:uid="{0A212B19-77B1-4149-808E-6C7175A23FEB}"/>
    <cellStyle name="Normal 5 3 4 3 8" xfId="13870" xr:uid="{EB278E73-122D-4A69-A65C-5E1FE30CBAEC}"/>
    <cellStyle name="Normal 5 3 4 4" xfId="876" xr:uid="{7EF26CDA-CF91-4E98-8638-94D813B66656}"/>
    <cellStyle name="Normal 5 3 4 4 2" xfId="2425" xr:uid="{D3C79204-6A07-4D7F-A550-7344E84D151A}"/>
    <cellStyle name="Normal 5 3 4 4 2 2" xfId="10182" xr:uid="{15B481B8-C51A-4BFA-AF8D-CFCC54802526}"/>
    <cellStyle name="Normal 5 3 4 4 2 2 2" xfId="23208" xr:uid="{3594F6BD-D4A2-4DE0-A8CE-5CEE18D6FDB3}"/>
    <cellStyle name="Normal 5 3 4 4 2 3" xfId="5164" xr:uid="{8E3C4875-B5FF-472F-B7A3-06E1DADCD7F9}"/>
    <cellStyle name="Normal 5 3 4 4 2 3 2" xfId="18201" xr:uid="{B8F26DF3-E9A6-4554-AC71-6C5729D1B4F1}"/>
    <cellStyle name="Normal 5 3 4 4 2 4" xfId="15809" xr:uid="{C88C081E-E3BF-4DA9-A623-EB5C9F9CC69B}"/>
    <cellStyle name="Normal 5 3 4 4 3" xfId="6572" xr:uid="{B6B03FE3-9DEE-4625-A4C1-BCB5F2809A62}"/>
    <cellStyle name="Normal 5 3 4 4 3 2" xfId="11587" xr:uid="{ED393A7D-DC8F-4F81-AAAC-328237AC9678}"/>
    <cellStyle name="Normal 5 3 4 4 3 2 2" xfId="24613" xr:uid="{B576BF3F-5AD5-4807-BDFA-E935412A00A2}"/>
    <cellStyle name="Normal 5 3 4 4 3 3" xfId="19606" xr:uid="{CE3FCDC7-A5B2-4FF3-A7CF-8EA75BDC0C9E}"/>
    <cellStyle name="Normal 5 3 4 4 4" xfId="9298" xr:uid="{DE87CB11-D049-4375-A515-74F065D7EED4}"/>
    <cellStyle name="Normal 5 3 4 4 4 2" xfId="22325" xr:uid="{D7EA1D7F-C0A1-471E-AA4F-C8A8261FE373}"/>
    <cellStyle name="Normal 5 3 4 4 5" xfId="13041" xr:uid="{A2DBDAF5-0F22-41F3-84EB-D3B943095469}"/>
    <cellStyle name="Normal 5 3 4 4 5 2" xfId="26058" xr:uid="{6E2173C4-51FE-4E58-901A-2490DF39D5AD}"/>
    <cellStyle name="Normal 5 3 4 4 6" xfId="7775" xr:uid="{BBAE5263-F8AD-423B-B5ED-DFBB1F7F0C18}"/>
    <cellStyle name="Normal 5 3 4 4 6 2" xfId="20807" xr:uid="{6D9D819A-0925-4FB9-A395-3E3D888FF096}"/>
    <cellStyle name="Normal 5 3 4 4 7" xfId="4229" xr:uid="{269AC7BC-D4D5-4A49-BD72-CF5EF525BE23}"/>
    <cellStyle name="Normal 5 3 4 4 7 2" xfId="17318" xr:uid="{3C87D62B-9438-468E-9FA5-37E550248273}"/>
    <cellStyle name="Normal 5 3 4 4 8" xfId="14272" xr:uid="{36B326F0-4D0B-49FA-8C9A-E592C2873468}"/>
    <cellStyle name="Normal 5 3 4 5" xfId="1228" xr:uid="{760D8D78-C40B-4615-892B-37C4047B53F3}"/>
    <cellStyle name="Normal 5 3 4 5 2" xfId="2784" xr:uid="{8D120DC4-29E7-42E2-B35E-D6222FF81546}"/>
    <cellStyle name="Normal 5 3 4 5 2 2" xfId="10435" xr:uid="{0EDDE458-0F59-4829-9409-C135D74AC66F}"/>
    <cellStyle name="Normal 5 3 4 5 2 2 2" xfId="23461" xr:uid="{A709B88B-532C-4AF7-8EAF-897F986D5C25}"/>
    <cellStyle name="Normal 5 3 4 5 2 3" xfId="5418" xr:uid="{DE33AE37-D60E-44DC-A092-7F42FCE8F4F5}"/>
    <cellStyle name="Normal 5 3 4 5 2 3 2" xfId="18454" xr:uid="{0AF581C0-BC79-4689-8742-6AA496C83C61}"/>
    <cellStyle name="Normal 5 3 4 5 2 4" xfId="16053" xr:uid="{BD63FA53-2C59-4376-8F0D-FE3A2361E93D}"/>
    <cellStyle name="Normal 5 3 4 5 3" xfId="6816" xr:uid="{C4999655-CD01-436D-A523-F8B673AFC6AF}"/>
    <cellStyle name="Normal 5 3 4 5 3 2" xfId="11831" xr:uid="{C05B169A-B5E1-487E-897D-3D4A1D75BECD}"/>
    <cellStyle name="Normal 5 3 4 5 3 2 2" xfId="24857" xr:uid="{ED868D56-21AA-4DE9-BEC6-B0AAC8CB98D2}"/>
    <cellStyle name="Normal 5 3 4 5 3 3" xfId="19850" xr:uid="{D9AF24E4-81AD-4F40-8D22-B447844341CD}"/>
    <cellStyle name="Normal 5 3 4 5 4" xfId="8728" xr:uid="{BE22B0AE-5F99-4363-B2D6-412D9DCBAC00}"/>
    <cellStyle name="Normal 5 3 4 5 4 2" xfId="21757" xr:uid="{08608CB2-7840-4C56-BDF7-C221CFA8CCEA}"/>
    <cellStyle name="Normal 5 3 4 5 5" xfId="13285" xr:uid="{FD191FB7-4B43-414B-BF1E-4E53969D9DBF}"/>
    <cellStyle name="Normal 5 3 4 5 5 2" xfId="26302" xr:uid="{D80DB561-DE34-4A35-BD43-3C304D53A783}"/>
    <cellStyle name="Normal 5 3 4 5 6" xfId="8029" xr:uid="{38C7FC33-73E5-4765-B53A-00600524D220}"/>
    <cellStyle name="Normal 5 3 4 5 6 2" xfId="21060" xr:uid="{4068E295-714D-4E6C-B97B-3FA80E441F24}"/>
    <cellStyle name="Normal 5 3 4 5 7" xfId="3658" xr:uid="{35160BC7-045A-4A14-81FB-33DCBDE1171A}"/>
    <cellStyle name="Normal 5 3 4 5 7 2" xfId="16750" xr:uid="{88A1DB5E-91CD-4AE9-939D-4CA75D06BAD3}"/>
    <cellStyle name="Normal 5 3 4 5 8" xfId="14619" xr:uid="{11F34FDA-2EFF-46F0-B91B-3F062BDFEC90}"/>
    <cellStyle name="Normal 5 3 4 6" xfId="1625" xr:uid="{F23F0D72-3D88-4F07-A77E-AE0ABEFD7303}"/>
    <cellStyle name="Normal 5 3 4 6 2" xfId="9614" xr:uid="{B3FA1395-9AB5-4FDF-AA40-A190C86C02BD}"/>
    <cellStyle name="Normal 5 3 4 6 2 2" xfId="22640" xr:uid="{91C57A9C-06BC-4229-8A58-8BC4D8FD3A00}"/>
    <cellStyle name="Normal 5 3 4 6 3" xfId="4596" xr:uid="{0F0C0756-AED8-446C-AECF-BEA5D3E7E675}"/>
    <cellStyle name="Normal 5 3 4 6 3 2" xfId="17633" xr:uid="{83A7D5FE-2F61-4913-A670-6D2007C886F9}"/>
    <cellStyle name="Normal 5 3 4 6 4" xfId="15010" xr:uid="{3B555869-9C5D-41AF-A8BD-ED1FCB6C51B6}"/>
    <cellStyle name="Normal 5 3 4 7" xfId="5772" xr:uid="{DD2226C9-F53B-4D3E-9311-76B4E29D10B1}"/>
    <cellStyle name="Normal 5 3 4 7 2" xfId="10788" xr:uid="{505B3A94-4ABD-4BA9-9C45-A0E929D7630E}"/>
    <cellStyle name="Normal 5 3 4 7 2 2" xfId="23814" xr:uid="{B4FAE431-68DB-4044-BC5C-C6E995A4D941}"/>
    <cellStyle name="Normal 5 3 4 7 3" xfId="18807" xr:uid="{166E739C-C708-4F4B-8A6F-E2BC41614406}"/>
    <cellStyle name="Normal 5 3 4 8" xfId="8349" xr:uid="{9CCA0032-C013-4D4E-AFA3-2573078115D5}"/>
    <cellStyle name="Normal 5 3 4 8 2" xfId="21378" xr:uid="{86D58190-168D-4950-9513-5C8C5147D33B}"/>
    <cellStyle name="Normal 5 3 4 9" xfId="12242" xr:uid="{1DDCB64E-190A-4588-ADFB-B92C3E6E62C9}"/>
    <cellStyle name="Normal 5 3 4 9 2" xfId="25259" xr:uid="{33953B51-FB64-4478-B98B-3743A93D3874}"/>
    <cellStyle name="Normal 5 3 4_Degree data" xfId="2651" xr:uid="{731B6B3A-DE78-493B-A4C6-BF29C37880D8}"/>
    <cellStyle name="Normal 5 3 5" xfId="264" xr:uid="{410AA9BA-94AB-4DD0-A07E-3EC43A509CE7}"/>
    <cellStyle name="Normal 5 3 5 10" xfId="13682" xr:uid="{5179F86B-4496-404C-B461-59B3C212CA55}"/>
    <cellStyle name="Normal 5 3 5 2" xfId="567" xr:uid="{0A6CA3E8-BF22-4686-A711-CEDDAB172A8F}"/>
    <cellStyle name="Normal 5 3 5 2 2" xfId="2078" xr:uid="{97EC8034-41B3-463B-853C-1F12F9D385F5}"/>
    <cellStyle name="Normal 5 3 5 2 2 2" xfId="10184" xr:uid="{AAE9CD0C-FEF7-466F-8C32-5AD749E0536D}"/>
    <cellStyle name="Normal 5 3 5 2 2 2 2" xfId="23210" xr:uid="{CB5FA5DB-E4BF-4D92-8B42-5B331693F1CF}"/>
    <cellStyle name="Normal 5 3 5 2 2 3" xfId="5166" xr:uid="{41691960-4598-4B41-9295-8C50DA78B583}"/>
    <cellStyle name="Normal 5 3 5 2 2 3 2" xfId="18203" xr:uid="{A7F29716-1AB8-41AC-A48E-2DFA25845258}"/>
    <cellStyle name="Normal 5 3 5 2 2 4" xfId="15463" xr:uid="{8D98DAC2-9D2A-42F0-A2A5-D103B20BBF08}"/>
    <cellStyle name="Normal 5 3 5 2 3" xfId="6225" xr:uid="{C428C3E8-7987-4B9F-976C-1FC83F2125B5}"/>
    <cellStyle name="Normal 5 3 5 2 3 2" xfId="11241" xr:uid="{C7BE37BD-0E9B-440D-86A4-BE3A0ED8CED6}"/>
    <cellStyle name="Normal 5 3 5 2 3 2 2" xfId="24267" xr:uid="{88DF54E0-0335-480D-A37E-A798382721AB}"/>
    <cellStyle name="Normal 5 3 5 2 3 3" xfId="19260" xr:uid="{0AD8966D-3338-4E52-B519-E6B3D94CED12}"/>
    <cellStyle name="Normal 5 3 5 2 4" xfId="9300" xr:uid="{10CF937C-4A26-4697-91E9-9EC92C24E3F1}"/>
    <cellStyle name="Normal 5 3 5 2 4 2" xfId="22327" xr:uid="{770DA259-647B-4779-AC04-8939E112AEC0}"/>
    <cellStyle name="Normal 5 3 5 2 5" xfId="12695" xr:uid="{264A90AE-058F-4E16-A866-77B392D82EEB}"/>
    <cellStyle name="Normal 5 3 5 2 5 2" xfId="25712" xr:uid="{5DA2A179-355F-4DB9-86EE-1F40499E573D}"/>
    <cellStyle name="Normal 5 3 5 2 6" xfId="7777" xr:uid="{7430D314-3139-48C1-B16C-3394FB65C503}"/>
    <cellStyle name="Normal 5 3 5 2 6 2" xfId="20809" xr:uid="{5284208D-49D9-47C9-8E09-A45D85309DC4}"/>
    <cellStyle name="Normal 5 3 5 2 7" xfId="4231" xr:uid="{EA18D15D-A8D6-4E2B-8CA0-FEB153038EA0}"/>
    <cellStyle name="Normal 5 3 5 2 7 2" xfId="17320" xr:uid="{D073AE12-D496-4738-8DBC-D4718D1162D6}"/>
    <cellStyle name="Normal 5 3 5 2 8" xfId="13970" xr:uid="{601EBA63-D4D4-425A-99CC-A862F8BD9216}"/>
    <cellStyle name="Normal 5 3 5 3" xfId="976" xr:uid="{3FC1C948-1699-4F66-AE73-F45DE5920D84}"/>
    <cellStyle name="Normal 5 3 5 3 2" xfId="2427" xr:uid="{7114CC05-FAA7-49E8-B359-9A472CCC8E37}"/>
    <cellStyle name="Normal 5 3 5 3 2 2" xfId="10535" xr:uid="{E20272B3-D376-475D-832E-F2A332806B2E}"/>
    <cellStyle name="Normal 5 3 5 3 2 2 2" xfId="23561" xr:uid="{172629EB-D037-4833-A40A-0C19CE0E63DB}"/>
    <cellStyle name="Normal 5 3 5 3 2 3" xfId="5518" xr:uid="{CAF9A5E0-5D7B-40C7-807D-425E92EF7D9A}"/>
    <cellStyle name="Normal 5 3 5 3 2 3 2" xfId="18554" xr:uid="{D814DBEB-962D-4222-B5DD-A1C08F959FDD}"/>
    <cellStyle name="Normal 5 3 5 3 2 4" xfId="15811" xr:uid="{01AD8B43-F6A2-48B1-B870-8D85FD21769E}"/>
    <cellStyle name="Normal 5 3 5 3 3" xfId="6574" xr:uid="{F9A0E953-DA7D-48A3-8C34-73E894643AAF}"/>
    <cellStyle name="Normal 5 3 5 3 3 2" xfId="11589" xr:uid="{E3AFA77B-36F1-4D71-878F-FCB9C0181A30}"/>
    <cellStyle name="Normal 5 3 5 3 3 2 2" xfId="24615" xr:uid="{3C85F3B4-368D-4094-AA03-80E3514DB9B4}"/>
    <cellStyle name="Normal 5 3 5 3 3 3" xfId="19608" xr:uid="{8C3C114B-26AB-4730-992D-612269ED7420}"/>
    <cellStyle name="Normal 5 3 5 3 4" xfId="8942" xr:uid="{3665EED7-42DC-4315-9BBD-78E3C490872A}"/>
    <cellStyle name="Normal 5 3 5 3 4 2" xfId="21969" xr:uid="{855A891E-1A65-496D-8809-D6EFE7C8384B}"/>
    <cellStyle name="Normal 5 3 5 3 5" xfId="13043" xr:uid="{20DFDD86-0ECF-4B35-A7B9-91B577D16FB1}"/>
    <cellStyle name="Normal 5 3 5 3 5 2" xfId="26060" xr:uid="{E34F14DC-CC0C-4576-92F9-D2EA72B00B58}"/>
    <cellStyle name="Normal 5 3 5 3 6" xfId="8129" xr:uid="{65E99C8B-1A30-4A47-8692-E4BFAA311DE2}"/>
    <cellStyle name="Normal 5 3 5 3 6 2" xfId="21160" xr:uid="{86513C7C-BEA2-431B-8120-900DD255A6C3}"/>
    <cellStyle name="Normal 5 3 5 3 7" xfId="3873" xr:uid="{D2259E6C-790B-49E0-BEE6-8FBC6995E136}"/>
    <cellStyle name="Normal 5 3 5 3 7 2" xfId="16962" xr:uid="{70DAFB7A-D8D8-400F-A06A-F9B0268B5970}"/>
    <cellStyle name="Normal 5 3 5 3 8" xfId="14372" xr:uid="{4AB4F858-04D9-4E56-9AA9-6D8D4D29579C}"/>
    <cellStyle name="Normal 5 3 5 4" xfId="1332" xr:uid="{246003FF-B869-454F-AF50-51D2F0568FFC}"/>
    <cellStyle name="Normal 5 3 5 4 2" xfId="2890" xr:uid="{C220DC12-7C77-4596-874F-053E712367D8}"/>
    <cellStyle name="Normal 5 3 5 4 2 2" xfId="11931" xr:uid="{3F906379-5709-4801-9765-2801442ADB85}"/>
    <cellStyle name="Normal 5 3 5 4 2 2 2" xfId="24957" xr:uid="{583EEDF5-2BC2-49B3-92E3-B89E3E236E0C}"/>
    <cellStyle name="Normal 5 3 5 4 2 3" xfId="6916" xr:uid="{19F0FF22-11A8-427E-B91E-0C64FB97112B}"/>
    <cellStyle name="Normal 5 3 5 4 2 3 2" xfId="19950" xr:uid="{F13472FF-D52A-4AFE-86A5-576F821E037E}"/>
    <cellStyle name="Normal 5 3 5 4 2 4" xfId="16153" xr:uid="{18A3A986-A34C-4AB3-BB00-400AD10D1589}"/>
    <cellStyle name="Normal 5 3 5 4 3" xfId="13385" xr:uid="{E1EEB032-E0F1-4BF2-97CA-A9EB30368FFC}"/>
    <cellStyle name="Normal 5 3 5 4 3 2" xfId="26402" xr:uid="{40CD417F-7094-4B1D-989F-0220933B622C}"/>
    <cellStyle name="Normal 5 3 5 4 4" xfId="9826" xr:uid="{E6CF661D-DED9-4CDA-A98E-B2823C2DE6CF}"/>
    <cellStyle name="Normal 5 3 5 4 4 2" xfId="22852" xr:uid="{5DFECB19-46E0-4FEB-AB64-38A7D70B2E6C}"/>
    <cellStyle name="Normal 5 3 5 4 5" xfId="4808" xr:uid="{F2997E66-4328-4885-A91B-9E3280303241}"/>
    <cellStyle name="Normal 5 3 5 4 5 2" xfId="17845" xr:uid="{3DF72F84-D727-4550-AEC1-5609CAC897FF}"/>
    <cellStyle name="Normal 5 3 5 4 6" xfId="14719" xr:uid="{590844C5-5667-41B8-B73D-686C5C5F9DE6}"/>
    <cellStyle name="Normal 5 3 5 5" xfId="1725" xr:uid="{6F11E3F9-73F0-4CAD-AF76-8A51924F4238}"/>
    <cellStyle name="Normal 5 3 5 5 2" xfId="10888" xr:uid="{D9D6B0A5-F433-41BC-9463-57DA48B34FC3}"/>
    <cellStyle name="Normal 5 3 5 5 2 2" xfId="23914" xr:uid="{F7DF1402-BCEA-49B3-A46E-C6BAC2268870}"/>
    <cellStyle name="Normal 5 3 5 5 3" xfId="5872" xr:uid="{B2E56310-31E8-482F-B9E0-D70526AE5233}"/>
    <cellStyle name="Normal 5 3 5 5 3 2" xfId="18907" xr:uid="{BF96A60E-A9BE-4B69-ADE9-FF68753C5511}"/>
    <cellStyle name="Normal 5 3 5 5 4" xfId="15110" xr:uid="{FAE4112C-BD61-41AF-B361-32FA8A2FF4FD}"/>
    <cellStyle name="Normal 5 3 5 6" xfId="8449" xr:uid="{D903B4F7-CED4-49FB-814D-197BE09B1F48}"/>
    <cellStyle name="Normal 5 3 5 6 2" xfId="21478" xr:uid="{3BE1DE6A-A747-475D-93BF-46B06B562846}"/>
    <cellStyle name="Normal 5 3 5 7" xfId="12342" xr:uid="{06CAEC4E-AB98-4CF8-8957-E05FEADD4E4B}"/>
    <cellStyle name="Normal 5 3 5 7 2" xfId="25359" xr:uid="{820F66A1-8338-42DA-BDC2-561880C32F08}"/>
    <cellStyle name="Normal 5 3 5 8" xfId="7419" xr:uid="{A6C68E05-D408-4E18-848A-AD62DA7D7754}"/>
    <cellStyle name="Normal 5 3 5 8 2" xfId="20451" xr:uid="{AF7AA000-E5CB-4E4D-85E0-2ECB787E5786}"/>
    <cellStyle name="Normal 5 3 5 9" xfId="3371" xr:uid="{51A5ABDA-5B6D-4C95-BE00-CF5DD5F4546B}"/>
    <cellStyle name="Normal 5 3 5 9 2" xfId="16471" xr:uid="{5C2B4F02-F521-4A36-9847-A88F97862686}"/>
    <cellStyle name="Normal 5 3 5_Degree data" xfId="2738" xr:uid="{16DECCFA-2CE8-4EEE-B84C-992AB27DD2C0}"/>
    <cellStyle name="Normal 5 3 6" xfId="420" xr:uid="{FA4AB94F-B189-4567-A7B1-B4C74B484684}"/>
    <cellStyle name="Normal 5 3 6 10" xfId="13823" xr:uid="{C7FF64F6-10C6-43AC-8379-E0693652BFD6}"/>
    <cellStyle name="Normal 5 3 6 2" xfId="828" xr:uid="{6C3B4A0F-1AB0-47EF-A2EB-4278241CB1C4}"/>
    <cellStyle name="Normal 5 3 6 2 2" xfId="2079" xr:uid="{E0FE52AE-1BAA-4B69-B207-D6DD115D9F20}"/>
    <cellStyle name="Normal 5 3 6 2 2 2" xfId="10185" xr:uid="{AF2AFE4C-A082-4C56-8F08-BCD70312CCAF}"/>
    <cellStyle name="Normal 5 3 6 2 2 2 2" xfId="23211" xr:uid="{79EFCBC0-5377-4465-8D4A-AC647F7D01F1}"/>
    <cellStyle name="Normal 5 3 6 2 2 3" xfId="5167" xr:uid="{E20A6A51-9476-46FB-A56F-4154EA7643F4}"/>
    <cellStyle name="Normal 5 3 6 2 2 3 2" xfId="18204" xr:uid="{DB1FB3BA-4AB1-4BC2-957D-AB4B1214C0AF}"/>
    <cellStyle name="Normal 5 3 6 2 2 4" xfId="15464" xr:uid="{025E9DEE-27CF-4EE4-8A9B-D0C6892785FC}"/>
    <cellStyle name="Normal 5 3 6 2 3" xfId="6226" xr:uid="{9C9F9257-786B-46BB-832B-BACD0C9E18CD}"/>
    <cellStyle name="Normal 5 3 6 2 3 2" xfId="11242" xr:uid="{8F8F75A7-53BE-4FFA-90D6-E9451962808B}"/>
    <cellStyle name="Normal 5 3 6 2 3 2 2" xfId="24268" xr:uid="{712658F1-27D9-4F65-9A81-3257D25EABB9}"/>
    <cellStyle name="Normal 5 3 6 2 3 3" xfId="19261" xr:uid="{B1EF47D9-7B3D-4F85-9BED-5588044EC2F1}"/>
    <cellStyle name="Normal 5 3 6 2 4" xfId="9301" xr:uid="{20BA4D42-DEFD-4785-AAE6-A11C25BE174C}"/>
    <cellStyle name="Normal 5 3 6 2 4 2" xfId="22328" xr:uid="{47499BEB-4E33-4068-B7E6-D64EE75A8890}"/>
    <cellStyle name="Normal 5 3 6 2 5" xfId="12696" xr:uid="{3DEE88C3-659C-4593-B260-3451EA7BC500}"/>
    <cellStyle name="Normal 5 3 6 2 5 2" xfId="25713" xr:uid="{4EC348FB-314A-46CE-B31C-9C6EA7018739}"/>
    <cellStyle name="Normal 5 3 6 2 6" xfId="7778" xr:uid="{FDC29295-F598-41FF-803E-62CDEBD80C2C}"/>
    <cellStyle name="Normal 5 3 6 2 6 2" xfId="20810" xr:uid="{2138F154-EC74-41C6-9DB2-A489B6C032E2}"/>
    <cellStyle name="Normal 5 3 6 2 7" xfId="4232" xr:uid="{58EE1752-EB16-40C1-8AC1-6C48FC4F18C5}"/>
    <cellStyle name="Normal 5 3 6 2 7 2" xfId="17321" xr:uid="{683CC291-D16B-470E-BE85-F6E78C50B09E}"/>
    <cellStyle name="Normal 5 3 6 2 8" xfId="14225" xr:uid="{0DDFFA59-4001-4E63-9DB8-B1B89AED2D06}"/>
    <cellStyle name="Normal 5 3 6 3" xfId="1178" xr:uid="{3BF91916-A260-48BA-A5BB-4C720AAB0CC1}"/>
    <cellStyle name="Normal 5 3 6 3 2" xfId="2428" xr:uid="{482A12A9-C39D-4370-B9DC-7D3A71453E14}"/>
    <cellStyle name="Normal 5 3 6 3 2 2" xfId="10388" xr:uid="{0D188894-B7AC-4B4B-8475-72936707CF62}"/>
    <cellStyle name="Normal 5 3 6 3 2 2 2" xfId="23414" xr:uid="{83A1BF86-6119-4B24-BE15-9BB043D33C03}"/>
    <cellStyle name="Normal 5 3 6 3 2 3" xfId="5371" xr:uid="{E1C0F57E-0501-45D9-B8DB-FC6755623D3E}"/>
    <cellStyle name="Normal 5 3 6 3 2 3 2" xfId="18407" xr:uid="{EC8DBD9F-755D-4C21-8C97-82A0540F86F1}"/>
    <cellStyle name="Normal 5 3 6 3 2 4" xfId="15812" xr:uid="{23A3E297-7F64-4A46-8109-BE5C2CA5B343}"/>
    <cellStyle name="Normal 5 3 6 3 3" xfId="6575" xr:uid="{675010B3-8DA2-4EDE-8DE4-97BE8D07A9F4}"/>
    <cellStyle name="Normal 5 3 6 3 3 2" xfId="11590" xr:uid="{DD25B68B-0F21-4DC2-B04A-A16C99C26692}"/>
    <cellStyle name="Normal 5 3 6 3 3 2 2" xfId="24616" xr:uid="{56A1CDC0-B383-430C-8CF0-F8DC2A03A964}"/>
    <cellStyle name="Normal 5 3 6 3 3 3" xfId="19609" xr:uid="{F50C8F7C-F066-49FF-92AF-1D7335F0F01C}"/>
    <cellStyle name="Normal 5 3 6 3 4" xfId="8615" xr:uid="{1537C2D8-4A83-4261-8D9B-A55D58054211}"/>
    <cellStyle name="Normal 5 3 6 3 4 2" xfId="21644" xr:uid="{3B00A5C9-FB77-47EB-A133-AE0CC4CC1C07}"/>
    <cellStyle name="Normal 5 3 6 3 5" xfId="13044" xr:uid="{631CC570-B3A5-4AB4-AEF9-D3BA6A07EAAE}"/>
    <cellStyle name="Normal 5 3 6 3 5 2" xfId="26061" xr:uid="{ED35DCD7-BD59-4C6F-B7DB-803EE97ED868}"/>
    <cellStyle name="Normal 5 3 6 3 6" xfId="7982" xr:uid="{2B5EEB02-EF68-4FCD-8F98-F8215E7104E4}"/>
    <cellStyle name="Normal 5 3 6 3 6 2" xfId="21013" xr:uid="{C3F66645-EBC6-4BAC-93E0-0D30BEEC2E20}"/>
    <cellStyle name="Normal 5 3 6 3 7" xfId="3537" xr:uid="{8B627658-693D-407C-8078-D643E97B8512}"/>
    <cellStyle name="Normal 5 3 6 3 7 2" xfId="16637" xr:uid="{8903A8F0-C997-4A4B-AEF9-690A73B4E0AB}"/>
    <cellStyle name="Normal 5 3 6 3 8" xfId="14572" xr:uid="{DD5495B6-4930-4719-B1C7-C8DE07F88E77}"/>
    <cellStyle name="Normal 5 3 6 4" xfId="2729" xr:uid="{43FC00C2-C665-40B6-A7B2-AD7139139667}"/>
    <cellStyle name="Normal 5 3 6 4 2" xfId="6769" xr:uid="{71394DF4-A178-4960-820B-4A0A3B861332}"/>
    <cellStyle name="Normal 5 3 6 4 2 2" xfId="11784" xr:uid="{CEC622F1-7AC1-4F7B-A6E1-4A4D5AFC48D3}"/>
    <cellStyle name="Normal 5 3 6 4 2 2 2" xfId="24810" xr:uid="{4BE71A0E-B659-4577-8C4E-93190C11F0AC}"/>
    <cellStyle name="Normal 5 3 6 4 2 3" xfId="19803" xr:uid="{43FD1464-DC39-4F28-B255-E18ADF973D23}"/>
    <cellStyle name="Normal 5 3 6 4 3" xfId="13238" xr:uid="{230726FD-2657-401D-8DB2-F6B56415A67D}"/>
    <cellStyle name="Normal 5 3 6 4 3 2" xfId="26255" xr:uid="{660CDCEF-0940-433B-BD4D-9A9114615B2D}"/>
    <cellStyle name="Normal 5 3 6 4 4" xfId="9679" xr:uid="{175E8088-908F-414B-BC18-81521C9386A3}"/>
    <cellStyle name="Normal 5 3 6 4 4 2" xfId="22705" xr:uid="{F90D5F58-AFCF-4A59-9765-DDD3D3E9FFE2}"/>
    <cellStyle name="Normal 5 3 6 4 5" xfId="4661" xr:uid="{9CAA96CE-9321-4238-AF49-F876E941B957}"/>
    <cellStyle name="Normal 5 3 6 4 5 2" xfId="17698" xr:uid="{F0260CEE-B281-46FE-98B7-9A9125396222}"/>
    <cellStyle name="Normal 5 3 6 4 6" xfId="16006" xr:uid="{210FE4F4-5A1C-40A4-8D2D-14134C13C1B2}"/>
    <cellStyle name="Normal 5 3 6 5" xfId="1578" xr:uid="{925D6BC1-0D6E-45FA-89AB-40F5D14C2DE5}"/>
    <cellStyle name="Normal 5 3 6 5 2" xfId="10739" xr:uid="{1020A033-4A41-4C3A-B7EE-A41DDB4F21C5}"/>
    <cellStyle name="Normal 5 3 6 5 2 2" xfId="23765" xr:uid="{1004A4E9-E413-4F41-9171-1B7924B5536B}"/>
    <cellStyle name="Normal 5 3 6 5 3" xfId="5723" xr:uid="{34D2DCEA-DF71-4D32-AF89-9092B254D012}"/>
    <cellStyle name="Normal 5 3 6 5 3 2" xfId="18758" xr:uid="{75096AE5-3BF5-45B4-8B3E-23DA5C8F9000}"/>
    <cellStyle name="Normal 5 3 6 5 4" xfId="14963" xr:uid="{B6C3301A-737E-4611-9AD6-B9C33B6B3B02}"/>
    <cellStyle name="Normal 5 3 6 6" xfId="8795" xr:uid="{1593958B-2109-49CA-9510-DC9220A5E9E0}"/>
    <cellStyle name="Normal 5 3 6 6 2" xfId="21822" xr:uid="{F22D90E6-F4AA-47F9-AB20-DAB22F1840F4}"/>
    <cellStyle name="Normal 5 3 6 7" xfId="12195" xr:uid="{83408E3B-2FB8-4162-9207-AA5DAD4546D0}"/>
    <cellStyle name="Normal 5 3 6 7 2" xfId="25212" xr:uid="{825E5CC4-467A-4612-BB5D-07A824E12B90}"/>
    <cellStyle name="Normal 5 3 6 8" xfId="7272" xr:uid="{38E5C79D-B6A7-44C9-9AD1-1404E23D9409}"/>
    <cellStyle name="Normal 5 3 6 8 2" xfId="20304" xr:uid="{FC93DAB7-6931-4C9F-8E59-75335F47B05E}"/>
    <cellStyle name="Normal 5 3 6 9" xfId="3726" xr:uid="{2F903018-C79C-4E31-819E-A136FFDB44B6}"/>
    <cellStyle name="Normal 5 3 6 9 2" xfId="16815" xr:uid="{80FB64A1-A8BC-479F-86A2-26B2C11F826C}"/>
    <cellStyle name="Normal 5 3 6_Degree data" xfId="2701" xr:uid="{D88E0263-C86C-4442-AAB9-6BDF024F52E5}"/>
    <cellStyle name="Normal 5 3 7" xfId="754" xr:uid="{D4E0C49D-6A4E-4534-A4EA-B22ACE4999FF}"/>
    <cellStyle name="Normal 5 3 7 2" xfId="2068" xr:uid="{1E87EBAD-A0F5-4BE8-BEA4-68D8578A9D2D}"/>
    <cellStyle name="Normal 5 3 7 2 2" xfId="10174" xr:uid="{5BB64F3A-8128-42D4-8358-923C66A2D036}"/>
    <cellStyle name="Normal 5 3 7 2 2 2" xfId="23200" xr:uid="{29B24DEE-2B27-4311-AFF4-7C43F7C00A43}"/>
    <cellStyle name="Normal 5 3 7 2 3" xfId="5156" xr:uid="{82A395C2-89D8-448E-A28F-6C4FBF74F9E6}"/>
    <cellStyle name="Normal 5 3 7 2 3 2" xfId="18193" xr:uid="{70DF5E42-E631-44D5-995D-B400C565F785}"/>
    <cellStyle name="Normal 5 3 7 2 4" xfId="15453" xr:uid="{A6BCC5DB-00CE-43DA-81D2-61574A53D69C}"/>
    <cellStyle name="Normal 5 3 7 3" xfId="6215" xr:uid="{13BDCEEA-B4B9-4834-BA40-545B617D8111}"/>
    <cellStyle name="Normal 5 3 7 3 2" xfId="11231" xr:uid="{DAB48276-DA79-4869-B77C-2EAFE68698F0}"/>
    <cellStyle name="Normal 5 3 7 3 2 2" xfId="24257" xr:uid="{46747762-1265-4EF8-AAF6-78EE3BEFA09B}"/>
    <cellStyle name="Normal 5 3 7 3 3" xfId="19250" xr:uid="{47F81D52-0C9C-428B-A26B-E24DF51C1300}"/>
    <cellStyle name="Normal 5 3 7 4" xfId="9290" xr:uid="{C44B9BE5-BDA3-48E3-954D-D7A94B501D46}"/>
    <cellStyle name="Normal 5 3 7 4 2" xfId="22317" xr:uid="{54871F36-5A7A-4C41-A635-AF63C61278C6}"/>
    <cellStyle name="Normal 5 3 7 5" xfId="12685" xr:uid="{DC88B9C9-92E2-40DD-8B2C-09CC055DB76F}"/>
    <cellStyle name="Normal 5 3 7 5 2" xfId="25702" xr:uid="{00AF5B9A-FE00-4B63-8F26-C8FCFC5AE6EA}"/>
    <cellStyle name="Normal 5 3 7 6" xfId="7767" xr:uid="{D89EED50-AA26-4BBB-A75D-4FB8B2AE136D}"/>
    <cellStyle name="Normal 5 3 7 6 2" xfId="20799" xr:uid="{622F6F0A-47D4-400F-9550-7DF61F5A1451}"/>
    <cellStyle name="Normal 5 3 7 7" xfId="4221" xr:uid="{6019275B-2459-4D52-924C-979AF92180B2}"/>
    <cellStyle name="Normal 5 3 7 7 2" xfId="17310" xr:uid="{76F97AD6-AF4F-4E80-A917-7E06E8733276}"/>
    <cellStyle name="Normal 5 3 7 8" xfId="14151" xr:uid="{3A78E42D-9778-467E-9B4A-C5751BBFB436}"/>
    <cellStyle name="Normal 5 3 8" xfId="1158" xr:uid="{2238E891-54FD-49E2-874B-8E166D3A3F73}"/>
    <cellStyle name="Normal 5 3 8 2" xfId="2417" xr:uid="{3DE09F8A-75DF-4CCC-84D5-F39550C38781}"/>
    <cellStyle name="Normal 5 3 8 2 2" xfId="10368" xr:uid="{01E5CEFA-33D2-40BB-A3E2-B017144A517E}"/>
    <cellStyle name="Normal 5 3 8 2 2 2" xfId="23394" xr:uid="{CE3FE783-E259-4E18-A5EA-9D70AD41686C}"/>
    <cellStyle name="Normal 5 3 8 2 3" xfId="5351" xr:uid="{3835486C-39C0-40D5-ADF7-6F48B35ACF85}"/>
    <cellStyle name="Normal 5 3 8 2 3 2" xfId="18387" xr:uid="{6BCE0C77-197F-4AA1-AF1E-41FF68505E2B}"/>
    <cellStyle name="Normal 5 3 8 2 4" xfId="15801" xr:uid="{13876D09-D041-4AA4-96FA-057DB11AC9C3}"/>
    <cellStyle name="Normal 5 3 8 3" xfId="6564" xr:uid="{CC603206-18F1-4724-B3BE-8D134B3560E0}"/>
    <cellStyle name="Normal 5 3 8 3 2" xfId="11579" xr:uid="{7009E8D0-6EDD-44DF-BC65-AD59D99A599D}"/>
    <cellStyle name="Normal 5 3 8 3 2 2" xfId="24605" xr:uid="{5FD4A379-5777-45FA-9F23-BDA79E41D5A3}"/>
    <cellStyle name="Normal 5 3 8 3 3" xfId="19598" xr:uid="{8C514BAF-75B6-4954-ADF7-E874A3CCC9FA}"/>
    <cellStyle name="Normal 5 3 8 4" xfId="8622" xr:uid="{E99A60B3-8490-4954-81A5-566D5C536C15}"/>
    <cellStyle name="Normal 5 3 8 4 2" xfId="21651" xr:uid="{B8009A64-BA95-41FE-9C7E-F15B57842353}"/>
    <cellStyle name="Normal 5 3 8 5" xfId="13033" xr:uid="{26E3282D-5369-41D7-B8FC-81B4887E8829}"/>
    <cellStyle name="Normal 5 3 8 5 2" xfId="26050" xr:uid="{905D4C29-7233-4F9C-9651-26D4B03FFE70}"/>
    <cellStyle name="Normal 5 3 8 6" xfId="7962" xr:uid="{E5E7D1E7-7EB8-40E2-A68E-D4A11B2C65C9}"/>
    <cellStyle name="Normal 5 3 8 6 2" xfId="20993" xr:uid="{40C11CC0-AB3B-45BC-A113-A427A13B7F7E}"/>
    <cellStyle name="Normal 5 3 8 7" xfId="3546" xr:uid="{1D5EB12E-35B3-4B77-9331-775FF52AB883}"/>
    <cellStyle name="Normal 5 3 8 7 2" xfId="16644" xr:uid="{235B4141-DB46-493D-AB4C-5FFDCC21ADFB}"/>
    <cellStyle name="Normal 5 3 8 8" xfId="14552" xr:uid="{E73C8E7A-44DB-412B-91BF-954D56E7474A}"/>
    <cellStyle name="Normal 5 3 9" xfId="2703" xr:uid="{79774049-306A-4B56-9D60-CAE03B66DE75}"/>
    <cellStyle name="Normal 5 3 9 2" xfId="6749" xr:uid="{43A4FB5F-1BCC-4A2C-9A77-8167644A1BCB}"/>
    <cellStyle name="Normal 5 3 9 2 2" xfId="11764" xr:uid="{4D5959F4-65DD-4765-A886-C681C3FF32B9}"/>
    <cellStyle name="Normal 5 3 9 2 2 2" xfId="24790" xr:uid="{E7CC1D7E-F2D2-42B4-8D58-5D08BD335317}"/>
    <cellStyle name="Normal 5 3 9 2 3" xfId="19783" xr:uid="{1AF2DC1A-27B7-4208-A65C-BEBABFEFA31E}"/>
    <cellStyle name="Normal 5 3 9 3" xfId="13218" xr:uid="{1431F6AB-399F-4F4A-B2A2-C1D34C1A8E72}"/>
    <cellStyle name="Normal 5 3 9 3 2" xfId="26235" xr:uid="{57C9939B-E00E-45B6-BDBB-FD54729CA817}"/>
    <cellStyle name="Normal 5 3 9 4" xfId="9508" xr:uid="{2A998C75-9C79-499B-B711-124CDC9FBF10}"/>
    <cellStyle name="Normal 5 3 9 4 2" xfId="22534" xr:uid="{492495EA-F270-4ECC-9B60-44ADA18111BB}"/>
    <cellStyle name="Normal 5 3 9 5" xfId="4490" xr:uid="{586F745B-D9CB-4B82-AF4F-492AB9E5D963}"/>
    <cellStyle name="Normal 5 3 9 5 2" xfId="17527" xr:uid="{5D545C07-4F16-4961-8A02-832C4141D2F7}"/>
    <cellStyle name="Normal 5 3 9 6" xfId="15986" xr:uid="{2EB1E04B-3E66-4B0F-96E9-FC1F4B00ACE6}"/>
    <cellStyle name="Normal 5 3_Degree data" xfId="2715" xr:uid="{3FC468B3-CB5E-4664-B01D-BAC1111C473F}"/>
    <cellStyle name="Normal 5 4" xfId="110" xr:uid="{E1120968-2694-4557-9E02-DFF45E5A1A15}"/>
    <cellStyle name="Normal 5 4 10" xfId="1527" xr:uid="{44A187FD-E901-4C97-A3A7-5AB4299E8E48}"/>
    <cellStyle name="Normal 5 4 10 2" xfId="8324" xr:uid="{8A931EA8-B5A8-4F82-85E5-ACFD719EF836}"/>
    <cellStyle name="Normal 5 4 10 2 2" xfId="21353" xr:uid="{E38D2375-CEB4-4FAB-B47B-48D5FFD73B2D}"/>
    <cellStyle name="Normal 5 4 10 3" xfId="14912" xr:uid="{C34776D9-744A-43DB-ACFD-9BC61975C7C2}"/>
    <cellStyle name="Normal 5 4 11" xfId="12144" xr:uid="{5DAD4657-89EF-4AA1-86CC-CCEB6ED63540}"/>
    <cellStyle name="Normal 5 4 11 2" xfId="25161" xr:uid="{4AF511DF-BCC8-4E39-83B4-D01E6808443A}"/>
    <cellStyle name="Normal 5 4 12" xfId="7136" xr:uid="{51F93C65-C9A9-4208-9AEE-AC16B6F33A1A}"/>
    <cellStyle name="Normal 5 4 12 2" xfId="20168" xr:uid="{D6693718-5E8C-4601-A0A5-61349DA8357A}"/>
    <cellStyle name="Normal 5 4 13" xfId="3245" xr:uid="{2931BF60-BD09-4E67-B55B-18741AECAA12}"/>
    <cellStyle name="Normal 5 4 13 2" xfId="16346" xr:uid="{1577478B-5D56-4176-A78F-2DFAF480AD92}"/>
    <cellStyle name="Normal 5 4 14" xfId="13574" xr:uid="{F8327002-2429-4601-A74E-5D9D959D0E02}"/>
    <cellStyle name="Normal 5 4 2" xfId="175" xr:uid="{62AD179E-CFF2-4160-9B95-F8D4C240F363}"/>
    <cellStyle name="Normal 5 4 2 10" xfId="7179" xr:uid="{B543189B-671D-4747-AD61-B12D3C2E919E}"/>
    <cellStyle name="Normal 5 4 2 10 2" xfId="20211" xr:uid="{6145A41B-2139-486F-BF32-4CDF45F240DC}"/>
    <cellStyle name="Normal 5 4 2 11" xfId="3348" xr:uid="{F530EC47-2952-47C2-B3E0-204813759390}"/>
    <cellStyle name="Normal 5 4 2 11 2" xfId="16448" xr:uid="{DF14AA52-E0BC-4093-AB54-97180919D7B2}"/>
    <cellStyle name="Normal 5 4 2 12" xfId="13604" xr:uid="{C1A00B83-0EE2-4C4F-9107-C7B791391932}"/>
    <cellStyle name="Normal 5 4 2 2" xfId="393" xr:uid="{BA625EB6-E94E-405A-8B3F-16BEFB45A2B1}"/>
    <cellStyle name="Normal 5 4 2 2 10" xfId="13802" xr:uid="{FAC0B56E-7C07-4E4C-8A44-DB75D6163680}"/>
    <cellStyle name="Normal 5 4 2 2 2" xfId="644" xr:uid="{E57AFE8D-C645-4102-A9C7-E2C697A94782}"/>
    <cellStyle name="Normal 5 4 2 2 2 2" xfId="2082" xr:uid="{5A5CC924-6E40-4FDA-B7F4-6B46205A913B}"/>
    <cellStyle name="Normal 5 4 2 2 2 2 2" xfId="10188" xr:uid="{72A24249-D844-444B-856B-63CD4C6A4DC6}"/>
    <cellStyle name="Normal 5 4 2 2 2 2 2 2" xfId="23214" xr:uid="{38056AC3-94ED-4625-B949-77980670E708}"/>
    <cellStyle name="Normal 5 4 2 2 2 2 3" xfId="5170" xr:uid="{810E7975-91D7-4B81-B4B0-DDA152C3E8F5}"/>
    <cellStyle name="Normal 5 4 2 2 2 2 3 2" xfId="18207" xr:uid="{CB04773C-5236-4CF9-8F96-8419A40F2751}"/>
    <cellStyle name="Normal 5 4 2 2 2 2 4" xfId="15467" xr:uid="{C4967D9F-5EBF-4E9D-B3B2-7B0C49A95BBD}"/>
    <cellStyle name="Normal 5 4 2 2 2 3" xfId="6229" xr:uid="{FB5E9AD7-AB09-4E1A-B3A5-7704252B2917}"/>
    <cellStyle name="Normal 5 4 2 2 2 3 2" xfId="11245" xr:uid="{3D843B09-F3F8-4723-911B-42594AA2701E}"/>
    <cellStyle name="Normal 5 4 2 2 2 3 2 2" xfId="24271" xr:uid="{B78751BD-02DA-44B8-BAA1-14AA812417C2}"/>
    <cellStyle name="Normal 5 4 2 2 2 3 3" xfId="19264" xr:uid="{B549B5D8-D1EA-4299-911F-435201AB58D8}"/>
    <cellStyle name="Normal 5 4 2 2 2 4" xfId="9304" xr:uid="{1B69D79C-991E-4E9A-90C6-306ACA8CDC44}"/>
    <cellStyle name="Normal 5 4 2 2 2 4 2" xfId="22331" xr:uid="{BECA1B6E-5FEF-436B-826B-054F3ADAF1BF}"/>
    <cellStyle name="Normal 5 4 2 2 2 5" xfId="12699" xr:uid="{51007212-8D82-4DB0-83BD-AC15436B6FEE}"/>
    <cellStyle name="Normal 5 4 2 2 2 5 2" xfId="25716" xr:uid="{B761C636-D5AF-494C-A248-26E0F50B69EC}"/>
    <cellStyle name="Normal 5 4 2 2 2 6" xfId="7781" xr:uid="{5981B63C-1AB6-4AE9-997F-21E350844CD2}"/>
    <cellStyle name="Normal 5 4 2 2 2 6 2" xfId="20813" xr:uid="{47D8D291-62B2-4458-86D5-50D2BFFBB5E7}"/>
    <cellStyle name="Normal 5 4 2 2 2 7" xfId="4235" xr:uid="{22B46632-8C84-4845-BA24-827AA16A8B62}"/>
    <cellStyle name="Normal 5 4 2 2 2 7 2" xfId="17324" xr:uid="{080175E7-FBD6-4351-9F73-946708CF2DBE}"/>
    <cellStyle name="Normal 5 4 2 2 2 8" xfId="14047" xr:uid="{1D35F8F3-A543-427C-B916-BDADA2858F5C}"/>
    <cellStyle name="Normal 5 4 2 2 3" xfId="1053" xr:uid="{00205EC8-505E-4580-A8B3-FAE267388E86}"/>
    <cellStyle name="Normal 5 4 2 2 3 2" xfId="2431" xr:uid="{9A65FE95-26E2-49F3-8EA4-18B1C771AFE4}"/>
    <cellStyle name="Normal 5 4 2 2 3 2 2" xfId="10612" xr:uid="{473EBB8C-6F65-4FEA-9C83-179F7512C836}"/>
    <cellStyle name="Normal 5 4 2 2 3 2 2 2" xfId="23638" xr:uid="{318F47E8-7C2E-4CA9-A51E-D306B06464A4}"/>
    <cellStyle name="Normal 5 4 2 2 3 2 3" xfId="5595" xr:uid="{0E659D52-6030-42A4-A243-0B0CDDCDD4D3}"/>
    <cellStyle name="Normal 5 4 2 2 3 2 3 2" xfId="18631" xr:uid="{40910BD5-6797-4A3F-84FB-FB169A836383}"/>
    <cellStyle name="Normal 5 4 2 2 3 2 4" xfId="15815" xr:uid="{1DF06C50-F93A-414C-B71C-13E252424966}"/>
    <cellStyle name="Normal 5 4 2 2 3 3" xfId="6578" xr:uid="{887B8825-1819-4317-970A-6DA04E095C6F}"/>
    <cellStyle name="Normal 5 4 2 2 3 3 2" xfId="11593" xr:uid="{FFCB2E34-0F08-4E15-81C4-C30E0CE22A56}"/>
    <cellStyle name="Normal 5 4 2 2 3 3 2 2" xfId="24619" xr:uid="{F6148F3B-1551-48E6-B04F-D8263BC236A9}"/>
    <cellStyle name="Normal 5 4 2 2 3 3 3" xfId="19612" xr:uid="{4CF1FC90-7E82-488D-B953-A2E06ECE7322}"/>
    <cellStyle name="Normal 5 4 2 2 3 4" xfId="9019" xr:uid="{2D4CC4FD-86B7-42F2-B62C-ACDB33E6C58F}"/>
    <cellStyle name="Normal 5 4 2 2 3 4 2" xfId="22046" xr:uid="{A239E3F4-3E82-4255-BC51-C1CEA5A3D21F}"/>
    <cellStyle name="Normal 5 4 2 2 3 5" xfId="13047" xr:uid="{647D0FD2-99BA-4A1A-860F-8D00234B510F}"/>
    <cellStyle name="Normal 5 4 2 2 3 5 2" xfId="26064" xr:uid="{16C5B8CA-1817-47C0-A5D3-A77F280F930C}"/>
    <cellStyle name="Normal 5 4 2 2 3 6" xfId="8206" xr:uid="{5891BFF2-6A00-4FC2-AA7E-1B54392925D8}"/>
    <cellStyle name="Normal 5 4 2 2 3 6 2" xfId="21237" xr:uid="{E9AAF679-BF14-402D-AFCA-2E9ACB5BA8E0}"/>
    <cellStyle name="Normal 5 4 2 2 3 7" xfId="3950" xr:uid="{5A743485-BDA8-410F-8E40-598A9EAFF929}"/>
    <cellStyle name="Normal 5 4 2 2 3 7 2" xfId="17039" xr:uid="{BCD8AC2C-5C67-49A1-B0D1-F77C04FB53CE}"/>
    <cellStyle name="Normal 5 4 2 2 3 8" xfId="14449" xr:uid="{F81549E2-C24C-46BA-8C2C-C8637FD00A0F}"/>
    <cellStyle name="Normal 5 4 2 2 4" xfId="1410" xr:uid="{4DA86231-755D-451D-A160-700150AE456A}"/>
    <cellStyle name="Normal 5 4 2 2 4 2" xfId="2968" xr:uid="{5D38AAAD-E087-49B6-BB1E-7914C34B9FDB}"/>
    <cellStyle name="Normal 5 4 2 2 4 2 2" xfId="12008" xr:uid="{E3E94040-6E93-4EBC-8A91-C883C0CB262D}"/>
    <cellStyle name="Normal 5 4 2 2 4 2 2 2" xfId="25034" xr:uid="{ACC03A5B-1B79-41DB-A3A0-CF3E6D22ABAB}"/>
    <cellStyle name="Normal 5 4 2 2 4 2 3" xfId="6993" xr:uid="{A12CE71C-6174-432B-A652-E27A4276C193}"/>
    <cellStyle name="Normal 5 4 2 2 4 2 3 2" xfId="20027" xr:uid="{A53B6299-9885-4E65-976B-09D3B28869A2}"/>
    <cellStyle name="Normal 5 4 2 2 4 2 4" xfId="16230" xr:uid="{C113A4B5-6AA0-45CC-A0F3-66BD0DD0D9F1}"/>
    <cellStyle name="Normal 5 4 2 2 4 3" xfId="13462" xr:uid="{5430FA20-E72C-4CB2-A107-C48CAAD0F972}"/>
    <cellStyle name="Normal 5 4 2 2 4 3 2" xfId="26479" xr:uid="{4EFAC7AD-B5E1-416E-9074-30D8477F5DF8}"/>
    <cellStyle name="Normal 5 4 2 2 4 4" xfId="9903" xr:uid="{39B8A293-8124-4F11-8B8C-11B4F56FFC09}"/>
    <cellStyle name="Normal 5 4 2 2 4 4 2" xfId="22929" xr:uid="{05D1B09A-5956-4F6D-BFB4-820FAED52645}"/>
    <cellStyle name="Normal 5 4 2 2 4 5" xfId="4885" xr:uid="{9A81530B-FD48-4EAA-B624-A8E23FA4BADD}"/>
    <cellStyle name="Normal 5 4 2 2 4 5 2" xfId="17922" xr:uid="{7271842B-D465-4FE4-B8FA-1C8012CA52C8}"/>
    <cellStyle name="Normal 5 4 2 2 4 6" xfId="14796" xr:uid="{EDC2B0D4-1E69-4065-A5F8-FE2574B1209C}"/>
    <cellStyle name="Normal 5 4 2 2 5" xfId="1802" xr:uid="{1377CD2B-9838-4876-A492-E69E3F4F89E5}"/>
    <cellStyle name="Normal 5 4 2 2 5 2" xfId="10965" xr:uid="{EB4C6F4D-0899-430C-962F-345EB519413B}"/>
    <cellStyle name="Normal 5 4 2 2 5 2 2" xfId="23991" xr:uid="{B8B2FAB9-086F-419E-877E-957865CC3A8D}"/>
    <cellStyle name="Normal 5 4 2 2 5 3" xfId="5949" xr:uid="{B4EE1A06-101D-4EBE-960D-B38656DCFC3C}"/>
    <cellStyle name="Normal 5 4 2 2 5 3 2" xfId="18984" xr:uid="{5F0FD66F-2414-44B2-99F2-3074C2F97C25}"/>
    <cellStyle name="Normal 5 4 2 2 5 4" xfId="15187" xr:uid="{9490D1E1-229C-4A96-BE23-657190A58A8C}"/>
    <cellStyle name="Normal 5 4 2 2 6" xfId="8526" xr:uid="{C4B6CE9E-C8B3-4933-8BE1-3AAF5674F33C}"/>
    <cellStyle name="Normal 5 4 2 2 6 2" xfId="21555" xr:uid="{A22EED67-6C93-4597-A312-EEAEE425D460}"/>
    <cellStyle name="Normal 5 4 2 2 7" xfId="12419" xr:uid="{AD84D4C5-F9A6-4372-86F8-15430B9A6236}"/>
    <cellStyle name="Normal 5 4 2 2 7 2" xfId="25436" xr:uid="{A35B064D-B3DD-4549-AB94-2BF808B026B1}"/>
    <cellStyle name="Normal 5 4 2 2 8" xfId="7496" xr:uid="{6F8816DD-A882-42D1-A9EE-044EF74EF395}"/>
    <cellStyle name="Normal 5 4 2 2 8 2" xfId="20528" xr:uid="{011F3B6F-11E4-4275-A8B3-A7DB9582AEC1}"/>
    <cellStyle name="Normal 5 4 2 2 9" xfId="3448" xr:uid="{0642EB15-D2FB-4F73-AFBE-45796C1CBE07}"/>
    <cellStyle name="Normal 5 4 2 2 9 2" xfId="16548" xr:uid="{1F3C777D-C219-4FAD-AD65-E6D20878D03F}"/>
    <cellStyle name="Normal 5 4 2 2_Degree data" xfId="2690" xr:uid="{4560151C-8E84-4C79-9AE7-65DB475A9760}"/>
    <cellStyle name="Normal 5 4 2 3" xfId="544" xr:uid="{0F9C54D0-BC28-45BF-B7B3-6FDF0FC005F8}"/>
    <cellStyle name="Normal 5 4 2 3 2" xfId="953" xr:uid="{C729C084-F4F8-4750-B853-41D12B8BFA0E}"/>
    <cellStyle name="Normal 5 4 2 3 2 2" xfId="9803" xr:uid="{7F082AFB-FFA0-46CA-96C9-D55E173AFA62}"/>
    <cellStyle name="Normal 5 4 2 3 2 2 2" xfId="22829" xr:uid="{DF3DF76B-5123-4311-A809-8B09F0DB2D98}"/>
    <cellStyle name="Normal 5 4 2 3 2 3" xfId="4785" xr:uid="{A545B76E-9884-43C8-829F-C28C152B3394}"/>
    <cellStyle name="Normal 5 4 2 3 2 3 2" xfId="17822" xr:uid="{ACD99733-9F0F-462E-AD7A-48FAB65561A4}"/>
    <cellStyle name="Normal 5 4 2 3 2 4" xfId="14349" xr:uid="{033353C7-6BAD-4B13-931A-62348370F9E6}"/>
    <cellStyle name="Normal 5 4 2 3 3" xfId="2081" xr:uid="{C1F997C7-F173-4558-B864-82459BAB2412}"/>
    <cellStyle name="Normal 5 4 2 3 3 2" xfId="11244" xr:uid="{2F940F32-EB15-4FA7-9C4E-C12DE13D687C}"/>
    <cellStyle name="Normal 5 4 2 3 3 2 2" xfId="24270" xr:uid="{C56E2F2A-CECC-4BB6-9004-21B927E3D8E2}"/>
    <cellStyle name="Normal 5 4 2 3 3 3" xfId="6228" xr:uid="{D9588AFE-AD3F-4717-A50B-C7F391600A7F}"/>
    <cellStyle name="Normal 5 4 2 3 3 3 2" xfId="19263" xr:uid="{5B250D98-CEDE-4CC8-967C-3D2B75F0E6FD}"/>
    <cellStyle name="Normal 5 4 2 3 3 4" xfId="15466" xr:uid="{77862C20-232A-4C8B-B624-380CAA02B4F7}"/>
    <cellStyle name="Normal 5 4 2 3 4" xfId="8919" xr:uid="{5A482415-2AA4-4316-8A2F-8125AD671813}"/>
    <cellStyle name="Normal 5 4 2 3 4 2" xfId="21946" xr:uid="{A5B63B6F-91C5-44EA-89DB-AC5CF1B400B7}"/>
    <cellStyle name="Normal 5 4 2 3 5" xfId="12698" xr:uid="{1A301777-E25F-4BFC-9378-303189F07ADB}"/>
    <cellStyle name="Normal 5 4 2 3 5 2" xfId="25715" xr:uid="{8F54EAF9-6456-42E0-8AD1-C421E3F3F0EE}"/>
    <cellStyle name="Normal 5 4 2 3 6" xfId="7396" xr:uid="{C9B3CFC7-2F56-4B6E-94B7-8A28267A5AA1}"/>
    <cellStyle name="Normal 5 4 2 3 6 2" xfId="20428" xr:uid="{03045DCB-E722-40F4-B89E-892E33B0E8A7}"/>
    <cellStyle name="Normal 5 4 2 3 7" xfId="3850" xr:uid="{4987489E-BDAE-458A-85A1-77F512284927}"/>
    <cellStyle name="Normal 5 4 2 3 7 2" xfId="16939" xr:uid="{3030C2A9-8EC2-498D-92E5-083E2C96832C}"/>
    <cellStyle name="Normal 5 4 2 3 8" xfId="13947" xr:uid="{52F629AC-DBE8-43E3-ADF0-29FD664DCD7F}"/>
    <cellStyle name="Normal 5 4 2 4" xfId="777" xr:uid="{45889CB8-3C85-423B-8579-6894E77360C2}"/>
    <cellStyle name="Normal 5 4 2 4 2" xfId="2430" xr:uid="{EE1EDE29-32EF-4C40-83DE-5B37C1E57FE6}"/>
    <cellStyle name="Normal 5 4 2 4 2 2" xfId="10187" xr:uid="{420EBDE9-5B4C-43C0-845D-B355B8DC02DB}"/>
    <cellStyle name="Normal 5 4 2 4 2 2 2" xfId="23213" xr:uid="{679C208E-F162-4342-A20B-355D7AB72581}"/>
    <cellStyle name="Normal 5 4 2 4 2 3" xfId="5169" xr:uid="{83E0628A-1A66-4A52-9EE8-45C6A1A49F42}"/>
    <cellStyle name="Normal 5 4 2 4 2 3 2" xfId="18206" xr:uid="{7F6E07F9-C776-4A37-8305-103E655C0E78}"/>
    <cellStyle name="Normal 5 4 2 4 2 4" xfId="15814" xr:uid="{9C08D45B-4EB0-405F-A301-EC5F58AB6EA1}"/>
    <cellStyle name="Normal 5 4 2 4 3" xfId="6577" xr:uid="{7E9FA086-0EB7-4D39-A49B-EABC5D955272}"/>
    <cellStyle name="Normal 5 4 2 4 3 2" xfId="11592" xr:uid="{C4374864-D80B-403D-A951-898DE6BAAE9D}"/>
    <cellStyle name="Normal 5 4 2 4 3 2 2" xfId="24618" xr:uid="{1F6A4203-6E37-406B-B27C-5E832E138AF4}"/>
    <cellStyle name="Normal 5 4 2 4 3 3" xfId="19611" xr:uid="{B36F7CEC-DEE2-4924-92BE-4711C8587582}"/>
    <cellStyle name="Normal 5 4 2 4 4" xfId="9303" xr:uid="{B5E9003C-0E87-498F-84EA-34337E4A4317}"/>
    <cellStyle name="Normal 5 4 2 4 4 2" xfId="22330" xr:uid="{A93402C3-A848-4476-9CAD-EFA8B4834D6E}"/>
    <cellStyle name="Normal 5 4 2 4 5" xfId="13046" xr:uid="{AEB7CF9D-DC96-4E51-886B-717EF89AC394}"/>
    <cellStyle name="Normal 5 4 2 4 5 2" xfId="26063" xr:uid="{7000041A-73DF-4855-A4C0-E216A0CFF5C8}"/>
    <cellStyle name="Normal 5 4 2 4 6" xfId="7780" xr:uid="{7FAB0E50-73BE-44BD-96D1-D4679297DB29}"/>
    <cellStyle name="Normal 5 4 2 4 6 2" xfId="20812" xr:uid="{4B0A8A0A-FFCD-4D0B-927C-5A971B85B18A}"/>
    <cellStyle name="Normal 5 4 2 4 7" xfId="4234" xr:uid="{C1810840-648D-4FF4-87EC-EC4047C7B432}"/>
    <cellStyle name="Normal 5 4 2 4 7 2" xfId="17323" xr:uid="{A95DA21E-4276-43CC-88EF-102A19A69CD0}"/>
    <cellStyle name="Normal 5 4 2 4 8" xfId="14174" xr:uid="{DB8289E5-028F-4455-B224-C00322815D91}"/>
    <cellStyle name="Normal 5 4 2 5" xfId="1309" xr:uid="{C36314AC-D1C9-411E-827F-EC0E9A116E1D}"/>
    <cellStyle name="Normal 5 4 2 5 2" xfId="2866" xr:uid="{021C243A-814D-45E7-A6D4-D297AED4301C}"/>
    <cellStyle name="Normal 5 4 2 5 2 2" xfId="10512" xr:uid="{64BED466-A61E-43B5-BBF3-D15587005149}"/>
    <cellStyle name="Normal 5 4 2 5 2 2 2" xfId="23538" xr:uid="{0519121D-B961-46DA-97B5-81901BFCFF30}"/>
    <cellStyle name="Normal 5 4 2 5 2 3" xfId="5495" xr:uid="{FDBD60FC-9876-4F1E-9E81-D714FA7C53BD}"/>
    <cellStyle name="Normal 5 4 2 5 2 3 2" xfId="18531" xr:uid="{9EDD42D7-D6E5-4C74-8803-76392EE9F9DE}"/>
    <cellStyle name="Normal 5 4 2 5 2 4" xfId="16130" xr:uid="{C96AB255-3420-4A20-91C7-3E91BDEB37AF}"/>
    <cellStyle name="Normal 5 4 2 5 3" xfId="6893" xr:uid="{05CE4E51-B0D1-410A-827F-B9F917761520}"/>
    <cellStyle name="Normal 5 4 2 5 3 2" xfId="11908" xr:uid="{66559435-22AB-484E-9547-0CA528ACC83E}"/>
    <cellStyle name="Normal 5 4 2 5 3 2 2" xfId="24934" xr:uid="{E36F2AC5-F399-430A-8C8A-912A58604416}"/>
    <cellStyle name="Normal 5 4 2 5 3 3" xfId="19927" xr:uid="{9C228C80-36D7-4923-90FF-F2185F7C6D8F}"/>
    <cellStyle name="Normal 5 4 2 5 4" xfId="8700" xr:uid="{F404D73B-F23D-465B-BD74-5114181D5503}"/>
    <cellStyle name="Normal 5 4 2 5 4 2" xfId="21729" xr:uid="{68653E0D-FC0E-41AE-8398-C8BC40F220BD}"/>
    <cellStyle name="Normal 5 4 2 5 5" xfId="13362" xr:uid="{94CBA962-A35D-407E-8778-B20780462F8C}"/>
    <cellStyle name="Normal 5 4 2 5 5 2" xfId="26379" xr:uid="{57F02A9A-4245-4BF1-AB1B-3E13577EF260}"/>
    <cellStyle name="Normal 5 4 2 5 6" xfId="8106" xr:uid="{32A38F92-5C99-4642-A040-3A54F24ABC48}"/>
    <cellStyle name="Normal 5 4 2 5 6 2" xfId="21137" xr:uid="{DA60D689-A8F3-49C0-9200-09C405365763}"/>
    <cellStyle name="Normal 5 4 2 5 7" xfId="3629" xr:uid="{0D40A4C2-AC0F-4295-BFC6-1485F1DFA8EE}"/>
    <cellStyle name="Normal 5 4 2 5 7 2" xfId="16722" xr:uid="{8CBB5116-51A8-4383-8A6D-20984152ED08}"/>
    <cellStyle name="Normal 5 4 2 5 8" xfId="14696" xr:uid="{F95D5E3E-8CAD-47BC-BAF6-14F16CDDCE36}"/>
    <cellStyle name="Normal 5 4 2 6" xfId="1702" xr:uid="{85463007-A791-44B4-99C1-37421EB12FEC}"/>
    <cellStyle name="Normal 5 4 2 6 2" xfId="9586" xr:uid="{BAE3F3F0-6520-4610-8D14-3C8FF6A74518}"/>
    <cellStyle name="Normal 5 4 2 6 2 2" xfId="22612" xr:uid="{3F4A7A0A-529B-4E97-BB8F-C8AC559858DD}"/>
    <cellStyle name="Normal 5 4 2 6 3" xfId="4568" xr:uid="{8F1B1DFF-5740-4D9A-B6CB-1CBCA161465D}"/>
    <cellStyle name="Normal 5 4 2 6 3 2" xfId="17605" xr:uid="{8F91C62F-8088-41A4-8300-EDFA5D9EF5F4}"/>
    <cellStyle name="Normal 5 4 2 6 4" xfId="15087" xr:uid="{70C249FC-F944-4D04-AC79-F4D02CE9D309}"/>
    <cellStyle name="Normal 5 4 2 7" xfId="5849" xr:uid="{D94BF93A-BF49-444F-BC44-2C8A7B828AF8}"/>
    <cellStyle name="Normal 5 4 2 7 2" xfId="10865" xr:uid="{66CFC211-5892-4F64-815C-5C2E49B77436}"/>
    <cellStyle name="Normal 5 4 2 7 2 2" xfId="23891" xr:uid="{9A7ED020-AB97-4FA2-BA8C-A1348319AA7C}"/>
    <cellStyle name="Normal 5 4 2 7 3" xfId="18884" xr:uid="{06761DE8-2E4D-4BE4-91DB-C74987193A38}"/>
    <cellStyle name="Normal 5 4 2 8" xfId="8426" xr:uid="{DA53A3E2-316A-41BD-AA09-DA19AA082ADE}"/>
    <cellStyle name="Normal 5 4 2 8 2" xfId="21455" xr:uid="{3C63BC56-EA75-4DA9-9A30-A30FB69C4E24}"/>
    <cellStyle name="Normal 5 4 2 9" xfId="12319" xr:uid="{4DD3CB9E-926C-44AD-BE58-E085CB94D1B5}"/>
    <cellStyle name="Normal 5 4 2 9 2" xfId="25336" xr:uid="{DEEB564D-B155-4393-881A-FE22A4D1E926}"/>
    <cellStyle name="Normal 5 4 2_Degree data" xfId="2593" xr:uid="{FE074714-B572-4900-BE34-C5980121D5AB}"/>
    <cellStyle name="Normal 5 4 3" xfId="201" xr:uid="{A9685802-3CD1-469C-8631-44AE356FD661}"/>
    <cellStyle name="Normal 5 4 3 10" xfId="7240" xr:uid="{303C5FED-ADA5-43C9-9AB8-DD55565CFEC8}"/>
    <cellStyle name="Normal 5 4 3 10 2" xfId="20272" xr:uid="{3979E0BE-83CD-4D38-81A0-72C5C29C086E}"/>
    <cellStyle name="Normal 5 4 3 11" xfId="3305" xr:uid="{B583DEA0-6212-4737-A442-09F499E1F16E}"/>
    <cellStyle name="Normal 5 4 3 11 2" xfId="16405" xr:uid="{927B6C84-CA23-4874-9234-8F5C650765D7}"/>
    <cellStyle name="Normal 5 4 3 12" xfId="13628" xr:uid="{2C278D03-F3E4-451D-B95F-C6C19D9A0AB4}"/>
    <cellStyle name="Normal 5 4 3 2" xfId="349" xr:uid="{3C8DF297-AFEF-43DF-A381-391F4637591B}"/>
    <cellStyle name="Normal 5 4 3 2 10" xfId="13759" xr:uid="{C48E0AFA-DEE3-4E85-AFBB-6F758CA579B6}"/>
    <cellStyle name="Normal 5 4 3 2 2" xfId="705" xr:uid="{8AB0880D-542C-4C0C-A8E7-0C245B130956}"/>
    <cellStyle name="Normal 5 4 3 2 2 2" xfId="2084" xr:uid="{7F3B1D41-42BC-4633-8F1E-00F35909C251}"/>
    <cellStyle name="Normal 5 4 3 2 2 2 2" xfId="10190" xr:uid="{37F791AC-D106-411B-9044-5F74830F08FF}"/>
    <cellStyle name="Normal 5 4 3 2 2 2 2 2" xfId="23216" xr:uid="{0B750CB1-401C-4D8D-A19A-7FE76421B1E7}"/>
    <cellStyle name="Normal 5 4 3 2 2 2 3" xfId="5172" xr:uid="{CA617481-E601-4A72-AF21-2E7B675A2A5B}"/>
    <cellStyle name="Normal 5 4 3 2 2 2 3 2" xfId="18209" xr:uid="{68F1687D-A0BD-42E5-8152-4831F672783D}"/>
    <cellStyle name="Normal 5 4 3 2 2 2 4" xfId="15469" xr:uid="{C49C3FD7-35D2-4994-A3E6-0C2DEDAD9672}"/>
    <cellStyle name="Normal 5 4 3 2 2 3" xfId="6231" xr:uid="{8962669B-BDC3-4605-9086-B15E4F619D86}"/>
    <cellStyle name="Normal 5 4 3 2 2 3 2" xfId="11247" xr:uid="{14220C42-FF91-4E52-B176-BF1C37B576F5}"/>
    <cellStyle name="Normal 5 4 3 2 2 3 2 2" xfId="24273" xr:uid="{9B4E8813-7E4F-4E98-B9F0-CFC6EB2B9C11}"/>
    <cellStyle name="Normal 5 4 3 2 2 3 3" xfId="19266" xr:uid="{5977682B-98CA-44A6-BCE2-6171175E4852}"/>
    <cellStyle name="Normal 5 4 3 2 2 4" xfId="9306" xr:uid="{E57A8675-4F09-4204-83C7-139F3089AA5F}"/>
    <cellStyle name="Normal 5 4 3 2 2 4 2" xfId="22333" xr:uid="{C5207D8D-C15C-487B-A60E-DD3DA6F01C0A}"/>
    <cellStyle name="Normal 5 4 3 2 2 5" xfId="12701" xr:uid="{1905193E-FBFB-4962-9E03-B8AD51728744}"/>
    <cellStyle name="Normal 5 4 3 2 2 5 2" xfId="25718" xr:uid="{C4EB0CE4-05EC-4A4F-8D30-B2839BA77BA6}"/>
    <cellStyle name="Normal 5 4 3 2 2 6" xfId="7783" xr:uid="{FEA86FC2-6899-423A-BF59-2B3593459C5D}"/>
    <cellStyle name="Normal 5 4 3 2 2 6 2" xfId="20815" xr:uid="{963985E1-852F-4CF1-802D-59EF04456ADF}"/>
    <cellStyle name="Normal 5 4 3 2 2 7" xfId="4237" xr:uid="{75A61109-D061-4EBF-9673-958C54D6E753}"/>
    <cellStyle name="Normal 5 4 3 2 2 7 2" xfId="17326" xr:uid="{00E61F6F-4C2F-4DD5-8258-B6CCA52043A4}"/>
    <cellStyle name="Normal 5 4 3 2 2 8" xfId="14108" xr:uid="{F32A2CFA-A8C6-4DB9-ADC9-6779D0B2159B}"/>
    <cellStyle name="Normal 5 4 3 2 3" xfId="1114" xr:uid="{443AB3E5-D101-495F-9283-9CB9DB463DFF}"/>
    <cellStyle name="Normal 5 4 3 2 3 2" xfId="2433" xr:uid="{3E9133CC-0DB7-44E2-B684-A7D2D383BA2C}"/>
    <cellStyle name="Normal 5 4 3 2 3 2 2" xfId="10673" xr:uid="{7725FDF8-B47B-4E68-B24A-1FDB8E5DE61F}"/>
    <cellStyle name="Normal 5 4 3 2 3 2 2 2" xfId="23699" xr:uid="{2D930C93-8DCE-4465-9AA9-5ED4974D3B73}"/>
    <cellStyle name="Normal 5 4 3 2 3 2 3" xfId="5656" xr:uid="{F382D696-2ED4-4C34-9E5C-8354BD349F9A}"/>
    <cellStyle name="Normal 5 4 3 2 3 2 3 2" xfId="18692" xr:uid="{E8D2AD5D-D499-450F-BB84-299AC4C91A8E}"/>
    <cellStyle name="Normal 5 4 3 2 3 2 4" xfId="15817" xr:uid="{AB30E58C-F060-4462-86AF-1520EF0478C9}"/>
    <cellStyle name="Normal 5 4 3 2 3 3" xfId="6580" xr:uid="{B58393C6-90EA-4EDF-87E0-A6AFF7EBF931}"/>
    <cellStyle name="Normal 5 4 3 2 3 3 2" xfId="11595" xr:uid="{9D0BF122-FA54-4CAD-9097-4988CD26A985}"/>
    <cellStyle name="Normal 5 4 3 2 3 3 2 2" xfId="24621" xr:uid="{D23C08FC-F26B-4784-91A8-A79A4BE47C34}"/>
    <cellStyle name="Normal 5 4 3 2 3 3 3" xfId="19614" xr:uid="{88B5BBE2-F6BA-4C75-BA73-777FF0EDCB1F}"/>
    <cellStyle name="Normal 5 4 3 2 3 4" xfId="9080" xr:uid="{57CC1191-7FAF-40B6-9AC0-149092CD0A44}"/>
    <cellStyle name="Normal 5 4 3 2 3 4 2" xfId="22107" xr:uid="{C1BA4416-E737-4F07-AFC6-798CCAEB5C84}"/>
    <cellStyle name="Normal 5 4 3 2 3 5" xfId="13049" xr:uid="{5F8DE341-D71A-47EC-ACE6-69BE27360C7F}"/>
    <cellStyle name="Normal 5 4 3 2 3 5 2" xfId="26066" xr:uid="{56819A40-8F5C-4CF8-BEA0-40DA7A740188}"/>
    <cellStyle name="Normal 5 4 3 2 3 6" xfId="8267" xr:uid="{C9A99FBE-E645-436F-A75B-55A2E7CE48EC}"/>
    <cellStyle name="Normal 5 4 3 2 3 6 2" xfId="21298" xr:uid="{6154B6DB-B425-4CBA-B4D6-F71CE6D37B5C}"/>
    <cellStyle name="Normal 5 4 3 2 3 7" xfId="4011" xr:uid="{342E61DD-4007-46E2-8AA0-23219AD5F663}"/>
    <cellStyle name="Normal 5 4 3 2 3 7 2" xfId="17100" xr:uid="{0861D847-6DF4-4248-AF33-7251BD8A1B5D}"/>
    <cellStyle name="Normal 5 4 3 2 3 8" xfId="14510" xr:uid="{6D844F8A-8B6A-4C44-B280-6AF2C4CC5B60}"/>
    <cellStyle name="Normal 5 4 3 2 4" xfId="1472" xr:uid="{965D04C6-5AD0-418B-9F6A-65A9F775E0E3}"/>
    <cellStyle name="Normal 5 4 3 2 4 2" xfId="3031" xr:uid="{E2E5758D-0DFB-4A8B-884B-3E9798DD57DC}"/>
    <cellStyle name="Normal 5 4 3 2 4 2 2" xfId="12069" xr:uid="{29892DE9-E785-4EB8-9840-B547D2CBA954}"/>
    <cellStyle name="Normal 5 4 3 2 4 2 2 2" xfId="25095" xr:uid="{4FCB8C0C-6B0C-4DCB-9996-8F885C02A11E}"/>
    <cellStyle name="Normal 5 4 3 2 4 2 3" xfId="7054" xr:uid="{AD7F14DE-8C85-4B9C-A9E5-2480C020CFCA}"/>
    <cellStyle name="Normal 5 4 3 2 4 2 3 2" xfId="20088" xr:uid="{E5A0FCF7-72DF-4578-BB97-125FE654DC73}"/>
    <cellStyle name="Normal 5 4 3 2 4 2 4" xfId="16291" xr:uid="{66AD50FF-B67C-461B-9CFC-4982BB4711B4}"/>
    <cellStyle name="Normal 5 4 3 2 4 3" xfId="13523" xr:uid="{688E86D1-B080-4777-A9C4-BF6E74C4DE7C}"/>
    <cellStyle name="Normal 5 4 3 2 4 3 2" xfId="26540" xr:uid="{DC01EC56-C293-40B9-836B-324C0B746D78}"/>
    <cellStyle name="Normal 5 4 3 2 4 4" xfId="9964" xr:uid="{5368AB5B-5F64-49A0-86BF-EDFFFE78A112}"/>
    <cellStyle name="Normal 5 4 3 2 4 4 2" xfId="22990" xr:uid="{D7C81F2C-BEEB-4395-A159-432C16658A1F}"/>
    <cellStyle name="Normal 5 4 3 2 4 5" xfId="4946" xr:uid="{D9FEB75B-3306-4D8B-9C00-40C885294162}"/>
    <cellStyle name="Normal 5 4 3 2 4 5 2" xfId="17983" xr:uid="{949EE4A7-9C23-41C2-95EF-906F56DC5974}"/>
    <cellStyle name="Normal 5 4 3 2 4 6" xfId="14857" xr:uid="{FDA5E21C-E3AD-4EA4-BDD8-1FB3C1A8878C}"/>
    <cellStyle name="Normal 5 4 3 2 5" xfId="1863" xr:uid="{3E3D36AF-E0E2-48F8-9CEA-C4E7A4EC2EE4}"/>
    <cellStyle name="Normal 5 4 3 2 5 2" xfId="11026" xr:uid="{5459C486-D45F-41CC-9AF2-906B92891A19}"/>
    <cellStyle name="Normal 5 4 3 2 5 2 2" xfId="24052" xr:uid="{36A3A684-BC25-4B34-9472-7EC5BD0F50F8}"/>
    <cellStyle name="Normal 5 4 3 2 5 3" xfId="6010" xr:uid="{C3529BC1-DA63-457A-9CDB-CB1E90560F85}"/>
    <cellStyle name="Normal 5 4 3 2 5 3 2" xfId="19045" xr:uid="{F88B87F4-66F7-4B2E-86A8-AD5AD12F558A}"/>
    <cellStyle name="Normal 5 4 3 2 5 4" xfId="15248" xr:uid="{863006CB-ED21-433E-826F-DDAFF0466385}"/>
    <cellStyle name="Normal 5 4 3 2 6" xfId="8587" xr:uid="{4EC7F2B3-D250-4B87-84A1-2D643B4A368F}"/>
    <cellStyle name="Normal 5 4 3 2 6 2" xfId="21616" xr:uid="{D3D1441B-9F9D-447F-B910-6545D9E547C7}"/>
    <cellStyle name="Normal 5 4 3 2 7" xfId="12480" xr:uid="{45D20C44-49A6-4E55-8C7C-957E66BC47DE}"/>
    <cellStyle name="Normal 5 4 3 2 7 2" xfId="25497" xr:uid="{C82A171F-1A3A-443C-95AF-8F32EFCC3519}"/>
    <cellStyle name="Normal 5 4 3 2 8" xfId="7557" xr:uid="{7B2943D9-02BB-47DC-87A5-C1B34FFD5201}"/>
    <cellStyle name="Normal 5 4 3 2 8 2" xfId="20589" xr:uid="{043C718B-12C2-4CD2-8F16-E9F3B23EDECD}"/>
    <cellStyle name="Normal 5 4 3 2 9" xfId="3509" xr:uid="{43CD57C9-133C-4AE5-BDFE-EA580749BC71}"/>
    <cellStyle name="Normal 5 4 3 2 9 2" xfId="16609" xr:uid="{C18AB89C-42B2-4B59-A8A7-6BA14BC3556C}"/>
    <cellStyle name="Normal 5 4 3 2_Degree data" xfId="2652" xr:uid="{117F2479-29A3-4C71-9989-855E08CF74FD}"/>
    <cellStyle name="Normal 5 4 3 3" xfId="501" xr:uid="{3A16C65A-43EB-4633-8F2F-11142A865E89}"/>
    <cellStyle name="Normal 5 4 3 3 2" xfId="910" xr:uid="{58E19F6A-7CC1-4938-8AE6-AF88E1C81AB6}"/>
    <cellStyle name="Normal 5 4 3 3 2 2" xfId="9760" xr:uid="{2A0E0BB7-1619-48F4-AF86-E637A2E52E31}"/>
    <cellStyle name="Normal 5 4 3 3 2 2 2" xfId="22786" xr:uid="{32D861AE-7A9E-4953-BED1-D59F25D83AD1}"/>
    <cellStyle name="Normal 5 4 3 3 2 3" xfId="4742" xr:uid="{631984D4-D418-4C53-884E-CAF12023581D}"/>
    <cellStyle name="Normal 5 4 3 3 2 3 2" xfId="17779" xr:uid="{1A9B38FA-C96C-45E7-A22A-DA9AA84A5559}"/>
    <cellStyle name="Normal 5 4 3 3 2 4" xfId="14306" xr:uid="{85BD2871-F24E-437D-B792-D04880EA4491}"/>
    <cellStyle name="Normal 5 4 3 3 3" xfId="2083" xr:uid="{D2974590-2A9F-46E3-A601-1A995B9BB3A1}"/>
    <cellStyle name="Normal 5 4 3 3 3 2" xfId="11246" xr:uid="{7BF7CB0D-BAC2-4AD9-9367-1379B98F5352}"/>
    <cellStyle name="Normal 5 4 3 3 3 2 2" xfId="24272" xr:uid="{AC55F72E-0828-417C-A004-742D8019F95B}"/>
    <cellStyle name="Normal 5 4 3 3 3 3" xfId="6230" xr:uid="{A45BD1AE-9ECB-4609-93E0-F90847D9B192}"/>
    <cellStyle name="Normal 5 4 3 3 3 3 2" xfId="19265" xr:uid="{5CE52DE4-5EB8-4885-B3A3-69D2C5F55BEA}"/>
    <cellStyle name="Normal 5 4 3 3 3 4" xfId="15468" xr:uid="{11CC684F-6990-44D1-9AEE-5F3C6DCBF540}"/>
    <cellStyle name="Normal 5 4 3 3 4" xfId="8876" xr:uid="{7E9661AE-CD4B-46AE-8CFD-30845730BDA1}"/>
    <cellStyle name="Normal 5 4 3 3 4 2" xfId="21903" xr:uid="{E492F3F5-5F8A-403F-B75D-11EA406D7FD1}"/>
    <cellStyle name="Normal 5 4 3 3 5" xfId="12700" xr:uid="{A7F8613E-B8DB-4DBC-9BEF-DA2C6417D0AF}"/>
    <cellStyle name="Normal 5 4 3 3 5 2" xfId="25717" xr:uid="{7DE61BC0-B540-4474-BBDB-03498BF42334}"/>
    <cellStyle name="Normal 5 4 3 3 6" xfId="7353" xr:uid="{5DAE4608-4682-4E97-8E90-79B475CCEE76}"/>
    <cellStyle name="Normal 5 4 3 3 6 2" xfId="20385" xr:uid="{DFDC08F7-A5C6-4641-A0A5-80DE765500BC}"/>
    <cellStyle name="Normal 5 4 3 3 7" xfId="3807" xr:uid="{08320AFF-1B51-4924-BBCB-C01721D536AA}"/>
    <cellStyle name="Normal 5 4 3 3 7 2" xfId="16896" xr:uid="{0945B991-402A-433B-AB26-DA39117FA97C}"/>
    <cellStyle name="Normal 5 4 3 3 8" xfId="13904" xr:uid="{C38FB498-28A8-483F-B5DE-7A6C8B418B6B}"/>
    <cellStyle name="Normal 5 4 3 4" xfId="807" xr:uid="{04316058-A063-400F-983D-086105C5EC6F}"/>
    <cellStyle name="Normal 5 4 3 4 2" xfId="2432" xr:uid="{504017E2-4F99-42EA-8E22-82EC8A961F87}"/>
    <cellStyle name="Normal 5 4 3 4 2 2" xfId="10189" xr:uid="{7F142AC6-C139-4F70-9C04-317ACE915479}"/>
    <cellStyle name="Normal 5 4 3 4 2 2 2" xfId="23215" xr:uid="{8F334D69-4CE5-4AD1-994C-11712BD843C2}"/>
    <cellStyle name="Normal 5 4 3 4 2 3" xfId="5171" xr:uid="{B7A621F3-CF67-4B58-9A24-9C76DA790DCF}"/>
    <cellStyle name="Normal 5 4 3 4 2 3 2" xfId="18208" xr:uid="{794D01B2-D639-4CFB-9418-D3B5BD4FFC69}"/>
    <cellStyle name="Normal 5 4 3 4 2 4" xfId="15816" xr:uid="{CB5137FB-01C8-4BFB-9929-9B3E4C284101}"/>
    <cellStyle name="Normal 5 4 3 4 3" xfId="6579" xr:uid="{2B20E6F9-C03A-499E-8B6C-3078BD1A574C}"/>
    <cellStyle name="Normal 5 4 3 4 3 2" xfId="11594" xr:uid="{4E27D1A2-B5E2-419D-999A-352CF9CE8ED5}"/>
    <cellStyle name="Normal 5 4 3 4 3 2 2" xfId="24620" xr:uid="{4D956A9D-3C37-4C40-942D-45888B75135D}"/>
    <cellStyle name="Normal 5 4 3 4 3 3" xfId="19613" xr:uid="{87DE86CF-6DFF-4900-9FF6-270575EFA700}"/>
    <cellStyle name="Normal 5 4 3 4 4" xfId="9305" xr:uid="{7A33482B-A27D-4893-9425-8001F7C7165A}"/>
    <cellStyle name="Normal 5 4 3 4 4 2" xfId="22332" xr:uid="{7347F192-3129-438D-9B0F-4D4D0382CFAB}"/>
    <cellStyle name="Normal 5 4 3 4 5" xfId="13048" xr:uid="{FE051F87-F7A4-4F74-A1EB-4743714A81DC}"/>
    <cellStyle name="Normal 5 4 3 4 5 2" xfId="26065" xr:uid="{0147466C-64BC-44CC-8FE6-FFA7466125FA}"/>
    <cellStyle name="Normal 5 4 3 4 6" xfId="7782" xr:uid="{28B2E557-6B47-477E-9D20-43DCADF1BB11}"/>
    <cellStyle name="Normal 5 4 3 4 6 2" xfId="20814" xr:uid="{08500684-9D81-4232-AE68-8CDDEE05A4C3}"/>
    <cellStyle name="Normal 5 4 3 4 7" xfId="4236" xr:uid="{067EEEB4-6D56-4887-B83C-B858E25DEBE5}"/>
    <cellStyle name="Normal 5 4 3 4 7 2" xfId="17325" xr:uid="{380A0AA7-925B-428B-A911-8891351C00F9}"/>
    <cellStyle name="Normal 5 4 3 4 8" xfId="14204" xr:uid="{A642AA12-2F2C-461A-828D-77429A428B40}"/>
    <cellStyle name="Normal 5 4 3 5" xfId="1265" xr:uid="{24395408-051B-4AF3-B351-C766B714AAE6}"/>
    <cellStyle name="Normal 5 4 3 5 2" xfId="2821" xr:uid="{FDE2C4C0-14A4-4A07-819D-C93105D09A5E}"/>
    <cellStyle name="Normal 5 4 3 5 2 2" xfId="10469" xr:uid="{1FAC4A7B-E1B6-4F9D-BCE0-DCC6C2A6278E}"/>
    <cellStyle name="Normal 5 4 3 5 2 2 2" xfId="23495" xr:uid="{0984C39F-A28F-4101-8DD8-080187EAA0E4}"/>
    <cellStyle name="Normal 5 4 3 5 2 3" xfId="5452" xr:uid="{B3625E2C-1A26-4CD2-A876-131C49812E52}"/>
    <cellStyle name="Normal 5 4 3 5 2 3 2" xfId="18488" xr:uid="{418AC894-1CCD-4755-9B2C-AFA14A09F39B}"/>
    <cellStyle name="Normal 5 4 3 5 2 4" xfId="16087" xr:uid="{0289A5AF-FD4C-48B6-B4CB-8F0760928C7D}"/>
    <cellStyle name="Normal 5 4 3 5 3" xfId="6850" xr:uid="{1AA23A22-E86A-4E85-8036-0C791B3658DC}"/>
    <cellStyle name="Normal 5 4 3 5 3 2" xfId="11865" xr:uid="{42DC6821-6B0D-4D26-BAF2-B335CB917C3E}"/>
    <cellStyle name="Normal 5 4 3 5 3 2 2" xfId="24891" xr:uid="{D15B9D3B-A37A-4AA0-A874-BDF5A4A0FE38}"/>
    <cellStyle name="Normal 5 4 3 5 3 3" xfId="19884" xr:uid="{73E09B7E-126B-4ABB-A9EB-F9B25A62748E}"/>
    <cellStyle name="Normal 5 4 3 5 4" xfId="8761" xr:uid="{78AE940F-18FA-4B77-90B3-A09D83F6B0BF}"/>
    <cellStyle name="Normal 5 4 3 5 4 2" xfId="21790" xr:uid="{07E15F81-3055-4926-9738-C1D3F52285F3}"/>
    <cellStyle name="Normal 5 4 3 5 5" xfId="13319" xr:uid="{92B9F978-6A0D-437C-ADED-A4799972343D}"/>
    <cellStyle name="Normal 5 4 3 5 5 2" xfId="26336" xr:uid="{54A8C5B1-60F8-436B-8664-AB0BD0E04BFB}"/>
    <cellStyle name="Normal 5 4 3 5 6" xfId="8063" xr:uid="{F2F499BE-A7D6-4403-93F8-ADE6AFB4E20E}"/>
    <cellStyle name="Normal 5 4 3 5 6 2" xfId="21094" xr:uid="{7E9A91A5-9B37-4BC7-B47C-8B1391D6D2C9}"/>
    <cellStyle name="Normal 5 4 3 5 7" xfId="3691" xr:uid="{3CEF19E7-0643-4AEF-AAA4-17FB7D55B555}"/>
    <cellStyle name="Normal 5 4 3 5 7 2" xfId="16783" xr:uid="{C65689C3-2227-40D3-993F-F93923CB0FE1}"/>
    <cellStyle name="Normal 5 4 3 5 8" xfId="14653" xr:uid="{0A57EA32-5ACE-4E65-84D0-5E36319CE6B7}"/>
    <cellStyle name="Normal 5 4 3 6" xfId="1659" xr:uid="{7D97144F-1EB9-45AC-8D35-DB5854230C05}"/>
    <cellStyle name="Normal 5 4 3 6 2" xfId="9647" xr:uid="{F92AA752-1B76-45D2-AAA6-F6266A934A83}"/>
    <cellStyle name="Normal 5 4 3 6 2 2" xfId="22673" xr:uid="{D7FDDF9E-CD79-4BFC-890B-ABDAC0936201}"/>
    <cellStyle name="Normal 5 4 3 6 3" xfId="4629" xr:uid="{C1CFA93C-14A0-4791-BDE0-5143B88DAC59}"/>
    <cellStyle name="Normal 5 4 3 6 3 2" xfId="17666" xr:uid="{10B684F4-0BD3-4D8A-A566-08D9EFCF887A}"/>
    <cellStyle name="Normal 5 4 3 6 4" xfId="15044" xr:uid="{7BE86C0C-FBF7-491F-99BC-F8F6EFA51625}"/>
    <cellStyle name="Normal 5 4 3 7" xfId="5806" xr:uid="{6B091AAF-F8BA-4DBE-8BDA-DC69B019E8AB}"/>
    <cellStyle name="Normal 5 4 3 7 2" xfId="10822" xr:uid="{1D0F7466-3FB2-489F-815B-9EB5A59DE024}"/>
    <cellStyle name="Normal 5 4 3 7 2 2" xfId="23848" xr:uid="{D59BCCD1-9B67-49FB-9A0D-6EC2DF69FC02}"/>
    <cellStyle name="Normal 5 4 3 7 3" xfId="18841" xr:uid="{99FE5822-2F06-4F0D-8B4A-C57FBABE78FB}"/>
    <cellStyle name="Normal 5 4 3 8" xfId="8383" xr:uid="{C98F910E-BEA9-46FD-8101-8AC35C17611B}"/>
    <cellStyle name="Normal 5 4 3 8 2" xfId="21412" xr:uid="{4CB342D3-D1BF-4EFA-B64D-256BA4458EBF}"/>
    <cellStyle name="Normal 5 4 3 9" xfId="12276" xr:uid="{F41997BF-3876-422E-8A6D-566A6432E3C4}"/>
    <cellStyle name="Normal 5 4 3 9 2" xfId="25293" xr:uid="{F36B826C-D5DA-4C0C-AE4C-2C55185D02A6}"/>
    <cellStyle name="Normal 5 4 3_Degree data" xfId="2707" xr:uid="{64C3A4D3-E388-4943-9AEA-1466FDC662B8}"/>
    <cellStyle name="Normal 5 4 4" xfId="237" xr:uid="{1A224F74-4828-4E32-B4C1-CE5B3C249266}"/>
    <cellStyle name="Normal 5 4 4 10" xfId="13658" xr:uid="{2144E3A2-235D-4E72-BC6B-14A56B13D3BD}"/>
    <cellStyle name="Normal 5 4 4 2" xfId="601" xr:uid="{1C1A8803-D15F-46CB-A281-5BBC1BD41C2F}"/>
    <cellStyle name="Normal 5 4 4 2 2" xfId="2085" xr:uid="{CB725822-5870-4D42-B145-4BAB83938725}"/>
    <cellStyle name="Normal 5 4 4 2 2 2" xfId="10191" xr:uid="{519A51E7-8E0B-44C5-AE07-09E2E355A246}"/>
    <cellStyle name="Normal 5 4 4 2 2 2 2" xfId="23217" xr:uid="{D54D04AC-FC3B-4DBA-A624-C0B42DA675AC}"/>
    <cellStyle name="Normal 5 4 4 2 2 3" xfId="5173" xr:uid="{800AFA11-C6CC-4B0A-BEE9-987AF5B3767A}"/>
    <cellStyle name="Normal 5 4 4 2 2 3 2" xfId="18210" xr:uid="{703488B9-C236-47A9-91D9-2BCD406D0844}"/>
    <cellStyle name="Normal 5 4 4 2 2 4" xfId="15470" xr:uid="{08A0D477-9390-43DA-B9C4-396DA1A8240A}"/>
    <cellStyle name="Normal 5 4 4 2 3" xfId="6232" xr:uid="{F4328B69-F898-4017-B4FD-B93D487383AB}"/>
    <cellStyle name="Normal 5 4 4 2 3 2" xfId="11248" xr:uid="{B83E2F55-2DDF-41AF-9CBB-3C453414226A}"/>
    <cellStyle name="Normal 5 4 4 2 3 2 2" xfId="24274" xr:uid="{6EFCF8FF-90A7-47D3-9D08-BE97D1B6AE28}"/>
    <cellStyle name="Normal 5 4 4 2 3 3" xfId="19267" xr:uid="{0ED3DEBF-DA90-4F32-B85A-2CE0BAF56C6E}"/>
    <cellStyle name="Normal 5 4 4 2 4" xfId="9307" xr:uid="{A8F76729-9D79-452B-9670-1A41269D727B}"/>
    <cellStyle name="Normal 5 4 4 2 4 2" xfId="22334" xr:uid="{0C6A0C55-8A7C-4E67-9A69-0D4424E6554F}"/>
    <cellStyle name="Normal 5 4 4 2 5" xfId="12702" xr:uid="{C0A842A4-378D-48F8-A77B-E446E76D40CE}"/>
    <cellStyle name="Normal 5 4 4 2 5 2" xfId="25719" xr:uid="{F0DE32D1-9719-4BBA-AD08-EC097F3173B3}"/>
    <cellStyle name="Normal 5 4 4 2 6" xfId="7784" xr:uid="{BC6B5A1F-B77A-438D-A5ED-EB4361EB2C89}"/>
    <cellStyle name="Normal 5 4 4 2 6 2" xfId="20816" xr:uid="{154ACCA0-01A4-4B73-A3F7-2FB471274745}"/>
    <cellStyle name="Normal 5 4 4 2 7" xfId="4238" xr:uid="{2CDFE35F-4454-4648-8AB0-0FF49131736E}"/>
    <cellStyle name="Normal 5 4 4 2 7 2" xfId="17327" xr:uid="{47F1E72D-365B-42BC-AF79-CCAC19E626D5}"/>
    <cellStyle name="Normal 5 4 4 2 8" xfId="14004" xr:uid="{B6B1C1DA-CB9B-490D-88A1-4F3D4E0C2D45}"/>
    <cellStyle name="Normal 5 4 4 3" xfId="1010" xr:uid="{320F6203-B4D9-45BE-96A4-76755F230DFD}"/>
    <cellStyle name="Normal 5 4 4 3 2" xfId="2434" xr:uid="{DF0185E6-DFA3-48B8-99AA-BAC6D899F17E}"/>
    <cellStyle name="Normal 5 4 4 3 2 2" xfId="10569" xr:uid="{EEEAB0D7-41B1-4068-AD61-F2BF3BEE5A51}"/>
    <cellStyle name="Normal 5 4 4 3 2 2 2" xfId="23595" xr:uid="{69A3AB53-5319-4CF9-9CF4-F4014456372D}"/>
    <cellStyle name="Normal 5 4 4 3 2 3" xfId="5552" xr:uid="{3E7E0E6C-8594-425C-A946-9D292256C073}"/>
    <cellStyle name="Normal 5 4 4 3 2 3 2" xfId="18588" xr:uid="{F2E40AF7-9B93-422E-910F-99415FC11C17}"/>
    <cellStyle name="Normal 5 4 4 3 2 4" xfId="15818" xr:uid="{5BE8E208-0CC6-4A80-A7DE-C08FC1C178E6}"/>
    <cellStyle name="Normal 5 4 4 3 3" xfId="6581" xr:uid="{EC6276F0-CDEF-43B6-95BF-355398F80E2F}"/>
    <cellStyle name="Normal 5 4 4 3 3 2" xfId="11596" xr:uid="{2382CB22-34AC-43B5-90C3-B04D3A853FC6}"/>
    <cellStyle name="Normal 5 4 4 3 3 2 2" xfId="24622" xr:uid="{321DFEC3-E0BB-413C-AB6C-D0A3006A85C4}"/>
    <cellStyle name="Normal 5 4 4 3 3 3" xfId="19615" xr:uid="{BC75FD43-86D3-4D93-B374-24EDF7F71E6A}"/>
    <cellStyle name="Normal 5 4 4 3 4" xfId="8976" xr:uid="{16561BC6-5B61-49D2-8314-E2462E196275}"/>
    <cellStyle name="Normal 5 4 4 3 4 2" xfId="22003" xr:uid="{F221352A-799E-46C6-903B-38CE3379FD26}"/>
    <cellStyle name="Normal 5 4 4 3 5" xfId="13050" xr:uid="{D39A2A31-40BF-4B16-955C-50C8655F540B}"/>
    <cellStyle name="Normal 5 4 4 3 5 2" xfId="26067" xr:uid="{DACCD9DC-E235-4725-B09F-AF4D9B0D6691}"/>
    <cellStyle name="Normal 5 4 4 3 6" xfId="8163" xr:uid="{3448723F-FB14-4EB5-8C34-85E6C0100768}"/>
    <cellStyle name="Normal 5 4 4 3 6 2" xfId="21194" xr:uid="{A9D0D6D4-7101-4811-96D0-E55691ED5495}"/>
    <cellStyle name="Normal 5 4 4 3 7" xfId="3907" xr:uid="{C09F1F69-6F58-4171-B5BB-94ED0DCB8EB6}"/>
    <cellStyle name="Normal 5 4 4 3 7 2" xfId="16996" xr:uid="{2407F524-1D58-47B6-8EC5-4575BFB985F7}"/>
    <cellStyle name="Normal 5 4 4 3 8" xfId="14406" xr:uid="{AC6E6FB1-6E38-48D9-9544-417E6B2A6DB0}"/>
    <cellStyle name="Normal 5 4 4 4" xfId="1366" xr:uid="{EFA288E8-9D8B-49C6-8E69-3BA3A54F017F}"/>
    <cellStyle name="Normal 5 4 4 4 2" xfId="2924" xr:uid="{F7A95CD0-4676-49C4-BF0D-83F49385158A}"/>
    <cellStyle name="Normal 5 4 4 4 2 2" xfId="11965" xr:uid="{16D9A01D-08B3-446E-8924-CAC285F7D5AA}"/>
    <cellStyle name="Normal 5 4 4 4 2 2 2" xfId="24991" xr:uid="{A5D34B55-C785-4DA7-918C-9E957ADA54F5}"/>
    <cellStyle name="Normal 5 4 4 4 2 3" xfId="6950" xr:uid="{B38B55F6-D690-4566-A169-2CC8C28B6777}"/>
    <cellStyle name="Normal 5 4 4 4 2 3 2" xfId="19984" xr:uid="{EBEC81B4-F4AD-4413-98FA-0B7C776018DF}"/>
    <cellStyle name="Normal 5 4 4 4 2 4" xfId="16187" xr:uid="{E66A3A20-73CC-433A-B0BC-D820BD38D01A}"/>
    <cellStyle name="Normal 5 4 4 4 3" xfId="13419" xr:uid="{198665B0-621F-4B03-9979-32AF40CF1143}"/>
    <cellStyle name="Normal 5 4 4 4 3 2" xfId="26436" xr:uid="{7D12E5B2-DE8E-4EE8-A2EF-C20C4334A2F2}"/>
    <cellStyle name="Normal 5 4 4 4 4" xfId="9860" xr:uid="{2D6477AF-FE91-4F25-84E3-391B54AE8278}"/>
    <cellStyle name="Normal 5 4 4 4 4 2" xfId="22886" xr:uid="{EDBC9C10-43F9-4D3F-A120-7041ED4AAFA1}"/>
    <cellStyle name="Normal 5 4 4 4 5" xfId="4842" xr:uid="{F991E762-C9ED-481C-9670-3A64DB2440B8}"/>
    <cellStyle name="Normal 5 4 4 4 5 2" xfId="17879" xr:uid="{FBC22E6B-3C26-4E04-8181-236F46D5AECD}"/>
    <cellStyle name="Normal 5 4 4 4 6" xfId="14753" xr:uid="{E064B996-AE82-409D-A651-241DFDF771C3}"/>
    <cellStyle name="Normal 5 4 4 5" xfId="1759" xr:uid="{B797960A-47BE-4DD0-BF72-C7338B3C8654}"/>
    <cellStyle name="Normal 5 4 4 5 2" xfId="10922" xr:uid="{7528E73B-CFB5-43EC-85EC-0A86ABA3ADD0}"/>
    <cellStyle name="Normal 5 4 4 5 2 2" xfId="23948" xr:uid="{D4CAFBDB-94DA-4D63-856C-2A263814BC0F}"/>
    <cellStyle name="Normal 5 4 4 5 3" xfId="5906" xr:uid="{D91A0D69-90EF-41C5-9031-50BF3F1251A4}"/>
    <cellStyle name="Normal 5 4 4 5 3 2" xfId="18941" xr:uid="{0772EF24-FEA2-497E-A8EB-E6699FE91A53}"/>
    <cellStyle name="Normal 5 4 4 5 4" xfId="15144" xr:uid="{BED21BCB-F3F5-4C70-8FC1-68BF3BDD5A7F}"/>
    <cellStyle name="Normal 5 4 4 6" xfId="8483" xr:uid="{C7A320D6-4A05-4573-85CB-3F4112652ED0}"/>
    <cellStyle name="Normal 5 4 4 6 2" xfId="21512" xr:uid="{86889218-CC87-4CC2-8972-C3F97187FD62}"/>
    <cellStyle name="Normal 5 4 4 7" xfId="12376" xr:uid="{C5D546D0-9478-41C9-8048-68F3AA43686C}"/>
    <cellStyle name="Normal 5 4 4 7 2" xfId="25393" xr:uid="{09E0E399-4EE5-42CB-BC22-613CEAB90FCE}"/>
    <cellStyle name="Normal 5 4 4 8" xfId="7453" xr:uid="{30E60855-6440-4039-AECF-6D964F1C45C6}"/>
    <cellStyle name="Normal 5 4 4 8 2" xfId="20485" xr:uid="{B773FEDA-01A6-4B13-8E6A-032E3BEBA14B}"/>
    <cellStyle name="Normal 5 4 4 9" xfId="3405" xr:uid="{E5204A37-DD78-4E4D-A53D-19D2FB7E8FE9}"/>
    <cellStyle name="Normal 5 4 4 9 2" xfId="16505" xr:uid="{ABEB4287-94D2-4BE9-9C5B-17C0B33406AD}"/>
    <cellStyle name="Normal 5 4 4_Degree data" xfId="2699" xr:uid="{B9573259-B0F7-45B8-B977-395B486489F0}"/>
    <cellStyle name="Normal 5 4 5" xfId="286" xr:uid="{C28805E3-747C-4F02-B58E-CB847E4CD1D7}"/>
    <cellStyle name="Normal 5 4 5 10" xfId="13701" xr:uid="{82B56240-0A54-4001-81B1-EF16537A9F32}"/>
    <cellStyle name="Normal 5 4 5 2" xfId="850" xr:uid="{7E94E02C-83E1-4721-98BB-F6ED9F0A9D1A}"/>
    <cellStyle name="Normal 5 4 5 2 2" xfId="2086" xr:uid="{979268C1-8407-4179-A708-2D62BDCCCB48}"/>
    <cellStyle name="Normal 5 4 5 2 2 2" xfId="10192" xr:uid="{2D8E72E5-679D-4AD9-B25A-E51ADE100579}"/>
    <cellStyle name="Normal 5 4 5 2 2 2 2" xfId="23218" xr:uid="{49CA44E1-871A-4B2B-92D5-68C0D4BB9E61}"/>
    <cellStyle name="Normal 5 4 5 2 2 3" xfId="5174" xr:uid="{918ADC96-17A0-4A0E-BBBA-6D376400483B}"/>
    <cellStyle name="Normal 5 4 5 2 2 3 2" xfId="18211" xr:uid="{3B703510-A0BC-4A79-A234-2498DC58F4E7}"/>
    <cellStyle name="Normal 5 4 5 2 2 4" xfId="15471" xr:uid="{54F41B40-A815-4494-AF1F-7453D259FBF3}"/>
    <cellStyle name="Normal 5 4 5 2 3" xfId="6233" xr:uid="{981EC37F-0B36-4835-B679-3E699430E4EF}"/>
    <cellStyle name="Normal 5 4 5 2 3 2" xfId="11249" xr:uid="{0A2B71F7-05DB-46A8-924A-AEDF6D7B2793}"/>
    <cellStyle name="Normal 5 4 5 2 3 2 2" xfId="24275" xr:uid="{BBC62911-8411-475F-8E87-D162382910F4}"/>
    <cellStyle name="Normal 5 4 5 2 3 3" xfId="19268" xr:uid="{D29B3865-735A-400A-B5BA-D83BDDC75A6B}"/>
    <cellStyle name="Normal 5 4 5 2 4" xfId="9308" xr:uid="{02A6711D-FC20-4DE4-A765-848F94C5B0D9}"/>
    <cellStyle name="Normal 5 4 5 2 4 2" xfId="22335" xr:uid="{678F8546-CCBB-474B-B550-C75886B23480}"/>
    <cellStyle name="Normal 5 4 5 2 5" xfId="12703" xr:uid="{38100F28-6030-46F2-9AA3-A12153F747F8}"/>
    <cellStyle name="Normal 5 4 5 2 5 2" xfId="25720" xr:uid="{797B1AB5-0618-4924-9279-876F279BDA8E}"/>
    <cellStyle name="Normal 5 4 5 2 6" xfId="7785" xr:uid="{C75C05BD-629E-45A8-A87B-52BFAFF88B40}"/>
    <cellStyle name="Normal 5 4 5 2 6 2" xfId="20817" xr:uid="{F6E3D14F-6EFB-4621-B5DC-7484C3C69514}"/>
    <cellStyle name="Normal 5 4 5 2 7" xfId="4239" xr:uid="{AF6C082A-693B-4727-B108-69C0CCFB4A5A}"/>
    <cellStyle name="Normal 5 4 5 2 7 2" xfId="17328" xr:uid="{AA329404-8D37-43E9-B0DE-521E8CF30A1D}"/>
    <cellStyle name="Normal 5 4 5 2 8" xfId="14247" xr:uid="{23532EDB-35C2-40EC-AD2E-26A6164FF7A4}"/>
    <cellStyle name="Normal 5 4 5 3" xfId="1201" xr:uid="{470BAB65-3694-474A-8CC3-1E10681830C7}"/>
    <cellStyle name="Normal 5 4 5 3 2" xfId="2435" xr:uid="{50A69B7E-529E-4C15-9779-28436E742C3E}"/>
    <cellStyle name="Normal 5 4 5 3 2 2" xfId="10410" xr:uid="{62C5E617-4A70-45E1-A57A-18EE5E912DED}"/>
    <cellStyle name="Normal 5 4 5 3 2 2 2" xfId="23436" xr:uid="{FA63F3DF-53E5-4966-9017-2895BE67E982}"/>
    <cellStyle name="Normal 5 4 5 3 2 3" xfId="5393" xr:uid="{5342A8C8-28BA-467C-B308-1AFEBDFD3A79}"/>
    <cellStyle name="Normal 5 4 5 3 2 3 2" xfId="18429" xr:uid="{5864745A-9936-4C62-BC72-124361276E5E}"/>
    <cellStyle name="Normal 5 4 5 3 2 4" xfId="15819" xr:uid="{30432129-6F90-4F2E-8A6C-61A4FE296E58}"/>
    <cellStyle name="Normal 5 4 5 3 3" xfId="6582" xr:uid="{6B154825-70D2-461F-9FFC-8FC44A6357D6}"/>
    <cellStyle name="Normal 5 4 5 3 3 2" xfId="11597" xr:uid="{37D7E009-C304-44DC-980A-2A9E80D03548}"/>
    <cellStyle name="Normal 5 4 5 3 3 2 2" xfId="24623" xr:uid="{D545F7C4-890B-4C14-9C79-EDB2B4B00877}"/>
    <cellStyle name="Normal 5 4 5 3 3 3" xfId="19616" xr:uid="{FCE2DEC8-3B8F-4E15-BE79-C5D1028458C9}"/>
    <cellStyle name="Normal 5 4 5 3 4" xfId="9476" xr:uid="{165C0798-F194-4977-B987-5F1B9A4260FB}"/>
    <cellStyle name="Normal 5 4 5 3 4 2" xfId="22502" xr:uid="{AC66F71A-5676-45BA-8382-822A92DA7B8D}"/>
    <cellStyle name="Normal 5 4 5 3 5" xfId="13051" xr:uid="{C5605ABB-8473-4DAE-95B8-FD26058F1B80}"/>
    <cellStyle name="Normal 5 4 5 3 5 2" xfId="26068" xr:uid="{9ECFEE63-C33F-4708-BD6F-C5E437871893}"/>
    <cellStyle name="Normal 5 4 5 3 6" xfId="8004" xr:uid="{2A024F8D-F5F9-44A8-BA73-C04C27B7DDB5}"/>
    <cellStyle name="Normal 5 4 5 3 6 2" xfId="21035" xr:uid="{EDA1E2E4-D3DA-4B49-803D-D294E5C66019}"/>
    <cellStyle name="Normal 5 4 5 3 7" xfId="4458" xr:uid="{9F6566EE-6562-4110-9255-B733B48B42E8}"/>
    <cellStyle name="Normal 5 4 5 3 7 2" xfId="17495" xr:uid="{151C90E4-F801-4D2F-B6AA-03B9B38D8E4C}"/>
    <cellStyle name="Normal 5 4 5 3 8" xfId="14594" xr:uid="{C757DBFF-736E-4C7A-9F17-0AA8A25A5230}"/>
    <cellStyle name="Normal 5 4 5 4" xfId="2753" xr:uid="{05FE99C5-379E-42A2-BACF-08889C4C96EB}"/>
    <cellStyle name="Normal 5 4 5 4 2" xfId="6791" xr:uid="{2497F667-32C7-4A6B-A081-314AE464A742}"/>
    <cellStyle name="Normal 5 4 5 4 2 2" xfId="11806" xr:uid="{EADB4DC0-404D-444C-82AC-1C7DC67662D3}"/>
    <cellStyle name="Normal 5 4 5 4 2 2 2" xfId="24832" xr:uid="{B0F30224-4624-4BF0-AE03-3E4D6E15C0C9}"/>
    <cellStyle name="Normal 5 4 5 4 2 3" xfId="19825" xr:uid="{BC02E132-D9F3-49D1-A3ED-E7C5300873A0}"/>
    <cellStyle name="Normal 5 4 5 4 3" xfId="13260" xr:uid="{FD4C818F-0B90-4BF2-AC94-B506C4927C2F}"/>
    <cellStyle name="Normal 5 4 5 4 3 2" xfId="26277" xr:uid="{D7B642B6-0E45-49CC-B2C3-1B4ADE70DB9B}"/>
    <cellStyle name="Normal 5 4 5 4 4" xfId="9701" xr:uid="{A41E4BC8-ECD0-4520-B722-DCAE4A469627}"/>
    <cellStyle name="Normal 5 4 5 4 4 2" xfId="22727" xr:uid="{68801DF7-8F4E-4BE3-8096-AE74B254B0FD}"/>
    <cellStyle name="Normal 5 4 5 4 5" xfId="4683" xr:uid="{6FD52D79-C484-4C58-80C0-B2FCAA2F4FCD}"/>
    <cellStyle name="Normal 5 4 5 4 5 2" xfId="17720" xr:uid="{9A1E9C14-8C72-4950-9DDA-1E0768AE88A7}"/>
    <cellStyle name="Normal 5 4 5 4 6" xfId="16028" xr:uid="{323C3A2F-954D-46C2-B47E-4A5580169814}"/>
    <cellStyle name="Normal 5 4 5 5" xfId="1600" xr:uid="{ED01DA82-634B-405A-A42C-5E5351455E9A}"/>
    <cellStyle name="Normal 5 4 5 5 2" xfId="10761" xr:uid="{1C08A78A-A9DB-4C50-A5F7-F552B4D69F83}"/>
    <cellStyle name="Normal 5 4 5 5 2 2" xfId="23787" xr:uid="{4F9CD3A2-0DEC-44E7-8FB2-E0E577961974}"/>
    <cellStyle name="Normal 5 4 5 5 3" xfId="5745" xr:uid="{5BA0530B-CA37-4B24-863C-BCD54F11F6FF}"/>
    <cellStyle name="Normal 5 4 5 5 3 2" xfId="18780" xr:uid="{CF932063-DC09-437B-BC67-EFE7CBC12DAF}"/>
    <cellStyle name="Normal 5 4 5 5 4" xfId="14985" xr:uid="{0BE1C915-645A-453F-83F2-FA72EB108B2B}"/>
    <cellStyle name="Normal 5 4 5 6" xfId="8817" xr:uid="{ABEAD198-5E30-4E51-8ACE-3997F9C2835C}"/>
    <cellStyle name="Normal 5 4 5 6 2" xfId="21844" xr:uid="{A1ACF4D2-240D-410F-B9F7-672F951D31B9}"/>
    <cellStyle name="Normal 5 4 5 7" xfId="12217" xr:uid="{03DC4EF8-E757-4412-899D-E62DA5FB71C3}"/>
    <cellStyle name="Normal 5 4 5 7 2" xfId="25234" xr:uid="{BF0BA728-7AD4-43CC-A723-087509CA1D93}"/>
    <cellStyle name="Normal 5 4 5 8" xfId="7294" xr:uid="{64EB4E8F-F23D-4EC9-8B61-5389DF376D3E}"/>
    <cellStyle name="Normal 5 4 5 8 2" xfId="20326" xr:uid="{7DB67E50-E227-41D5-A94F-0E17D418C6DD}"/>
    <cellStyle name="Normal 5 4 5 9" xfId="3748" xr:uid="{66630D14-E950-49DA-AC04-0C41D7104DCE}"/>
    <cellStyle name="Normal 5 4 5 9 2" xfId="16837" xr:uid="{0E3F5775-807A-4C78-BA52-E891B0B48AAE}"/>
    <cellStyle name="Normal 5 4 5_Degree data" xfId="2822" xr:uid="{ABE0CFC9-FCE0-4A70-9518-30952DA36E1A}"/>
    <cellStyle name="Normal 5 4 6" xfId="442" xr:uid="{00EC7F92-A579-4886-B8E2-D4190DCD0321}"/>
    <cellStyle name="Normal 5 4 6 2" xfId="2080" xr:uid="{C88068C9-B159-4EEA-AC05-D5E21E2F9FFE}"/>
    <cellStyle name="Normal 5 4 6 2 2" xfId="10186" xr:uid="{F21D230B-D099-4A48-9E5C-83B9526102B9}"/>
    <cellStyle name="Normal 5 4 6 2 2 2" xfId="23212" xr:uid="{2A664522-840A-478D-ACE5-40C60BE9CED3}"/>
    <cellStyle name="Normal 5 4 6 2 3" xfId="5168" xr:uid="{D21DAA39-E764-4C1A-8922-EBC9B68E21C7}"/>
    <cellStyle name="Normal 5 4 6 2 3 2" xfId="18205" xr:uid="{BEC4B8A2-9804-498D-89E5-6A819D969350}"/>
    <cellStyle name="Normal 5 4 6 2 4" xfId="15465" xr:uid="{2BF3253E-92DD-4905-BA8F-820E81168144}"/>
    <cellStyle name="Normal 5 4 6 3" xfId="6227" xr:uid="{B178CA4F-FEAC-445A-8021-07C597A0B3CA}"/>
    <cellStyle name="Normal 5 4 6 3 2" xfId="11243" xr:uid="{4E153913-8C31-4DDC-835F-6F430F3A9FF3}"/>
    <cellStyle name="Normal 5 4 6 3 2 2" xfId="24269" xr:uid="{419C42B9-185B-47F2-B26F-EDBA16F4B749}"/>
    <cellStyle name="Normal 5 4 6 3 3" xfId="19262" xr:uid="{784F6189-4B70-49EB-8E4E-2FCA27A49AD2}"/>
    <cellStyle name="Normal 5 4 6 4" xfId="9302" xr:uid="{4CCAB4DF-75A9-4E4F-910E-7659470FA308}"/>
    <cellStyle name="Normal 5 4 6 4 2" xfId="22329" xr:uid="{12446E69-3102-4E76-8AB6-9BB1070B6E5C}"/>
    <cellStyle name="Normal 5 4 6 5" xfId="12697" xr:uid="{D470DF86-919D-47A8-A275-2279180F0B21}"/>
    <cellStyle name="Normal 5 4 6 5 2" xfId="25714" xr:uid="{6093385F-8A48-4D9E-95BA-96241C1A2D99}"/>
    <cellStyle name="Normal 5 4 6 6" xfId="7779" xr:uid="{EA8EA0D5-FAAB-4B39-BB1C-02988DD19D7C}"/>
    <cellStyle name="Normal 5 4 6 6 2" xfId="20811" xr:uid="{F14382F7-6FFD-4C7D-BA78-7762BB471FA0}"/>
    <cellStyle name="Normal 5 4 6 7" xfId="4233" xr:uid="{702042F7-6CC5-4C43-A86F-82222D2DAA4D}"/>
    <cellStyle name="Normal 5 4 6 7 2" xfId="17322" xr:uid="{CB38C9F8-6A0C-455F-95C9-CBE288F426D6}"/>
    <cellStyle name="Normal 5 4 6 8" xfId="13845" xr:uid="{F07E8773-287C-47FD-B325-F3901C6CFFF0}"/>
    <cellStyle name="Normal 5 4 7" xfId="753" xr:uid="{8CD80BD8-359B-4CEB-AF64-0FCC76AD8C29}"/>
    <cellStyle name="Normal 5 4 7 2" xfId="2429" xr:uid="{7EF3F81E-7CF8-4662-AF23-78BDE5C27842}"/>
    <cellStyle name="Normal 5 4 7 2 2" xfId="10367" xr:uid="{9A9D9C78-765C-4DFE-AFE5-69210C4E5290}"/>
    <cellStyle name="Normal 5 4 7 2 2 2" xfId="23393" xr:uid="{32EAEB18-679B-475B-8C99-AD860F07B56F}"/>
    <cellStyle name="Normal 5 4 7 2 3" xfId="5350" xr:uid="{D268C643-CB32-4484-B70B-742058124166}"/>
    <cellStyle name="Normal 5 4 7 2 3 2" xfId="18386" xr:uid="{657CB2DF-005C-409C-B87B-CD6013092887}"/>
    <cellStyle name="Normal 5 4 7 2 4" xfId="15813" xr:uid="{FE5E9A43-CE91-42A6-AB76-16D454EDE22B}"/>
    <cellStyle name="Normal 5 4 7 3" xfId="6576" xr:uid="{0E1DD487-11E0-4311-B46A-0030CB7DBDC7}"/>
    <cellStyle name="Normal 5 4 7 3 2" xfId="11591" xr:uid="{8E87D5B1-0E87-4AE3-ABFF-3257348D7201}"/>
    <cellStyle name="Normal 5 4 7 3 2 2" xfId="24617" xr:uid="{9E48B4DA-415A-4FF3-A2D7-8A664841DCD3}"/>
    <cellStyle name="Normal 5 4 7 3 3" xfId="19610" xr:uid="{1AEB7C85-3B5F-4228-B0F9-4791901FBBD0}"/>
    <cellStyle name="Normal 5 4 7 4" xfId="8656" xr:uid="{4B93F673-47B6-43CF-BDFA-904B9D881C4E}"/>
    <cellStyle name="Normal 5 4 7 4 2" xfId="21685" xr:uid="{7D1433D1-9FC0-4E0B-887D-5BAF6DAF68AF}"/>
    <cellStyle name="Normal 5 4 7 5" xfId="13045" xr:uid="{0C82C112-BAE3-43E8-8E59-0D3E74EF3109}"/>
    <cellStyle name="Normal 5 4 7 5 2" xfId="26062" xr:uid="{4314B1B9-563E-4988-AD54-B37DD6CA5002}"/>
    <cellStyle name="Normal 5 4 7 6" xfId="7961" xr:uid="{7D4EC407-4C34-4B41-82C2-58D9D011A07D}"/>
    <cellStyle name="Normal 5 4 7 6 2" xfId="20992" xr:uid="{C06F436C-1A9E-4069-B1F7-7C1CC3D51891}"/>
    <cellStyle name="Normal 5 4 7 7" xfId="3583" xr:uid="{4FFED942-CD17-40DF-8BB5-9DA01F5A9A2F}"/>
    <cellStyle name="Normal 5 4 7 7 2" xfId="16678" xr:uid="{50CA9680-B73E-48D0-943D-E33977DED31E}"/>
    <cellStyle name="Normal 5 4 7 8" xfId="14150" xr:uid="{8A17FAE3-9580-4EAE-BBCA-47C4FB289469}"/>
    <cellStyle name="Normal 5 4 8" xfId="1157" xr:uid="{B2A7A71E-A09F-4FC0-911B-B6DE6D095037}"/>
    <cellStyle name="Normal 5 4 8 2" xfId="2682" xr:uid="{97BAF627-B0D8-4F73-BC79-435CCFCE4BC4}"/>
    <cellStyle name="Normal 5 4 8 2 2" xfId="11763" xr:uid="{25448787-6D19-4C4D-8035-38527FF396F2}"/>
    <cellStyle name="Normal 5 4 8 2 2 2" xfId="24789" xr:uid="{ED00A4DC-001C-4230-BF22-0EC4C6FA6844}"/>
    <cellStyle name="Normal 5 4 8 2 3" xfId="6748" xr:uid="{767FBF97-C7FD-4BC9-8C86-5357C1992F7D}"/>
    <cellStyle name="Normal 5 4 8 2 3 2" xfId="19782" xr:uid="{4BDD4EB1-0B6B-461A-9CAE-5250F85DBEEB}"/>
    <cellStyle name="Normal 5 4 8 2 4" xfId="15985" xr:uid="{16A37DE9-94B6-4A7D-A69B-9ACEB120BA2E}"/>
    <cellStyle name="Normal 5 4 8 3" xfId="13217" xr:uid="{7205A9C0-8D43-4F52-91DC-C21C4345F162}"/>
    <cellStyle name="Normal 5 4 8 3 2" xfId="26234" xr:uid="{E4E76853-EE2E-4F5F-AB91-BD3012840B37}"/>
    <cellStyle name="Normal 5 4 8 4" xfId="9543" xr:uid="{F5FDE0BF-FC83-4096-9A6D-F98956F0A5B8}"/>
    <cellStyle name="Normal 5 4 8 4 2" xfId="22569" xr:uid="{F4F5B81F-F904-484A-92F6-C1493A1FFC53}"/>
    <cellStyle name="Normal 5 4 8 5" xfId="4525" xr:uid="{FCC163DD-6D76-481E-A813-FABE2F668311}"/>
    <cellStyle name="Normal 5 4 8 5 2" xfId="17562" xr:uid="{E2AA391D-C30F-4AF3-A003-33CC6DC5FDB4}"/>
    <cellStyle name="Normal 5 4 8 6" xfId="14551" xr:uid="{2836F717-E12A-49EE-A47A-FC5FC25B8BD6}"/>
    <cellStyle name="Normal 5 4 9" xfId="1557" xr:uid="{18B531EC-72ED-4A46-B318-86BA2A57AFD6}"/>
    <cellStyle name="Normal 5 4 9 2" xfId="12174" xr:uid="{8622EDD0-4B5D-4963-A763-397614CFAC34}"/>
    <cellStyle name="Normal 5 4 9 2 2" xfId="25191" xr:uid="{7C3912D4-9A2B-4D12-AF49-C6094A3CCBDE}"/>
    <cellStyle name="Normal 5 4 9 3" xfId="10718" xr:uid="{76F7E7B2-0222-41AD-A3F3-5758A32CE699}"/>
    <cellStyle name="Normal 5 4 9 3 2" xfId="23744" xr:uid="{CD63390D-FD65-4265-BE89-FF9465BAD0C2}"/>
    <cellStyle name="Normal 5 4 9 4" xfId="5702" xr:uid="{AB5FBCA9-5D59-4908-A839-ACBE328FCA82}"/>
    <cellStyle name="Normal 5 4 9 4 2" xfId="18737" xr:uid="{B1122785-96D3-46E2-ACD2-AF96C9DDE42B}"/>
    <cellStyle name="Normal 5 4 9 5" xfId="14942" xr:uid="{C059AB6C-F16A-4A6E-8DFB-860FF3958C4D}"/>
    <cellStyle name="Normal 5 4_Degree data" xfId="2653" xr:uid="{D0E70C63-4AD0-4EF6-9718-C3594DD8C3A9}"/>
    <cellStyle name="Normal 5 5" xfId="167" xr:uid="{EAA92626-CF2E-449E-8D63-463D59F06018}"/>
    <cellStyle name="Normal 5 5 10" xfId="8312" xr:uid="{2A3FA38B-1003-49B9-84E6-C513D81F1ED7}"/>
    <cellStyle name="Normal 5 5 10 2" xfId="21341" xr:uid="{476C61D7-C397-4EDC-8E91-B0DCCAD583FF}"/>
    <cellStyle name="Normal 5 5 11" xfId="12132" xr:uid="{99239024-0951-4238-94EF-B7A7603EB543}"/>
    <cellStyle name="Normal 5 5 11 2" xfId="25149" xr:uid="{C58A4494-3437-4C4B-A2F9-DFC0062E68C3}"/>
    <cellStyle name="Normal 5 5 12" xfId="7124" xr:uid="{1645D161-2855-4C24-8694-0ED9FBF26AE8}"/>
    <cellStyle name="Normal 5 5 12 2" xfId="20156" xr:uid="{22E28B59-5D47-4C83-B3B3-778EE45D45F8}"/>
    <cellStyle name="Normal 5 5 13" xfId="3233" xr:uid="{2D4B3714-2342-4BC5-B61C-607CCF5F1E5A}"/>
    <cellStyle name="Normal 5 5 13 2" xfId="16334" xr:uid="{63CA307F-2012-459B-A9F1-DFBC325345B8}"/>
    <cellStyle name="Normal 5 5 14" xfId="13596" xr:uid="{8710B564-7B22-4F2D-8D2E-002F2C2B80C1}"/>
    <cellStyle name="Normal 5 5 2" xfId="381" xr:uid="{65848157-48BF-40E5-8429-479A412D1BB0}"/>
    <cellStyle name="Normal 5 5 2 10" xfId="7167" xr:uid="{E4DBCC53-F0C3-4C7C-A572-E20FEC3F3837}"/>
    <cellStyle name="Normal 5 5 2 10 2" xfId="20199" xr:uid="{F061EC65-FEBB-4819-93DD-79E40DF899B7}"/>
    <cellStyle name="Normal 5 5 2 11" xfId="3336" xr:uid="{8262C6ED-7E94-49C8-A63B-AF02EA9ECC8C}"/>
    <cellStyle name="Normal 5 5 2 11 2" xfId="16436" xr:uid="{7F535051-A5BA-4B16-B545-93D8850A8B7D}"/>
    <cellStyle name="Normal 5 5 2 12" xfId="13790" xr:uid="{EEF9770D-B56D-49E1-9E81-86B180BE8F87}"/>
    <cellStyle name="Normal 5 5 2 2" xfId="632" xr:uid="{8FE3CEC1-3C1A-455A-84EC-DCC5347BAABD}"/>
    <cellStyle name="Normal 5 5 2 2 10" xfId="14035" xr:uid="{544AD079-70BA-4D87-94C0-AF5018C3017E}"/>
    <cellStyle name="Normal 5 5 2 2 2" xfId="1041" xr:uid="{AFC846A2-23C1-4491-8226-381356210CD4}"/>
    <cellStyle name="Normal 5 5 2 2 2 2" xfId="2089" xr:uid="{6870844E-EE47-4845-BB42-663F8CE78DBE}"/>
    <cellStyle name="Normal 5 5 2 2 2 2 2" xfId="10195" xr:uid="{1232927D-A734-4767-B138-C968369CB726}"/>
    <cellStyle name="Normal 5 5 2 2 2 2 2 2" xfId="23221" xr:uid="{9F030F5F-69E6-4C0B-9E7B-598D9F1939E9}"/>
    <cellStyle name="Normal 5 5 2 2 2 2 3" xfId="5177" xr:uid="{8BCB50A4-056A-40EF-AFE2-DA9C00DED638}"/>
    <cellStyle name="Normal 5 5 2 2 2 2 3 2" xfId="18214" xr:uid="{D7C0FDD9-3DF5-4ED7-B933-FABB4339BCEC}"/>
    <cellStyle name="Normal 5 5 2 2 2 2 4" xfId="15474" xr:uid="{FAD935C0-6ECB-48AD-A885-41D34EDCA795}"/>
    <cellStyle name="Normal 5 5 2 2 2 3" xfId="6236" xr:uid="{B56120FF-9DDD-48ED-92F3-9D2D96016766}"/>
    <cellStyle name="Normal 5 5 2 2 2 3 2" xfId="11252" xr:uid="{B4DC6688-3F79-48FD-97CC-7BFE98726E37}"/>
    <cellStyle name="Normal 5 5 2 2 2 3 2 2" xfId="24278" xr:uid="{AE1E969A-ACAD-4280-8DF0-FC469C90902D}"/>
    <cellStyle name="Normal 5 5 2 2 2 3 3" xfId="19271" xr:uid="{62B49A56-98DD-4870-B73B-CA4118B750F0}"/>
    <cellStyle name="Normal 5 5 2 2 2 4" xfId="9311" xr:uid="{140B29E9-90CF-46C1-A5C2-7516B2F3EAEC}"/>
    <cellStyle name="Normal 5 5 2 2 2 4 2" xfId="22338" xr:uid="{39163D98-98B2-4CAF-B4DE-5176BA96984C}"/>
    <cellStyle name="Normal 5 5 2 2 2 5" xfId="12706" xr:uid="{8A5CF464-A7AE-48CF-9F41-0AF524CAED9B}"/>
    <cellStyle name="Normal 5 5 2 2 2 5 2" xfId="25723" xr:uid="{E0AB4329-1D61-4B4D-859F-2C178C1A984A}"/>
    <cellStyle name="Normal 5 5 2 2 2 6" xfId="7788" xr:uid="{366BDAC7-594E-4994-B20E-9375F1E446A0}"/>
    <cellStyle name="Normal 5 5 2 2 2 6 2" xfId="20820" xr:uid="{602F2F7E-67BB-4D7C-B2E2-1869CA1BD1A5}"/>
    <cellStyle name="Normal 5 5 2 2 2 7" xfId="4242" xr:uid="{0DD9332B-03D2-4565-AF51-C31D65A30B6E}"/>
    <cellStyle name="Normal 5 5 2 2 2 7 2" xfId="17331" xr:uid="{50E54D87-B361-4D89-9C9F-DA8FC88E5C0B}"/>
    <cellStyle name="Normal 5 5 2 2 2 8" xfId="14437" xr:uid="{B4D8F31E-6782-402E-ADCC-AED1FAC99E83}"/>
    <cellStyle name="Normal 5 5 2 2 3" xfId="1398" xr:uid="{DC6AEA22-1B8B-42E0-A5C8-E6AEDB80A545}"/>
    <cellStyle name="Normal 5 5 2 2 3 2" xfId="2438" xr:uid="{9626E7B0-A5C9-41E9-9C0A-D0F37CDC80C4}"/>
    <cellStyle name="Normal 5 5 2 2 3 2 2" xfId="10600" xr:uid="{65A82A7D-D08F-4A25-BAB9-76DE0948D5F1}"/>
    <cellStyle name="Normal 5 5 2 2 3 2 2 2" xfId="23626" xr:uid="{99FE69E1-F1BD-411A-A672-29831223E733}"/>
    <cellStyle name="Normal 5 5 2 2 3 2 3" xfId="5583" xr:uid="{432C2A1A-B0A5-4220-BE64-E19F63D7BB7E}"/>
    <cellStyle name="Normal 5 5 2 2 3 2 3 2" xfId="18619" xr:uid="{0257B756-8227-4D52-A693-8B1465AD5D37}"/>
    <cellStyle name="Normal 5 5 2 2 3 2 4" xfId="15822" xr:uid="{9F8BC88E-5191-44CF-973D-933CB04479FC}"/>
    <cellStyle name="Normal 5 5 2 2 3 3" xfId="6585" xr:uid="{3B866113-C374-4122-A02A-AA22CE0CF689}"/>
    <cellStyle name="Normal 5 5 2 2 3 3 2" xfId="11600" xr:uid="{41A666B4-FCDD-43FD-B137-3F9DEF4F4AFF}"/>
    <cellStyle name="Normal 5 5 2 2 3 3 2 2" xfId="24626" xr:uid="{F103D70E-B722-48F1-A6B7-6BB9231BE1B9}"/>
    <cellStyle name="Normal 5 5 2 2 3 3 3" xfId="19619" xr:uid="{92BDA159-073E-45A3-A824-D753199B4BD3}"/>
    <cellStyle name="Normal 5 5 2 2 3 4" xfId="9007" xr:uid="{5803CD79-99C6-47FC-97CB-C76778CF674F}"/>
    <cellStyle name="Normal 5 5 2 2 3 4 2" xfId="22034" xr:uid="{003AF54A-BD3D-4C89-BBEA-C0F7C4F21324}"/>
    <cellStyle name="Normal 5 5 2 2 3 5" xfId="13054" xr:uid="{17E1F5E2-563B-4EE9-BBF8-577B55365E36}"/>
    <cellStyle name="Normal 5 5 2 2 3 5 2" xfId="26071" xr:uid="{6A1B4C50-D3F7-45C8-888B-51AC5D0908CD}"/>
    <cellStyle name="Normal 5 5 2 2 3 6" xfId="8194" xr:uid="{69E7059B-D0DC-47A6-B736-DC7704534C91}"/>
    <cellStyle name="Normal 5 5 2 2 3 6 2" xfId="21225" xr:uid="{D264BA3E-3986-4A2A-8982-8801512D3E74}"/>
    <cellStyle name="Normal 5 5 2 2 3 7" xfId="3938" xr:uid="{EEB61353-34B5-4067-8FF8-869ADA3381EB}"/>
    <cellStyle name="Normal 5 5 2 2 3 7 2" xfId="17027" xr:uid="{81FF9B31-EBB6-4D6F-AA52-85707EF56289}"/>
    <cellStyle name="Normal 5 5 2 2 3 8" xfId="14784" xr:uid="{51400445-01F0-48D5-A468-CD81C52FA4C7}"/>
    <cellStyle name="Normal 5 5 2 2 4" xfId="2956" xr:uid="{39B89D00-8135-450F-BC0E-3BDBD3090AB5}"/>
    <cellStyle name="Normal 5 5 2 2 4 2" xfId="6981" xr:uid="{C55F34D2-98BA-481A-B27F-3FF1E0ED7B8A}"/>
    <cellStyle name="Normal 5 5 2 2 4 2 2" xfId="11996" xr:uid="{255E303E-4FC8-49A8-9D0B-599F39A0A58A}"/>
    <cellStyle name="Normal 5 5 2 2 4 2 2 2" xfId="25022" xr:uid="{C17B19E6-D4AC-485A-B63D-90C6B32A7ED5}"/>
    <cellStyle name="Normal 5 5 2 2 4 2 3" xfId="20015" xr:uid="{06B96047-A02B-4D35-9EBC-F617A171FFAC}"/>
    <cellStyle name="Normal 5 5 2 2 4 3" xfId="13450" xr:uid="{B95FC0EB-D012-4C5F-9618-25B1F1CAF07C}"/>
    <cellStyle name="Normal 5 5 2 2 4 3 2" xfId="26467" xr:uid="{514626B0-AF85-4476-A7B5-02879204B84C}"/>
    <cellStyle name="Normal 5 5 2 2 4 4" xfId="9891" xr:uid="{10BFF46E-DF0B-40D2-BC41-03F170A2A23E}"/>
    <cellStyle name="Normal 5 5 2 2 4 4 2" xfId="22917" xr:uid="{C27B32C3-20F0-4485-A082-538B5C37856B}"/>
    <cellStyle name="Normal 5 5 2 2 4 5" xfId="4873" xr:uid="{495A5C67-4A37-4845-9A82-1F1E8AB86C9B}"/>
    <cellStyle name="Normal 5 5 2 2 4 5 2" xfId="17910" xr:uid="{C4BFBF39-F32B-42AB-8981-508EF47620ED}"/>
    <cellStyle name="Normal 5 5 2 2 4 6" xfId="16218" xr:uid="{3989CE76-4A96-40B6-A653-2E37B5200E3C}"/>
    <cellStyle name="Normal 5 5 2 2 5" xfId="1790" xr:uid="{6CCE0C3D-705F-43CB-92C3-8F545C28E7C8}"/>
    <cellStyle name="Normal 5 5 2 2 5 2" xfId="10953" xr:uid="{F995A5D0-1E15-4C81-8843-96E031048334}"/>
    <cellStyle name="Normal 5 5 2 2 5 2 2" xfId="23979" xr:uid="{51413EE2-8ED6-4B75-B6AA-C5E1DFEA1C18}"/>
    <cellStyle name="Normal 5 5 2 2 5 3" xfId="5937" xr:uid="{791152C2-7AF1-432B-AB8F-6ABACD5E76DB}"/>
    <cellStyle name="Normal 5 5 2 2 5 3 2" xfId="18972" xr:uid="{440905AC-C119-4385-900E-303B74916523}"/>
    <cellStyle name="Normal 5 5 2 2 5 4" xfId="15175" xr:uid="{EE68E113-314D-410D-9E1D-CEFBD80B0FB2}"/>
    <cellStyle name="Normal 5 5 2 2 6" xfId="8514" xr:uid="{ED4D9682-D909-4212-A996-C74FEDF92B65}"/>
    <cellStyle name="Normal 5 5 2 2 6 2" xfId="21543" xr:uid="{FD0D61FE-64D4-4F02-8003-2A885F554140}"/>
    <cellStyle name="Normal 5 5 2 2 7" xfId="12407" xr:uid="{F9C487AB-C860-4F49-8B82-10EA32866E3E}"/>
    <cellStyle name="Normal 5 5 2 2 7 2" xfId="25424" xr:uid="{B7447B9B-96B0-4F89-8465-BE9896E0637A}"/>
    <cellStyle name="Normal 5 5 2 2 8" xfId="7484" xr:uid="{69477FAD-D22A-4F73-8F32-CD7B4BAF99D3}"/>
    <cellStyle name="Normal 5 5 2 2 8 2" xfId="20516" xr:uid="{039B0967-7AB4-4A5E-B791-68A9D290FD50}"/>
    <cellStyle name="Normal 5 5 2 2 9" xfId="3436" xr:uid="{CDE59EA7-5054-4651-9808-C27EF8D31B1B}"/>
    <cellStyle name="Normal 5 5 2 2 9 2" xfId="16536" xr:uid="{14FC46E2-E768-4921-AE34-49D343426CD6}"/>
    <cellStyle name="Normal 5 5 2 2_Degree data" xfId="2684" xr:uid="{47A93DF0-FE66-4A13-8048-F8FFD72241C8}"/>
    <cellStyle name="Normal 5 5 2 3" xfId="532" xr:uid="{0EBB8282-0A03-4D36-A8D7-3056003AB28F}"/>
    <cellStyle name="Normal 5 5 2 3 2" xfId="2088" xr:uid="{2A6CA915-AC6B-4247-883B-E72B0BBED72B}"/>
    <cellStyle name="Normal 5 5 2 3 2 2" xfId="9791" xr:uid="{BD90AC0F-885A-4FB7-A323-859BE196DC9B}"/>
    <cellStyle name="Normal 5 5 2 3 2 2 2" xfId="22817" xr:uid="{90111033-67C5-4075-B516-99CE2F2C6DC9}"/>
    <cellStyle name="Normal 5 5 2 3 2 3" xfId="4773" xr:uid="{11EE368B-C766-41E9-BE1F-F01467D631EB}"/>
    <cellStyle name="Normal 5 5 2 3 2 3 2" xfId="17810" xr:uid="{D9D1DE93-BCB1-400D-9379-A12A0853D6E9}"/>
    <cellStyle name="Normal 5 5 2 3 2 4" xfId="15473" xr:uid="{639C0861-D2FA-4394-93EB-C244F5362DE3}"/>
    <cellStyle name="Normal 5 5 2 3 3" xfId="6235" xr:uid="{E9C80135-20C4-47A2-A5EE-7A11D200FA3F}"/>
    <cellStyle name="Normal 5 5 2 3 3 2" xfId="11251" xr:uid="{1B790105-7B4D-4844-9792-F641AC8CC3CC}"/>
    <cellStyle name="Normal 5 5 2 3 3 2 2" xfId="24277" xr:uid="{4B443ADB-F097-49DE-B4CD-047C7810A074}"/>
    <cellStyle name="Normal 5 5 2 3 3 3" xfId="19270" xr:uid="{94573EFB-9C7A-4D20-9E89-0240411D6FB1}"/>
    <cellStyle name="Normal 5 5 2 3 4" xfId="8907" xr:uid="{084CEA28-4753-470A-8F51-7A256A494ED0}"/>
    <cellStyle name="Normal 5 5 2 3 4 2" xfId="21934" xr:uid="{6F108B67-D724-4731-B6FC-6F6398E0EC2F}"/>
    <cellStyle name="Normal 5 5 2 3 5" xfId="12705" xr:uid="{D2FFFB2F-015F-4526-8780-4AED54B8422F}"/>
    <cellStyle name="Normal 5 5 2 3 5 2" xfId="25722" xr:uid="{58F482E6-D018-4716-9EF0-1FC126B18C0A}"/>
    <cellStyle name="Normal 5 5 2 3 6" xfId="7384" xr:uid="{491C52CB-2BF4-4C6B-AB63-A5BEA57DE2CD}"/>
    <cellStyle name="Normal 5 5 2 3 6 2" xfId="20416" xr:uid="{758D03D3-2D51-4863-A350-E6C4315919E4}"/>
    <cellStyle name="Normal 5 5 2 3 7" xfId="3838" xr:uid="{6830A3F4-D7DD-474F-B4BD-288F1A410A22}"/>
    <cellStyle name="Normal 5 5 2 3 7 2" xfId="16927" xr:uid="{5E50C8CC-FC9E-42A3-8E04-A10A76A5FB14}"/>
    <cellStyle name="Normal 5 5 2 3 8" xfId="13935" xr:uid="{41C8EC0A-0222-4EA1-B390-9265AFF952D9}"/>
    <cellStyle name="Normal 5 5 2 4" xfId="941" xr:uid="{67CA04EE-44CF-4FF7-880C-A5CBD266DF08}"/>
    <cellStyle name="Normal 5 5 2 4 2" xfId="2437" xr:uid="{1C2C1500-EC90-4C3A-A5FE-FC226F359EBA}"/>
    <cellStyle name="Normal 5 5 2 4 2 2" xfId="10194" xr:uid="{3D27718C-50F0-477D-904E-37A566729B6B}"/>
    <cellStyle name="Normal 5 5 2 4 2 2 2" xfId="23220" xr:uid="{368B6D9C-C991-4B44-A39C-36BDAEB63690}"/>
    <cellStyle name="Normal 5 5 2 4 2 3" xfId="5176" xr:uid="{53DBCFEC-41A0-4203-ABE9-241C9E470B51}"/>
    <cellStyle name="Normal 5 5 2 4 2 3 2" xfId="18213" xr:uid="{2F9BD82B-5F2F-4070-9DB4-1416D6BFFFA3}"/>
    <cellStyle name="Normal 5 5 2 4 2 4" xfId="15821" xr:uid="{A69E465C-75C8-4B4F-87A3-5BB00B65D1B6}"/>
    <cellStyle name="Normal 5 5 2 4 3" xfId="6584" xr:uid="{BD0E480C-D2D5-40F8-B578-AF945670B622}"/>
    <cellStyle name="Normal 5 5 2 4 3 2" xfId="11599" xr:uid="{5939426C-EE1D-4200-9952-C2AFC6E4815B}"/>
    <cellStyle name="Normal 5 5 2 4 3 2 2" xfId="24625" xr:uid="{55F41F61-F1AD-4337-B5DC-91764791746F}"/>
    <cellStyle name="Normal 5 5 2 4 3 3" xfId="19618" xr:uid="{B7468E3B-1208-45F7-AF12-CAAD8E81DB8D}"/>
    <cellStyle name="Normal 5 5 2 4 4" xfId="9310" xr:uid="{71E82C66-4F05-440C-8929-D4BD46ACAA53}"/>
    <cellStyle name="Normal 5 5 2 4 4 2" xfId="22337" xr:uid="{198C15F1-2026-4CAE-9F5A-AB35E2F155F2}"/>
    <cellStyle name="Normal 5 5 2 4 5" xfId="13053" xr:uid="{97B54E56-54A3-44BD-99A4-41573219348A}"/>
    <cellStyle name="Normal 5 5 2 4 5 2" xfId="26070" xr:uid="{0A2E7F50-1FF0-4601-96B7-C9C975FE9730}"/>
    <cellStyle name="Normal 5 5 2 4 6" xfId="7787" xr:uid="{A9406A35-97D9-4BE2-88DC-53289D60B1C6}"/>
    <cellStyle name="Normal 5 5 2 4 6 2" xfId="20819" xr:uid="{9EE61C2D-FB41-4D6F-8266-9EC32C41811A}"/>
    <cellStyle name="Normal 5 5 2 4 7" xfId="4241" xr:uid="{5E1F4D2B-7DCA-49FC-A098-9ABD400CAE6C}"/>
    <cellStyle name="Normal 5 5 2 4 7 2" xfId="17330" xr:uid="{EA151502-A078-48BE-8315-67D8B8FF01A6}"/>
    <cellStyle name="Normal 5 5 2 4 8" xfId="14337" xr:uid="{614FFD9B-A984-4DFE-BA6F-330C73F390E5}"/>
    <cellStyle name="Normal 5 5 2 5" xfId="1297" xr:uid="{F7C18C6E-ED93-4D4C-B250-E9079AE31C0A}"/>
    <cellStyle name="Normal 5 5 2 5 2" xfId="2854" xr:uid="{7ADDDA58-4164-4584-90A9-2C0185193D31}"/>
    <cellStyle name="Normal 5 5 2 5 2 2" xfId="10500" xr:uid="{34F985E8-A790-4E06-BD7C-9CCACB9CDB43}"/>
    <cellStyle name="Normal 5 5 2 5 2 2 2" xfId="23526" xr:uid="{5A344A2B-A917-473B-95F3-DE9589A4566D}"/>
    <cellStyle name="Normal 5 5 2 5 2 3" xfId="5483" xr:uid="{7E9B0A41-1A08-430E-B7BA-7E0B2E72B180}"/>
    <cellStyle name="Normal 5 5 2 5 2 3 2" xfId="18519" xr:uid="{89895A65-864E-4FE5-A297-D09A9DA86478}"/>
    <cellStyle name="Normal 5 5 2 5 2 4" xfId="16118" xr:uid="{F0B805D3-0F1B-43F8-91BC-108498A6BEEF}"/>
    <cellStyle name="Normal 5 5 2 5 3" xfId="6881" xr:uid="{5E5C3D4F-AAD9-494A-A0D3-2675B58D9E03}"/>
    <cellStyle name="Normal 5 5 2 5 3 2" xfId="11896" xr:uid="{185D8FCA-3A9D-4C9D-8B46-9E9FDADC94BD}"/>
    <cellStyle name="Normal 5 5 2 5 3 2 2" xfId="24922" xr:uid="{D91BA6F3-807E-4EA2-B337-947472184E99}"/>
    <cellStyle name="Normal 5 5 2 5 3 3" xfId="19915" xr:uid="{6E39E499-03CE-4D6A-B24F-40E68E93AE2E}"/>
    <cellStyle name="Normal 5 5 2 5 4" xfId="8688" xr:uid="{29947264-6DCA-4D0F-9566-CA8F7AE00388}"/>
    <cellStyle name="Normal 5 5 2 5 4 2" xfId="21717" xr:uid="{2305354B-0781-4CCF-A098-6F124F4BD14E}"/>
    <cellStyle name="Normal 5 5 2 5 5" xfId="13350" xr:uid="{08C109FD-D7E1-49AF-8063-D3D6E8AE0967}"/>
    <cellStyle name="Normal 5 5 2 5 5 2" xfId="26367" xr:uid="{0FF33D27-A023-482E-9F69-2FBC8CEEF4DE}"/>
    <cellStyle name="Normal 5 5 2 5 6" xfId="8094" xr:uid="{E280A077-761C-4947-96EF-DFE83B9811B8}"/>
    <cellStyle name="Normal 5 5 2 5 6 2" xfId="21125" xr:uid="{424F4DE3-DE1E-4008-8627-8AFCAFE99C24}"/>
    <cellStyle name="Normal 5 5 2 5 7" xfId="3617" xr:uid="{CA810927-BB3F-4897-81D2-1B27868678ED}"/>
    <cellStyle name="Normal 5 5 2 5 7 2" xfId="16710" xr:uid="{3AA2AFB0-3BF0-473A-93D6-4559BC0029D6}"/>
    <cellStyle name="Normal 5 5 2 5 8" xfId="14684" xr:uid="{3E1678EC-9EDD-43BD-B71C-864ECB6B32E6}"/>
    <cellStyle name="Normal 5 5 2 6" xfId="1690" xr:uid="{17E6F615-ADA1-462C-822E-55F40431DC3F}"/>
    <cellStyle name="Normal 5 5 2 6 2" xfId="9574" xr:uid="{188AC33A-A989-4055-B799-306676800C5E}"/>
    <cellStyle name="Normal 5 5 2 6 2 2" xfId="22600" xr:uid="{C09ADA43-A4BC-47F9-BF93-6F911BBD23D1}"/>
    <cellStyle name="Normal 5 5 2 6 3" xfId="4556" xr:uid="{DDF93FC0-31A9-4A63-8FE4-FBEA1D43E2D3}"/>
    <cellStyle name="Normal 5 5 2 6 3 2" xfId="17593" xr:uid="{1149A0AD-DEC0-4676-8680-84001DFC17DC}"/>
    <cellStyle name="Normal 5 5 2 6 4" xfId="15075" xr:uid="{A694402F-9C95-42C9-994E-77BCC1EECE5F}"/>
    <cellStyle name="Normal 5 5 2 7" xfId="5837" xr:uid="{08A1FC62-BDF1-4ADB-9759-D43610BE68A4}"/>
    <cellStyle name="Normal 5 5 2 7 2" xfId="10853" xr:uid="{747FF8B5-125B-46EA-8EE9-1BBA7AB256EE}"/>
    <cellStyle name="Normal 5 5 2 7 2 2" xfId="23879" xr:uid="{C5392B00-C0B5-4B48-A4F4-5246C9E9C0A8}"/>
    <cellStyle name="Normal 5 5 2 7 3" xfId="18872" xr:uid="{88FB87F4-460B-4A67-8F03-8F9543A9BBF2}"/>
    <cellStyle name="Normal 5 5 2 8" xfId="8414" xr:uid="{2AC222E4-6FEA-43D8-85F7-613234C20F63}"/>
    <cellStyle name="Normal 5 5 2 8 2" xfId="21443" xr:uid="{74BEEEBC-14F0-4E05-AA94-DE1E2B7933C4}"/>
    <cellStyle name="Normal 5 5 2 9" xfId="12307" xr:uid="{8A3AC918-4BF0-4E8E-A3C9-C0BDA0649E7F}"/>
    <cellStyle name="Normal 5 5 2 9 2" xfId="25324" xr:uid="{98F3763E-B9DE-46F3-8BA8-B1599343B9C8}"/>
    <cellStyle name="Normal 5 5 2_Degree data" xfId="2587" xr:uid="{F17BE3FC-EECF-4A96-B940-B5879E917F76}"/>
    <cellStyle name="Normal 5 5 3" xfId="337" xr:uid="{2A2F2891-BFEE-4B89-8B60-3431B2B9F041}"/>
    <cellStyle name="Normal 5 5 3 10" xfId="7229" xr:uid="{7211DCFD-75A4-4B67-A6B9-D44C505578E6}"/>
    <cellStyle name="Normal 5 5 3 10 2" xfId="20261" xr:uid="{89CB57F8-DB66-458A-BCEF-D0BEB122860B}"/>
    <cellStyle name="Normal 5 5 3 11" xfId="3293" xr:uid="{B9AF7A9F-EE5F-449D-B731-9809EC5D49D5}"/>
    <cellStyle name="Normal 5 5 3 11 2" xfId="16393" xr:uid="{C5CD2174-A2C6-48B5-8A90-8D38D15D56CB}"/>
    <cellStyle name="Normal 5 5 3 12" xfId="13747" xr:uid="{3DDF19A5-4A0B-4050-B11B-805B0B047B3A}"/>
    <cellStyle name="Normal 5 5 3 2" xfId="694" xr:uid="{4A57714C-05A8-45FB-A882-49746CD87302}"/>
    <cellStyle name="Normal 5 5 3 2 10" xfId="14097" xr:uid="{C08F3151-9ECB-4C54-A879-C509692B2AD3}"/>
    <cellStyle name="Normal 5 5 3 2 2" xfId="1103" xr:uid="{BD86FFFD-EBB3-4D4B-8C77-2D3F644B2800}"/>
    <cellStyle name="Normal 5 5 3 2 2 2" xfId="2091" xr:uid="{2AD05D4B-CEAF-4860-ABA7-558C8199D135}"/>
    <cellStyle name="Normal 5 5 3 2 2 2 2" xfId="10197" xr:uid="{F5082505-894D-43FE-963A-1AB368F004A4}"/>
    <cellStyle name="Normal 5 5 3 2 2 2 2 2" xfId="23223" xr:uid="{0AABCF1D-C864-4FE6-9CE0-78385A57F3BA}"/>
    <cellStyle name="Normal 5 5 3 2 2 2 3" xfId="5179" xr:uid="{A6AA84E1-7556-45CF-A8C7-F813D3D1B314}"/>
    <cellStyle name="Normal 5 5 3 2 2 2 3 2" xfId="18216" xr:uid="{853B6987-0AC0-4FCA-A475-B59E48966612}"/>
    <cellStyle name="Normal 5 5 3 2 2 2 4" xfId="15476" xr:uid="{94D6A005-430A-431D-A49B-A222AA0251AC}"/>
    <cellStyle name="Normal 5 5 3 2 2 3" xfId="6238" xr:uid="{D8392FF9-107E-43BD-A569-A4D5E29ADD3E}"/>
    <cellStyle name="Normal 5 5 3 2 2 3 2" xfId="11254" xr:uid="{8FE74988-E347-4045-8708-5D6E39CEE18C}"/>
    <cellStyle name="Normal 5 5 3 2 2 3 2 2" xfId="24280" xr:uid="{17A64A43-FCC3-49E0-9A63-239783D07415}"/>
    <cellStyle name="Normal 5 5 3 2 2 3 3" xfId="19273" xr:uid="{1C1A1885-0603-4D55-80BA-4D803582A0C8}"/>
    <cellStyle name="Normal 5 5 3 2 2 4" xfId="9313" xr:uid="{3C80B415-9F1A-4A08-B3BB-EBFA64257CAD}"/>
    <cellStyle name="Normal 5 5 3 2 2 4 2" xfId="22340" xr:uid="{224CD963-A5B2-4AAF-BFC7-232269AAE9F3}"/>
    <cellStyle name="Normal 5 5 3 2 2 5" xfId="12708" xr:uid="{F7880E0F-7254-427E-8489-524C1AA3D308}"/>
    <cellStyle name="Normal 5 5 3 2 2 5 2" xfId="25725" xr:uid="{BF15BB7D-7436-4A66-8688-F8F335F22C49}"/>
    <cellStyle name="Normal 5 5 3 2 2 6" xfId="7790" xr:uid="{74556764-90ED-49F5-8568-6367D73652C6}"/>
    <cellStyle name="Normal 5 5 3 2 2 6 2" xfId="20822" xr:uid="{42E31E06-99C3-42FC-BA1A-3CC057845655}"/>
    <cellStyle name="Normal 5 5 3 2 2 7" xfId="4244" xr:uid="{AB4B8459-561C-4945-82BB-FE863D938BED}"/>
    <cellStyle name="Normal 5 5 3 2 2 7 2" xfId="17333" xr:uid="{2D9DFD93-C6E3-47EB-B911-D35854B4AD45}"/>
    <cellStyle name="Normal 5 5 3 2 2 8" xfId="14499" xr:uid="{0265A952-A790-4B7A-BDB4-A86BD9E1B715}"/>
    <cellStyle name="Normal 5 5 3 2 3" xfId="1461" xr:uid="{7E34BD3C-10CB-4E9B-844D-14EE03E70A14}"/>
    <cellStyle name="Normal 5 5 3 2 3 2" xfId="2440" xr:uid="{4E2B9529-869E-4BCF-AB81-9BE3F5A85CBF}"/>
    <cellStyle name="Normal 5 5 3 2 3 2 2" xfId="10662" xr:uid="{99317E93-390E-4984-BC08-351A9366B9D3}"/>
    <cellStyle name="Normal 5 5 3 2 3 2 2 2" xfId="23688" xr:uid="{B6E3D538-BDB8-4EF1-95E7-C00893906993}"/>
    <cellStyle name="Normal 5 5 3 2 3 2 3" xfId="5645" xr:uid="{32EA6DAE-4EDC-41EF-BE9B-2D412E83A3A3}"/>
    <cellStyle name="Normal 5 5 3 2 3 2 3 2" xfId="18681" xr:uid="{880E20C6-5CD5-4E9B-AA4A-109519013C36}"/>
    <cellStyle name="Normal 5 5 3 2 3 2 4" xfId="15824" xr:uid="{ED4B0BA6-F8AB-4927-8DEA-2E9A993B0569}"/>
    <cellStyle name="Normal 5 5 3 2 3 3" xfId="6587" xr:uid="{B69D8F68-636D-4F0E-9040-57C6C9D4F4B8}"/>
    <cellStyle name="Normal 5 5 3 2 3 3 2" xfId="11602" xr:uid="{0F1E6050-C39E-4178-93D2-C13043B08820}"/>
    <cellStyle name="Normal 5 5 3 2 3 3 2 2" xfId="24628" xr:uid="{3B6C26F9-1954-447D-A9A1-DC174155E403}"/>
    <cellStyle name="Normal 5 5 3 2 3 3 3" xfId="19621" xr:uid="{7C6E03E0-0A83-48A1-AD37-22258BDA17E9}"/>
    <cellStyle name="Normal 5 5 3 2 3 4" xfId="9069" xr:uid="{5E6C9AD6-E1D9-47A3-8854-C7ACB0BD86F8}"/>
    <cellStyle name="Normal 5 5 3 2 3 4 2" xfId="22096" xr:uid="{55051D7C-F4B2-49F5-82AE-78C6A0358854}"/>
    <cellStyle name="Normal 5 5 3 2 3 5" xfId="13056" xr:uid="{CD8258C3-A41D-45FC-A914-9A1503F501A0}"/>
    <cellStyle name="Normal 5 5 3 2 3 5 2" xfId="26073" xr:uid="{D2534A7F-4473-40BC-AA31-15CD7A8D2183}"/>
    <cellStyle name="Normal 5 5 3 2 3 6" xfId="8256" xr:uid="{6AC3F88A-312E-436B-90F2-D07EF3ABAA5C}"/>
    <cellStyle name="Normal 5 5 3 2 3 6 2" xfId="21287" xr:uid="{2B45CE06-0E8D-4E58-831B-073AEE8D057F}"/>
    <cellStyle name="Normal 5 5 3 2 3 7" xfId="4000" xr:uid="{3BC4762D-A74C-48DD-8AC3-9E042E15FB6B}"/>
    <cellStyle name="Normal 5 5 3 2 3 7 2" xfId="17089" xr:uid="{2707EE89-44FE-474D-B0DF-A328E654C8B1}"/>
    <cellStyle name="Normal 5 5 3 2 3 8" xfId="14846" xr:uid="{F37C9B2A-0FAD-49D3-B87E-763D441687D3}"/>
    <cellStyle name="Normal 5 5 3 2 4" xfId="3020" xr:uid="{511075D6-B960-412B-9903-5E1884190305}"/>
    <cellStyle name="Normal 5 5 3 2 4 2" xfId="7043" xr:uid="{900C6672-52A4-40B2-BEC0-6FDD9378319B}"/>
    <cellStyle name="Normal 5 5 3 2 4 2 2" xfId="12058" xr:uid="{21F5984D-5D10-470B-9C27-4FD555DDFE64}"/>
    <cellStyle name="Normal 5 5 3 2 4 2 2 2" xfId="25084" xr:uid="{1FD64D86-9B35-4B5B-A0C6-E23E0E7AEF3A}"/>
    <cellStyle name="Normal 5 5 3 2 4 2 3" xfId="20077" xr:uid="{37532065-77AB-4853-999D-1D02E71D07CD}"/>
    <cellStyle name="Normal 5 5 3 2 4 3" xfId="13512" xr:uid="{7DE82BA1-EDB9-4820-8D92-9D17DE38CD68}"/>
    <cellStyle name="Normal 5 5 3 2 4 3 2" xfId="26529" xr:uid="{C9D75B37-C52D-4A16-83B5-99BB5B3360F0}"/>
    <cellStyle name="Normal 5 5 3 2 4 4" xfId="9953" xr:uid="{75BAA703-D3D1-4561-877C-49F817290E7B}"/>
    <cellStyle name="Normal 5 5 3 2 4 4 2" xfId="22979" xr:uid="{45191557-493D-4049-BCD8-F8C2151BC48C}"/>
    <cellStyle name="Normal 5 5 3 2 4 5" xfId="4935" xr:uid="{587A02AC-705F-431E-802E-9C7C233AAAF7}"/>
    <cellStyle name="Normal 5 5 3 2 4 5 2" xfId="17972" xr:uid="{7310C679-6A27-4630-866A-52E8104510C3}"/>
    <cellStyle name="Normal 5 5 3 2 4 6" xfId="16280" xr:uid="{0B756D23-4508-4B05-9A05-A3E681400757}"/>
    <cellStyle name="Normal 5 5 3 2 5" xfId="1852" xr:uid="{6C8DC22E-C062-4E97-A711-9D8DC9125CFF}"/>
    <cellStyle name="Normal 5 5 3 2 5 2" xfId="11015" xr:uid="{13257307-395F-4564-8846-EDE6E9A6C11A}"/>
    <cellStyle name="Normal 5 5 3 2 5 2 2" xfId="24041" xr:uid="{C3D4A730-7A82-472A-BABF-B48C88350523}"/>
    <cellStyle name="Normal 5 5 3 2 5 3" xfId="5999" xr:uid="{1AFE01BD-142C-4AF3-8208-A332E5853A31}"/>
    <cellStyle name="Normal 5 5 3 2 5 3 2" xfId="19034" xr:uid="{ABBF250C-8258-497B-B519-D2382798ADE3}"/>
    <cellStyle name="Normal 5 5 3 2 5 4" xfId="15237" xr:uid="{98D8FB38-D93A-48AB-A02B-6AF430EDD8AA}"/>
    <cellStyle name="Normal 5 5 3 2 6" xfId="8576" xr:uid="{64A23EC3-DB02-41CB-BDC8-F96F759703F5}"/>
    <cellStyle name="Normal 5 5 3 2 6 2" xfId="21605" xr:uid="{BE57CE9A-F900-4C61-97B0-E73424BCDBCC}"/>
    <cellStyle name="Normal 5 5 3 2 7" xfId="12469" xr:uid="{C97E5FF2-E798-47DF-9560-1AE3D56CCF1D}"/>
    <cellStyle name="Normal 5 5 3 2 7 2" xfId="25486" xr:uid="{6EC4E2AF-A735-4091-8916-C786E45FBACD}"/>
    <cellStyle name="Normal 5 5 3 2 8" xfId="7546" xr:uid="{CD47534E-A9CA-48C4-909F-C993934E43F6}"/>
    <cellStyle name="Normal 5 5 3 2 8 2" xfId="20578" xr:uid="{88CA97F8-CBDD-4977-8772-6EE83F6B6B0B}"/>
    <cellStyle name="Normal 5 5 3 2 9" xfId="3498" xr:uid="{A450A0AC-E555-4110-800B-14CF17DF3572}"/>
    <cellStyle name="Normal 5 5 3 2 9 2" xfId="16598" xr:uid="{28555C13-1267-40E1-A24A-B5B687218FED}"/>
    <cellStyle name="Normal 5 5 3 2_Degree data" xfId="2632" xr:uid="{36A625F3-5CBC-4E46-82B6-24DB92412744}"/>
    <cellStyle name="Normal 5 5 3 3" xfId="489" xr:uid="{9F717484-A646-4CB1-8545-224FD51D441A}"/>
    <cellStyle name="Normal 5 5 3 3 2" xfId="2090" xr:uid="{7BB8DCA0-1411-4E2A-B9BD-30279554B7F0}"/>
    <cellStyle name="Normal 5 5 3 3 2 2" xfId="9748" xr:uid="{63CA472B-FD98-450F-9B27-9F1165A3209D}"/>
    <cellStyle name="Normal 5 5 3 3 2 2 2" xfId="22774" xr:uid="{0D7AB2A9-B8C7-4B7C-9744-3B36A86AAD48}"/>
    <cellStyle name="Normal 5 5 3 3 2 3" xfId="4730" xr:uid="{6BA8BD71-BF60-47C6-A7D9-5F5A2BD0075A}"/>
    <cellStyle name="Normal 5 5 3 3 2 3 2" xfId="17767" xr:uid="{1A810EAB-E15D-4781-A74A-E723D8D26DD6}"/>
    <cellStyle name="Normal 5 5 3 3 2 4" xfId="15475" xr:uid="{1E33BDCD-F592-4BCD-BEDB-039B84E5BD8E}"/>
    <cellStyle name="Normal 5 5 3 3 3" xfId="6237" xr:uid="{97B70BE1-FBFD-4B29-8FF1-CD5934A49F15}"/>
    <cellStyle name="Normal 5 5 3 3 3 2" xfId="11253" xr:uid="{D140BC84-3315-4868-8002-794F69989F8E}"/>
    <cellStyle name="Normal 5 5 3 3 3 2 2" xfId="24279" xr:uid="{5930B9FF-83E3-4E3B-BB0C-120473DDC1CA}"/>
    <cellStyle name="Normal 5 5 3 3 3 3" xfId="19272" xr:uid="{06BB079E-472E-4EC3-8713-4EE288C61E95}"/>
    <cellStyle name="Normal 5 5 3 3 4" xfId="8864" xr:uid="{FA874BBB-FC14-4B5C-9FC0-A1EF64B7FDB6}"/>
    <cellStyle name="Normal 5 5 3 3 4 2" xfId="21891" xr:uid="{EF422683-FC7B-4ACC-9C12-A53EA270275B}"/>
    <cellStyle name="Normal 5 5 3 3 5" xfId="12707" xr:uid="{628260EF-E7EC-4566-BA81-F013112F3FE7}"/>
    <cellStyle name="Normal 5 5 3 3 5 2" xfId="25724" xr:uid="{87541B1F-7458-4967-A43B-597A157ADA14}"/>
    <cellStyle name="Normal 5 5 3 3 6" xfId="7341" xr:uid="{2837E6A3-DB3E-4825-B06F-525BFBF4839D}"/>
    <cellStyle name="Normal 5 5 3 3 6 2" xfId="20373" xr:uid="{3750A9C2-90BB-4456-839F-0F426A0DAB18}"/>
    <cellStyle name="Normal 5 5 3 3 7" xfId="3795" xr:uid="{CE49C34F-7019-4DC4-AFCF-B885A6E75D7A}"/>
    <cellStyle name="Normal 5 5 3 3 7 2" xfId="16884" xr:uid="{B6A39D67-0EAC-4A0E-9A7B-B79E219EED76}"/>
    <cellStyle name="Normal 5 5 3 3 8" xfId="13892" xr:uid="{7E9684E0-ABFA-42E8-9BA8-922955D224B6}"/>
    <cellStyle name="Normal 5 5 3 4" xfId="898" xr:uid="{CE15344E-311E-48B1-B5BC-C0F422920EDA}"/>
    <cellStyle name="Normal 5 5 3 4 2" xfId="2439" xr:uid="{F7F726F6-4246-4465-8DE2-87FBB6F49A25}"/>
    <cellStyle name="Normal 5 5 3 4 2 2" xfId="10196" xr:uid="{CC704B31-915E-4CF8-BA35-39C42F599A36}"/>
    <cellStyle name="Normal 5 5 3 4 2 2 2" xfId="23222" xr:uid="{27CC1E9E-6977-4480-A77B-FFCEB7645CF5}"/>
    <cellStyle name="Normal 5 5 3 4 2 3" xfId="5178" xr:uid="{1CECE602-379F-4DCC-88E5-E20390AB31C6}"/>
    <cellStyle name="Normal 5 5 3 4 2 3 2" xfId="18215" xr:uid="{5F5F58E1-5B02-4C6C-90ED-EE71AB4D0BE2}"/>
    <cellStyle name="Normal 5 5 3 4 2 4" xfId="15823" xr:uid="{7B1322C6-CAD6-49ED-8D87-D49A02D39B15}"/>
    <cellStyle name="Normal 5 5 3 4 3" xfId="6586" xr:uid="{CE98944D-DC15-48F7-99EA-05DE6073185E}"/>
    <cellStyle name="Normal 5 5 3 4 3 2" xfId="11601" xr:uid="{D8B9E86C-185C-4660-914E-46D2DC51955E}"/>
    <cellStyle name="Normal 5 5 3 4 3 2 2" xfId="24627" xr:uid="{68FD8125-08DB-4E57-85B6-9A91228ACCA1}"/>
    <cellStyle name="Normal 5 5 3 4 3 3" xfId="19620" xr:uid="{D8A035E9-6157-4662-9DCD-138904204798}"/>
    <cellStyle name="Normal 5 5 3 4 4" xfId="9312" xr:uid="{25BF02D4-E485-491E-8B4B-FEB94A2D6B6D}"/>
    <cellStyle name="Normal 5 5 3 4 4 2" xfId="22339" xr:uid="{E64E3217-E3D4-4FD9-B036-2D33E187B916}"/>
    <cellStyle name="Normal 5 5 3 4 5" xfId="13055" xr:uid="{6FF6F825-A8A7-4898-AB86-3134F9013FE6}"/>
    <cellStyle name="Normal 5 5 3 4 5 2" xfId="26072" xr:uid="{86FF50AD-5A2D-470F-85AF-63E0D8738242}"/>
    <cellStyle name="Normal 5 5 3 4 6" xfId="7789" xr:uid="{34B91B52-077A-47C8-917E-69D3180ADE98}"/>
    <cellStyle name="Normal 5 5 3 4 6 2" xfId="20821" xr:uid="{087B6400-24FD-44A3-845D-CE5D7CCAD1B4}"/>
    <cellStyle name="Normal 5 5 3 4 7" xfId="4243" xr:uid="{7E1F8E00-39BC-40BC-9DD3-613E850162DD}"/>
    <cellStyle name="Normal 5 5 3 4 7 2" xfId="17332" xr:uid="{8371BA7A-39DA-45C7-85CB-961E06F6ACBD}"/>
    <cellStyle name="Normal 5 5 3 4 8" xfId="14294" xr:uid="{45EB2A2E-6A68-455F-8DF3-E053E2EE8D7F}"/>
    <cellStyle name="Normal 5 5 3 5" xfId="1253" xr:uid="{898E2FA8-00CF-4531-9CFD-FE81F24FB081}"/>
    <cellStyle name="Normal 5 5 3 5 2" xfId="2809" xr:uid="{D23B0F64-337F-4D17-96D3-B838661544C3}"/>
    <cellStyle name="Normal 5 5 3 5 2 2" xfId="10457" xr:uid="{BC6EBF81-2E07-4235-9428-0737F78BBFBF}"/>
    <cellStyle name="Normal 5 5 3 5 2 2 2" xfId="23483" xr:uid="{DD1589B2-777D-4665-842C-EB4E6F818923}"/>
    <cellStyle name="Normal 5 5 3 5 2 3" xfId="5440" xr:uid="{586DBF4E-8427-4213-83FB-7A7CAC85C981}"/>
    <cellStyle name="Normal 5 5 3 5 2 3 2" xfId="18476" xr:uid="{DD40642A-0147-4E5B-A464-BC8307605C1A}"/>
    <cellStyle name="Normal 5 5 3 5 2 4" xfId="16075" xr:uid="{C2E21649-7F49-42AA-BFA1-EAB01B57D15A}"/>
    <cellStyle name="Normal 5 5 3 5 3" xfId="6838" xr:uid="{8C8F96F6-393F-4D71-BB4A-6EA41BD37923}"/>
    <cellStyle name="Normal 5 5 3 5 3 2" xfId="11853" xr:uid="{7CBE2245-383A-44B9-9EEE-A24ED709B0F7}"/>
    <cellStyle name="Normal 5 5 3 5 3 2 2" xfId="24879" xr:uid="{94B5B27D-7E7E-40ED-B48B-B30C33E02A93}"/>
    <cellStyle name="Normal 5 5 3 5 3 3" xfId="19872" xr:uid="{533A9EAE-1A2E-4A81-BA90-B024C048F893}"/>
    <cellStyle name="Normal 5 5 3 5 4" xfId="8750" xr:uid="{F79E873B-6E64-448A-9929-EE3CC9D93C38}"/>
    <cellStyle name="Normal 5 5 3 5 4 2" xfId="21779" xr:uid="{1D1032A1-AF11-4235-9F54-419863167BFF}"/>
    <cellStyle name="Normal 5 5 3 5 5" xfId="13307" xr:uid="{4575829A-331C-4FA8-A83A-0C6B9787F8B6}"/>
    <cellStyle name="Normal 5 5 3 5 5 2" xfId="26324" xr:uid="{5D771988-93FF-42F8-BDC6-71DD4AFD1172}"/>
    <cellStyle name="Normal 5 5 3 5 6" xfId="8051" xr:uid="{0511D563-5FA5-472F-B887-C1690E7A3AB1}"/>
    <cellStyle name="Normal 5 5 3 5 6 2" xfId="21082" xr:uid="{F12FE6BE-F2FE-42FE-9804-9E44D998412B}"/>
    <cellStyle name="Normal 5 5 3 5 7" xfId="3680" xr:uid="{A3CDAF25-C1D8-4926-8DC2-A2587E9B31A3}"/>
    <cellStyle name="Normal 5 5 3 5 7 2" xfId="16772" xr:uid="{3E316FAB-B731-4D82-9D88-4FBCC0DF355F}"/>
    <cellStyle name="Normal 5 5 3 5 8" xfId="14641" xr:uid="{73267C4D-ED4D-4556-A6D2-3D8C78C715F1}"/>
    <cellStyle name="Normal 5 5 3 6" xfId="1647" xr:uid="{8E8EB6B3-EF6A-4E71-939D-B192C682E564}"/>
    <cellStyle name="Normal 5 5 3 6 2" xfId="9636" xr:uid="{B104054E-C119-479F-B33E-F3B9C075E47E}"/>
    <cellStyle name="Normal 5 5 3 6 2 2" xfId="22662" xr:uid="{7425FC02-D8C7-48AC-BB16-F56C31AD134A}"/>
    <cellStyle name="Normal 5 5 3 6 3" xfId="4618" xr:uid="{614506A9-87F4-48AA-85CC-1F5EAA6D228E}"/>
    <cellStyle name="Normal 5 5 3 6 3 2" xfId="17655" xr:uid="{598A86E5-19F9-4A6D-B73D-95F8B06FFD84}"/>
    <cellStyle name="Normal 5 5 3 6 4" xfId="15032" xr:uid="{A5F6DCB6-86F3-4F0C-833A-FD97F6D65BA3}"/>
    <cellStyle name="Normal 5 5 3 7" xfId="5794" xr:uid="{70C200A4-E10D-4A7C-8A33-B929084A4E36}"/>
    <cellStyle name="Normal 5 5 3 7 2" xfId="10810" xr:uid="{8E32970F-2F76-48DF-8B1B-2654E52AE9E2}"/>
    <cellStyle name="Normal 5 5 3 7 2 2" xfId="23836" xr:uid="{C3088849-2993-496F-8378-FA8471257787}"/>
    <cellStyle name="Normal 5 5 3 7 3" xfId="18829" xr:uid="{10CD00FD-06A2-4C55-97FD-C45FA585F919}"/>
    <cellStyle name="Normal 5 5 3 8" xfId="8371" xr:uid="{BAC2FD0B-5A93-460C-9B54-20920F3CD67C}"/>
    <cellStyle name="Normal 5 5 3 8 2" xfId="21400" xr:uid="{56858F11-5122-40DD-8E78-2770E377D606}"/>
    <cellStyle name="Normal 5 5 3 9" xfId="12264" xr:uid="{5E88868F-BAC0-4C06-9083-2B0500F8A5A1}"/>
    <cellStyle name="Normal 5 5 3 9 2" xfId="25281" xr:uid="{1317AE1B-7FBB-4B34-A8C8-FA1CBE20BFE5}"/>
    <cellStyle name="Normal 5 5 3_Degree data" xfId="2649" xr:uid="{9D38B1EF-503A-4C9F-9103-FC0BB305A330}"/>
    <cellStyle name="Normal 5 5 4" xfId="274" xr:uid="{AFD74F03-F782-44EE-ABFC-6FDAB2FA0238}"/>
    <cellStyle name="Normal 5 5 4 10" xfId="13689" xr:uid="{19C82E3C-8160-4AAF-8828-D69B4B45FBDF}"/>
    <cellStyle name="Normal 5 5 4 2" xfId="589" xr:uid="{4B0B973B-D455-453E-A51A-EF799D6FAB12}"/>
    <cellStyle name="Normal 5 5 4 2 2" xfId="2092" xr:uid="{CB0CBA5E-5D2B-4E12-9FAE-D36ED5F18190}"/>
    <cellStyle name="Normal 5 5 4 2 2 2" xfId="10198" xr:uid="{A8BCC9E6-6458-45DB-9994-3A396D27C374}"/>
    <cellStyle name="Normal 5 5 4 2 2 2 2" xfId="23224" xr:uid="{93DB7657-57B7-4560-BBDE-5C9973D601C4}"/>
    <cellStyle name="Normal 5 5 4 2 2 3" xfId="5180" xr:uid="{8909E89A-B2A9-45B4-A315-E4A9FC398307}"/>
    <cellStyle name="Normal 5 5 4 2 2 3 2" xfId="18217" xr:uid="{FA14F624-9543-4B02-AC7E-9BD8865BE844}"/>
    <cellStyle name="Normal 5 5 4 2 2 4" xfId="15477" xr:uid="{1384077D-E971-47AE-B7F3-918812E83B9B}"/>
    <cellStyle name="Normal 5 5 4 2 3" xfId="6239" xr:uid="{734C24F3-8E09-4618-A219-6AB8601059C0}"/>
    <cellStyle name="Normal 5 5 4 2 3 2" xfId="11255" xr:uid="{4BBE8523-1E1A-48C2-9CAA-163F9FEEB76A}"/>
    <cellStyle name="Normal 5 5 4 2 3 2 2" xfId="24281" xr:uid="{24BBC069-939D-4B91-8FBD-7B5820EEFAF7}"/>
    <cellStyle name="Normal 5 5 4 2 3 3" xfId="19274" xr:uid="{BC950D9D-69E2-4447-9B9F-0101AE7E5168}"/>
    <cellStyle name="Normal 5 5 4 2 4" xfId="9314" xr:uid="{62C527A2-D75D-4EB1-8AF4-6AA6AA7273A7}"/>
    <cellStyle name="Normal 5 5 4 2 4 2" xfId="22341" xr:uid="{61221012-9063-42AF-A705-DEAB73FB39E8}"/>
    <cellStyle name="Normal 5 5 4 2 5" xfId="12709" xr:uid="{BAA11460-C274-45EF-9DB4-B823904B4615}"/>
    <cellStyle name="Normal 5 5 4 2 5 2" xfId="25726" xr:uid="{B5753886-ADCD-446A-8AF2-278DC4116676}"/>
    <cellStyle name="Normal 5 5 4 2 6" xfId="7791" xr:uid="{8DAEBF15-AC3B-4BDE-8BB5-60CC6B1B0234}"/>
    <cellStyle name="Normal 5 5 4 2 6 2" xfId="20823" xr:uid="{447D3248-0165-4EC9-A333-B8F327D54F81}"/>
    <cellStyle name="Normal 5 5 4 2 7" xfId="4245" xr:uid="{A50E207A-CDAC-4916-9037-281C720DB84D}"/>
    <cellStyle name="Normal 5 5 4 2 7 2" xfId="17334" xr:uid="{ADC0C349-C606-405D-BEC1-657218D0387F}"/>
    <cellStyle name="Normal 5 5 4 2 8" xfId="13992" xr:uid="{93EF6741-CC02-4F98-85D9-08C6F13196A6}"/>
    <cellStyle name="Normal 5 5 4 3" xfId="998" xr:uid="{37F855FB-8A02-4971-A8D3-EBC0B2293B5A}"/>
    <cellStyle name="Normal 5 5 4 3 2" xfId="2441" xr:uid="{22984DED-C1FB-41B8-A863-920C1D4D340A}"/>
    <cellStyle name="Normal 5 5 4 3 2 2" xfId="10557" xr:uid="{5D55B8EB-C687-48C8-B854-A3C4A5C5899C}"/>
    <cellStyle name="Normal 5 5 4 3 2 2 2" xfId="23583" xr:uid="{9BE07D22-5961-4403-8302-D49E622D7FDD}"/>
    <cellStyle name="Normal 5 5 4 3 2 3" xfId="5540" xr:uid="{C3B326C1-871D-44B7-B805-3910E1CF1A8B}"/>
    <cellStyle name="Normal 5 5 4 3 2 3 2" xfId="18576" xr:uid="{3D38C86D-4826-480D-8B4C-C43E3042F0FA}"/>
    <cellStyle name="Normal 5 5 4 3 2 4" xfId="15825" xr:uid="{CE845B21-20F9-4AA9-8442-CD9ABC923955}"/>
    <cellStyle name="Normal 5 5 4 3 3" xfId="6588" xr:uid="{123FFE99-690E-4DAF-AF90-F07CEF4FEF49}"/>
    <cellStyle name="Normal 5 5 4 3 3 2" xfId="11603" xr:uid="{41646179-4B00-4AB8-B7ED-600CDFCA3981}"/>
    <cellStyle name="Normal 5 5 4 3 3 2 2" xfId="24629" xr:uid="{BA60DB8B-CF89-4BC9-8057-901CB254D97F}"/>
    <cellStyle name="Normal 5 5 4 3 3 3" xfId="19622" xr:uid="{5479DCC9-A460-4225-80AC-F393C98C64B3}"/>
    <cellStyle name="Normal 5 5 4 3 4" xfId="8964" xr:uid="{EDD2120C-BA57-48A1-A3BF-A5EF4B6B98CB}"/>
    <cellStyle name="Normal 5 5 4 3 4 2" xfId="21991" xr:uid="{C4187327-CD32-422A-90C5-E253250E404D}"/>
    <cellStyle name="Normal 5 5 4 3 5" xfId="13057" xr:uid="{FFD78D70-BCAB-4DD6-B235-608BB44AF93C}"/>
    <cellStyle name="Normal 5 5 4 3 5 2" xfId="26074" xr:uid="{F048BBDC-FDC5-4CAC-8A23-5847B954CC03}"/>
    <cellStyle name="Normal 5 5 4 3 6" xfId="8151" xr:uid="{E85FD033-F228-4356-B520-46233A39B207}"/>
    <cellStyle name="Normal 5 5 4 3 6 2" xfId="21182" xr:uid="{123A557D-6D64-42ED-BC40-5A0D4ADBDA19}"/>
    <cellStyle name="Normal 5 5 4 3 7" xfId="3895" xr:uid="{E86274DE-CE39-40C4-9F4E-AF528035F0B7}"/>
    <cellStyle name="Normal 5 5 4 3 7 2" xfId="16984" xr:uid="{5210FCE2-5B33-4307-9BED-CCB95A10AFB9}"/>
    <cellStyle name="Normal 5 5 4 3 8" xfId="14394" xr:uid="{FA9B18F3-E9E8-49CA-97DD-B59491A9D33A}"/>
    <cellStyle name="Normal 5 5 4 4" xfId="1354" xr:uid="{C93B41F7-9F34-464E-AB87-ACDBC241440E}"/>
    <cellStyle name="Normal 5 5 4 4 2" xfId="2912" xr:uid="{71C9C5E2-D707-4E6A-9774-C0254415B083}"/>
    <cellStyle name="Normal 5 5 4 4 2 2" xfId="11953" xr:uid="{449C9954-E87A-47EF-A70C-44C2863A4339}"/>
    <cellStyle name="Normal 5 5 4 4 2 2 2" xfId="24979" xr:uid="{737CBAFB-CADB-42E6-8EB6-230ADA5CE7F2}"/>
    <cellStyle name="Normal 5 5 4 4 2 3" xfId="6938" xr:uid="{1941B352-B3E5-49BE-AF1B-EAD5F3843A37}"/>
    <cellStyle name="Normal 5 5 4 4 2 3 2" xfId="19972" xr:uid="{91398361-9F05-4C40-8FA7-FD6EF3D6B702}"/>
    <cellStyle name="Normal 5 5 4 4 2 4" xfId="16175" xr:uid="{8FE0F449-8DA3-4E21-867C-5A975C6ED53C}"/>
    <cellStyle name="Normal 5 5 4 4 3" xfId="13407" xr:uid="{2DC8F2A5-C213-4159-BFF5-D48C1E444386}"/>
    <cellStyle name="Normal 5 5 4 4 3 2" xfId="26424" xr:uid="{11A4C29E-1202-4C14-8AF8-908EC25B9C25}"/>
    <cellStyle name="Normal 5 5 4 4 4" xfId="9848" xr:uid="{0AFF926C-7888-4A5D-959E-7AA94E5B4988}"/>
    <cellStyle name="Normal 5 5 4 4 4 2" xfId="22874" xr:uid="{D72E517C-442C-47F5-9BE4-788ACD38D049}"/>
    <cellStyle name="Normal 5 5 4 4 5" xfId="4830" xr:uid="{30496C35-A702-40AC-A702-73BD4E899347}"/>
    <cellStyle name="Normal 5 5 4 4 5 2" xfId="17867" xr:uid="{95EC0653-7346-468E-AA35-D47C35963999}"/>
    <cellStyle name="Normal 5 5 4 4 6" xfId="14741" xr:uid="{6D0AFB07-C6C4-4B12-B27D-15F7C60824FC}"/>
    <cellStyle name="Normal 5 5 4 5" xfId="1747" xr:uid="{CD570ED8-6C30-45F2-B20F-0D18C9318DCC}"/>
    <cellStyle name="Normal 5 5 4 5 2" xfId="10910" xr:uid="{D96BAA35-7107-4AA1-BBCF-6C5534906142}"/>
    <cellStyle name="Normal 5 5 4 5 2 2" xfId="23936" xr:uid="{760BD4BC-53FC-4458-BD0E-32EBEC16FDD0}"/>
    <cellStyle name="Normal 5 5 4 5 3" xfId="5894" xr:uid="{47DF7DBE-585F-47C1-9C52-E8395235CE74}"/>
    <cellStyle name="Normal 5 5 4 5 3 2" xfId="18929" xr:uid="{2B8F8171-9041-4D48-BC47-53296D6545FF}"/>
    <cellStyle name="Normal 5 5 4 5 4" xfId="15132" xr:uid="{3F6C868D-662D-420E-91EB-5F00F565EA8E}"/>
    <cellStyle name="Normal 5 5 4 6" xfId="8471" xr:uid="{10D71E35-D33D-40B6-81FA-79F96192F4FC}"/>
    <cellStyle name="Normal 5 5 4 6 2" xfId="21500" xr:uid="{1AA91BB9-8F18-44D8-830F-C01391F9BDCE}"/>
    <cellStyle name="Normal 5 5 4 7" xfId="12364" xr:uid="{A1F665F0-8B52-4B97-AFEA-12103C146E7C}"/>
    <cellStyle name="Normal 5 5 4 7 2" xfId="25381" xr:uid="{22149014-C7D6-41AA-BCFE-725D3B91DFCD}"/>
    <cellStyle name="Normal 5 5 4 8" xfId="7441" xr:uid="{F4E8ABAB-F030-43B6-8EB0-2AE1B4824C39}"/>
    <cellStyle name="Normal 5 5 4 8 2" xfId="20473" xr:uid="{80B69E26-4C74-4BEF-B4E6-25411CBC4AAD}"/>
    <cellStyle name="Normal 5 5 4 9" xfId="3393" xr:uid="{A767E368-20F7-4681-B943-A118A3A97609}"/>
    <cellStyle name="Normal 5 5 4 9 2" xfId="16493" xr:uid="{B8812B4A-302A-4273-9B8A-F9D5EA3C6BCA}"/>
    <cellStyle name="Normal 5 5 4_Degree data" xfId="2660" xr:uid="{8B9D1DC0-D4FB-4C90-9E18-EC702E527D54}"/>
    <cellStyle name="Normal 5 5 5" xfId="430" xr:uid="{B0514E88-A822-404B-97BC-5C317CE329EB}"/>
    <cellStyle name="Normal 5 5 5 2" xfId="838" xr:uid="{75D9E52C-3397-4760-9CB9-9D4E2CA6167D}"/>
    <cellStyle name="Normal 5 5 5 2 2" xfId="9689" xr:uid="{D085ECCC-2B06-4468-9794-9E97C20D0D8E}"/>
    <cellStyle name="Normal 5 5 5 2 2 2" xfId="22715" xr:uid="{78E6BFBE-4690-4B16-A101-11F34C82C516}"/>
    <cellStyle name="Normal 5 5 5 2 3" xfId="4671" xr:uid="{B9B8FCF6-D138-4782-8AA0-796BDF1AC4CB}"/>
    <cellStyle name="Normal 5 5 5 2 3 2" xfId="17708" xr:uid="{D107A76E-8EA0-42F1-AC7C-73CE79050386}"/>
    <cellStyle name="Normal 5 5 5 2 4" xfId="14235" xr:uid="{CBFE8340-49EB-4604-89A7-194ADCB3FA46}"/>
    <cellStyle name="Normal 5 5 5 3" xfId="2087" xr:uid="{2C042955-F8C4-45A2-A2E7-BFB77AD7484D}"/>
    <cellStyle name="Normal 5 5 5 3 2" xfId="11250" xr:uid="{B4A32868-4C9D-4986-B8C0-392C9BC187D1}"/>
    <cellStyle name="Normal 5 5 5 3 2 2" xfId="24276" xr:uid="{6598A43D-1367-4829-B466-3BC4FE08EBEA}"/>
    <cellStyle name="Normal 5 5 5 3 3" xfId="6234" xr:uid="{9CB7A45E-06BB-48CA-A479-A174BBA2DF4A}"/>
    <cellStyle name="Normal 5 5 5 3 3 2" xfId="19269" xr:uid="{4B4BACA0-0C4E-4611-839C-A7D2FC43633B}"/>
    <cellStyle name="Normal 5 5 5 3 4" xfId="15472" xr:uid="{3859D981-057A-437D-A902-54B745083681}"/>
    <cellStyle name="Normal 5 5 5 4" xfId="8805" xr:uid="{85FF3095-4789-4B45-A49B-4CB1E4759AE2}"/>
    <cellStyle name="Normal 5 5 5 4 2" xfId="21832" xr:uid="{F0CCF722-7FED-47D6-8E1F-D5BB8184E9BB}"/>
    <cellStyle name="Normal 5 5 5 5" xfId="12704" xr:uid="{60BC5CBB-3DA0-4AC7-A77C-D9D6D5F4F594}"/>
    <cellStyle name="Normal 5 5 5 5 2" xfId="25721" xr:uid="{DBAF41CF-39DF-4C57-ABDD-0991408CB6CA}"/>
    <cellStyle name="Normal 5 5 5 6" xfId="7282" xr:uid="{8D528BAD-333B-4EE4-8A25-62E505C28B8E}"/>
    <cellStyle name="Normal 5 5 5 6 2" xfId="20314" xr:uid="{C0C537BB-D987-492A-BC24-314A3DA207A8}"/>
    <cellStyle name="Normal 5 5 5 7" xfId="3736" xr:uid="{305686D5-FD16-4778-8D82-C1585F8B5E56}"/>
    <cellStyle name="Normal 5 5 5 7 2" xfId="16825" xr:uid="{F6370849-8FEB-4C8F-A5E9-DCD243E11ABB}"/>
    <cellStyle name="Normal 5 5 5 8" xfId="13833" xr:uid="{0B525119-2F1F-45E8-9292-D1DD52FF8869}"/>
    <cellStyle name="Normal 5 5 6" xfId="765" xr:uid="{3D465CE9-80C1-409B-A6A8-941DF5244C75}"/>
    <cellStyle name="Normal 5 5 6 2" xfId="2436" xr:uid="{C04D57CD-503A-4631-9318-8B39292A190B}"/>
    <cellStyle name="Normal 5 5 6 2 2" xfId="10193" xr:uid="{4551056C-6FFD-4569-A058-14D1F159B619}"/>
    <cellStyle name="Normal 5 5 6 2 2 2" xfId="23219" xr:uid="{36D5C1B8-B148-4C12-ABC4-C9368F273CCC}"/>
    <cellStyle name="Normal 5 5 6 2 3" xfId="5175" xr:uid="{0EA30D47-2A2F-423B-8DFC-F6DD3AAF4167}"/>
    <cellStyle name="Normal 5 5 6 2 3 2" xfId="18212" xr:uid="{A208F300-930C-489B-9842-D4336C733EC0}"/>
    <cellStyle name="Normal 5 5 6 2 4" xfId="15820" xr:uid="{95C63486-8CCE-43E3-86CF-7B6143CE6413}"/>
    <cellStyle name="Normal 5 5 6 3" xfId="6583" xr:uid="{F3F082A4-1977-481B-941F-E4EB271A8B06}"/>
    <cellStyle name="Normal 5 5 6 3 2" xfId="11598" xr:uid="{49C9BE79-45E3-47AB-8BBC-B5492842934C}"/>
    <cellStyle name="Normal 5 5 6 3 2 2" xfId="24624" xr:uid="{822DFA19-D291-454A-8CC9-B39D197BA780}"/>
    <cellStyle name="Normal 5 5 6 3 3" xfId="19617" xr:uid="{343965D3-F386-4587-8653-35312ED1822E}"/>
    <cellStyle name="Normal 5 5 6 4" xfId="9309" xr:uid="{3EC3AA05-CF3D-4F79-8929-F09DAC68ADBA}"/>
    <cellStyle name="Normal 5 5 6 4 2" xfId="22336" xr:uid="{D9DE0A47-FE18-4CA3-8761-8ED0A8441F1A}"/>
    <cellStyle name="Normal 5 5 6 5" xfId="13052" xr:uid="{B6D711C3-7CC5-430D-880A-F5D9FD02E437}"/>
    <cellStyle name="Normal 5 5 6 5 2" xfId="26069" xr:uid="{83032A8B-4EFE-4F3E-B6C0-9880CA2C8A7C}"/>
    <cellStyle name="Normal 5 5 6 6" xfId="7786" xr:uid="{F97EA922-8ECA-46FB-A5A1-F143A4021E16}"/>
    <cellStyle name="Normal 5 5 6 6 2" xfId="20818" xr:uid="{3230ACBC-44CF-4355-9A26-F57E4F98EF4F}"/>
    <cellStyle name="Normal 5 5 6 7" xfId="4240" xr:uid="{69210A98-A633-4E4F-A8BC-6A1153034DE9}"/>
    <cellStyle name="Normal 5 5 6 7 2" xfId="17329" xr:uid="{A5FE44FC-FAC7-4EA0-B269-6BDEC87EE98F}"/>
    <cellStyle name="Normal 5 5 6 8" xfId="14162" xr:uid="{2C1CFC04-E3D2-4374-8AE8-FA6B5372655D}"/>
    <cellStyle name="Normal 5 5 7" xfId="1189" xr:uid="{990419E0-9ECF-49F1-B930-306BBD3403A6}"/>
    <cellStyle name="Normal 5 5 7 2" xfId="2741" xr:uid="{45662E32-043D-454F-846C-2E0432369FD2}"/>
    <cellStyle name="Normal 5 5 7 2 2" xfId="10398" xr:uid="{4B33120E-E78B-4364-92F3-23DD45FE7E78}"/>
    <cellStyle name="Normal 5 5 7 2 2 2" xfId="23424" xr:uid="{711052D8-6FB8-4459-A185-E08603D86B72}"/>
    <cellStyle name="Normal 5 5 7 2 3" xfId="5381" xr:uid="{57B95DC1-ECB6-4805-BDA2-5FF979EED0F5}"/>
    <cellStyle name="Normal 5 5 7 2 3 2" xfId="18417" xr:uid="{4F5BB2D9-6AD5-470C-99C9-FE397CD98317}"/>
    <cellStyle name="Normal 5 5 7 2 4" xfId="16016" xr:uid="{21FB33F4-90D8-4FC3-BB8A-0CADA50901F2}"/>
    <cellStyle name="Normal 5 5 7 3" xfId="6779" xr:uid="{98CE0138-67C6-43E6-8ED5-915A3F0D1528}"/>
    <cellStyle name="Normal 5 5 7 3 2" xfId="11794" xr:uid="{1BFA24AE-2C46-49B7-8D6B-E68D3BDF7B8A}"/>
    <cellStyle name="Normal 5 5 7 3 2 2" xfId="24820" xr:uid="{D3B7F540-BE34-4105-81B4-422E06351485}"/>
    <cellStyle name="Normal 5 5 7 3 3" xfId="19813" xr:uid="{881526A9-34AB-4BB1-9A73-CE0561A59E79}"/>
    <cellStyle name="Normal 5 5 7 4" xfId="8644" xr:uid="{5BA9CC9B-5140-4927-BB9E-BFDC1B9A4147}"/>
    <cellStyle name="Normal 5 5 7 4 2" xfId="21673" xr:uid="{E2C0E694-DB62-45EE-8DB1-DE108DF7A7B1}"/>
    <cellStyle name="Normal 5 5 7 5" xfId="13248" xr:uid="{B36EE04E-CF7B-4DDD-A6E2-F7F99CB42E5A}"/>
    <cellStyle name="Normal 5 5 7 5 2" xfId="26265" xr:uid="{AC1ED83A-4695-4066-83AB-DF472FEA2CFB}"/>
    <cellStyle name="Normal 5 5 7 6" xfId="7992" xr:uid="{6E27322B-D91B-41E3-A344-B76EBF73C1D0}"/>
    <cellStyle name="Normal 5 5 7 6 2" xfId="21023" xr:uid="{7C9D700A-585F-4E03-9760-9264A3F84ACD}"/>
    <cellStyle name="Normal 5 5 7 7" xfId="3571" xr:uid="{FB1F5FFF-E77C-4433-B839-2EC8A89874ED}"/>
    <cellStyle name="Normal 5 5 7 7 2" xfId="16666" xr:uid="{4D7A2D07-D070-401B-9C42-FCE67FE59F43}"/>
    <cellStyle name="Normal 5 5 7 8" xfId="14582" xr:uid="{23DD62EC-8210-451F-8E44-1826DE9B697A}"/>
    <cellStyle name="Normal 5 5 8" xfId="1588" xr:uid="{6C00358E-86DD-46EF-A96B-45F158CCF1C3}"/>
    <cellStyle name="Normal 5 5 8 2" xfId="12205" xr:uid="{097DEE57-4D79-48FB-B4E5-63B1538BB6D9}"/>
    <cellStyle name="Normal 5 5 8 2 2" xfId="25222" xr:uid="{3CF5DF53-B017-48F9-A91E-47BEC32736D7}"/>
    <cellStyle name="Normal 5 5 8 3" xfId="9531" xr:uid="{458C8B22-005B-4CC6-8FE7-21AE158DA05D}"/>
    <cellStyle name="Normal 5 5 8 3 2" xfId="22557" xr:uid="{98DA9B35-3AEB-46B3-B6EC-74C2D3D5F4DD}"/>
    <cellStyle name="Normal 5 5 8 4" xfId="4513" xr:uid="{84103902-DD5A-40E7-8572-CA6BBF935D3B}"/>
    <cellStyle name="Normal 5 5 8 4 2" xfId="17550" xr:uid="{A5E0BD58-661A-4237-911A-386A814208E4}"/>
    <cellStyle name="Normal 5 5 8 5" xfId="14973" xr:uid="{55A4DDB1-9D2D-4A8A-B1BD-EBC5DC127039}"/>
    <cellStyle name="Normal 5 5 9" xfId="1515" xr:uid="{1A3EAA4B-80DE-4785-BB73-78E3B7E8A99C}"/>
    <cellStyle name="Normal 5 5 9 2" xfId="10749" xr:uid="{803935D6-7F2F-428C-9367-DAFA381903E5}"/>
    <cellStyle name="Normal 5 5 9 2 2" xfId="23775" xr:uid="{F81E0262-B25C-445E-AE2C-A34E74AE446E}"/>
    <cellStyle name="Normal 5 5 9 3" xfId="5733" xr:uid="{D4BED63E-E372-4FAF-98F7-C086E41AE390}"/>
    <cellStyle name="Normal 5 5 9 3 2" xfId="18768" xr:uid="{2B35CA4B-9B8D-4115-979B-DDDC441A51D0}"/>
    <cellStyle name="Normal 5 5 9 4" xfId="14900" xr:uid="{4CB72672-9305-44C7-A16C-BE93504C23B2}"/>
    <cellStyle name="Normal 5 5_Degree data" xfId="2698" xr:uid="{862AE44B-1830-4864-874F-0E16E2210193}"/>
    <cellStyle name="Normal 5 6" xfId="189" xr:uid="{EDCD0CC0-05D9-43AE-B70C-9C7E94DE532B}"/>
    <cellStyle name="Normal 5 6 10" xfId="7158" xr:uid="{8EADB351-7141-418C-A7D5-1254B79B073C}"/>
    <cellStyle name="Normal 5 6 10 2" xfId="20190" xr:uid="{1C5EC5D5-54CC-4307-B650-26B00852DDB7}"/>
    <cellStyle name="Normal 5 6 11" xfId="3327" xr:uid="{0A14C059-4AED-4A58-8EAB-958345F05D52}"/>
    <cellStyle name="Normal 5 6 11 2" xfId="16427" xr:uid="{667EB8AA-8975-4A79-93BB-C3714B0A6447}"/>
    <cellStyle name="Normal 5 6 12" xfId="13616" xr:uid="{E22979B0-E25A-47D2-8E95-BF5E4A8CEC77}"/>
    <cellStyle name="Normal 5 6 2" xfId="372" xr:uid="{1DCE9E64-C1B4-407D-AD40-E6ED79783E5C}"/>
    <cellStyle name="Normal 5 6 2 10" xfId="13781" xr:uid="{7B44375C-CBC7-4F93-8881-3EF25DA2FFAA}"/>
    <cellStyle name="Normal 5 6 2 2" xfId="623" xr:uid="{0E3DAF70-900E-487A-8503-7E9025A37301}"/>
    <cellStyle name="Normal 5 6 2 2 2" xfId="2094" xr:uid="{90488815-DAD7-43A6-9678-246052CACDD1}"/>
    <cellStyle name="Normal 5 6 2 2 2 2" xfId="10200" xr:uid="{CB1C7341-0707-4E0E-A6C0-A1B7AC3A579B}"/>
    <cellStyle name="Normal 5 6 2 2 2 2 2" xfId="23226" xr:uid="{745958E1-A3C7-47DB-A178-7A7E1043D7E3}"/>
    <cellStyle name="Normal 5 6 2 2 2 3" xfId="5182" xr:uid="{7EFBDB50-27C0-41D6-8960-3BF33B54E462}"/>
    <cellStyle name="Normal 5 6 2 2 2 3 2" xfId="18219" xr:uid="{92E5ABDE-B784-4494-8EA5-C1B86805F56C}"/>
    <cellStyle name="Normal 5 6 2 2 2 4" xfId="15479" xr:uid="{F4C4F077-0EB7-4B41-B67C-7838B3221824}"/>
    <cellStyle name="Normal 5 6 2 2 3" xfId="6241" xr:uid="{1BF98636-AC80-48E1-99DD-77C1F70A24B3}"/>
    <cellStyle name="Normal 5 6 2 2 3 2" xfId="11257" xr:uid="{BD775A9E-5979-45C9-9A81-C9AF1F54E0B0}"/>
    <cellStyle name="Normal 5 6 2 2 3 2 2" xfId="24283" xr:uid="{291E18EA-A304-4DFE-B8A6-893D3DD66901}"/>
    <cellStyle name="Normal 5 6 2 2 3 3" xfId="19276" xr:uid="{BABDB59E-22CE-4573-9ED8-FA22C1A46157}"/>
    <cellStyle name="Normal 5 6 2 2 4" xfId="9316" xr:uid="{4F56F0CC-4AC1-44CA-B32A-BD9BBB7E33BD}"/>
    <cellStyle name="Normal 5 6 2 2 4 2" xfId="22343" xr:uid="{FE679C5E-2E5C-4545-89B7-F5F1D98A180F}"/>
    <cellStyle name="Normal 5 6 2 2 5" xfId="12711" xr:uid="{AE4F4279-8A1C-4FD5-8DAF-8AD8F73A4369}"/>
    <cellStyle name="Normal 5 6 2 2 5 2" xfId="25728" xr:uid="{21F236A4-AA9C-4869-81F7-94FBFF2FC921}"/>
    <cellStyle name="Normal 5 6 2 2 6" xfId="7793" xr:uid="{FFCFEAE2-EFA2-4ECF-B524-B879AC6A2CD9}"/>
    <cellStyle name="Normal 5 6 2 2 6 2" xfId="20825" xr:uid="{6B595E34-007C-49B9-89E9-3C60765FF4DE}"/>
    <cellStyle name="Normal 5 6 2 2 7" xfId="4247" xr:uid="{48835353-E9F9-4729-A6FC-4530BAB84874}"/>
    <cellStyle name="Normal 5 6 2 2 7 2" xfId="17336" xr:uid="{09415A93-E8E5-473B-A802-2708FDBFB3DA}"/>
    <cellStyle name="Normal 5 6 2 2 8" xfId="14026" xr:uid="{140AB345-B6CF-4FBB-9CB1-AB27B3B9B6D9}"/>
    <cellStyle name="Normal 5 6 2 3" xfId="1032" xr:uid="{E5915B0F-B432-4037-B969-074F4EB992DC}"/>
    <cellStyle name="Normal 5 6 2 3 2" xfId="2443" xr:uid="{51F60EC3-CEFB-45A8-9F45-D88B9649547C}"/>
    <cellStyle name="Normal 5 6 2 3 2 2" xfId="10591" xr:uid="{FBF12033-514A-4FDF-98D5-72559C7B0AB5}"/>
    <cellStyle name="Normal 5 6 2 3 2 2 2" xfId="23617" xr:uid="{A3935141-46A0-44C7-860B-2DFDE3E4087A}"/>
    <cellStyle name="Normal 5 6 2 3 2 3" xfId="5574" xr:uid="{03D05B50-B97E-4EF3-B4F6-DA07105E5CB5}"/>
    <cellStyle name="Normal 5 6 2 3 2 3 2" xfId="18610" xr:uid="{88F3C0A9-AF2A-4B1F-AC64-3D71BB98D657}"/>
    <cellStyle name="Normal 5 6 2 3 2 4" xfId="15827" xr:uid="{6BC7D913-DFDD-4AE9-9108-AA30A703EE95}"/>
    <cellStyle name="Normal 5 6 2 3 3" xfId="6590" xr:uid="{0C7A61E5-791D-4E64-8598-9AE580876CCD}"/>
    <cellStyle name="Normal 5 6 2 3 3 2" xfId="11605" xr:uid="{0F473E94-3947-49BA-A353-1A6E445F80C9}"/>
    <cellStyle name="Normal 5 6 2 3 3 2 2" xfId="24631" xr:uid="{F2F5F5F4-9769-4909-B7CC-700E56267718}"/>
    <cellStyle name="Normal 5 6 2 3 3 3" xfId="19624" xr:uid="{A668BE6E-8AE6-4DE9-9414-461227C32579}"/>
    <cellStyle name="Normal 5 6 2 3 4" xfId="8998" xr:uid="{79B7CA39-B696-4112-AF8B-93F0AD8825FE}"/>
    <cellStyle name="Normal 5 6 2 3 4 2" xfId="22025" xr:uid="{1C9B3C6F-7B7E-4486-9B3E-8C3948E8650D}"/>
    <cellStyle name="Normal 5 6 2 3 5" xfId="13059" xr:uid="{81F49754-14BF-4FFA-960E-B900632166C4}"/>
    <cellStyle name="Normal 5 6 2 3 5 2" xfId="26076" xr:uid="{143E7328-CF52-43A7-8489-B800A2DD7411}"/>
    <cellStyle name="Normal 5 6 2 3 6" xfId="8185" xr:uid="{FBAF84E1-91B4-4A78-9D15-8B7D444C8323}"/>
    <cellStyle name="Normal 5 6 2 3 6 2" xfId="21216" xr:uid="{F8F74778-2FEF-4EBB-80A6-9C81F7963CC7}"/>
    <cellStyle name="Normal 5 6 2 3 7" xfId="3929" xr:uid="{8151A426-CF06-4801-9045-ED65ED01164F}"/>
    <cellStyle name="Normal 5 6 2 3 7 2" xfId="17018" xr:uid="{68C8C034-E0F6-4097-84FA-D0CEA274A03D}"/>
    <cellStyle name="Normal 5 6 2 3 8" xfId="14428" xr:uid="{5DE2066B-3255-4746-A8DB-F0B27C9C93D8}"/>
    <cellStyle name="Normal 5 6 2 4" xfId="1389" xr:uid="{BC121E4B-9036-470B-83AC-1FE3F1082E82}"/>
    <cellStyle name="Normal 5 6 2 4 2" xfId="2947" xr:uid="{CD9415D0-5140-4B3D-9838-F19AB75C2472}"/>
    <cellStyle name="Normal 5 6 2 4 2 2" xfId="11987" xr:uid="{29BD2793-ED41-4F95-8444-EAA805057FBD}"/>
    <cellStyle name="Normal 5 6 2 4 2 2 2" xfId="25013" xr:uid="{1FE2925C-6132-4CCD-875A-6A96685CE9B6}"/>
    <cellStyle name="Normal 5 6 2 4 2 3" xfId="6972" xr:uid="{28F97BEE-2874-4A77-A5FA-CA5DF3E5D09A}"/>
    <cellStyle name="Normal 5 6 2 4 2 3 2" xfId="20006" xr:uid="{860CD5F7-FF11-4AAF-9CF5-2B3906DCD1C8}"/>
    <cellStyle name="Normal 5 6 2 4 2 4" xfId="16209" xr:uid="{D202975F-82CA-4C06-891B-6394A1826DCE}"/>
    <cellStyle name="Normal 5 6 2 4 3" xfId="13441" xr:uid="{37EFC321-99D3-4286-8530-707FD27BAE6B}"/>
    <cellStyle name="Normal 5 6 2 4 3 2" xfId="26458" xr:uid="{6D53DB15-DC1B-41C3-A58C-482255B683A1}"/>
    <cellStyle name="Normal 5 6 2 4 4" xfId="9882" xr:uid="{BFCB2D5A-8FCA-4F7C-BB49-CCF2D3F1DE44}"/>
    <cellStyle name="Normal 5 6 2 4 4 2" xfId="22908" xr:uid="{D6319EF8-85A4-494C-8D16-89AB0D3668AF}"/>
    <cellStyle name="Normal 5 6 2 4 5" xfId="4864" xr:uid="{7E6F474B-5CEC-4135-9C22-BD27C999EBA9}"/>
    <cellStyle name="Normal 5 6 2 4 5 2" xfId="17901" xr:uid="{2AEEFA15-534F-455A-B8CC-7214E8DC2553}"/>
    <cellStyle name="Normal 5 6 2 4 6" xfId="14775" xr:uid="{CBFE9C19-6223-4C8F-9261-6561F20A07DD}"/>
    <cellStyle name="Normal 5 6 2 5" xfId="1781" xr:uid="{3AE53C8C-2621-4598-B352-B60DF5220228}"/>
    <cellStyle name="Normal 5 6 2 5 2" xfId="10944" xr:uid="{02EC55D7-8A8C-4B73-B908-B81E8B1BCD6D}"/>
    <cellStyle name="Normal 5 6 2 5 2 2" xfId="23970" xr:uid="{4CC2BA5F-F4B0-454A-A791-C03C2213FDF0}"/>
    <cellStyle name="Normal 5 6 2 5 3" xfId="5928" xr:uid="{87AA512A-8BA3-4347-9A12-211DFA71651A}"/>
    <cellStyle name="Normal 5 6 2 5 3 2" xfId="18963" xr:uid="{A2090990-F52E-462F-A1FD-F0C98EB85E4F}"/>
    <cellStyle name="Normal 5 6 2 5 4" xfId="15166" xr:uid="{9CB8D407-45CD-454C-9D83-955F293F3E01}"/>
    <cellStyle name="Normal 5 6 2 6" xfId="8505" xr:uid="{DB0A79E5-F649-4EE4-A857-4782B961A4E1}"/>
    <cellStyle name="Normal 5 6 2 6 2" xfId="21534" xr:uid="{8E8B54D8-E695-484E-B3B8-670C39404252}"/>
    <cellStyle name="Normal 5 6 2 7" xfId="12398" xr:uid="{DCC782F5-6B6A-4E6E-A220-0CE1C93E01BA}"/>
    <cellStyle name="Normal 5 6 2 7 2" xfId="25415" xr:uid="{350CD896-3742-4C26-831C-2D672747AD3F}"/>
    <cellStyle name="Normal 5 6 2 8" xfId="7475" xr:uid="{86F18CCA-D304-4AA2-B943-5D88D5B87294}"/>
    <cellStyle name="Normal 5 6 2 8 2" xfId="20507" xr:uid="{5DEC1483-6534-4964-9698-093BA5D1F3A9}"/>
    <cellStyle name="Normal 5 6 2 9" xfId="3427" xr:uid="{DB225B57-FC93-4E5E-962D-BC81E4A7D869}"/>
    <cellStyle name="Normal 5 6 2 9 2" xfId="16527" xr:uid="{56B9AC62-3569-4D71-97E0-1B8C882E37A4}"/>
    <cellStyle name="Normal 5 6 2_Degree data" xfId="2700" xr:uid="{FFEAB3CB-39E5-4386-B659-B51BF9E77C16}"/>
    <cellStyle name="Normal 5 6 3" xfId="523" xr:uid="{D6243233-4B6A-47F2-B13C-75C5ACF82F02}"/>
    <cellStyle name="Normal 5 6 3 2" xfId="932" xr:uid="{573F1D1A-F244-4C31-8A39-6A903D3799C1}"/>
    <cellStyle name="Normal 5 6 3 2 2" xfId="9782" xr:uid="{C6AF57A1-0D13-43ED-9020-16F1372A1276}"/>
    <cellStyle name="Normal 5 6 3 2 2 2" xfId="22808" xr:uid="{C8BAFE97-41B4-494F-BDC4-41DBA17924B2}"/>
    <cellStyle name="Normal 5 6 3 2 3" xfId="4764" xr:uid="{04CB402D-6422-4264-B9BD-ED550042D4B8}"/>
    <cellStyle name="Normal 5 6 3 2 3 2" xfId="17801" xr:uid="{46FD25BF-56D3-4852-A15B-96C3EE721F7B}"/>
    <cellStyle name="Normal 5 6 3 2 4" xfId="14328" xr:uid="{061FC0A3-FED7-4999-AD1A-7B6C27F8186A}"/>
    <cellStyle name="Normal 5 6 3 3" xfId="2093" xr:uid="{BE15BC50-41D7-4B48-A87B-FB39D2B1CA90}"/>
    <cellStyle name="Normal 5 6 3 3 2" xfId="11256" xr:uid="{286D91A9-35B1-4BDC-9864-08960DF8091B}"/>
    <cellStyle name="Normal 5 6 3 3 2 2" xfId="24282" xr:uid="{E7EFB754-BD4A-4E72-BA48-D770D957BC61}"/>
    <cellStyle name="Normal 5 6 3 3 3" xfId="6240" xr:uid="{F705E9B0-0EC2-4A1A-92BF-0892D55F1FDE}"/>
    <cellStyle name="Normal 5 6 3 3 3 2" xfId="19275" xr:uid="{EBB92295-661A-42DF-9E48-67161F840827}"/>
    <cellStyle name="Normal 5 6 3 3 4" xfId="15478" xr:uid="{03D21F15-9AF3-4B48-8CC8-E2FA7005A813}"/>
    <cellStyle name="Normal 5 6 3 4" xfId="8898" xr:uid="{E255FA16-CC09-47FC-82D2-8F60DA6129A5}"/>
    <cellStyle name="Normal 5 6 3 4 2" xfId="21925" xr:uid="{43D7E8ED-4DCB-43A2-9BCD-619402DEA0D1}"/>
    <cellStyle name="Normal 5 6 3 5" xfId="12710" xr:uid="{753EE950-C945-4C14-85ED-9939C573BAE8}"/>
    <cellStyle name="Normal 5 6 3 5 2" xfId="25727" xr:uid="{DCD135FA-9E2A-4105-80B3-9BAF964D2FD7}"/>
    <cellStyle name="Normal 5 6 3 6" xfId="7375" xr:uid="{09D4C4B6-D0DB-4D02-A552-50EF53E67E8C}"/>
    <cellStyle name="Normal 5 6 3 6 2" xfId="20407" xr:uid="{025C9DCE-DCDB-4D81-A9AF-4AF4A9E726BB}"/>
    <cellStyle name="Normal 5 6 3 7" xfId="3829" xr:uid="{17A490EF-B2A7-4B52-B1B1-F10FC9324E3A}"/>
    <cellStyle name="Normal 5 6 3 7 2" xfId="16918" xr:uid="{1825010E-86ED-4217-AC49-FC66F777612A}"/>
    <cellStyle name="Normal 5 6 3 8" xfId="13926" xr:uid="{2813D78E-597A-4832-BEC8-5343FB5FAB62}"/>
    <cellStyle name="Normal 5 6 4" xfId="795" xr:uid="{13096064-85E2-4A46-9104-CF35AB8D9879}"/>
    <cellStyle name="Normal 5 6 4 2" xfId="2442" xr:uid="{B19B2056-FAAD-4339-B7FB-E31DE6E19B0D}"/>
    <cellStyle name="Normal 5 6 4 2 2" xfId="10199" xr:uid="{DED6F11A-D292-4433-A378-2FE04F11BA72}"/>
    <cellStyle name="Normal 5 6 4 2 2 2" xfId="23225" xr:uid="{682F39B1-13D7-4BEB-9E3A-BA1771AF2C82}"/>
    <cellStyle name="Normal 5 6 4 2 3" xfId="5181" xr:uid="{842BBAAA-C656-471F-A71B-4B6E53A92A2B}"/>
    <cellStyle name="Normal 5 6 4 2 3 2" xfId="18218" xr:uid="{7759AF3D-74F7-4ACC-9458-1AE0C60A48A4}"/>
    <cellStyle name="Normal 5 6 4 2 4" xfId="15826" xr:uid="{8E73DEAF-B39D-4FB1-840E-7DE0CBAF11BB}"/>
    <cellStyle name="Normal 5 6 4 3" xfId="6589" xr:uid="{560C122E-0BEC-49C0-A953-0B201FA09190}"/>
    <cellStyle name="Normal 5 6 4 3 2" xfId="11604" xr:uid="{B4822036-89AD-4744-BED9-A69729183C0C}"/>
    <cellStyle name="Normal 5 6 4 3 2 2" xfId="24630" xr:uid="{1DB61FD7-F18A-4238-91AD-1E147F9E75F3}"/>
    <cellStyle name="Normal 5 6 4 3 3" xfId="19623" xr:uid="{65E746BF-2532-4D4A-9885-84EA5E8DCFD7}"/>
    <cellStyle name="Normal 5 6 4 4" xfId="9315" xr:uid="{04A49898-529B-4BE0-95A0-3FA5ED7D22E5}"/>
    <cellStyle name="Normal 5 6 4 4 2" xfId="22342" xr:uid="{2A62F9B9-4E3B-45F1-B796-DA502911982D}"/>
    <cellStyle name="Normal 5 6 4 5" xfId="13058" xr:uid="{89D8DEF2-40F1-41AD-B8DC-03C444139A79}"/>
    <cellStyle name="Normal 5 6 4 5 2" xfId="26075" xr:uid="{61527849-AC88-4414-AB5C-096FEEFA4A94}"/>
    <cellStyle name="Normal 5 6 4 6" xfId="7792" xr:uid="{D1C943A5-F93C-4154-B77B-CE2053A28478}"/>
    <cellStyle name="Normal 5 6 4 6 2" xfId="20824" xr:uid="{E6272C16-9D9E-4D80-A378-3627839E8494}"/>
    <cellStyle name="Normal 5 6 4 7" xfId="4246" xr:uid="{60AEF2FE-BBF2-4CD0-84DE-9BAA2272DD66}"/>
    <cellStyle name="Normal 5 6 4 7 2" xfId="17335" xr:uid="{CDA753FA-86E1-4F8E-B42A-D874E9062267}"/>
    <cellStyle name="Normal 5 6 4 8" xfId="14192" xr:uid="{7CEB89C4-EE10-4042-8FB5-9B7E3F2ADA12}"/>
    <cellStyle name="Normal 5 6 5" xfId="1288" xr:uid="{B36CA9F9-8269-401D-AC27-C1B185D3D0C3}"/>
    <cellStyle name="Normal 5 6 5 2" xfId="2845" xr:uid="{47FE2F36-D849-40D6-BA55-C2578A8E47EC}"/>
    <cellStyle name="Normal 5 6 5 2 2" xfId="10491" xr:uid="{4E623466-CD60-4290-A670-069069673E2F}"/>
    <cellStyle name="Normal 5 6 5 2 2 2" xfId="23517" xr:uid="{FDE83E34-BD5B-471A-AB1A-62E4144C4BEE}"/>
    <cellStyle name="Normal 5 6 5 2 3" xfId="5474" xr:uid="{8BFDE533-F343-4C13-B34F-9034C02CCE18}"/>
    <cellStyle name="Normal 5 6 5 2 3 2" xfId="18510" xr:uid="{A09D60F8-9587-4CF9-8572-B4888009C205}"/>
    <cellStyle name="Normal 5 6 5 2 4" xfId="16109" xr:uid="{0DD97A72-9361-4844-915D-16E355FCA1A8}"/>
    <cellStyle name="Normal 5 6 5 3" xfId="6872" xr:uid="{8F3B20D6-723C-4BC0-A6D8-9832D5A2A219}"/>
    <cellStyle name="Normal 5 6 5 3 2" xfId="11887" xr:uid="{10772222-1B02-4000-B16C-583B86C0938B}"/>
    <cellStyle name="Normal 5 6 5 3 2 2" xfId="24913" xr:uid="{91A21D6C-9B4C-4269-8038-EF70FE4E0DEC}"/>
    <cellStyle name="Normal 5 6 5 3 3" xfId="19906" xr:uid="{025E0337-323A-4B51-A9E2-18BBD7A014EF}"/>
    <cellStyle name="Normal 5 6 5 4" xfId="8679" xr:uid="{201FB0AD-E46A-47C8-808C-B6B310631CA8}"/>
    <cellStyle name="Normal 5 6 5 4 2" xfId="21708" xr:uid="{29CD6715-4C61-4B24-BEF8-A4809EBC551C}"/>
    <cellStyle name="Normal 5 6 5 5" xfId="13341" xr:uid="{163C4659-82F7-455C-94C9-90B869B1FB7E}"/>
    <cellStyle name="Normal 5 6 5 5 2" xfId="26358" xr:uid="{F9F80F34-C8FC-42D2-A893-83041693F8E2}"/>
    <cellStyle name="Normal 5 6 5 6" xfId="8085" xr:uid="{6B484A67-3A02-4D21-B199-E9E956CCA1B1}"/>
    <cellStyle name="Normal 5 6 5 6 2" xfId="21116" xr:uid="{6AFF75D4-66ED-4B72-9A88-4725DCA6EC0B}"/>
    <cellStyle name="Normal 5 6 5 7" xfId="3608" xr:uid="{37974A7A-FB31-4DD8-A319-FF7B28FF12C9}"/>
    <cellStyle name="Normal 5 6 5 7 2" xfId="16701" xr:uid="{A183E828-B641-4769-9A1C-4841645C0344}"/>
    <cellStyle name="Normal 5 6 5 8" xfId="14675" xr:uid="{A2A8AA08-B3A6-4E63-8DC3-5CB1E12A3F87}"/>
    <cellStyle name="Normal 5 6 6" xfId="1681" xr:uid="{5E9887C4-D385-4D16-8BAB-E1CDED4A1FB1}"/>
    <cellStyle name="Normal 5 6 6 2" xfId="9565" xr:uid="{7E887295-06B4-48E8-BBB7-896ED331126B}"/>
    <cellStyle name="Normal 5 6 6 2 2" xfId="22591" xr:uid="{0DCAC2F7-D3B0-4143-BD38-74407DD6770B}"/>
    <cellStyle name="Normal 5 6 6 3" xfId="4547" xr:uid="{973A364F-915A-401D-9462-AC24E382FECB}"/>
    <cellStyle name="Normal 5 6 6 3 2" xfId="17584" xr:uid="{C619812D-AD11-4239-86C4-F0506F37655A}"/>
    <cellStyle name="Normal 5 6 6 4" xfId="15066" xr:uid="{C2912716-0E0C-4A03-AF94-C396059092FF}"/>
    <cellStyle name="Normal 5 6 7" xfId="5828" xr:uid="{8128F6C6-E5D5-4034-8008-EC8E28FE20D1}"/>
    <cellStyle name="Normal 5 6 7 2" xfId="10844" xr:uid="{0E6F948E-0531-4E4F-8F23-A168EB60CB65}"/>
    <cellStyle name="Normal 5 6 7 2 2" xfId="23870" xr:uid="{B8180455-AE74-4425-80AD-449EC72FD612}"/>
    <cellStyle name="Normal 5 6 7 3" xfId="18863" xr:uid="{D4E8151C-3D53-47A5-9823-61A00807B8A7}"/>
    <cellStyle name="Normal 5 6 8" xfId="8405" xr:uid="{9D605888-2C2D-4F5B-A95F-EA9406CEF870}"/>
    <cellStyle name="Normal 5 6 8 2" xfId="21434" xr:uid="{420C61C5-827B-4876-8C1A-B54D99B5A059}"/>
    <cellStyle name="Normal 5 6 9" xfId="12298" xr:uid="{3BE9D7FA-CA4F-434D-AF48-6CD646DEE0A8}"/>
    <cellStyle name="Normal 5 6 9 2" xfId="25315" xr:uid="{A6F5C3C6-FBFB-480B-A5A8-8B5A6AF931F7}"/>
    <cellStyle name="Normal 5 6_Degree data" xfId="2677" xr:uid="{87F73078-E5F5-4D7F-8226-9C5BBCA05232}"/>
    <cellStyle name="Normal 5 7" xfId="225" xr:uid="{DEB8C2F1-5AFA-4143-9710-6361691BA985}"/>
    <cellStyle name="Normal 5 7 10" xfId="3532" xr:uid="{62035F06-B8F5-479D-9675-B451D5988F5E}"/>
    <cellStyle name="Normal 5 7 10 2" xfId="16632" xr:uid="{2B6F5439-1C4C-4ED0-942A-91F8138BE0C6}"/>
    <cellStyle name="Normal 5 7 11" xfId="13646" xr:uid="{4FBF7628-C8E7-4008-A891-40B362D84B21}"/>
    <cellStyle name="Normal 5 7 2" xfId="729" xr:uid="{A86B221F-10D0-4F9B-9D58-0979D7C6A432}"/>
    <cellStyle name="Normal 5 7 2 2" xfId="2095" xr:uid="{F6782F96-D8CF-4B02-BBAA-DA8F6B48BB1E}"/>
    <cellStyle name="Normal 5 7 2 2 2" xfId="9987" xr:uid="{BA01026F-963B-4B02-8749-A98BBEC7B9D1}"/>
    <cellStyle name="Normal 5 7 2 2 2 2" xfId="23013" xr:uid="{900050C7-6759-4600-B6D5-C25BECA3283A}"/>
    <cellStyle name="Normal 5 7 2 2 3" xfId="4969" xr:uid="{5AACC79A-D2F8-47E9-8355-0D6B720FB2AC}"/>
    <cellStyle name="Normal 5 7 2 2 3 2" xfId="18006" xr:uid="{D8F8055B-C631-4399-A8DA-901C5BE77C88}"/>
    <cellStyle name="Normal 5 7 2 2 4" xfId="15480" xr:uid="{A1D29976-C464-4A06-8A07-49C3796781A9}"/>
    <cellStyle name="Normal 5 7 2 3" xfId="6242" xr:uid="{06F8E881-6199-44F7-9E6A-40B362FEC211}"/>
    <cellStyle name="Normal 5 7 2 3 2" xfId="11258" xr:uid="{638BDD07-14DB-4BC3-9A0A-F1FC2E0BD960}"/>
    <cellStyle name="Normal 5 7 2 3 2 2" xfId="24284" xr:uid="{7E7E9DD7-8476-49B6-8371-AE4DEC697C9D}"/>
    <cellStyle name="Normal 5 7 2 3 3" xfId="19277" xr:uid="{67D6F1DA-84B3-4BE8-8F7F-5040E77E5F89}"/>
    <cellStyle name="Normal 5 7 2 4" xfId="9103" xr:uid="{77A061C5-BA75-4D6A-B3AA-9580DE978293}"/>
    <cellStyle name="Normal 5 7 2 4 2" xfId="22130" xr:uid="{68015C0F-158A-4F85-B1EA-32F0F8A2D9F0}"/>
    <cellStyle name="Normal 5 7 2 5" xfId="12712" xr:uid="{D84DEC9A-3BFF-443E-961A-1DFD9C795333}"/>
    <cellStyle name="Normal 5 7 2 5 2" xfId="25729" xr:uid="{825ACC0D-D913-428E-9CCC-2695D33A2FCE}"/>
    <cellStyle name="Normal 5 7 2 6" xfId="7580" xr:uid="{C719B674-806B-40DB-AC05-5D8D994E214E}"/>
    <cellStyle name="Normal 5 7 2 6 2" xfId="20612" xr:uid="{3CBB6E65-9C4C-4F4B-8B99-3A69660EE2FE}"/>
    <cellStyle name="Normal 5 7 2 7" xfId="4034" xr:uid="{B558402F-94FB-44F8-9714-5DC426713C75}"/>
    <cellStyle name="Normal 5 7 2 7 2" xfId="17123" xr:uid="{B0C51C04-68FA-4AD1-B003-A6CF47869A4D}"/>
    <cellStyle name="Normal 5 7 2 8" xfId="14131" xr:uid="{187EB846-446C-490F-B3B1-336CFFC3537B}"/>
    <cellStyle name="Normal 5 7 3" xfId="1137" xr:uid="{E5E20FA5-4CD7-4348-ACFE-471D1F425294}"/>
    <cellStyle name="Normal 5 7 3 2" xfId="2444" xr:uid="{8B2B54D4-717C-429A-AF44-717ED066C55C}"/>
    <cellStyle name="Normal 5 7 3 2 2" xfId="10201" xr:uid="{53B32951-2361-4845-A52D-53E7C8D371CF}"/>
    <cellStyle name="Normal 5 7 3 2 2 2" xfId="23227" xr:uid="{FED8A811-6955-486A-8F87-DD76F4152B50}"/>
    <cellStyle name="Normal 5 7 3 2 3" xfId="5183" xr:uid="{9B6DB257-D765-490C-981F-A936F304A255}"/>
    <cellStyle name="Normal 5 7 3 2 3 2" xfId="18220" xr:uid="{EC713BDA-CBCD-42AF-8AB4-62673A957746}"/>
    <cellStyle name="Normal 5 7 3 2 4" xfId="15828" xr:uid="{BE30500A-21BD-413D-B46B-F08DF99B22AE}"/>
    <cellStyle name="Normal 5 7 3 3" xfId="6591" xr:uid="{F4FEFD7F-69C2-4D08-A550-3856B97153BD}"/>
    <cellStyle name="Normal 5 7 3 3 2" xfId="11606" xr:uid="{3C582D39-9F7E-46E6-AA6F-1C99BE4BE7FF}"/>
    <cellStyle name="Normal 5 7 3 3 2 2" xfId="24632" xr:uid="{4B1EE87E-EAAB-4D94-AEB0-19A7F4F8C84D}"/>
    <cellStyle name="Normal 5 7 3 3 3" xfId="19625" xr:uid="{03FA7EEC-64BB-47E4-AA23-DEA2309893C5}"/>
    <cellStyle name="Normal 5 7 3 4" xfId="9317" xr:uid="{CDFB804A-88FE-4AD5-84F6-A668592B5AD4}"/>
    <cellStyle name="Normal 5 7 3 4 2" xfId="22344" xr:uid="{6A896274-CE8E-4CE6-B979-FE7A346ACF5B}"/>
    <cellStyle name="Normal 5 7 3 5" xfId="13060" xr:uid="{7159A38B-46A1-4188-88AA-A213DA8FC83A}"/>
    <cellStyle name="Normal 5 7 3 5 2" xfId="26077" xr:uid="{6A248DE0-8A2A-4EDF-8886-B1E91FB1CAE4}"/>
    <cellStyle name="Normal 5 7 3 6" xfId="7794" xr:uid="{72D0F848-FFBB-4182-9A7E-F3CB63D4C913}"/>
    <cellStyle name="Normal 5 7 3 6 2" xfId="20826" xr:uid="{023FDC34-6B36-4527-9C9D-C39F133CEAB6}"/>
    <cellStyle name="Normal 5 7 3 7" xfId="4248" xr:uid="{EEE52F6E-E31A-424D-A238-84086F8F52C8}"/>
    <cellStyle name="Normal 5 7 3 7 2" xfId="17337" xr:uid="{BF1F9107-B5F7-46D4-ABA6-B2EA369BABA3}"/>
    <cellStyle name="Normal 5 7 3 8" xfId="14533" xr:uid="{BC56D66D-3199-4816-90B9-3FAA9385F0F9}"/>
    <cellStyle name="Normal 5 7 4" xfId="1495" xr:uid="{4374DEAC-2B8D-4755-B26A-A2F05EC421CD}"/>
    <cellStyle name="Normal 5 7 4 2" xfId="3055" xr:uid="{A0A02369-AB1E-4A45-9C58-2E0F5363BE4C}"/>
    <cellStyle name="Normal 5 7 4 2 2" xfId="10696" xr:uid="{053EC13E-BD4B-40E5-8CE0-40702451C4FC}"/>
    <cellStyle name="Normal 5 7 4 2 2 2" xfId="23722" xr:uid="{6941B5FD-BA6E-42B5-A904-B9C5F97D3164}"/>
    <cellStyle name="Normal 5 7 4 2 3" xfId="5679" xr:uid="{9ACB28A9-2CB1-4FC1-8156-D287E1C793DF}"/>
    <cellStyle name="Normal 5 7 4 2 3 2" xfId="18715" xr:uid="{902B66B3-8226-4307-8514-3DCC24746796}"/>
    <cellStyle name="Normal 5 7 4 2 4" xfId="16314" xr:uid="{6063C78C-144E-44CB-8B36-9163866380A9}"/>
    <cellStyle name="Normal 5 7 4 3" xfId="7077" xr:uid="{1B03C755-2AAB-4E62-A6F8-466AE2FA4B11}"/>
    <cellStyle name="Normal 5 7 4 3 2" xfId="12092" xr:uid="{926B196A-6069-4F3B-A26C-A3BD3977C911}"/>
    <cellStyle name="Normal 5 7 4 3 2 2" xfId="25118" xr:uid="{D2EC3DC9-226D-477D-BE95-8C3F481012D3}"/>
    <cellStyle name="Normal 5 7 4 3 3" xfId="20111" xr:uid="{78519A26-87E9-4468-9068-9BC4E0A61D08}"/>
    <cellStyle name="Normal 5 7 4 4" xfId="8784" xr:uid="{6D21007F-CEF2-454C-895B-3CC5A01E2B38}"/>
    <cellStyle name="Normal 5 7 4 4 2" xfId="21813" xr:uid="{BD7C2AAB-7ED1-4C03-BBE5-4AB9C4FA355D}"/>
    <cellStyle name="Normal 5 7 4 5" xfId="13546" xr:uid="{B1B0A3ED-5D18-41E9-87D5-8074C9E4CEF6}"/>
    <cellStyle name="Normal 5 7 4 5 2" xfId="26563" xr:uid="{5596554C-4A38-4198-8084-496150F711AA}"/>
    <cellStyle name="Normal 5 7 4 6" xfId="8290" xr:uid="{6D6EDA50-148B-4D9D-B797-117FC7643313}"/>
    <cellStyle name="Normal 5 7 4 6 2" xfId="21321" xr:uid="{37AF751C-C8E0-4A2C-87B7-2B73DA372271}"/>
    <cellStyle name="Normal 5 7 4 7" xfId="3714" xr:uid="{EB069A1C-4680-4019-B068-E5CFE74B3ECC}"/>
    <cellStyle name="Normal 5 7 4 7 2" xfId="16806" xr:uid="{4DCC669C-8EAA-4B13-AE45-0232515D515C}"/>
    <cellStyle name="Normal 5 7 4 8" xfId="14880" xr:uid="{FE3155C2-8D80-4823-82DE-8980338BC0C0}"/>
    <cellStyle name="Normal 5 7 5" xfId="1886" xr:uid="{9291D747-B7B3-4DFA-A3B9-E1EF085557F3}"/>
    <cellStyle name="Normal 5 7 5 2" xfId="9670" xr:uid="{F88513B7-C1EA-49A3-A1DA-99967226FB03}"/>
    <cellStyle name="Normal 5 7 5 2 2" xfId="22696" xr:uid="{065D3BE3-4BF0-4880-B9B3-DF10B8D5CF33}"/>
    <cellStyle name="Normal 5 7 5 3" xfId="4652" xr:uid="{1242641A-1D96-4D67-A74F-2EE5119AF1A8}"/>
    <cellStyle name="Normal 5 7 5 3 2" xfId="17689" xr:uid="{C423095F-C47A-44F4-BC15-CBE8E30AB661}"/>
    <cellStyle name="Normal 5 7 5 4" xfId="15271" xr:uid="{2120A36F-2D8B-44ED-B448-4F8E6925B65A}"/>
    <cellStyle name="Normal 5 7 6" xfId="6033" xr:uid="{56C88248-8ADD-4765-8E72-6A3429894D48}"/>
    <cellStyle name="Normal 5 7 6 2" xfId="11049" xr:uid="{E5213F5F-EC12-48AD-9B15-427EF759E3A7}"/>
    <cellStyle name="Normal 5 7 6 2 2" xfId="24075" xr:uid="{3F1613C0-F65F-43C3-A5EF-1BC2F3A354EE}"/>
    <cellStyle name="Normal 5 7 6 3" xfId="19068" xr:uid="{C8C80D1D-535B-497B-9047-9FAE63D8D568}"/>
    <cellStyle name="Normal 5 7 7" xfId="8610" xr:uid="{55992C05-AED7-45D3-A71C-BD2C42B6BDF3}"/>
    <cellStyle name="Normal 5 7 7 2" xfId="21639" xr:uid="{1C35FC6E-013A-4252-8A96-30E307834909}"/>
    <cellStyle name="Normal 5 7 8" xfId="12503" xr:uid="{5B10E5EC-1D67-4A2A-B5C1-B4DD70E2E6CB}"/>
    <cellStyle name="Normal 5 7 8 2" xfId="25520" xr:uid="{D16038B8-54A4-4E38-8562-C7168483D0F7}"/>
    <cellStyle name="Normal 5 7 9" xfId="7263" xr:uid="{94493233-DA41-4E13-8C45-E1ACC90F3ED6}"/>
    <cellStyle name="Normal 5 7 9 2" xfId="20295" xr:uid="{A40FEF0B-B1D8-4374-93E0-298848243821}"/>
    <cellStyle name="Normal 5 7_Degree data" xfId="2631" xr:uid="{D4060819-3E89-4574-BEBF-6EE412AA350F}"/>
    <cellStyle name="Normal 5 8" xfId="262" xr:uid="{D308A245-598E-498A-9E56-C91077E1A64F}"/>
    <cellStyle name="Normal 5 8 10" xfId="13681" xr:uid="{2B2C53E3-2F5F-4F75-B794-C6A3685D0360}"/>
    <cellStyle name="Normal 5 8 2" xfId="827" xr:uid="{01B6F6EA-DCFA-47E8-AC7E-DC999C9244A1}"/>
    <cellStyle name="Normal 5 8 2 2" xfId="2096" xr:uid="{0C483394-FC18-4A45-95B6-4CAE3405A9D2}"/>
    <cellStyle name="Normal 5 8 2 2 2" xfId="10202" xr:uid="{568E61C2-BC87-442F-89E1-6A5B76E09D6C}"/>
    <cellStyle name="Normal 5 8 2 2 2 2" xfId="23228" xr:uid="{65F44E8C-C6AC-4362-B0E3-A152D6BE84E3}"/>
    <cellStyle name="Normal 5 8 2 2 3" xfId="5184" xr:uid="{197EA7F9-2E35-4415-9483-5514E9B5B4A3}"/>
    <cellStyle name="Normal 5 8 2 2 3 2" xfId="18221" xr:uid="{4A08C258-D645-4998-AD87-237F07009D52}"/>
    <cellStyle name="Normal 5 8 2 2 4" xfId="15481" xr:uid="{D99A37E0-280F-4DBD-86B4-8E96A44DB62C}"/>
    <cellStyle name="Normal 5 8 2 3" xfId="6243" xr:uid="{A8B6CD74-07BA-42F5-9B97-33AAC7B8BF51}"/>
    <cellStyle name="Normal 5 8 2 3 2" xfId="11259" xr:uid="{95913893-9649-4D76-8E9B-D8C5028DE35E}"/>
    <cellStyle name="Normal 5 8 2 3 2 2" xfId="24285" xr:uid="{9A860B13-5349-460F-B0A6-331BD9ED13A4}"/>
    <cellStyle name="Normal 5 8 2 3 3" xfId="19278" xr:uid="{44F5BC1C-EB44-45D1-AEC1-9C63E80520BA}"/>
    <cellStyle name="Normal 5 8 2 4" xfId="9318" xr:uid="{AC521B35-03BD-477A-908A-A8AA3F721E3F}"/>
    <cellStyle name="Normal 5 8 2 4 2" xfId="22345" xr:uid="{5BB1DB1F-C1E1-468A-82A9-6991B152ADCF}"/>
    <cellStyle name="Normal 5 8 2 5" xfId="12713" xr:uid="{D3CF174E-74B0-491E-A3C8-8C439A6FB71B}"/>
    <cellStyle name="Normal 5 8 2 5 2" xfId="25730" xr:uid="{2DD0CF14-AA60-44AB-8FB4-1C9756FB73AC}"/>
    <cellStyle name="Normal 5 8 2 6" xfId="7795" xr:uid="{CE8F142D-BD6E-479F-9126-24FB4BFF8105}"/>
    <cellStyle name="Normal 5 8 2 6 2" xfId="20827" xr:uid="{F1076535-19A4-44F1-ADB9-9DDBF6737D39}"/>
    <cellStyle name="Normal 5 8 2 7" xfId="4249" xr:uid="{FD25FF56-9A91-4DEA-B412-89938516A915}"/>
    <cellStyle name="Normal 5 8 2 7 2" xfId="17338" xr:uid="{603F98E0-34CB-45BB-84DF-048883A329EC}"/>
    <cellStyle name="Normal 5 8 2 8" xfId="14224" xr:uid="{E0876A89-32A7-4A44-9FFD-D120AB73C096}"/>
    <cellStyle name="Normal 5 8 3" xfId="1177" xr:uid="{1A69119B-3467-44C4-A573-F6DDBA661FD8}"/>
    <cellStyle name="Normal 5 8 3 2" xfId="2445" xr:uid="{09590FB4-1FCB-4303-800A-8F0AE0743F82}"/>
    <cellStyle name="Normal 5 8 3 2 2" xfId="10387" xr:uid="{F4DDD184-6771-4DB1-A3FC-328711122A7A}"/>
    <cellStyle name="Normal 5 8 3 2 2 2" xfId="23413" xr:uid="{65AE6939-6179-4EFB-AA3E-C1967905DD17}"/>
    <cellStyle name="Normal 5 8 3 2 3" xfId="5370" xr:uid="{F1FD2F6B-7CCC-4FA8-B0DB-451ABF1173F1}"/>
    <cellStyle name="Normal 5 8 3 2 3 2" xfId="18406" xr:uid="{71FDDDBA-4B53-4169-B5F5-F78259ECDECC}"/>
    <cellStyle name="Normal 5 8 3 2 4" xfId="15829" xr:uid="{332ECED2-55B7-42DC-8D90-0B7C54718F3F}"/>
    <cellStyle name="Normal 5 8 3 3" xfId="6592" xr:uid="{31D9BC1F-89A7-4BC6-939A-773D75CEC4FF}"/>
    <cellStyle name="Normal 5 8 3 3 2" xfId="11607" xr:uid="{0BE56A3E-32AA-4CEE-B1ED-6AD32B2A6F3C}"/>
    <cellStyle name="Normal 5 8 3 3 2 2" xfId="24633" xr:uid="{04E9B667-F59A-417A-AF8C-5745B3CD1B16}"/>
    <cellStyle name="Normal 5 8 3 3 3" xfId="19626" xr:uid="{A3F875CD-4B22-417A-BA78-0EC7AA8BB555}"/>
    <cellStyle name="Normal 5 8 3 4" xfId="9480" xr:uid="{23C77E84-8962-406C-BA30-43BCD9E01871}"/>
    <cellStyle name="Normal 5 8 3 4 2" xfId="22506" xr:uid="{8B96A76C-B8C9-4853-9468-4BF617BDD2E8}"/>
    <cellStyle name="Normal 5 8 3 5" xfId="13061" xr:uid="{8476486B-C174-4E9F-A5FE-EF9FFB31123D}"/>
    <cellStyle name="Normal 5 8 3 5 2" xfId="26078" xr:uid="{9DD5DEDC-C2F2-4055-AA5B-6DBFA80D9AE4}"/>
    <cellStyle name="Normal 5 8 3 6" xfId="7981" xr:uid="{299B96F2-1BFF-4E98-86A1-529DD4176D17}"/>
    <cellStyle name="Normal 5 8 3 6 2" xfId="21012" xr:uid="{A64A49EC-848D-462A-860F-C293A2891F39}"/>
    <cellStyle name="Normal 5 8 3 7" xfId="4462" xr:uid="{69279E55-87AA-4C84-AB4F-FA9DB66885E9}"/>
    <cellStyle name="Normal 5 8 3 7 2" xfId="17499" xr:uid="{0BD82672-1213-45A8-BCCB-436B29C01D91}"/>
    <cellStyle name="Normal 5 8 3 8" xfId="14571" xr:uid="{7F0323D4-04F2-413A-838F-722E31D42590}"/>
    <cellStyle name="Normal 5 8 4" xfId="2728" xr:uid="{26DB7386-2C17-431D-9F33-24EA56DB87A8}"/>
    <cellStyle name="Normal 5 8 4 2" xfId="6768" xr:uid="{8C0FA493-A36F-4174-B6B5-CA6CF8B95CF9}"/>
    <cellStyle name="Normal 5 8 4 2 2" xfId="11783" xr:uid="{D88685C7-73AC-4F87-BFE5-50B1F3752BB5}"/>
    <cellStyle name="Normal 5 8 4 2 2 2" xfId="24809" xr:uid="{1E2B2053-98B5-4AD2-8C31-6CEE5253EAB9}"/>
    <cellStyle name="Normal 5 8 4 2 3" xfId="19802" xr:uid="{52E462F7-F1D0-4C0F-BAF8-1B3C8A2B62F3}"/>
    <cellStyle name="Normal 5 8 4 3" xfId="13237" xr:uid="{7A2C15E0-88CE-4AFB-8AFF-AF68CBAC6A54}"/>
    <cellStyle name="Normal 5 8 4 3 2" xfId="26254" xr:uid="{F4B2031F-5057-4DDA-B43F-5853C93326E5}"/>
    <cellStyle name="Normal 5 8 4 4" xfId="9678" xr:uid="{9989CD4D-6EF3-470B-A20C-3C1C05681492}"/>
    <cellStyle name="Normal 5 8 4 4 2" xfId="22704" xr:uid="{9CC897EB-B39C-496F-8A09-05F14D399EF6}"/>
    <cellStyle name="Normal 5 8 4 5" xfId="4660" xr:uid="{77E67330-AE0A-43A8-9FB4-36C2A7572862}"/>
    <cellStyle name="Normal 5 8 4 5 2" xfId="17697" xr:uid="{F914FDA6-5924-4CAD-B9D1-60E0AB175AB5}"/>
    <cellStyle name="Normal 5 8 4 6" xfId="16005" xr:uid="{AFD96776-92B6-4E6C-9314-B2BD468BE843}"/>
    <cellStyle name="Normal 5 8 5" xfId="1577" xr:uid="{CAD2FE77-F990-4C1C-AAD9-CBE1049416F4}"/>
    <cellStyle name="Normal 5 8 5 2" xfId="10738" xr:uid="{E38D4DF9-B4DC-485C-AFFF-1BF76B52C4A8}"/>
    <cellStyle name="Normal 5 8 5 2 2" xfId="23764" xr:uid="{FAC244A2-63E7-4193-BB63-9C399AEEFD51}"/>
    <cellStyle name="Normal 5 8 5 3" xfId="5722" xr:uid="{7BD82D5B-0F15-44F9-9CC3-366276149DBD}"/>
    <cellStyle name="Normal 5 8 5 3 2" xfId="18757" xr:uid="{D51DEFBA-0A89-4B26-B9A3-8227F29B3429}"/>
    <cellStyle name="Normal 5 8 5 4" xfId="14962" xr:uid="{58B1FF50-377C-4742-A246-F5AB222DCFFF}"/>
    <cellStyle name="Normal 5 8 6" xfId="8794" xr:uid="{C537866F-6DCD-4E3E-9066-43CCBBE3D60B}"/>
    <cellStyle name="Normal 5 8 6 2" xfId="21821" xr:uid="{7837BE8D-F480-48E6-A825-95BD6F205AEB}"/>
    <cellStyle name="Normal 5 8 7" xfId="12194" xr:uid="{D8124B6A-7E4F-448A-9E77-98AA74D1F7DA}"/>
    <cellStyle name="Normal 5 8 7 2" xfId="25211" xr:uid="{596AD9F9-5EE6-4270-A1AF-2E110634528A}"/>
    <cellStyle name="Normal 5 8 8" xfId="7271" xr:uid="{E06F91F0-1DF6-4AD2-8458-E5027D6006E1}"/>
    <cellStyle name="Normal 5 8 8 2" xfId="20303" xr:uid="{4CE98CFD-09A2-4DF1-8C8C-63B8BB98BE75}"/>
    <cellStyle name="Normal 5 8 9" xfId="3725" xr:uid="{1233E0B5-3FCC-4864-89D6-40BCC5596E8E}"/>
    <cellStyle name="Normal 5 8 9 2" xfId="16814" xr:uid="{63D65211-5162-477E-996F-AA73292B4FE4}"/>
    <cellStyle name="Normal 5 8_Degree data" xfId="3062" xr:uid="{BA23930A-2F68-4C01-9B2C-EEC17ECD8B27}"/>
    <cellStyle name="Normal 5 9" xfId="419" xr:uid="{F8080B13-56A3-4834-8A20-5C131A13F430}"/>
    <cellStyle name="Normal 5 9 2" xfId="2054" xr:uid="{ADE05058-49F0-424E-A1F5-39A988BF2664}"/>
    <cellStyle name="Normal 5 9 2 2" xfId="10160" xr:uid="{3DC9A2DF-CF50-496E-AC61-B1DC59519F69}"/>
    <cellStyle name="Normal 5 9 2 2 2" xfId="23186" xr:uid="{C68EE201-4C68-411D-AA50-0B68A15DAB9F}"/>
    <cellStyle name="Normal 5 9 2 3" xfId="5142" xr:uid="{2DB9AA6C-1BAD-4FAB-AC9E-8C4EBFDEB091}"/>
    <cellStyle name="Normal 5 9 2 3 2" xfId="18179" xr:uid="{478B43A0-EE6E-4563-A54A-81200767795C}"/>
    <cellStyle name="Normal 5 9 2 4" xfId="15439" xr:uid="{E3B17A60-D2C2-43E7-BA05-6CBC3AE9DA62}"/>
    <cellStyle name="Normal 5 9 3" xfId="6201" xr:uid="{8DC7BE9C-D99B-488A-9D38-A139727F0E34}"/>
    <cellStyle name="Normal 5 9 3 2" xfId="11217" xr:uid="{6AD2845E-07DB-4AF7-9FB8-51A97CDFD5C1}"/>
    <cellStyle name="Normal 5 9 3 2 2" xfId="24243" xr:uid="{46981233-496C-4023-BA45-D25991C36293}"/>
    <cellStyle name="Normal 5 9 3 3" xfId="19236" xr:uid="{8F5FCF1E-8BBF-480C-AAEC-92308DFE2680}"/>
    <cellStyle name="Normal 5 9 4" xfId="9276" xr:uid="{89F29B32-8191-4659-9BF6-13BFD4503575}"/>
    <cellStyle name="Normal 5 9 4 2" xfId="22303" xr:uid="{EC8010DC-AA46-4B20-8F0C-38E1014BB9FE}"/>
    <cellStyle name="Normal 5 9 5" xfId="12671" xr:uid="{D4DB46E4-A332-4419-85E6-1F2654DEA1C1}"/>
    <cellStyle name="Normal 5 9 5 2" xfId="25688" xr:uid="{5AFC922E-3CDC-4183-A18D-C12C6A962336}"/>
    <cellStyle name="Normal 5 9 6" xfId="7753" xr:uid="{7E7C55B0-8D83-4641-A96C-3D03E0CC25D9}"/>
    <cellStyle name="Normal 5 9 6 2" xfId="20785" xr:uid="{80B24CED-F0F9-4651-8559-56537AA1B20F}"/>
    <cellStyle name="Normal 5 9 7" xfId="4207" xr:uid="{00ED6CE0-B41B-4E12-AEE5-13E65812ECCB}"/>
    <cellStyle name="Normal 5 9 7 2" xfId="17296" xr:uid="{0B04F7AA-1230-4353-AE61-9F7B41927462}"/>
    <cellStyle name="Normal 5 9 8" xfId="13822" xr:uid="{673C0AA6-D89B-493C-8503-265C365B2115}"/>
    <cellStyle name="Normal 5_Degree data" xfId="2694" xr:uid="{690FABEF-33E6-4AB5-83B1-69202872D2E1}"/>
    <cellStyle name="Normal 50" xfId="60" xr:uid="{17950B19-BDFD-45B5-A828-8E3F6DED6116}"/>
    <cellStyle name="Normal 51" xfId="61" xr:uid="{851E87D7-77AE-4D8E-BDD3-3BA14E82607F}"/>
    <cellStyle name="Normal 52" xfId="51" xr:uid="{5AC33A1C-ECAE-4558-8468-2B854231AF6E}"/>
    <cellStyle name="Normal 53" xfId="119" xr:uid="{CC7EFECC-E2F6-4443-A23E-B129A3EB07BA}"/>
    <cellStyle name="Normal 54" xfId="120" xr:uid="{7C47ACD2-4377-4B40-BB4C-9115C1A6100F}"/>
    <cellStyle name="Normal 55" xfId="121" xr:uid="{1ED04AF8-1EE4-4E5F-92B2-3CC048A7718A}"/>
    <cellStyle name="Normal 56" xfId="18" xr:uid="{18A6C898-0387-4FFF-A1CD-C93F008457A1}"/>
    <cellStyle name="Normal 57" xfId="67" xr:uid="{79B32480-F174-4D0B-BF80-C0DCE022BB7E}"/>
    <cellStyle name="Normal 57 10" xfId="721" xr:uid="{47CD5AA8-D2E5-40F1-9F12-9B5CD0F31519}"/>
    <cellStyle name="Normal 57 10 10" xfId="3525" xr:uid="{918D36A2-68D2-4141-ADB0-472D87E50217}"/>
    <cellStyle name="Normal 57 10 10 2" xfId="16625" xr:uid="{09342A78-42FF-4589-8B43-E1685DE4DEFA}"/>
    <cellStyle name="Normal 57 10 11" xfId="14124" xr:uid="{9794D97C-C438-4180-A602-BDCD03A0C193}"/>
    <cellStyle name="Normal 57 10 2" xfId="1130" xr:uid="{9854CF7A-235C-4674-9B9A-DE5B539EA9AB}"/>
    <cellStyle name="Normal 57 10 2 2" xfId="2098" xr:uid="{72B66D8C-FF7B-4D3B-8216-9CCC6D956F7E}"/>
    <cellStyle name="Normal 57 10 2 2 2" xfId="9980" xr:uid="{5B59241D-27FB-44D4-83DA-861BFEA71E4B}"/>
    <cellStyle name="Normal 57 10 2 2 2 2" xfId="23006" xr:uid="{5FB339DF-61C9-4E3B-8827-CF90A92A6CB0}"/>
    <cellStyle name="Normal 57 10 2 2 3" xfId="4962" xr:uid="{02592600-8102-4E2A-90E8-2C1997AE5715}"/>
    <cellStyle name="Normal 57 10 2 2 3 2" xfId="17999" xr:uid="{DCE39B50-AE15-404D-8AD5-6F0D2B17031F}"/>
    <cellStyle name="Normal 57 10 2 2 4" xfId="15483" xr:uid="{E5090616-299B-450D-B1EA-AFF9F7EE3CB0}"/>
    <cellStyle name="Normal 57 10 2 3" xfId="6245" xr:uid="{6A7A31F8-A273-47ED-9DB8-499F1F6E2471}"/>
    <cellStyle name="Normal 57 10 2 3 2" xfId="11261" xr:uid="{600F2D63-1EF7-417A-9F65-962B9692BB09}"/>
    <cellStyle name="Normal 57 10 2 3 2 2" xfId="24287" xr:uid="{93AC8425-F1C7-464C-9801-BE9290DE707D}"/>
    <cellStyle name="Normal 57 10 2 3 3" xfId="19280" xr:uid="{E0FA4893-202A-4F3A-8FB0-FDC87E373979}"/>
    <cellStyle name="Normal 57 10 2 4" xfId="9096" xr:uid="{264DCEBD-29D8-485C-9885-167C424B95C5}"/>
    <cellStyle name="Normal 57 10 2 4 2" xfId="22123" xr:uid="{58DC1ADA-C052-4B36-B4DF-DC8050FD15CD}"/>
    <cellStyle name="Normal 57 10 2 5" xfId="12715" xr:uid="{72EC217A-98EB-4E51-8759-1EFF12D2626C}"/>
    <cellStyle name="Normal 57 10 2 5 2" xfId="25732" xr:uid="{DD0F27F5-1EFB-4FF8-9436-30A3F05C8C7C}"/>
    <cellStyle name="Normal 57 10 2 6" xfId="7573" xr:uid="{CBF33BB7-AA07-41D5-8430-C2B26D8B8DA5}"/>
    <cellStyle name="Normal 57 10 2 6 2" xfId="20605" xr:uid="{0D10FBC7-E9F5-4F78-86A0-B8FEF03DF96D}"/>
    <cellStyle name="Normal 57 10 2 7" xfId="4027" xr:uid="{95D0ADEF-B2D1-4C5E-87AC-400BC8DB9112}"/>
    <cellStyle name="Normal 57 10 2 7 2" xfId="17116" xr:uid="{D796D868-45C1-4BE6-89E4-6CD818434F89}"/>
    <cellStyle name="Normal 57 10 2 8" xfId="14526" xr:uid="{AC4501FE-6CD4-4EB5-8C07-96EE45E0B567}"/>
    <cellStyle name="Normal 57 10 3" xfId="1488" xr:uid="{253A2B4F-F142-4B1E-A162-6826DAB4E875}"/>
    <cellStyle name="Normal 57 10 3 2" xfId="2447" xr:uid="{B196AC0A-AAEF-4E3C-98CB-D6C5E64669D3}"/>
    <cellStyle name="Normal 57 10 3 2 2" xfId="10204" xr:uid="{87294669-1FCF-40AC-98E5-12151D9FC127}"/>
    <cellStyle name="Normal 57 10 3 2 2 2" xfId="23230" xr:uid="{1199C9B6-5253-4E34-A617-88AEF9371145}"/>
    <cellStyle name="Normal 57 10 3 2 3" xfId="5186" xr:uid="{5E8DF5D9-D75D-4F09-A7B8-26B03ACFC59A}"/>
    <cellStyle name="Normal 57 10 3 2 3 2" xfId="18223" xr:uid="{DEB0BE3A-FCEE-4772-88F3-7EEECC76EDF4}"/>
    <cellStyle name="Normal 57 10 3 2 4" xfId="15831" xr:uid="{5DC3B774-BC4F-441B-BA31-F2E0D5D88E47}"/>
    <cellStyle name="Normal 57 10 3 3" xfId="6594" xr:uid="{2D4B9EF7-982A-4F18-B616-6E53873AE368}"/>
    <cellStyle name="Normal 57 10 3 3 2" xfId="11609" xr:uid="{6141E7CF-B04E-414A-9991-62EA142C8633}"/>
    <cellStyle name="Normal 57 10 3 3 2 2" xfId="24635" xr:uid="{46F8AA3E-EB00-4DF7-852D-057FCFD89830}"/>
    <cellStyle name="Normal 57 10 3 3 3" xfId="19628" xr:uid="{1609FD8E-4AD2-4842-866E-EC514698A35D}"/>
    <cellStyle name="Normal 57 10 3 4" xfId="9320" xr:uid="{83C738F6-8EFC-4304-B753-A8AD2FCB6809}"/>
    <cellStyle name="Normal 57 10 3 4 2" xfId="22347" xr:uid="{53856B32-914D-4AE9-9D87-3766689AF63F}"/>
    <cellStyle name="Normal 57 10 3 5" xfId="13063" xr:uid="{F8E3B68B-2D43-4330-B062-E1AF356CEFD3}"/>
    <cellStyle name="Normal 57 10 3 5 2" xfId="26080" xr:uid="{100FA101-126D-4F55-81E7-50155B35F8E4}"/>
    <cellStyle name="Normal 57 10 3 6" xfId="7797" xr:uid="{720988D3-EF87-43C8-8C73-35814AAA3BA3}"/>
    <cellStyle name="Normal 57 10 3 6 2" xfId="20829" xr:uid="{03641E8B-13C5-403A-A71A-6E3A477346BF}"/>
    <cellStyle name="Normal 57 10 3 7" xfId="4251" xr:uid="{88D5DDD5-6CA2-446B-BCBB-78207AECB205}"/>
    <cellStyle name="Normal 57 10 3 7 2" xfId="17340" xr:uid="{60FCC5FF-CEF2-4E89-8A02-73DD17FFBF16}"/>
    <cellStyle name="Normal 57 10 3 8" xfId="14873" xr:uid="{1550C2C8-E3F1-453D-94C9-3660E23839BB}"/>
    <cellStyle name="Normal 57 10 4" xfId="3047" xr:uid="{A6D1528B-BF92-4087-AFD5-24FB6176BAC5}"/>
    <cellStyle name="Normal 57 10 4 2" xfId="5672" xr:uid="{CB26D5A1-1B2E-46BD-A6CB-5B5ABF50E563}"/>
    <cellStyle name="Normal 57 10 4 2 2" xfId="10689" xr:uid="{EBF4F2E4-2710-4B4A-9A86-A3F9F97F9170}"/>
    <cellStyle name="Normal 57 10 4 2 2 2" xfId="23715" xr:uid="{FE3DD04B-40D1-4D72-9F05-1A69764FC600}"/>
    <cellStyle name="Normal 57 10 4 2 3" xfId="18708" xr:uid="{8B15EDD0-01E8-4F1C-8A74-CB6011E5BEDE}"/>
    <cellStyle name="Normal 57 10 4 3" xfId="7070" xr:uid="{010769BA-BB7C-4265-989B-4245FF0EF001}"/>
    <cellStyle name="Normal 57 10 4 3 2" xfId="12085" xr:uid="{C6DD508D-89AF-4BF0-9302-A176545D58C2}"/>
    <cellStyle name="Normal 57 10 4 3 2 2" xfId="25111" xr:uid="{DA14B5C0-2F36-4601-B1AB-DFC9892D13AF}"/>
    <cellStyle name="Normal 57 10 4 3 3" xfId="20104" xr:uid="{E296BCDF-8D45-4FCD-B2C6-B2C258E0DB79}"/>
    <cellStyle name="Normal 57 10 4 4" xfId="8777" xr:uid="{DD9214A3-66A2-4226-A23E-A0C123C55E38}"/>
    <cellStyle name="Normal 57 10 4 4 2" xfId="21806" xr:uid="{CA37B8B6-5EBF-41E5-A0A3-BFC57F82F740}"/>
    <cellStyle name="Normal 57 10 4 5" xfId="13539" xr:uid="{A23AD58D-28C3-4F62-963A-CCA013AD32A9}"/>
    <cellStyle name="Normal 57 10 4 5 2" xfId="26556" xr:uid="{1CA3646B-7001-444D-B6CD-97330903A39D}"/>
    <cellStyle name="Normal 57 10 4 6" xfId="8283" xr:uid="{03E7F1B7-3C51-47E0-90A9-69CF0A2EBDAD}"/>
    <cellStyle name="Normal 57 10 4 6 2" xfId="21314" xr:uid="{23F9A830-C199-47BA-8038-444D15BBB9F4}"/>
    <cellStyle name="Normal 57 10 4 7" xfId="3707" xr:uid="{6693E3BC-AFD6-411A-9B2C-EB4C50395466}"/>
    <cellStyle name="Normal 57 10 4 7 2" xfId="16799" xr:uid="{1D9E4597-3A69-428E-A10B-BFABC18BD273}"/>
    <cellStyle name="Normal 57 10 4 8" xfId="16307" xr:uid="{3717069D-4745-4881-AA9E-2853D96D2EB9}"/>
    <cellStyle name="Normal 57 10 5" xfId="1879" xr:uid="{68DFFB49-27AC-4AB4-B5A9-1620DE7A32B4}"/>
    <cellStyle name="Normal 57 10 5 2" xfId="9663" xr:uid="{EEC194EC-1D2C-4A21-933A-CEBDFA0AD3EB}"/>
    <cellStyle name="Normal 57 10 5 2 2" xfId="22689" xr:uid="{81A006BB-134A-4DCA-BF90-6E06D1D1CEB7}"/>
    <cellStyle name="Normal 57 10 5 3" xfId="4645" xr:uid="{1476D7A7-5520-4C84-BC34-CB66D1EACCC1}"/>
    <cellStyle name="Normal 57 10 5 3 2" xfId="17682" xr:uid="{337AB77A-8288-4147-BD81-964C328BF1AF}"/>
    <cellStyle name="Normal 57 10 5 4" xfId="15264" xr:uid="{F573E3E4-3B18-4359-A993-924E05379480}"/>
    <cellStyle name="Normal 57 10 6" xfId="6026" xr:uid="{C219661E-2EA6-4532-AB2A-9C50169142AC}"/>
    <cellStyle name="Normal 57 10 6 2" xfId="11042" xr:uid="{0A829168-C404-445B-9218-6F1154BD0E55}"/>
    <cellStyle name="Normal 57 10 6 2 2" xfId="24068" xr:uid="{8000317A-66E3-4651-93DA-5ACD72EC5CC0}"/>
    <cellStyle name="Normal 57 10 6 3" xfId="19061" xr:uid="{D7802593-AB38-41D8-9FE8-E4804D008E09}"/>
    <cellStyle name="Normal 57 10 7" xfId="8603" xr:uid="{38471C88-9191-4ADA-94AD-D1BD0BA7EFA2}"/>
    <cellStyle name="Normal 57 10 7 2" xfId="21632" xr:uid="{8521273F-0D88-459C-90DE-52719E8D7BB4}"/>
    <cellStyle name="Normal 57 10 8" xfId="12496" xr:uid="{FE1691A9-FC25-4BEA-8A68-E98C6889CBBB}"/>
    <cellStyle name="Normal 57 10 8 2" xfId="25513" xr:uid="{F9849F4E-2680-4A87-A6C6-02F04032D5FC}"/>
    <cellStyle name="Normal 57 10 9" xfId="7256" xr:uid="{FB036A9E-B571-4EA0-8B11-41CA3BD7C315}"/>
    <cellStyle name="Normal 57 10 9 2" xfId="20288" xr:uid="{909C4197-5454-4284-89A6-CA8829E119A7}"/>
    <cellStyle name="Normal 57 10_Degree data" xfId="3064" xr:uid="{23273FC4-6D99-4727-AD8C-E025B5B46F3F}"/>
    <cellStyle name="Normal 57 11" xfId="560" xr:uid="{51ED0485-4B14-4BEF-A269-C4CBA21B16F2}"/>
    <cellStyle name="Normal 57 11 10" xfId="13963" xr:uid="{0C87A89D-1994-4648-8A94-7FC55488F8AF}"/>
    <cellStyle name="Normal 57 11 2" xfId="969" xr:uid="{5C69ED1B-6075-44AE-8A03-17E54D05C974}"/>
    <cellStyle name="Normal 57 11 2 2" xfId="2099" xr:uid="{F56C6187-5A14-4B28-AC39-A579587DF3CA}"/>
    <cellStyle name="Normal 57 11 2 2 2" xfId="10205" xr:uid="{0D4286C8-8B42-4281-ACDD-67F623C71117}"/>
    <cellStyle name="Normal 57 11 2 2 2 2" xfId="23231" xr:uid="{EE5D002A-A4BC-4335-9FB6-8F366F14F841}"/>
    <cellStyle name="Normal 57 11 2 2 3" xfId="5187" xr:uid="{E732B4D9-9BA8-40BF-976F-11394CD09FD0}"/>
    <cellStyle name="Normal 57 11 2 2 3 2" xfId="18224" xr:uid="{E580CCB3-DFC0-42B0-9746-2FF751DD407E}"/>
    <cellStyle name="Normal 57 11 2 2 4" xfId="15484" xr:uid="{BC85446D-25EA-46CC-98E6-CE9F4B9E88A6}"/>
    <cellStyle name="Normal 57 11 2 3" xfId="6246" xr:uid="{BED07D0E-84AC-426F-A167-A59F83684485}"/>
    <cellStyle name="Normal 57 11 2 3 2" xfId="11262" xr:uid="{1C926BC4-C7CC-4563-B27E-828BF0903739}"/>
    <cellStyle name="Normal 57 11 2 3 2 2" xfId="24288" xr:uid="{C279665E-B1A5-4439-954D-E588FFA1DB54}"/>
    <cellStyle name="Normal 57 11 2 3 3" xfId="19281" xr:uid="{9AEE8E1C-6A44-4299-8FF9-C2EBBC6F154C}"/>
    <cellStyle name="Normal 57 11 2 4" xfId="9321" xr:uid="{21422CD4-2B03-48C4-A0E3-AA1FCF2AC569}"/>
    <cellStyle name="Normal 57 11 2 4 2" xfId="22348" xr:uid="{672BB112-10D3-47A5-BED5-79BA7FED30AF}"/>
    <cellStyle name="Normal 57 11 2 5" xfId="12716" xr:uid="{176BCF87-A524-4EEE-B606-5CFDC48823A4}"/>
    <cellStyle name="Normal 57 11 2 5 2" xfId="25733" xr:uid="{F20F30D1-758C-4A50-90E9-86BFFEF0D447}"/>
    <cellStyle name="Normal 57 11 2 6" xfId="7798" xr:uid="{3AF4588C-F34A-4D96-B076-006A32A3A7E3}"/>
    <cellStyle name="Normal 57 11 2 6 2" xfId="20830" xr:uid="{F4C67A6F-D69D-408A-9DE2-C28C7BD85BA2}"/>
    <cellStyle name="Normal 57 11 2 7" xfId="4252" xr:uid="{C90B1E98-ABF6-4B54-8D28-08BF4A90657C}"/>
    <cellStyle name="Normal 57 11 2 7 2" xfId="17341" xr:uid="{562787DB-E982-42F1-BAEE-359F8265A5FA}"/>
    <cellStyle name="Normal 57 11 2 8" xfId="14365" xr:uid="{2E788547-740E-4CB9-9EC8-04EE15A80166}"/>
    <cellStyle name="Normal 57 11 3" xfId="1325" xr:uid="{E87A6959-22E5-4266-8ADB-47DA4A954ACF}"/>
    <cellStyle name="Normal 57 11 3 2" xfId="2448" xr:uid="{92C24CAA-7951-49F1-8ADF-9C74B6F66585}"/>
    <cellStyle name="Normal 57 11 3 2 2" xfId="10528" xr:uid="{094FEE15-2FA6-4DC6-88CD-09337CD2E93C}"/>
    <cellStyle name="Normal 57 11 3 2 2 2" xfId="23554" xr:uid="{6A3E567C-30B9-4BE9-A4A0-1485EE2F6ABE}"/>
    <cellStyle name="Normal 57 11 3 2 3" xfId="5511" xr:uid="{09550D9D-C444-495C-8FA1-D8B68EE8D058}"/>
    <cellStyle name="Normal 57 11 3 2 3 2" xfId="18547" xr:uid="{C8916F64-F2BC-41C4-8D12-92D624CED9DB}"/>
    <cellStyle name="Normal 57 11 3 2 4" xfId="15832" xr:uid="{E944294E-A1C2-4C35-8382-67FA140A7CC3}"/>
    <cellStyle name="Normal 57 11 3 3" xfId="6595" xr:uid="{8D2DD9D1-8590-4571-A853-B0F2D3345191}"/>
    <cellStyle name="Normal 57 11 3 3 2" xfId="11610" xr:uid="{7734091E-2A2E-49AA-B5A5-59A7505CC4DF}"/>
    <cellStyle name="Normal 57 11 3 3 2 2" xfId="24636" xr:uid="{0736A4B4-C650-4E7D-AB11-9E977346B530}"/>
    <cellStyle name="Normal 57 11 3 3 3" xfId="19629" xr:uid="{06941D3D-7F13-4C2F-A6CD-F214CF3DFBC4}"/>
    <cellStyle name="Normal 57 11 3 4" xfId="8935" xr:uid="{CCC351C8-D0A9-4BBC-A8EC-F7D791F08B4F}"/>
    <cellStyle name="Normal 57 11 3 4 2" xfId="21962" xr:uid="{EEBAE589-77A7-49B5-8963-AC0D96EB60DE}"/>
    <cellStyle name="Normal 57 11 3 5" xfId="13064" xr:uid="{F70A2C34-F2D7-4D9F-A740-74F5320859F6}"/>
    <cellStyle name="Normal 57 11 3 5 2" xfId="26081" xr:uid="{C583E32A-C50F-4008-AE1F-0E3936139FDE}"/>
    <cellStyle name="Normal 57 11 3 6" xfId="8122" xr:uid="{63EDCD2F-1852-450C-8CEA-C26582D56D49}"/>
    <cellStyle name="Normal 57 11 3 6 2" xfId="21153" xr:uid="{C9DA54B4-8D2E-4E04-9961-9F02379F620D}"/>
    <cellStyle name="Normal 57 11 3 7" xfId="3866" xr:uid="{D792B9E7-29BC-4C5B-809D-A4DF58A5CACB}"/>
    <cellStyle name="Normal 57 11 3 7 2" xfId="16955" xr:uid="{0A332528-82B5-422F-9B16-2A4E3C61D54D}"/>
    <cellStyle name="Normal 57 11 3 8" xfId="14712" xr:uid="{0BDF007B-92A9-4358-AECA-0CDAE227B688}"/>
    <cellStyle name="Normal 57 11 4" xfId="2883" xr:uid="{F3503459-9325-42E9-BCFE-E01BCB9A346A}"/>
    <cellStyle name="Normal 57 11 4 2" xfId="6909" xr:uid="{757C015A-31D4-40CA-A443-F555D515A6F2}"/>
    <cellStyle name="Normal 57 11 4 2 2" xfId="11924" xr:uid="{1607F89E-A122-437A-AC93-92D6CF3DC54F}"/>
    <cellStyle name="Normal 57 11 4 2 2 2" xfId="24950" xr:uid="{294FFA20-99B3-4A58-9351-70CE5A75D601}"/>
    <cellStyle name="Normal 57 11 4 2 3" xfId="19943" xr:uid="{8AC45ED5-BDF8-478C-92A1-A460DC9E1910}"/>
    <cellStyle name="Normal 57 11 4 3" xfId="13378" xr:uid="{F21FBE68-B8D5-4D75-9F1D-C68CD815F88B}"/>
    <cellStyle name="Normal 57 11 4 3 2" xfId="26395" xr:uid="{6A15A4B5-AC4D-4E85-9944-0DD4834F30BD}"/>
    <cellStyle name="Normal 57 11 4 4" xfId="9819" xr:uid="{6E6AE75D-ECC6-417B-8AEE-48AADB16E9C4}"/>
    <cellStyle name="Normal 57 11 4 4 2" xfId="22845" xr:uid="{097F782D-95A3-4B63-853F-A93F1A476776}"/>
    <cellStyle name="Normal 57 11 4 5" xfId="4801" xr:uid="{900F4C84-2C7D-438F-8267-A588ECBCACC8}"/>
    <cellStyle name="Normal 57 11 4 5 2" xfId="17838" xr:uid="{454A5D5C-7BAD-4C49-9945-C81A5D84BDAE}"/>
    <cellStyle name="Normal 57 11 4 6" xfId="16146" xr:uid="{B55FA759-AA2B-4199-A510-FD19BD188773}"/>
    <cellStyle name="Normal 57 11 5" xfId="1718" xr:uid="{9E7EF721-9428-4897-B635-F25E7E84C989}"/>
    <cellStyle name="Normal 57 11 5 2" xfId="10881" xr:uid="{0DFADD27-A3D6-4CD8-9932-E4AB2D95E3B4}"/>
    <cellStyle name="Normal 57 11 5 2 2" xfId="23907" xr:uid="{ABB9D10C-7B03-4F34-9977-26CF439F9E70}"/>
    <cellStyle name="Normal 57 11 5 3" xfId="5865" xr:uid="{2895D347-8943-4322-9A3D-E540D61747DD}"/>
    <cellStyle name="Normal 57 11 5 3 2" xfId="18900" xr:uid="{F0A2731A-1F33-4EBD-A097-FE8025D5B137}"/>
    <cellStyle name="Normal 57 11 5 4" xfId="15103" xr:uid="{EDD4B821-D5EC-497D-B714-B677BA672155}"/>
    <cellStyle name="Normal 57 11 6" xfId="8442" xr:uid="{513D0E1C-BBC2-4EBB-AECB-85D23A7CE775}"/>
    <cellStyle name="Normal 57 11 6 2" xfId="21471" xr:uid="{2B8334BF-63D0-4EC2-B0EC-96E7B5AA1334}"/>
    <cellStyle name="Normal 57 11 7" xfId="12335" xr:uid="{379F54B9-8542-4224-8145-CB4532677010}"/>
    <cellStyle name="Normal 57 11 7 2" xfId="25352" xr:uid="{717D0A9F-AFD1-4742-A3F3-4DAA57F65F9D}"/>
    <cellStyle name="Normal 57 11 8" xfId="7412" xr:uid="{32B21779-BCDF-4801-9F63-71A42990DA18}"/>
    <cellStyle name="Normal 57 11 8 2" xfId="20444" xr:uid="{EE07CC1D-C8BA-4659-A1FA-3211551C8C90}"/>
    <cellStyle name="Normal 57 11 9" xfId="3364" xr:uid="{CEBE4D9D-4347-4FAC-9D1D-1725AACB4338}"/>
    <cellStyle name="Normal 57 11 9 2" xfId="16464" xr:uid="{CC59790D-1202-4ADB-BEC3-E8F18BDDF252}"/>
    <cellStyle name="Normal 57 11_Degree data" xfId="3065" xr:uid="{8DD51FB1-4826-4303-90DC-7B559B609CE3}"/>
    <cellStyle name="Normal 57 12" xfId="415" xr:uid="{B381B69C-033D-4B88-BC2C-B1EAAAD36049}"/>
    <cellStyle name="Normal 57 12 10" xfId="13818" xr:uid="{8436BAB9-357C-47DC-8073-C2F97A471936}"/>
    <cellStyle name="Normal 57 12 2" xfId="823" xr:uid="{531A52B2-A8D7-42E1-8837-F0AEF26F580D}"/>
    <cellStyle name="Normal 57 12 2 2" xfId="2100" xr:uid="{8FB5B699-A2C0-40BE-BCC3-3D6A50BE338D}"/>
    <cellStyle name="Normal 57 12 2 2 2" xfId="10206" xr:uid="{5407FCD9-2F87-4568-926E-F0AADDE7486B}"/>
    <cellStyle name="Normal 57 12 2 2 2 2" xfId="23232" xr:uid="{1AEC35ED-C878-4C5B-83D8-BF284767D0C1}"/>
    <cellStyle name="Normal 57 12 2 2 3" xfId="5188" xr:uid="{128E85E8-277C-4AB5-AB84-96026F1A3EB0}"/>
    <cellStyle name="Normal 57 12 2 2 3 2" xfId="18225" xr:uid="{8E83C79A-507F-4DB0-A75E-9AA3AB1EB1E0}"/>
    <cellStyle name="Normal 57 12 2 2 4" xfId="15485" xr:uid="{DA65EBEC-C2E6-475F-A469-B0CAA5F806DA}"/>
    <cellStyle name="Normal 57 12 2 3" xfId="6247" xr:uid="{48D7CB70-DF06-4A0D-A043-09FD445462D9}"/>
    <cellStyle name="Normal 57 12 2 3 2" xfId="11263" xr:uid="{C9F59575-C73F-4B83-8060-1E1998286FB6}"/>
    <cellStyle name="Normal 57 12 2 3 2 2" xfId="24289" xr:uid="{2BEF2062-2F94-4EFB-ADEC-1B534DF9E585}"/>
    <cellStyle name="Normal 57 12 2 3 3" xfId="19282" xr:uid="{398729CA-6B7C-42E2-BDF0-D961FCC8F8DB}"/>
    <cellStyle name="Normal 57 12 2 4" xfId="9322" xr:uid="{80E64B76-ED79-458A-B798-CD670E8097CB}"/>
    <cellStyle name="Normal 57 12 2 4 2" xfId="22349" xr:uid="{7B7EA431-A08C-45F8-93DD-C3538B4CB2E0}"/>
    <cellStyle name="Normal 57 12 2 5" xfId="12717" xr:uid="{43E1F314-F64A-4572-8E5F-0237800A0D1B}"/>
    <cellStyle name="Normal 57 12 2 5 2" xfId="25734" xr:uid="{83698DFB-D6C2-4CC0-89C9-5C8C123984ED}"/>
    <cellStyle name="Normal 57 12 2 6" xfId="7799" xr:uid="{47AD5AB5-B7F5-4035-9EBD-24C5A62C2AC7}"/>
    <cellStyle name="Normal 57 12 2 6 2" xfId="20831" xr:uid="{E5F7DA62-915A-4D91-B111-3EB255816CBC}"/>
    <cellStyle name="Normal 57 12 2 7" xfId="4253" xr:uid="{87AEF9DA-77F1-4570-AF95-22346FD74384}"/>
    <cellStyle name="Normal 57 12 2 7 2" xfId="17342" xr:uid="{5202248F-C9EF-4659-8335-F5E685EEA4E6}"/>
    <cellStyle name="Normal 57 12 2 8" xfId="14220" xr:uid="{04889365-6BE8-43CA-9390-C916136868E1}"/>
    <cellStyle name="Normal 57 12 3" xfId="1173" xr:uid="{85622C08-78B9-4D16-A5CF-DB8A15D22EE2}"/>
    <cellStyle name="Normal 57 12 3 2" xfId="2449" xr:uid="{1EAEBAC0-E09F-45F3-8915-71206844F8E5}"/>
    <cellStyle name="Normal 57 12 3 2 2" xfId="10383" xr:uid="{F57B2762-441D-4A2A-97A3-FAD05893C22E}"/>
    <cellStyle name="Normal 57 12 3 2 2 2" xfId="23409" xr:uid="{27685C7C-4280-45D3-8CC5-F3AA699D64EE}"/>
    <cellStyle name="Normal 57 12 3 2 3" xfId="5366" xr:uid="{B1FB2364-C61B-4B25-939F-5925E1E41189}"/>
    <cellStyle name="Normal 57 12 3 2 3 2" xfId="18402" xr:uid="{C826B143-80F1-4E0F-86BC-30288286A776}"/>
    <cellStyle name="Normal 57 12 3 2 4" xfId="15833" xr:uid="{52C85285-4DEF-4F4A-B45C-399934579986}"/>
    <cellStyle name="Normal 57 12 3 3" xfId="6596" xr:uid="{D1F69A26-31D1-4A4A-811D-8673FA6E0892}"/>
    <cellStyle name="Normal 57 12 3 3 2" xfId="11611" xr:uid="{6CAB54D2-20E3-41C1-971A-6617448162EE}"/>
    <cellStyle name="Normal 57 12 3 3 2 2" xfId="24637" xr:uid="{62DE2F05-9761-4F82-BF49-BC5121CA6912}"/>
    <cellStyle name="Normal 57 12 3 3 3" xfId="19630" xr:uid="{5AC92D3D-C423-4B15-B4DD-823510857EA5}"/>
    <cellStyle name="Normal 57 12 3 4" xfId="9474" xr:uid="{1D062236-37B4-430A-8EF1-87ABFB7EAE51}"/>
    <cellStyle name="Normal 57 12 3 4 2" xfId="22500" xr:uid="{F707A4FE-5A51-4638-874A-45C5244771F0}"/>
    <cellStyle name="Normal 57 12 3 5" xfId="13065" xr:uid="{2C20970C-1D5D-41D3-87DD-235B1E6FBAE5}"/>
    <cellStyle name="Normal 57 12 3 5 2" xfId="26082" xr:uid="{1D68B119-068A-4DF0-865F-B1B68C8482FC}"/>
    <cellStyle name="Normal 57 12 3 6" xfId="7977" xr:uid="{96473CD4-3C5A-459F-94F6-A583E8864B48}"/>
    <cellStyle name="Normal 57 12 3 6 2" xfId="21008" xr:uid="{D6E3EA76-1567-411D-A3B9-2C81418E522B}"/>
    <cellStyle name="Normal 57 12 3 7" xfId="4456" xr:uid="{DCECD424-50BB-438B-99CF-9919752F3EF7}"/>
    <cellStyle name="Normal 57 12 3 7 2" xfId="17493" xr:uid="{7DD81B7B-D6D7-4AE0-BAD4-454D394AB07D}"/>
    <cellStyle name="Normal 57 12 3 8" xfId="14567" xr:uid="{D03AFC6E-991C-485E-9DFC-DE36DB93C65D}"/>
    <cellStyle name="Normal 57 12 4" xfId="2724" xr:uid="{06B4BB3D-6346-483F-BFF7-7B63CC1619CA}"/>
    <cellStyle name="Normal 57 12 4 2" xfId="6764" xr:uid="{4B0410EE-4159-42D9-B0D6-C952C92D8460}"/>
    <cellStyle name="Normal 57 12 4 2 2" xfId="11779" xr:uid="{9CA5AAC2-97D9-4FA2-A2B9-E05A6D906231}"/>
    <cellStyle name="Normal 57 12 4 2 2 2" xfId="24805" xr:uid="{3080ECC1-D6ED-436F-A05A-505D8F22BEE5}"/>
    <cellStyle name="Normal 57 12 4 2 3" xfId="19798" xr:uid="{3368118E-736C-4B4A-ADB6-0F95342F638E}"/>
    <cellStyle name="Normal 57 12 4 3" xfId="13233" xr:uid="{B854D730-710A-4C43-9592-23B562D0F48D}"/>
    <cellStyle name="Normal 57 12 4 3 2" xfId="26250" xr:uid="{D410B900-3C9B-46CA-9F5E-FDC2947C4C80}"/>
    <cellStyle name="Normal 57 12 4 4" xfId="9674" xr:uid="{A4721215-93ED-4B63-B718-C8F7241780AE}"/>
    <cellStyle name="Normal 57 12 4 4 2" xfId="22700" xr:uid="{A7DD4237-5D89-4B79-A488-F38681CBC6F9}"/>
    <cellStyle name="Normal 57 12 4 5" xfId="4656" xr:uid="{0D4218C9-3F80-4B1F-BD32-634D9AA27A37}"/>
    <cellStyle name="Normal 57 12 4 5 2" xfId="17693" xr:uid="{9807DAF9-181C-4D74-AEC0-819D1FAB2C64}"/>
    <cellStyle name="Normal 57 12 4 6" xfId="16001" xr:uid="{5892D220-AAD6-4021-A431-F7287E45F4DF}"/>
    <cellStyle name="Normal 57 12 5" xfId="1573" xr:uid="{C7FFF057-B68A-43EE-AC97-7BC6B1FD4C05}"/>
    <cellStyle name="Normal 57 12 5 2" xfId="10734" xr:uid="{3518BEFF-702F-4A96-80C1-4DEE84F3D1C3}"/>
    <cellStyle name="Normal 57 12 5 2 2" xfId="23760" xr:uid="{6A0B1AED-B4CA-4A66-972B-5F09B07B8682}"/>
    <cellStyle name="Normal 57 12 5 3" xfId="5718" xr:uid="{890BE644-6A69-4DF0-8738-C0F87CFCF9DE}"/>
    <cellStyle name="Normal 57 12 5 3 2" xfId="18753" xr:uid="{4C3D2956-1D62-4869-895D-0225BF15EC43}"/>
    <cellStyle name="Normal 57 12 5 4" xfId="14958" xr:uid="{4CBCD2D5-7D04-44E0-B680-67F0418F5FD1}"/>
    <cellStyle name="Normal 57 12 6" xfId="8790" xr:uid="{E6493F6D-4AB6-4041-BF0B-D4EEBB770B98}"/>
    <cellStyle name="Normal 57 12 6 2" xfId="21817" xr:uid="{28D0DD96-5CFA-44BA-9EE6-EAFA76245D20}"/>
    <cellStyle name="Normal 57 12 7" xfId="12190" xr:uid="{787698BD-285C-4D08-8DD3-8C357430F8AB}"/>
    <cellStyle name="Normal 57 12 7 2" xfId="25207" xr:uid="{947424A5-DCD8-47A8-8B33-26CAE68657F2}"/>
    <cellStyle name="Normal 57 12 8" xfId="7267" xr:uid="{F5F682E5-E663-4F31-8BC5-4E6BEB70DA93}"/>
    <cellStyle name="Normal 57 12 8 2" xfId="20299" xr:uid="{2EAE107D-D2BB-46CE-8673-0EB40F1ECAD8}"/>
    <cellStyle name="Normal 57 12 9" xfId="3721" xr:uid="{6FBE419C-4859-41AE-9808-2F20514C7EEB}"/>
    <cellStyle name="Normal 57 12 9 2" xfId="16810" xr:uid="{D9E5263D-A512-4FAB-9C7C-750D339BF3FB}"/>
    <cellStyle name="Normal 57 12_Degree data" xfId="3066" xr:uid="{B57CC11A-81AD-450F-979B-9476B1C9D3A4}"/>
    <cellStyle name="Normal 57 13" xfId="738" xr:uid="{A4D81FE0-4ABD-4019-8A49-E6666C078AD9}"/>
    <cellStyle name="Normal 57 13 2" xfId="2097" xr:uid="{F078165F-0108-4DB8-BB81-58748E887189}"/>
    <cellStyle name="Normal 57 13 2 2" xfId="10203" xr:uid="{E232B607-A697-47A2-8F62-19ED721C6846}"/>
    <cellStyle name="Normal 57 13 2 2 2" xfId="23229" xr:uid="{CBC33961-9C12-4B61-8E5F-7DD265A2FCBF}"/>
    <cellStyle name="Normal 57 13 2 3" xfId="5185" xr:uid="{51771114-0174-48CF-BAA4-08A813AB7E8C}"/>
    <cellStyle name="Normal 57 13 2 3 2" xfId="18222" xr:uid="{B529B577-7210-4730-94E0-EFF390247029}"/>
    <cellStyle name="Normal 57 13 2 4" xfId="15482" xr:uid="{C7974894-F7FE-45AA-AD2E-5482BF43A7A2}"/>
    <cellStyle name="Normal 57 13 3" xfId="6244" xr:uid="{67DA3CB8-CE73-4870-9363-D3955599A3B1}"/>
    <cellStyle name="Normal 57 13 3 2" xfId="11260" xr:uid="{D14F8E2A-48D8-49B9-AC9C-F03482D05517}"/>
    <cellStyle name="Normal 57 13 3 2 2" xfId="24286" xr:uid="{BD373F7C-120B-464C-8352-274014CC52B4}"/>
    <cellStyle name="Normal 57 13 3 3" xfId="19279" xr:uid="{1CB6579F-6D50-4AA4-BFB2-BD37C2EE7705}"/>
    <cellStyle name="Normal 57 13 4" xfId="9319" xr:uid="{FE368BC8-D3B4-45CD-910E-5099B3CBFFD4}"/>
    <cellStyle name="Normal 57 13 4 2" xfId="22346" xr:uid="{724154CE-C613-4B03-86B2-E83F4D27D42B}"/>
    <cellStyle name="Normal 57 13 5" xfId="12714" xr:uid="{4A5B490C-116C-410C-8246-B19EDD0F6843}"/>
    <cellStyle name="Normal 57 13 5 2" xfId="25731" xr:uid="{25585322-040F-4F42-A873-28809DB01CF6}"/>
    <cellStyle name="Normal 57 13 6" xfId="7796" xr:uid="{E77EEEF8-B19B-4F35-85FB-918D2305E3C2}"/>
    <cellStyle name="Normal 57 13 6 2" xfId="20828" xr:uid="{DB6F0B80-445D-4631-A2D0-CDBEFB0646EE}"/>
    <cellStyle name="Normal 57 13 7" xfId="4250" xr:uid="{453A8C25-D572-42D9-A403-DCA7D04581F3}"/>
    <cellStyle name="Normal 57 13 7 2" xfId="17339" xr:uid="{B28C5814-FF76-40BA-A6D5-D4A0735941F5}"/>
    <cellStyle name="Normal 57 13 8" xfId="14136" xr:uid="{72C0EAB0-E059-4BF3-9115-1FE2BC490518}"/>
    <cellStyle name="Normal 57 14" xfId="1143" xr:uid="{EE393327-8F42-4CC4-9762-290857474610}"/>
    <cellStyle name="Normal 57 14 2" xfId="2446" xr:uid="{66456F5C-2FB9-452A-BA1B-F9260831CDCC}"/>
    <cellStyle name="Normal 57 14 2 2" xfId="10353" xr:uid="{2A4F1EBA-2C39-4CAC-BF59-31D365DF0CCF}"/>
    <cellStyle name="Normal 57 14 2 2 2" xfId="23379" xr:uid="{CC00472C-A621-4B55-86DB-CEA69498F5CC}"/>
    <cellStyle name="Normal 57 14 2 3" xfId="5336" xr:uid="{65C9B67F-B07E-45CA-8B7A-A0FDAEFD4A0C}"/>
    <cellStyle name="Normal 57 14 2 3 2" xfId="18372" xr:uid="{2AB908C4-6FCF-44D0-9B4A-4030598407FD}"/>
    <cellStyle name="Normal 57 14 2 4" xfId="15830" xr:uid="{0D9A205B-2E8A-4FC7-94EC-5AC20011BD20}"/>
    <cellStyle name="Normal 57 14 3" xfId="6593" xr:uid="{2FA171BC-4122-4D49-A8FD-A62F8D09883F}"/>
    <cellStyle name="Normal 57 14 3 2" xfId="11608" xr:uid="{71CE5654-A2AB-4D46-9021-6FB1C8A08C97}"/>
    <cellStyle name="Normal 57 14 3 2 2" xfId="24634" xr:uid="{3C5A8FC8-8A9F-4983-BC67-AFBD5A175AA5}"/>
    <cellStyle name="Normal 57 14 3 3" xfId="19627" xr:uid="{6141EBA7-02F7-4245-8790-2E27ECCBA677}"/>
    <cellStyle name="Normal 57 14 4" xfId="8614" xr:uid="{8159608C-782E-4C2C-8A9F-960180CB8EFF}"/>
    <cellStyle name="Normal 57 14 4 2" xfId="21643" xr:uid="{1F0A06DE-4431-46F6-93DB-21A1DB9D1E6B}"/>
    <cellStyle name="Normal 57 14 5" xfId="13062" xr:uid="{18A65D28-F07B-4CD3-AD25-E5E2D6B7A206}"/>
    <cellStyle name="Normal 57 14 5 2" xfId="26079" xr:uid="{09D6E4D1-7035-4E5C-AE91-EE3559641AC6}"/>
    <cellStyle name="Normal 57 14 6" xfId="7947" xr:uid="{C4F59525-1D52-4BDF-87AE-EE5181E76968}"/>
    <cellStyle name="Normal 57 14 6 2" xfId="20978" xr:uid="{93A6BB91-79D1-43F3-813A-DED0C5D872D6}"/>
    <cellStyle name="Normal 57 14 7" xfId="3536" xr:uid="{EB85CA57-C21B-4A30-9558-65224B54FD4B}"/>
    <cellStyle name="Normal 57 14 7 2" xfId="16636" xr:uid="{43D92690-0634-4C75-8A82-0FC42F9A1E5A}"/>
    <cellStyle name="Normal 57 14 8" xfId="14537" xr:uid="{1CAFAB6C-5069-4828-88DA-22AAB50F6260}"/>
    <cellStyle name="Normal 57 15" xfId="2636" xr:uid="{6C0F112F-F954-49F8-BEE8-4D12D83A4426}"/>
    <cellStyle name="Normal 57 15 2" xfId="6734" xr:uid="{FE58760C-E973-4B31-B4B4-CFE7A876C48B}"/>
    <cellStyle name="Normal 57 15 2 2" xfId="11749" xr:uid="{85AD80ED-AAF2-4F7F-A27A-16A22974B10F}"/>
    <cellStyle name="Normal 57 15 2 2 2" xfId="24775" xr:uid="{296395B6-4E0D-48CD-9D42-EA33DD6BF30A}"/>
    <cellStyle name="Normal 57 15 2 3" xfId="19768" xr:uid="{B4A53E56-73DD-4B5D-9E28-B80491485147}"/>
    <cellStyle name="Normal 57 15 3" xfId="13203" xr:uid="{A341166E-834C-429D-AD6C-9C7273261E0B}"/>
    <cellStyle name="Normal 57 15 3 2" xfId="26220" xr:uid="{D6A5BB54-EF07-49F6-8A7D-85885EB42841}"/>
    <cellStyle name="Normal 57 15 4" xfId="9501" xr:uid="{2839E5F9-B360-402C-86DF-7B399404E5B8}"/>
    <cellStyle name="Normal 57 15 4 2" xfId="22527" xr:uid="{9354BF62-FDBE-4DAB-B2FF-CC20DA5C040A}"/>
    <cellStyle name="Normal 57 15 5" xfId="4483" xr:uid="{4329C5FE-0E8F-4457-9400-A6CF4C06149E}"/>
    <cellStyle name="Normal 57 15 5 2" xfId="17520" xr:uid="{41E5CCA8-8E7B-4FE5-9F70-75349920E570}"/>
    <cellStyle name="Normal 57 15 6" xfId="15971" xr:uid="{1489955F-79EF-44C1-BE88-FF3E65D3BB5D}"/>
    <cellStyle name="Normal 57 16" xfId="1543" xr:uid="{4229E2F4-0C62-4C5F-951B-A9D806823EC9}"/>
    <cellStyle name="Normal 57 16 2" xfId="12160" xr:uid="{F1468CDE-3FF7-48BD-B98E-8FAB875B75A2}"/>
    <cellStyle name="Normal 57 16 2 2" xfId="25177" xr:uid="{ED7F23A4-B361-4051-A8B0-F75B17873EDF}"/>
    <cellStyle name="Normal 57 16 3" xfId="10703" xr:uid="{C6D205DD-AD60-4C3F-915F-29DCD08CCFFF}"/>
    <cellStyle name="Normal 57 16 3 2" xfId="23729" xr:uid="{53F0D2DF-A424-46A5-83AF-01D86DE755EA}"/>
    <cellStyle name="Normal 57 16 4" xfId="5687" xr:uid="{3B6122EA-50A0-493E-9260-62DAF422452D}"/>
    <cellStyle name="Normal 57 16 4 2" xfId="18722" xr:uid="{20BE466A-BABE-4702-A9BC-B4A492C0E5EC}"/>
    <cellStyle name="Normal 57 16 5" xfId="14928" xr:uid="{94FE60A5-C740-4B59-8605-49E256B99544}"/>
    <cellStyle name="Normal 57 17" xfId="1500" xr:uid="{DD6F9923-BE07-4A03-BD1D-E871C0EBB21A}"/>
    <cellStyle name="Normal 57 17 2" xfId="8297" xr:uid="{D8EA2BC7-A1B2-4ED4-94D9-B91DB6FDB6AB}"/>
    <cellStyle name="Normal 57 17 2 2" xfId="21326" xr:uid="{285AF4F5-5617-4AB1-977F-47B7A0B267A1}"/>
    <cellStyle name="Normal 57 17 3" xfId="14885" xr:uid="{E78C816F-DB5F-4CDC-B103-F1FD6DA9F818}"/>
    <cellStyle name="Normal 57 18" xfId="12117" xr:uid="{42FA19B1-0E7D-4A24-93B8-FF942BD7EE6F}"/>
    <cellStyle name="Normal 57 18 2" xfId="25134" xr:uid="{1F915F93-91A4-43A9-BA30-A1654016EB1E}"/>
    <cellStyle name="Normal 57 19" xfId="7095" xr:uid="{3F85BDD0-DA4A-4E7E-A476-EC263F566719}"/>
    <cellStyle name="Normal 57 19 2" xfId="20127" xr:uid="{7C218CDC-F2C3-4B81-BF5B-4D90D6886124}"/>
    <cellStyle name="Normal 57 2" xfId="86" xr:uid="{D3F48628-9C21-406D-AABB-DF39CF3C3AE7}"/>
    <cellStyle name="Normal 57 20" xfId="3215" xr:uid="{645F00F8-4D90-4B4C-A69E-9F842C4D704D}"/>
    <cellStyle name="Normal 57 20 2" xfId="16319" xr:uid="{C76A301F-92C6-4E8C-8B25-7AD0C37BECD6}"/>
    <cellStyle name="Normal 57 21" xfId="13560" xr:uid="{A6681BAE-3CD6-4F85-B2D1-42DA5D34C9CE}"/>
    <cellStyle name="Normal 57 3" xfId="76" xr:uid="{210E19E1-1393-483C-A3C0-D2B3476A32FE}"/>
    <cellStyle name="Normal 57 3 10" xfId="2646" xr:uid="{251F66F7-9093-4806-A84A-F3C64033E19D}"/>
    <cellStyle name="Normal 57 3 10 2" xfId="6738" xr:uid="{A0F0DB5B-C76F-4EBC-894A-164D9C66ADBC}"/>
    <cellStyle name="Normal 57 3 10 2 2" xfId="11753" xr:uid="{884DAA60-B1C7-4F74-BD68-9AD5131CCD93}"/>
    <cellStyle name="Normal 57 3 10 2 2 2" xfId="24779" xr:uid="{734F48EC-8E91-40DF-B5ED-D65A37798DC7}"/>
    <cellStyle name="Normal 57 3 10 2 3" xfId="19772" xr:uid="{E98E2810-CADE-4F17-93B6-6CF87CBE128C}"/>
    <cellStyle name="Normal 57 3 10 3" xfId="13207" xr:uid="{D73ED30E-70F8-46EA-87C9-A9B1DB3EA407}"/>
    <cellStyle name="Normal 57 3 10 3 2" xfId="26224" xr:uid="{96AE9408-7C98-4085-A0D3-1881C936D80A}"/>
    <cellStyle name="Normal 57 3 10 4" xfId="9514" xr:uid="{97FD4038-7724-4CFE-A179-44EBBB874B1E}"/>
    <cellStyle name="Normal 57 3 10 4 2" xfId="22540" xr:uid="{5FBDD6FF-BDEF-4B1D-A6DA-C214B9944D37}"/>
    <cellStyle name="Normal 57 3 10 5" xfId="4496" xr:uid="{845187E0-FEFD-485B-90D8-7BB815DB1EAB}"/>
    <cellStyle name="Normal 57 3 10 5 2" xfId="17533" xr:uid="{8FE4E99E-2D15-4E93-8AA8-B2694598C8A9}"/>
    <cellStyle name="Normal 57 3 10 6" xfId="15975" xr:uid="{A2CC5BF0-AFF7-424C-9294-618C937FC7D6}"/>
    <cellStyle name="Normal 57 3 11" xfId="1547" xr:uid="{1F6B6AFA-4658-4A7C-B5DC-04DBB7ACA48B}"/>
    <cellStyle name="Normal 57 3 11 2" xfId="12164" xr:uid="{A979A4CB-D8AB-4557-B6F3-65C5D3445851}"/>
    <cellStyle name="Normal 57 3 11 2 2" xfId="25181" xr:uid="{C031A0D9-293B-4A50-8DA6-90DB5CAAA425}"/>
    <cellStyle name="Normal 57 3 11 3" xfId="10707" xr:uid="{F5C5D540-D1BA-446B-90D2-2D5AB8B3B12B}"/>
    <cellStyle name="Normal 57 3 11 3 2" xfId="23733" xr:uid="{6F74C2A3-5B75-41BF-9BF9-D4C94CD406A9}"/>
    <cellStyle name="Normal 57 3 11 4" xfId="5691" xr:uid="{2FC20E97-A3C9-4BDF-93D5-390F5F0B4CB4}"/>
    <cellStyle name="Normal 57 3 11 4 2" xfId="18726" xr:uid="{FC542DDF-7627-431E-84DC-2DC570D4A32C}"/>
    <cellStyle name="Normal 57 3 11 5" xfId="14932" xr:uid="{EBFE1212-4FB9-41D7-A83D-807075EB2D02}"/>
    <cellStyle name="Normal 57 3 12" xfId="1507" xr:uid="{32EA93AE-EB71-4DA9-86BD-4E624423AAD3}"/>
    <cellStyle name="Normal 57 3 12 2" xfId="8303" xr:uid="{E03A9BE9-3E81-4671-9AC0-9271AC699E33}"/>
    <cellStyle name="Normal 57 3 12 2 2" xfId="21332" xr:uid="{DB7AAEEF-D398-42E1-844E-F1E7F1BA1E1D}"/>
    <cellStyle name="Normal 57 3 12 3" xfId="14892" xr:uid="{98CBEA63-9FC6-4FBC-A02A-87393669F7F1}"/>
    <cellStyle name="Normal 57 3 13" xfId="12124" xr:uid="{DE906BA1-689F-4F98-803A-A549DA7578CA}"/>
    <cellStyle name="Normal 57 3 13 2" xfId="25141" xr:uid="{238F8991-07E7-41E7-A279-5D94F3CD26D2}"/>
    <cellStyle name="Normal 57 3 14" xfId="7108" xr:uid="{2DBF237A-FA7D-47AE-99D7-89BAB7338B92}"/>
    <cellStyle name="Normal 57 3 14 2" xfId="20140" xr:uid="{6BEBC3E6-7AB6-4FDE-9E7E-856323785B5B}"/>
    <cellStyle name="Normal 57 3 15" xfId="3223" xr:uid="{B87CFDB0-4F32-4852-A66D-077A2743F725}"/>
    <cellStyle name="Normal 57 3 15 2" xfId="16325" xr:uid="{8DD9EF2A-5F2A-47C6-B228-AEB1B8413BA3}"/>
    <cellStyle name="Normal 57 3 16" xfId="13564" xr:uid="{2175C059-1E07-4102-ABF7-4EDF56A50FA1}"/>
    <cellStyle name="Normal 57 3 2" xfId="132" xr:uid="{08595DFE-95CC-4E00-955C-D67BA17C0CF0}"/>
    <cellStyle name="Normal 57 3 2 10" xfId="1529" xr:uid="{CC754B23-9640-456B-A42F-E19CA734BB39}"/>
    <cellStyle name="Normal 57 3 2 10 2" xfId="8328" xr:uid="{2AB90087-BDE6-432E-A4FC-38BBDC1245D5}"/>
    <cellStyle name="Normal 57 3 2 10 2 2" xfId="21357" xr:uid="{0A2B1990-5A66-4DF7-9E4A-D9D29FFBBCDC}"/>
    <cellStyle name="Normal 57 3 2 10 3" xfId="14914" xr:uid="{ADA1ECF2-30EE-4892-B5C2-5E747C593219}"/>
    <cellStyle name="Normal 57 3 2 11" xfId="12146" xr:uid="{CB0BFAF6-D7C1-4A97-92E0-69C5D69F5B58}"/>
    <cellStyle name="Normal 57 3 2 11 2" xfId="25163" xr:uid="{76C3B696-045C-4AD2-8B0E-438B1A040284}"/>
    <cellStyle name="Normal 57 3 2 12" xfId="7138" xr:uid="{44689B8E-19F6-4738-A8EC-E039447D6B0F}"/>
    <cellStyle name="Normal 57 3 2 12 2" xfId="20170" xr:uid="{4569F251-A169-4F10-9332-09409F2DC68D}"/>
    <cellStyle name="Normal 57 3 2 13" xfId="3250" xr:uid="{4A7EDE94-6233-424A-BCA9-FAFF5D354FF3}"/>
    <cellStyle name="Normal 57 3 2 13 2" xfId="16350" xr:uid="{95E861CE-4CE5-44D7-8DC9-E6A19C79901E}"/>
    <cellStyle name="Normal 57 3 2 14" xfId="13576" xr:uid="{1EBEF746-5DB6-4812-8642-0726B2089071}"/>
    <cellStyle name="Normal 57 3 2 2" xfId="177" xr:uid="{58636818-7012-48BE-9FE7-A75AC6942A4E}"/>
    <cellStyle name="Normal 57 3 2 2 10" xfId="7181" xr:uid="{43B3AB30-E979-4ACF-9557-8A1FA025A262}"/>
    <cellStyle name="Normal 57 3 2 2 10 2" xfId="20213" xr:uid="{ABF5AAAC-E4FB-4C1C-84E7-CD5EE4A9B9AD}"/>
    <cellStyle name="Normal 57 3 2 2 11" xfId="3350" xr:uid="{2AEFFBC0-13AB-484D-B2C9-50545DB139BF}"/>
    <cellStyle name="Normal 57 3 2 2 11 2" xfId="16450" xr:uid="{497A351A-F5D0-4AA6-8BDD-0F0B1A5EFD5D}"/>
    <cellStyle name="Normal 57 3 2 2 12" xfId="13606" xr:uid="{AF44ABCB-2F29-4FE1-A152-A878ED84A4EA}"/>
    <cellStyle name="Normal 57 3 2 2 2" xfId="396" xr:uid="{B679DD17-8771-4368-9EF8-470B9045D116}"/>
    <cellStyle name="Normal 57 3 2 2 2 10" xfId="13804" xr:uid="{E213A509-8027-4115-A00A-17A906EEFD90}"/>
    <cellStyle name="Normal 57 3 2 2 2 2" xfId="646" xr:uid="{E2141804-32DA-4786-9B2F-0D53A798F9FA}"/>
    <cellStyle name="Normal 57 3 2 2 2 2 2" xfId="2104" xr:uid="{C25ACE97-F753-4BB4-8006-CA8D0B15B009}"/>
    <cellStyle name="Normal 57 3 2 2 2 2 2 2" xfId="10210" xr:uid="{A6AE8174-4BDB-405D-9E4B-5AC1834F3851}"/>
    <cellStyle name="Normal 57 3 2 2 2 2 2 2 2" xfId="23236" xr:uid="{A81701EF-F416-48F2-A14E-CC3E594AF1F4}"/>
    <cellStyle name="Normal 57 3 2 2 2 2 2 3" xfId="5192" xr:uid="{AE4B77A3-F908-4A2E-BFBF-FA3EBFFE24E8}"/>
    <cellStyle name="Normal 57 3 2 2 2 2 2 3 2" xfId="18229" xr:uid="{3DE8086B-F3BA-4E6E-9B75-E850EC69CA09}"/>
    <cellStyle name="Normal 57 3 2 2 2 2 2 4" xfId="15489" xr:uid="{DE81A3CB-C464-4092-9321-AF594088EB4A}"/>
    <cellStyle name="Normal 57 3 2 2 2 2 3" xfId="6251" xr:uid="{5D3B5276-C7C8-4940-9107-AFA3A18C66DE}"/>
    <cellStyle name="Normal 57 3 2 2 2 2 3 2" xfId="11267" xr:uid="{CC204CE2-4F3B-4CF6-AAE3-5BD8F4490C58}"/>
    <cellStyle name="Normal 57 3 2 2 2 2 3 2 2" xfId="24293" xr:uid="{3A830ACA-8552-409D-8317-D5D023B9CF6F}"/>
    <cellStyle name="Normal 57 3 2 2 2 2 3 3" xfId="19286" xr:uid="{53753DF5-B466-4AB1-A19B-E5D1A38C221B}"/>
    <cellStyle name="Normal 57 3 2 2 2 2 4" xfId="9326" xr:uid="{8EF4FA07-FABC-48A5-BC01-D4AD766C06BF}"/>
    <cellStyle name="Normal 57 3 2 2 2 2 4 2" xfId="22353" xr:uid="{25C2DF2E-323B-4821-86C9-5A2C960747B1}"/>
    <cellStyle name="Normal 57 3 2 2 2 2 5" xfId="12721" xr:uid="{AC0FF638-0654-4401-B53D-42AB65AE906D}"/>
    <cellStyle name="Normal 57 3 2 2 2 2 5 2" xfId="25738" xr:uid="{0302DF9C-FB78-4E7F-B678-55CB4EE25567}"/>
    <cellStyle name="Normal 57 3 2 2 2 2 6" xfId="7803" xr:uid="{2C3C2D09-94D1-4016-B1C7-8652969F676F}"/>
    <cellStyle name="Normal 57 3 2 2 2 2 6 2" xfId="20835" xr:uid="{10FF2CCD-D14E-478C-B0FB-8FE5CBA4DB07}"/>
    <cellStyle name="Normal 57 3 2 2 2 2 7" xfId="4257" xr:uid="{477EEF61-5600-40A5-A46E-F742F3955540}"/>
    <cellStyle name="Normal 57 3 2 2 2 2 7 2" xfId="17346" xr:uid="{44F5B478-49E4-44B8-9D71-A2CB4CC30CE2}"/>
    <cellStyle name="Normal 57 3 2 2 2 2 8" xfId="14049" xr:uid="{23B6D8F6-EBEF-4A6E-92B8-C165029C1CA0}"/>
    <cellStyle name="Normal 57 3 2 2 2 3" xfId="1055" xr:uid="{68A5E60C-54F1-4178-968C-305A97C8EB03}"/>
    <cellStyle name="Normal 57 3 2 2 2 3 2" xfId="2453" xr:uid="{1AEB3934-F29E-4E09-913F-918626D99E44}"/>
    <cellStyle name="Normal 57 3 2 2 2 3 2 2" xfId="10614" xr:uid="{FD887A6B-EBCA-47C7-BF79-B4212E668F10}"/>
    <cellStyle name="Normal 57 3 2 2 2 3 2 2 2" xfId="23640" xr:uid="{BF322B01-7D67-4F6B-A2C4-02EE88B1EC39}"/>
    <cellStyle name="Normal 57 3 2 2 2 3 2 3" xfId="5597" xr:uid="{8963683C-A0B4-4888-AF78-B6F1872F0C5D}"/>
    <cellStyle name="Normal 57 3 2 2 2 3 2 3 2" xfId="18633" xr:uid="{96558513-E264-40F5-82B9-F0D49C8FCE24}"/>
    <cellStyle name="Normal 57 3 2 2 2 3 2 4" xfId="15837" xr:uid="{E91C19AB-AE97-4D59-A8FB-0667F5029E61}"/>
    <cellStyle name="Normal 57 3 2 2 2 3 3" xfId="6600" xr:uid="{80A2E23F-E6EA-40F4-8649-6825F909CFF7}"/>
    <cellStyle name="Normal 57 3 2 2 2 3 3 2" xfId="11615" xr:uid="{568D85D2-8815-46FE-B0D2-A5A9081A9DE6}"/>
    <cellStyle name="Normal 57 3 2 2 2 3 3 2 2" xfId="24641" xr:uid="{21E625D5-27B8-491A-A47E-ED6B1DFA4801}"/>
    <cellStyle name="Normal 57 3 2 2 2 3 3 3" xfId="19634" xr:uid="{4BC08D90-1CF0-4B28-BCA3-9E74E15D7279}"/>
    <cellStyle name="Normal 57 3 2 2 2 3 4" xfId="9021" xr:uid="{ECAD4E6E-9270-424C-B54D-C289D85ADE45}"/>
    <cellStyle name="Normal 57 3 2 2 2 3 4 2" xfId="22048" xr:uid="{31E58FE6-FF50-4C70-80E1-783C478C7164}"/>
    <cellStyle name="Normal 57 3 2 2 2 3 5" xfId="13069" xr:uid="{6CADCB95-8EEC-4CB5-9328-7D914CB43E16}"/>
    <cellStyle name="Normal 57 3 2 2 2 3 5 2" xfId="26086" xr:uid="{9AA7B5A5-8364-4879-B653-AB59B8136632}"/>
    <cellStyle name="Normal 57 3 2 2 2 3 6" xfId="8208" xr:uid="{096AC46F-97E0-4699-B01E-6E406A5ECFE3}"/>
    <cellStyle name="Normal 57 3 2 2 2 3 6 2" xfId="21239" xr:uid="{B0ADFCB9-0AA3-4C07-9144-B47228C65A28}"/>
    <cellStyle name="Normal 57 3 2 2 2 3 7" xfId="3952" xr:uid="{537CCC59-48AE-40B7-A035-739B2DC16C95}"/>
    <cellStyle name="Normal 57 3 2 2 2 3 7 2" xfId="17041" xr:uid="{B4D055ED-8DDA-4D2E-BCA4-EDC142732AA5}"/>
    <cellStyle name="Normal 57 3 2 2 2 3 8" xfId="14451" xr:uid="{37ADB634-EC06-4269-A9A2-7F8208B470BF}"/>
    <cellStyle name="Normal 57 3 2 2 2 4" xfId="1413" xr:uid="{86F2943E-B58A-4D1B-B0FF-B337F40675BC}"/>
    <cellStyle name="Normal 57 3 2 2 2 4 2" xfId="2971" xr:uid="{132D730E-2EFD-4121-8A10-EEB8C02D6048}"/>
    <cellStyle name="Normal 57 3 2 2 2 4 2 2" xfId="12010" xr:uid="{FEB48944-46E9-4444-B7CA-5AE768EA10E1}"/>
    <cellStyle name="Normal 57 3 2 2 2 4 2 2 2" xfId="25036" xr:uid="{59666C3E-CC76-4540-9701-FF60EF4C39E5}"/>
    <cellStyle name="Normal 57 3 2 2 2 4 2 3" xfId="6995" xr:uid="{1B957836-CF6C-418F-8908-703ECFCFC214}"/>
    <cellStyle name="Normal 57 3 2 2 2 4 2 3 2" xfId="20029" xr:uid="{DFC2D631-91EE-4ECA-A525-57C34BAD9F64}"/>
    <cellStyle name="Normal 57 3 2 2 2 4 2 4" xfId="16232" xr:uid="{03904B46-F5B8-450E-B929-9FDD913B42A2}"/>
    <cellStyle name="Normal 57 3 2 2 2 4 3" xfId="13464" xr:uid="{45A2351D-50D4-49F0-A75F-BDCE655D0064}"/>
    <cellStyle name="Normal 57 3 2 2 2 4 3 2" xfId="26481" xr:uid="{992B4855-2E0A-404A-BABB-8745FB6B04E1}"/>
    <cellStyle name="Normal 57 3 2 2 2 4 4" xfId="9905" xr:uid="{8248611D-4DBE-4FE1-9051-80B3795A93FF}"/>
    <cellStyle name="Normal 57 3 2 2 2 4 4 2" xfId="22931" xr:uid="{E918A775-A74D-4766-9525-40C904FDEB5E}"/>
    <cellStyle name="Normal 57 3 2 2 2 4 5" xfId="4887" xr:uid="{CFE9E8FB-2A6B-4BB0-89BB-A64F3EE93936}"/>
    <cellStyle name="Normal 57 3 2 2 2 4 5 2" xfId="17924" xr:uid="{AD9E8951-47F9-4E01-A6A2-B44AF544DCE3}"/>
    <cellStyle name="Normal 57 3 2 2 2 4 6" xfId="14798" xr:uid="{EE7DE97D-844E-4B9F-8C00-E571B351980D}"/>
    <cellStyle name="Normal 57 3 2 2 2 5" xfId="1804" xr:uid="{02FA5D00-5C60-4711-BDF5-E44D055A0195}"/>
    <cellStyle name="Normal 57 3 2 2 2 5 2" xfId="10967" xr:uid="{4B0127D7-D199-4921-A11C-9C1EC8AA68F8}"/>
    <cellStyle name="Normal 57 3 2 2 2 5 2 2" xfId="23993" xr:uid="{01372BBB-4DEF-4EEC-A9C1-3131AD12256C}"/>
    <cellStyle name="Normal 57 3 2 2 2 5 3" xfId="5951" xr:uid="{338DA854-6538-4BF9-8EC8-52B67A15676C}"/>
    <cellStyle name="Normal 57 3 2 2 2 5 3 2" xfId="18986" xr:uid="{3F8539CA-57B7-4860-ABA5-9008F4DAF4AB}"/>
    <cellStyle name="Normal 57 3 2 2 2 5 4" xfId="15189" xr:uid="{14872C74-18DE-4695-B79F-59D3B55189D5}"/>
    <cellStyle name="Normal 57 3 2 2 2 6" xfId="8528" xr:uid="{E6747B6E-C2F7-46CC-8750-6B0BC09E8ED0}"/>
    <cellStyle name="Normal 57 3 2 2 2 6 2" xfId="21557" xr:uid="{730F1CE2-364F-40D8-A047-14B2B1293FD9}"/>
    <cellStyle name="Normal 57 3 2 2 2 7" xfId="12421" xr:uid="{9A86742B-3775-4102-B814-55D4DE67A8CC}"/>
    <cellStyle name="Normal 57 3 2 2 2 7 2" xfId="25438" xr:uid="{A98FE413-FC78-461B-B3D2-36896E26A638}"/>
    <cellStyle name="Normal 57 3 2 2 2 8" xfId="7498" xr:uid="{54BF40FF-10EB-4085-AD6D-8EB20A83F77D}"/>
    <cellStyle name="Normal 57 3 2 2 2 8 2" xfId="20530" xr:uid="{9A778E87-398C-4B0C-BB3E-A4F4863F6756}"/>
    <cellStyle name="Normal 57 3 2 2 2 9" xfId="3450" xr:uid="{037E75EF-C5FD-40E0-B02C-B2D4DEEB3C82}"/>
    <cellStyle name="Normal 57 3 2 2 2 9 2" xfId="16550" xr:uid="{F85B854F-D1BB-4870-ABD8-0CCFD6A3B7DA}"/>
    <cellStyle name="Normal 57 3 2 2 2_Degree data" xfId="3070" xr:uid="{D09CBDE5-46C7-4A0B-A598-A1249DFD8AC6}"/>
    <cellStyle name="Normal 57 3 2 2 3" xfId="546" xr:uid="{A906C7B0-3E71-4EB7-A5D0-1BCE8DDDCAAD}"/>
    <cellStyle name="Normal 57 3 2 2 3 2" xfId="955" xr:uid="{D954D943-946A-46F7-A210-40EEFFB82EF6}"/>
    <cellStyle name="Normal 57 3 2 2 3 2 2" xfId="9805" xr:uid="{F0625B1E-CF21-41F2-B3FB-E96D0DB980E0}"/>
    <cellStyle name="Normal 57 3 2 2 3 2 2 2" xfId="22831" xr:uid="{01A193A9-8260-48BE-8E3E-C02630720A03}"/>
    <cellStyle name="Normal 57 3 2 2 3 2 3" xfId="4787" xr:uid="{23F8ADA7-4A05-4FBC-8F66-87872B172375}"/>
    <cellStyle name="Normal 57 3 2 2 3 2 3 2" xfId="17824" xr:uid="{307E9169-ADC2-401C-B325-F4AA033290FC}"/>
    <cellStyle name="Normal 57 3 2 2 3 2 4" xfId="14351" xr:uid="{6DCF5033-2305-4A6C-8CB1-F31C1B5DFF7E}"/>
    <cellStyle name="Normal 57 3 2 2 3 3" xfId="2103" xr:uid="{1BAD4C2C-5DE3-4410-9695-4F849EDE947C}"/>
    <cellStyle name="Normal 57 3 2 2 3 3 2" xfId="11266" xr:uid="{E4FAFCAB-892C-45E1-873F-F868D1BD05E7}"/>
    <cellStyle name="Normal 57 3 2 2 3 3 2 2" xfId="24292" xr:uid="{C1D1F64D-E06A-4F66-BF1F-EBE652A3AB93}"/>
    <cellStyle name="Normal 57 3 2 2 3 3 3" xfId="6250" xr:uid="{54D9B7A8-5D7F-4625-B13C-733A7CD6DAAE}"/>
    <cellStyle name="Normal 57 3 2 2 3 3 3 2" xfId="19285" xr:uid="{92012060-04C2-48C6-99D8-1D5069890B24}"/>
    <cellStyle name="Normal 57 3 2 2 3 3 4" xfId="15488" xr:uid="{9D3EF769-250F-4BCA-9284-512ACC3B729E}"/>
    <cellStyle name="Normal 57 3 2 2 3 4" xfId="8921" xr:uid="{369775E5-0D4C-4D5E-B8DA-2CC39007059D}"/>
    <cellStyle name="Normal 57 3 2 2 3 4 2" xfId="21948" xr:uid="{033DD5B5-FE92-483E-B678-BD9CED3E6596}"/>
    <cellStyle name="Normal 57 3 2 2 3 5" xfId="12720" xr:uid="{B524D26F-AA7F-43EB-8BFA-4807A03EF9CC}"/>
    <cellStyle name="Normal 57 3 2 2 3 5 2" xfId="25737" xr:uid="{87C11BC8-5350-4F50-A8F9-23BA9EF91B3D}"/>
    <cellStyle name="Normal 57 3 2 2 3 6" xfId="7398" xr:uid="{15096296-C9C4-47E1-A714-7C5B5A4BAF73}"/>
    <cellStyle name="Normal 57 3 2 2 3 6 2" xfId="20430" xr:uid="{317DAD31-82FD-489C-A847-8BAF576BF558}"/>
    <cellStyle name="Normal 57 3 2 2 3 7" xfId="3852" xr:uid="{5A8F1F6E-2038-463D-AEDA-C4316E42DA84}"/>
    <cellStyle name="Normal 57 3 2 2 3 7 2" xfId="16941" xr:uid="{B658FCF7-3C69-47C0-9249-23DD4984DD15}"/>
    <cellStyle name="Normal 57 3 2 2 3 8" xfId="13949" xr:uid="{E05D681F-4027-47D5-BDA5-743E058259A4}"/>
    <cellStyle name="Normal 57 3 2 2 4" xfId="779" xr:uid="{A66B8E5C-8CC4-45A3-8770-44B8C6829EA8}"/>
    <cellStyle name="Normal 57 3 2 2 4 2" xfId="2452" xr:uid="{139E56B9-8103-477E-9855-98D354F904FD}"/>
    <cellStyle name="Normal 57 3 2 2 4 2 2" xfId="10209" xr:uid="{01BE2967-C9AD-42F8-83EB-0126C5541D87}"/>
    <cellStyle name="Normal 57 3 2 2 4 2 2 2" xfId="23235" xr:uid="{2FBEA795-4233-4269-B2E7-14262254F3BA}"/>
    <cellStyle name="Normal 57 3 2 2 4 2 3" xfId="5191" xr:uid="{8C9E4370-4F8B-4367-B464-D00A38CE3804}"/>
    <cellStyle name="Normal 57 3 2 2 4 2 3 2" xfId="18228" xr:uid="{4ED8D4C4-3F0C-42F0-ACBE-48516D8C57C8}"/>
    <cellStyle name="Normal 57 3 2 2 4 2 4" xfId="15836" xr:uid="{47F5D0D7-32AF-499F-8A2A-24EF40E4231A}"/>
    <cellStyle name="Normal 57 3 2 2 4 3" xfId="6599" xr:uid="{22AF89E7-3478-4A04-BB3F-4ABA347C64B3}"/>
    <cellStyle name="Normal 57 3 2 2 4 3 2" xfId="11614" xr:uid="{EE1FF13F-CD60-4AB1-845E-7CD3D8015C38}"/>
    <cellStyle name="Normal 57 3 2 2 4 3 2 2" xfId="24640" xr:uid="{FDD9DD06-75FE-4A67-8B83-1B17EC8981E0}"/>
    <cellStyle name="Normal 57 3 2 2 4 3 3" xfId="19633" xr:uid="{59D39ED5-D448-4CEB-91FE-9AC40D28D537}"/>
    <cellStyle name="Normal 57 3 2 2 4 4" xfId="9325" xr:uid="{BE3373A4-BAA8-4374-992B-2B0D81CA5C5A}"/>
    <cellStyle name="Normal 57 3 2 2 4 4 2" xfId="22352" xr:uid="{81A29613-1C67-445B-9814-F73B5411C0DF}"/>
    <cellStyle name="Normal 57 3 2 2 4 5" xfId="13068" xr:uid="{8B4E69D3-9091-4AE2-9001-7DA7CAA7CCCB}"/>
    <cellStyle name="Normal 57 3 2 2 4 5 2" xfId="26085" xr:uid="{55329163-0F4A-47E8-8C46-B5BA9248FCA3}"/>
    <cellStyle name="Normal 57 3 2 2 4 6" xfId="7802" xr:uid="{011BE60F-55EE-4ED3-AE02-13D92E5927A6}"/>
    <cellStyle name="Normal 57 3 2 2 4 6 2" xfId="20834" xr:uid="{22917146-FBE5-4239-A80D-D3D9CB55DD5B}"/>
    <cellStyle name="Normal 57 3 2 2 4 7" xfId="4256" xr:uid="{357DE3EA-B1C7-4786-A1B1-CCBFD0FDBF19}"/>
    <cellStyle name="Normal 57 3 2 2 4 7 2" xfId="17345" xr:uid="{D29C3483-515F-419E-9C57-6EDD31020A48}"/>
    <cellStyle name="Normal 57 3 2 2 4 8" xfId="14176" xr:uid="{8E418882-CE63-4520-91EC-C2FE39AF6A0C}"/>
    <cellStyle name="Normal 57 3 2 2 5" xfId="1311" xr:uid="{D3C1A62A-42A9-4792-8C30-95B38340D97D}"/>
    <cellStyle name="Normal 57 3 2 2 5 2" xfId="2869" xr:uid="{C3C79382-205B-4039-85A7-7BE398D0B2FA}"/>
    <cellStyle name="Normal 57 3 2 2 5 2 2" xfId="10514" xr:uid="{E65CECF9-7152-4F33-BCD5-2F43AA28C364}"/>
    <cellStyle name="Normal 57 3 2 2 5 2 2 2" xfId="23540" xr:uid="{B3C2801E-7C98-4E41-B923-B5A3120FA2CD}"/>
    <cellStyle name="Normal 57 3 2 2 5 2 3" xfId="5497" xr:uid="{CFD58B07-525F-4EAB-956D-AC80E4F6250D}"/>
    <cellStyle name="Normal 57 3 2 2 5 2 3 2" xfId="18533" xr:uid="{F25A3937-C733-43FB-9156-7A80C10338DF}"/>
    <cellStyle name="Normal 57 3 2 2 5 2 4" xfId="16132" xr:uid="{736D4A5B-AA8D-4123-9AF7-938FD6CC5977}"/>
    <cellStyle name="Normal 57 3 2 2 5 3" xfId="6895" xr:uid="{28EA93E2-3592-45ED-82FA-BAD99338A72B}"/>
    <cellStyle name="Normal 57 3 2 2 5 3 2" xfId="11910" xr:uid="{9EB3B212-0FDE-4CD5-AEE3-885BE76E5AC0}"/>
    <cellStyle name="Normal 57 3 2 2 5 3 2 2" xfId="24936" xr:uid="{FF134CDC-CA8E-41B9-A371-E5C0D43E879C}"/>
    <cellStyle name="Normal 57 3 2 2 5 3 3" xfId="19929" xr:uid="{F18BF15A-EF76-49B2-891F-041F937DA657}"/>
    <cellStyle name="Normal 57 3 2 2 5 4" xfId="8702" xr:uid="{B96E1AEF-4622-4C20-93B0-5C6940E2B6A0}"/>
    <cellStyle name="Normal 57 3 2 2 5 4 2" xfId="21731" xr:uid="{8F36F515-3795-4DC7-AEB4-A6F84DB1B7E7}"/>
    <cellStyle name="Normal 57 3 2 2 5 5" xfId="13364" xr:uid="{769C1036-545A-4340-9922-6198536C589B}"/>
    <cellStyle name="Normal 57 3 2 2 5 5 2" xfId="26381" xr:uid="{C3E0D46C-4C7E-4A6A-964F-9DA97AD7E4CB}"/>
    <cellStyle name="Normal 57 3 2 2 5 6" xfId="8108" xr:uid="{74037D62-6B52-49B6-AF6C-18DB5623BC8E}"/>
    <cellStyle name="Normal 57 3 2 2 5 6 2" xfId="21139" xr:uid="{268E4ABA-2A58-4F5C-B713-BD5B8EE70BB1}"/>
    <cellStyle name="Normal 57 3 2 2 5 7" xfId="3632" xr:uid="{F2BB670F-2644-4C6A-9A94-445415AC9B4C}"/>
    <cellStyle name="Normal 57 3 2 2 5 7 2" xfId="16724" xr:uid="{2931A352-BDA4-4630-87D3-748638712AE0}"/>
    <cellStyle name="Normal 57 3 2 2 5 8" xfId="14698" xr:uid="{53FC0520-8F85-4F6E-A8FC-B3F1CBCAFB8E}"/>
    <cellStyle name="Normal 57 3 2 2 6" xfId="1704" xr:uid="{0E276B0E-75B2-46BC-AB74-F974EA4DCDDD}"/>
    <cellStyle name="Normal 57 3 2 2 6 2" xfId="9588" xr:uid="{1A2F28E7-E5F2-49F4-802C-2209F7FE290D}"/>
    <cellStyle name="Normal 57 3 2 2 6 2 2" xfId="22614" xr:uid="{6890EAE9-DF5F-4B02-B9F3-257447EBD09C}"/>
    <cellStyle name="Normal 57 3 2 2 6 3" xfId="4570" xr:uid="{85CE949A-E5AE-4ADE-A39C-5230311F8962}"/>
    <cellStyle name="Normal 57 3 2 2 6 3 2" xfId="17607" xr:uid="{B5E46EBF-CE6F-4422-A71A-990F040D0FDB}"/>
    <cellStyle name="Normal 57 3 2 2 6 4" xfId="15089" xr:uid="{14248034-984E-4A29-8619-229A502D03D0}"/>
    <cellStyle name="Normal 57 3 2 2 7" xfId="5851" xr:uid="{099EAE1B-C6DB-4B24-8E9E-522055046092}"/>
    <cellStyle name="Normal 57 3 2 2 7 2" xfId="10867" xr:uid="{A79651AD-880A-4C6F-A9E1-7BE37F14EE0D}"/>
    <cellStyle name="Normal 57 3 2 2 7 2 2" xfId="23893" xr:uid="{C96FCD36-2195-4DB9-A5E7-B2C69FA01C59}"/>
    <cellStyle name="Normal 57 3 2 2 7 3" xfId="18886" xr:uid="{66D5BEFF-0F69-40E0-BCDA-BBAA328F6A8C}"/>
    <cellStyle name="Normal 57 3 2 2 8" xfId="8428" xr:uid="{C5861F21-ED83-4E00-8D17-3AB15FFD6E9D}"/>
    <cellStyle name="Normal 57 3 2 2 8 2" xfId="21457" xr:uid="{4C6C3432-3AD8-4A37-8216-6BAB1C11CF0C}"/>
    <cellStyle name="Normal 57 3 2 2 9" xfId="12321" xr:uid="{5036A838-B21C-4F4B-B579-B202ACA97958}"/>
    <cellStyle name="Normal 57 3 2 2 9 2" xfId="25338" xr:uid="{56A25354-86D5-4596-88B4-267C8EE89ECF}"/>
    <cellStyle name="Normal 57 3 2 2_Degree data" xfId="3069" xr:uid="{D4809D4D-2AE6-4A59-8B93-553C0A90C6EE}"/>
    <cellStyle name="Normal 57 3 2 3" xfId="203" xr:uid="{FB4DFABC-D80D-4D33-A21A-D68D8D4745B2}"/>
    <cellStyle name="Normal 57 3 2 3 10" xfId="7242" xr:uid="{C6C0E1CE-E4DF-457E-BD8A-135ED9B5F7D8}"/>
    <cellStyle name="Normal 57 3 2 3 10 2" xfId="20274" xr:uid="{7E5AFC6B-1C5F-47C7-A52F-7CAAA69C2870}"/>
    <cellStyle name="Normal 57 3 2 3 11" xfId="3307" xr:uid="{7172FC76-4508-4DEC-A31E-81FA32454CEB}"/>
    <cellStyle name="Normal 57 3 2 3 11 2" xfId="16407" xr:uid="{6C519EF1-AD54-4B3C-A9BC-3C1225FF8573}"/>
    <cellStyle name="Normal 57 3 2 3 12" xfId="13630" xr:uid="{5E720507-D13C-499B-AB35-AEDD3FAFC585}"/>
    <cellStyle name="Normal 57 3 2 3 2" xfId="352" xr:uid="{69DEBEB1-9529-411B-AF57-80E438997124}"/>
    <cellStyle name="Normal 57 3 2 3 2 10" xfId="13761" xr:uid="{337C9624-E449-4989-81BB-04F87D354D66}"/>
    <cellStyle name="Normal 57 3 2 3 2 2" xfId="707" xr:uid="{18BA0F33-B6BD-4639-9261-3FFC3487D1E8}"/>
    <cellStyle name="Normal 57 3 2 3 2 2 2" xfId="2106" xr:uid="{6F0DFF77-8BD9-4AC5-8690-AB1310E0F3A5}"/>
    <cellStyle name="Normal 57 3 2 3 2 2 2 2" xfId="10212" xr:uid="{CC1962C2-00F5-46C7-987D-C6AF1172CE70}"/>
    <cellStyle name="Normal 57 3 2 3 2 2 2 2 2" xfId="23238" xr:uid="{492A13DF-0F1A-4107-A06C-B186405275E5}"/>
    <cellStyle name="Normal 57 3 2 3 2 2 2 3" xfId="5194" xr:uid="{F6109340-36DA-43B4-B7BF-270308C8A07A}"/>
    <cellStyle name="Normal 57 3 2 3 2 2 2 3 2" xfId="18231" xr:uid="{F402D705-99EF-47E9-8CCD-9323647AB2E2}"/>
    <cellStyle name="Normal 57 3 2 3 2 2 2 4" xfId="15491" xr:uid="{D1B53D82-FF22-45DA-9131-03D95A71DC30}"/>
    <cellStyle name="Normal 57 3 2 3 2 2 3" xfId="6253" xr:uid="{A9B78CAD-7314-4644-BCD7-916A35D0B7D5}"/>
    <cellStyle name="Normal 57 3 2 3 2 2 3 2" xfId="11269" xr:uid="{CBCE8E8E-8B5A-4ABC-84F6-8B613836AB49}"/>
    <cellStyle name="Normal 57 3 2 3 2 2 3 2 2" xfId="24295" xr:uid="{234F0AB3-DC2C-4F4A-B487-3B101AE60474}"/>
    <cellStyle name="Normal 57 3 2 3 2 2 3 3" xfId="19288" xr:uid="{9CD42519-4C23-402A-95E7-78D70664586E}"/>
    <cellStyle name="Normal 57 3 2 3 2 2 4" xfId="9328" xr:uid="{BA129CD8-3F92-470D-BAB5-142FBE568CAF}"/>
    <cellStyle name="Normal 57 3 2 3 2 2 4 2" xfId="22355" xr:uid="{E0AD6BAC-ECBC-49D9-BF36-9DA03AB051FA}"/>
    <cellStyle name="Normal 57 3 2 3 2 2 5" xfId="12723" xr:uid="{F47A44D2-09C8-484F-8A0D-6859D9A9E974}"/>
    <cellStyle name="Normal 57 3 2 3 2 2 5 2" xfId="25740" xr:uid="{EB978415-CB12-44EE-9A2D-C7DF705FCE54}"/>
    <cellStyle name="Normal 57 3 2 3 2 2 6" xfId="7805" xr:uid="{DEA84372-3A0A-45A1-AC3F-3D1A1592B87C}"/>
    <cellStyle name="Normal 57 3 2 3 2 2 6 2" xfId="20837" xr:uid="{09E2DC87-FC23-45DF-98E8-AAF76BAA51D8}"/>
    <cellStyle name="Normal 57 3 2 3 2 2 7" xfId="4259" xr:uid="{6E313589-33B8-4BF9-AFA4-AE403DF8CFC7}"/>
    <cellStyle name="Normal 57 3 2 3 2 2 7 2" xfId="17348" xr:uid="{EE45D9D5-0ACD-4FBC-ADB6-E0C315E8145D}"/>
    <cellStyle name="Normal 57 3 2 3 2 2 8" xfId="14110" xr:uid="{52290568-6DF3-449D-9185-6E983CF2E0AC}"/>
    <cellStyle name="Normal 57 3 2 3 2 3" xfId="1116" xr:uid="{16D08D17-E1F8-44FA-B96C-7D7002157A02}"/>
    <cellStyle name="Normal 57 3 2 3 2 3 2" xfId="2455" xr:uid="{9703C9FE-B6C3-4F85-8955-EFD1895BC211}"/>
    <cellStyle name="Normal 57 3 2 3 2 3 2 2" xfId="10675" xr:uid="{6B848469-9208-40D8-85D9-B8CDA9B66B42}"/>
    <cellStyle name="Normal 57 3 2 3 2 3 2 2 2" xfId="23701" xr:uid="{9A8E7DFD-2AC4-4C19-B27E-CAE753A136CD}"/>
    <cellStyle name="Normal 57 3 2 3 2 3 2 3" xfId="5658" xr:uid="{45EC8C5E-36F6-4C77-BC93-00D74DDC4963}"/>
    <cellStyle name="Normal 57 3 2 3 2 3 2 3 2" xfId="18694" xr:uid="{FB07CAD7-4B86-46FC-AC1A-97552C4A2F24}"/>
    <cellStyle name="Normal 57 3 2 3 2 3 2 4" xfId="15839" xr:uid="{6912C3DB-4C9E-42C7-B507-23F93B3FEE96}"/>
    <cellStyle name="Normal 57 3 2 3 2 3 3" xfId="6602" xr:uid="{A8FC11EA-198C-44E9-90CD-F3FC975A4E9A}"/>
    <cellStyle name="Normal 57 3 2 3 2 3 3 2" xfId="11617" xr:uid="{480162B8-C3B9-4E7A-AF8C-086014767CB6}"/>
    <cellStyle name="Normal 57 3 2 3 2 3 3 2 2" xfId="24643" xr:uid="{2F0E959D-947B-4813-A10B-CDAC22F16BAB}"/>
    <cellStyle name="Normal 57 3 2 3 2 3 3 3" xfId="19636" xr:uid="{F1991517-BA9A-4DE9-BCA5-3E8E3CC90EFB}"/>
    <cellStyle name="Normal 57 3 2 3 2 3 4" xfId="9082" xr:uid="{4E2C0E15-832E-47E3-876C-78C65D773975}"/>
    <cellStyle name="Normal 57 3 2 3 2 3 4 2" xfId="22109" xr:uid="{E01EF45D-F62E-445F-BEE1-1A610DCF1878}"/>
    <cellStyle name="Normal 57 3 2 3 2 3 5" xfId="13071" xr:uid="{7D543C3C-870C-46CF-95D0-D904D4808340}"/>
    <cellStyle name="Normal 57 3 2 3 2 3 5 2" xfId="26088" xr:uid="{5BF04F98-9892-4888-B423-BCE44A4174B9}"/>
    <cellStyle name="Normal 57 3 2 3 2 3 6" xfId="8269" xr:uid="{5CAEFC30-6EC5-4598-ABEE-A1E15953E190}"/>
    <cellStyle name="Normal 57 3 2 3 2 3 6 2" xfId="21300" xr:uid="{1E9E6D2C-3864-48BC-8B9C-6F834F43B0A8}"/>
    <cellStyle name="Normal 57 3 2 3 2 3 7" xfId="4013" xr:uid="{72741A4B-3A21-4A43-9CE1-1CE33E36541D}"/>
    <cellStyle name="Normal 57 3 2 3 2 3 7 2" xfId="17102" xr:uid="{997FCC77-0D05-452F-AE47-83EFC730AF15}"/>
    <cellStyle name="Normal 57 3 2 3 2 3 8" xfId="14512" xr:uid="{B915ED6B-42A1-43EF-84FC-4A03879FEFD0}"/>
    <cellStyle name="Normal 57 3 2 3 2 4" xfId="1474" xr:uid="{42439EAC-EDE7-46D8-8AA1-818FEED1DD0B}"/>
    <cellStyle name="Normal 57 3 2 3 2 4 2" xfId="3033" xr:uid="{8FC23F0B-3203-49D5-9FF9-344580C00234}"/>
    <cellStyle name="Normal 57 3 2 3 2 4 2 2" xfId="12071" xr:uid="{1C771596-CF8D-4FAD-A097-07F9DEF64FB9}"/>
    <cellStyle name="Normal 57 3 2 3 2 4 2 2 2" xfId="25097" xr:uid="{9451C7D2-A893-471F-969F-E6B24B57EC0D}"/>
    <cellStyle name="Normal 57 3 2 3 2 4 2 3" xfId="7056" xr:uid="{C2AFBB3C-50ED-4ECE-8782-C83846651DB0}"/>
    <cellStyle name="Normal 57 3 2 3 2 4 2 3 2" xfId="20090" xr:uid="{7519DA2F-0F12-4E4A-89DE-879C2AB8D9EA}"/>
    <cellStyle name="Normal 57 3 2 3 2 4 2 4" xfId="16293" xr:uid="{C73441C4-CF06-40EC-8245-919566961B2E}"/>
    <cellStyle name="Normal 57 3 2 3 2 4 3" xfId="13525" xr:uid="{31C3CA28-3CF6-4802-8B57-83693599B263}"/>
    <cellStyle name="Normal 57 3 2 3 2 4 3 2" xfId="26542" xr:uid="{36217BCF-7F29-4A86-AED4-833B787DA073}"/>
    <cellStyle name="Normal 57 3 2 3 2 4 4" xfId="9966" xr:uid="{34CE76F0-E107-448A-86D5-FD58EDAF3416}"/>
    <cellStyle name="Normal 57 3 2 3 2 4 4 2" xfId="22992" xr:uid="{7E0792A7-A0AD-4D99-AFD9-0DAD049DE9E2}"/>
    <cellStyle name="Normal 57 3 2 3 2 4 5" xfId="4948" xr:uid="{32313A7C-DFD5-43BD-A735-39A319BC7417}"/>
    <cellStyle name="Normal 57 3 2 3 2 4 5 2" xfId="17985" xr:uid="{888556AE-F2AA-4015-9560-0298C244FE37}"/>
    <cellStyle name="Normal 57 3 2 3 2 4 6" xfId="14859" xr:uid="{624A2FBE-5A11-48DD-85DD-B904C4E8378E}"/>
    <cellStyle name="Normal 57 3 2 3 2 5" xfId="1865" xr:uid="{D7E33BF1-524B-4421-8955-811A3D89EE73}"/>
    <cellStyle name="Normal 57 3 2 3 2 5 2" xfId="11028" xr:uid="{0B40BF14-AE4C-4D71-97C3-6BF3E0F03E74}"/>
    <cellStyle name="Normal 57 3 2 3 2 5 2 2" xfId="24054" xr:uid="{F8CD9AC4-FC01-4C50-A628-6A7F26425DDB}"/>
    <cellStyle name="Normal 57 3 2 3 2 5 3" xfId="6012" xr:uid="{9770C10E-0F10-46FD-8426-02CCE0208CE2}"/>
    <cellStyle name="Normal 57 3 2 3 2 5 3 2" xfId="19047" xr:uid="{1DB48D5F-FF6D-4D08-AA61-D147221F43F2}"/>
    <cellStyle name="Normal 57 3 2 3 2 5 4" xfId="15250" xr:uid="{3C1DDDB1-6720-40CA-9B2E-BDE61C060F00}"/>
    <cellStyle name="Normal 57 3 2 3 2 6" xfId="8589" xr:uid="{66EF9AA6-B82D-49C0-8379-82D4895EBB3F}"/>
    <cellStyle name="Normal 57 3 2 3 2 6 2" xfId="21618" xr:uid="{D211FBD1-070D-4F1E-9634-E75DE86EDE43}"/>
    <cellStyle name="Normal 57 3 2 3 2 7" xfId="12482" xr:uid="{9A308F47-C237-4AA2-99F1-611F0CDD15DE}"/>
    <cellStyle name="Normal 57 3 2 3 2 7 2" xfId="25499" xr:uid="{C689BD7C-9F52-4851-B42C-3CB65451B5DB}"/>
    <cellStyle name="Normal 57 3 2 3 2 8" xfId="7559" xr:uid="{15233B01-77CB-4473-9166-9406BC8D436E}"/>
    <cellStyle name="Normal 57 3 2 3 2 8 2" xfId="20591" xr:uid="{C733F792-EDA6-4AD5-B6D7-8D7D70492E9A}"/>
    <cellStyle name="Normal 57 3 2 3 2 9" xfId="3511" xr:uid="{75B532C3-D95B-4626-BC7B-BD7E70BEA409}"/>
    <cellStyle name="Normal 57 3 2 3 2 9 2" xfId="16611" xr:uid="{9AB2E374-542A-496C-B7B1-FC34791795E2}"/>
    <cellStyle name="Normal 57 3 2 3 2_Degree data" xfId="3072" xr:uid="{D89634BC-AA69-4014-ABAF-EBED0A7777E1}"/>
    <cellStyle name="Normal 57 3 2 3 3" xfId="503" xr:uid="{B2C4A4B4-03D8-4C5F-856F-5DF099447A97}"/>
    <cellStyle name="Normal 57 3 2 3 3 2" xfId="912" xr:uid="{AB7DC9AA-7DA1-4CCE-A504-000ECA8A317E}"/>
    <cellStyle name="Normal 57 3 2 3 3 2 2" xfId="9762" xr:uid="{C98492BC-46BE-4954-8C2C-9C21D371E541}"/>
    <cellStyle name="Normal 57 3 2 3 3 2 2 2" xfId="22788" xr:uid="{6E8F5A1F-9EA7-43B8-894D-A896193343A5}"/>
    <cellStyle name="Normal 57 3 2 3 3 2 3" xfId="4744" xr:uid="{9EB306A6-D03F-484E-97FB-126C2DEBC205}"/>
    <cellStyle name="Normal 57 3 2 3 3 2 3 2" xfId="17781" xr:uid="{2070CC2E-791C-4762-A739-0932AE9F77D8}"/>
    <cellStyle name="Normal 57 3 2 3 3 2 4" xfId="14308" xr:uid="{232AA6B6-E39F-4AA2-9B51-2650EEDF46EC}"/>
    <cellStyle name="Normal 57 3 2 3 3 3" xfId="2105" xr:uid="{42615DB9-D0D1-4681-B8AB-95A51A3BB172}"/>
    <cellStyle name="Normal 57 3 2 3 3 3 2" xfId="11268" xr:uid="{65DC882B-EA58-4B16-B7B2-2D38771E6E5B}"/>
    <cellStyle name="Normal 57 3 2 3 3 3 2 2" xfId="24294" xr:uid="{BF027F50-5726-4C03-8D0F-8DCA77563E90}"/>
    <cellStyle name="Normal 57 3 2 3 3 3 3" xfId="6252" xr:uid="{AEA281B6-E588-45E0-97FE-36F40FDB3399}"/>
    <cellStyle name="Normal 57 3 2 3 3 3 3 2" xfId="19287" xr:uid="{6F5EC222-002E-44B1-A48D-93471ED0D332}"/>
    <cellStyle name="Normal 57 3 2 3 3 3 4" xfId="15490" xr:uid="{BD97C5BC-BA99-44E9-B793-507CD4CF5E0C}"/>
    <cellStyle name="Normal 57 3 2 3 3 4" xfId="8878" xr:uid="{8FDF0DFD-2243-4440-9978-4224B3CC54C9}"/>
    <cellStyle name="Normal 57 3 2 3 3 4 2" xfId="21905" xr:uid="{6076D585-64C4-4FB9-8DB3-18E2F0677BF1}"/>
    <cellStyle name="Normal 57 3 2 3 3 5" xfId="12722" xr:uid="{563F2C22-45E2-4EFD-A9C3-40F3CEDD47FC}"/>
    <cellStyle name="Normal 57 3 2 3 3 5 2" xfId="25739" xr:uid="{111C96BB-D4BD-4F3C-8230-78AFAD808A12}"/>
    <cellStyle name="Normal 57 3 2 3 3 6" xfId="7355" xr:uid="{9712B3BE-A6EE-4F41-A949-EE365C32A45A}"/>
    <cellStyle name="Normal 57 3 2 3 3 6 2" xfId="20387" xr:uid="{2ABBC537-6350-4D36-B58B-33E1189D543D}"/>
    <cellStyle name="Normal 57 3 2 3 3 7" xfId="3809" xr:uid="{07B3A282-C5A5-4E2B-B741-5E0B83DE7429}"/>
    <cellStyle name="Normal 57 3 2 3 3 7 2" xfId="16898" xr:uid="{D3CA0998-A314-4882-AC6A-411D52BA6E8C}"/>
    <cellStyle name="Normal 57 3 2 3 3 8" xfId="13906" xr:uid="{840722F9-DC5F-46EB-B015-576C6C29CF23}"/>
    <cellStyle name="Normal 57 3 2 3 4" xfId="809" xr:uid="{5327A6C3-6C66-4D68-AA37-6CB8E21E5606}"/>
    <cellStyle name="Normal 57 3 2 3 4 2" xfId="2454" xr:uid="{6BA2731F-CAD5-4A3D-93A4-54280241BC72}"/>
    <cellStyle name="Normal 57 3 2 3 4 2 2" xfId="10211" xr:uid="{FFB894B8-E3AB-477E-AEB1-68810949BE9B}"/>
    <cellStyle name="Normal 57 3 2 3 4 2 2 2" xfId="23237" xr:uid="{A0B3868A-9EA1-4AD5-9CD0-B4FBADEA17FD}"/>
    <cellStyle name="Normal 57 3 2 3 4 2 3" xfId="5193" xr:uid="{DAA22C3B-F7C1-41E0-B7FF-6DABF6DABF3D}"/>
    <cellStyle name="Normal 57 3 2 3 4 2 3 2" xfId="18230" xr:uid="{E3B755CC-E5F9-4BDF-B8D3-3371C294E18B}"/>
    <cellStyle name="Normal 57 3 2 3 4 2 4" xfId="15838" xr:uid="{5E9DD528-8BA1-4459-A44C-7C65F92D7323}"/>
    <cellStyle name="Normal 57 3 2 3 4 3" xfId="6601" xr:uid="{23D3F360-6EFB-41E5-8415-87DA253B37E1}"/>
    <cellStyle name="Normal 57 3 2 3 4 3 2" xfId="11616" xr:uid="{87B6F724-4C0F-4D49-8A31-F0E99A375642}"/>
    <cellStyle name="Normal 57 3 2 3 4 3 2 2" xfId="24642" xr:uid="{A6C8B97D-6A4A-41D6-B865-46E2BED69D62}"/>
    <cellStyle name="Normal 57 3 2 3 4 3 3" xfId="19635" xr:uid="{03143E37-B26B-4A8C-92D2-DFD8B4BA6622}"/>
    <cellStyle name="Normal 57 3 2 3 4 4" xfId="9327" xr:uid="{8B08C8CA-45FC-4FBA-A9BE-216FDD09166D}"/>
    <cellStyle name="Normal 57 3 2 3 4 4 2" xfId="22354" xr:uid="{D7622912-2FC0-4153-9150-3B475007F2D6}"/>
    <cellStyle name="Normal 57 3 2 3 4 5" xfId="13070" xr:uid="{84D16271-E939-4D60-AFA5-7D086B522047}"/>
    <cellStyle name="Normal 57 3 2 3 4 5 2" xfId="26087" xr:uid="{0BB5F4FE-DD99-45F1-82A9-677912F7A3C4}"/>
    <cellStyle name="Normal 57 3 2 3 4 6" xfId="7804" xr:uid="{17894901-18C9-450D-9508-6BC72F1E331C}"/>
    <cellStyle name="Normal 57 3 2 3 4 6 2" xfId="20836" xr:uid="{683451F4-34E2-4541-BFFC-503E375CA75A}"/>
    <cellStyle name="Normal 57 3 2 3 4 7" xfId="4258" xr:uid="{126CF7B7-A82B-4DF5-B923-CEE7D0117B99}"/>
    <cellStyle name="Normal 57 3 2 3 4 7 2" xfId="17347" xr:uid="{ACF68552-F74C-405F-B419-934458EEAC8A}"/>
    <cellStyle name="Normal 57 3 2 3 4 8" xfId="14206" xr:uid="{ABD9F9CF-6A07-4541-BF1E-CEE226934DB9}"/>
    <cellStyle name="Normal 57 3 2 3 5" xfId="1267" xr:uid="{69852EAA-1D75-448C-82B3-B601468A2CF8}"/>
    <cellStyle name="Normal 57 3 2 3 5 2" xfId="2824" xr:uid="{F44EA20D-A63A-412A-AA72-F94A2DAE8B32}"/>
    <cellStyle name="Normal 57 3 2 3 5 2 2" xfId="10471" xr:uid="{0F89681A-E615-43CC-9B25-482F6ADFE505}"/>
    <cellStyle name="Normal 57 3 2 3 5 2 2 2" xfId="23497" xr:uid="{031CBBDE-BC4D-4E60-A0EA-EDE53EE1329A}"/>
    <cellStyle name="Normal 57 3 2 3 5 2 3" xfId="5454" xr:uid="{9A5327C1-E675-4FBB-8A87-EEF412128B4F}"/>
    <cellStyle name="Normal 57 3 2 3 5 2 3 2" xfId="18490" xr:uid="{D534704C-A7D6-4765-8CDE-0A05FD30572D}"/>
    <cellStyle name="Normal 57 3 2 3 5 2 4" xfId="16089" xr:uid="{3866B21E-B175-4B3B-A7CF-7B09B308070E}"/>
    <cellStyle name="Normal 57 3 2 3 5 3" xfId="6852" xr:uid="{98D86EC9-5265-4E0C-9AE0-3374A22BD75C}"/>
    <cellStyle name="Normal 57 3 2 3 5 3 2" xfId="11867" xr:uid="{2F6F67B8-83BA-473D-87F7-C7C5AC9B47A6}"/>
    <cellStyle name="Normal 57 3 2 3 5 3 2 2" xfId="24893" xr:uid="{6060E82F-776E-4117-89EE-0959A4F1D352}"/>
    <cellStyle name="Normal 57 3 2 3 5 3 3" xfId="19886" xr:uid="{3FD470BA-9612-4B98-A960-78782399C382}"/>
    <cellStyle name="Normal 57 3 2 3 5 4" xfId="8763" xr:uid="{0C637169-F491-4F17-AC61-EB4E8AD0A8D1}"/>
    <cellStyle name="Normal 57 3 2 3 5 4 2" xfId="21792" xr:uid="{CB24FDFE-6E4A-44D3-B0B3-8F828307D2B1}"/>
    <cellStyle name="Normal 57 3 2 3 5 5" xfId="13321" xr:uid="{794FF9C1-8FAF-493D-8353-5B72973E1614}"/>
    <cellStyle name="Normal 57 3 2 3 5 5 2" xfId="26338" xr:uid="{5F9FC2FD-892F-4247-9BC4-3C7C498CA959}"/>
    <cellStyle name="Normal 57 3 2 3 5 6" xfId="8065" xr:uid="{814AACB9-158E-42F2-8F86-296B8EEF16F9}"/>
    <cellStyle name="Normal 57 3 2 3 5 6 2" xfId="21096" xr:uid="{2FB90EC1-BBEB-430E-AED5-8295CAE88CCC}"/>
    <cellStyle name="Normal 57 3 2 3 5 7" xfId="3693" xr:uid="{C89B22F2-BADB-4803-994C-8306D432192A}"/>
    <cellStyle name="Normal 57 3 2 3 5 7 2" xfId="16785" xr:uid="{779353FD-FB0C-4A90-ABD2-063AA6F1A6D5}"/>
    <cellStyle name="Normal 57 3 2 3 5 8" xfId="14655" xr:uid="{3D324138-5B7E-4AF9-9818-BCA2715F2BCE}"/>
    <cellStyle name="Normal 57 3 2 3 6" xfId="1661" xr:uid="{E0E90000-F099-4651-8206-84250A48C57A}"/>
    <cellStyle name="Normal 57 3 2 3 6 2" xfId="9649" xr:uid="{1C60544A-8235-42F0-AC86-8AA4DA553B2E}"/>
    <cellStyle name="Normal 57 3 2 3 6 2 2" xfId="22675" xr:uid="{418C1DE3-9103-4D43-8A03-4D8B341D89FD}"/>
    <cellStyle name="Normal 57 3 2 3 6 3" xfId="4631" xr:uid="{8822495B-7FD6-40D6-BE34-D4B56547A39F}"/>
    <cellStyle name="Normal 57 3 2 3 6 3 2" xfId="17668" xr:uid="{7C09759F-1482-4091-978C-377E48CFE39B}"/>
    <cellStyle name="Normal 57 3 2 3 6 4" xfId="15046" xr:uid="{62134D97-C2F4-42EF-B981-155545DA9A3D}"/>
    <cellStyle name="Normal 57 3 2 3 7" xfId="5808" xr:uid="{D2BBA47D-A4C0-418D-918F-C4B6372CBBF5}"/>
    <cellStyle name="Normal 57 3 2 3 7 2" xfId="10824" xr:uid="{ECC487FA-9C5D-4CD9-99DF-DDA0EB8C9C6D}"/>
    <cellStyle name="Normal 57 3 2 3 7 2 2" xfId="23850" xr:uid="{9CC52688-F8A8-46E0-AFDB-669E12C4B152}"/>
    <cellStyle name="Normal 57 3 2 3 7 3" xfId="18843" xr:uid="{AE869B2B-7BAB-48D3-B0AA-6FF54F0FD8F6}"/>
    <cellStyle name="Normal 57 3 2 3 8" xfId="8385" xr:uid="{87F0F7A6-4D7A-4D99-98BC-7942C4F23FCD}"/>
    <cellStyle name="Normal 57 3 2 3 8 2" xfId="21414" xr:uid="{47CDC8FD-A217-4171-AC2B-27CEAC5380A2}"/>
    <cellStyle name="Normal 57 3 2 3 9" xfId="12278" xr:uid="{89F0DBD1-2611-4B80-8897-779AB25B02BF}"/>
    <cellStyle name="Normal 57 3 2 3 9 2" xfId="25295" xr:uid="{EE05A22A-DA42-497D-AC32-E198252E84BA}"/>
    <cellStyle name="Normal 57 3 2 3_Degree data" xfId="3071" xr:uid="{C3E4D3BC-AD1C-4591-92E8-0A6B44D3C94F}"/>
    <cellStyle name="Normal 57 3 2 4" xfId="239" xr:uid="{2E640B21-2163-42CF-B00E-7CF6476EDA4E}"/>
    <cellStyle name="Normal 57 3 2 4 10" xfId="13660" xr:uid="{C5849D43-428C-4BE1-A7AF-1A667B1EE5A1}"/>
    <cellStyle name="Normal 57 3 2 4 2" xfId="603" xr:uid="{BFC5506B-A136-42B6-BCC4-4039DC1ADE1E}"/>
    <cellStyle name="Normal 57 3 2 4 2 2" xfId="2107" xr:uid="{6BA89134-4720-42C3-8388-A1C25DD45089}"/>
    <cellStyle name="Normal 57 3 2 4 2 2 2" xfId="10213" xr:uid="{ED4DF119-545C-4EA8-BC18-6733FE1F0656}"/>
    <cellStyle name="Normal 57 3 2 4 2 2 2 2" xfId="23239" xr:uid="{1B645CB9-4CB2-481D-A220-9F155EC037C9}"/>
    <cellStyle name="Normal 57 3 2 4 2 2 3" xfId="5195" xr:uid="{30F8C03A-5B19-4189-AA18-A351289FD128}"/>
    <cellStyle name="Normal 57 3 2 4 2 2 3 2" xfId="18232" xr:uid="{61045971-1B78-48AD-BF6A-92CB4334BA40}"/>
    <cellStyle name="Normal 57 3 2 4 2 2 4" xfId="15492" xr:uid="{9C084912-0E75-4D58-9669-1EFFB75B5122}"/>
    <cellStyle name="Normal 57 3 2 4 2 3" xfId="6254" xr:uid="{A95AE8D7-CFC6-4223-9666-567B7393DA5B}"/>
    <cellStyle name="Normal 57 3 2 4 2 3 2" xfId="11270" xr:uid="{5DF4C4D9-2293-4DCE-9890-880329739219}"/>
    <cellStyle name="Normal 57 3 2 4 2 3 2 2" xfId="24296" xr:uid="{43F35CC3-B7F9-45C1-A993-E417C505C36A}"/>
    <cellStyle name="Normal 57 3 2 4 2 3 3" xfId="19289" xr:uid="{3E21D19C-BE96-44A6-8595-AFFEDEAABC24}"/>
    <cellStyle name="Normal 57 3 2 4 2 4" xfId="9329" xr:uid="{7E3ECEEC-149C-4C6B-9F46-75E25AF29B04}"/>
    <cellStyle name="Normal 57 3 2 4 2 4 2" xfId="22356" xr:uid="{E0A3EE92-02DE-4FC2-99A7-A20320521AE1}"/>
    <cellStyle name="Normal 57 3 2 4 2 5" xfId="12724" xr:uid="{CADE89BE-5365-4917-93A7-693A42F6228E}"/>
    <cellStyle name="Normal 57 3 2 4 2 5 2" xfId="25741" xr:uid="{69F17113-D2E3-496C-A25D-9675055A1C5F}"/>
    <cellStyle name="Normal 57 3 2 4 2 6" xfId="7806" xr:uid="{E92F020B-211F-401C-A372-A176CF3F4A42}"/>
    <cellStyle name="Normal 57 3 2 4 2 6 2" xfId="20838" xr:uid="{9A0D3374-446F-4892-977A-F6C57BEBF117}"/>
    <cellStyle name="Normal 57 3 2 4 2 7" xfId="4260" xr:uid="{D73D860A-31B4-471F-BC23-0C4F07AB03AB}"/>
    <cellStyle name="Normal 57 3 2 4 2 7 2" xfId="17349" xr:uid="{695FCB5F-193F-4226-B68A-927AE2AF84FC}"/>
    <cellStyle name="Normal 57 3 2 4 2 8" xfId="14006" xr:uid="{ED911A20-63D4-4305-AECA-40B4057EB3CC}"/>
    <cellStyle name="Normal 57 3 2 4 3" xfId="1012" xr:uid="{9C748497-766F-42D2-A397-E345DB273595}"/>
    <cellStyle name="Normal 57 3 2 4 3 2" xfId="2456" xr:uid="{D720BE5D-930C-417B-BA86-ED1D7B48CFDE}"/>
    <cellStyle name="Normal 57 3 2 4 3 2 2" xfId="10571" xr:uid="{C4F6D17A-B76E-4892-A5AE-3B4876DBC040}"/>
    <cellStyle name="Normal 57 3 2 4 3 2 2 2" xfId="23597" xr:uid="{53F4F950-B7C4-466A-AB02-13721E63E57B}"/>
    <cellStyle name="Normal 57 3 2 4 3 2 3" xfId="5554" xr:uid="{AA5CA513-5F9A-4F20-86EA-B4ACC52D4030}"/>
    <cellStyle name="Normal 57 3 2 4 3 2 3 2" xfId="18590" xr:uid="{41455A93-7D42-4255-AC85-24E67DD938A2}"/>
    <cellStyle name="Normal 57 3 2 4 3 2 4" xfId="15840" xr:uid="{F83BC85C-60E0-493A-9FD0-FE71DBEEDAF7}"/>
    <cellStyle name="Normal 57 3 2 4 3 3" xfId="6603" xr:uid="{753AE608-9A53-4349-9F94-715013F07D70}"/>
    <cellStyle name="Normal 57 3 2 4 3 3 2" xfId="11618" xr:uid="{017F67DB-3C87-487A-B771-55A187D690CB}"/>
    <cellStyle name="Normal 57 3 2 4 3 3 2 2" xfId="24644" xr:uid="{6DD6462C-3C21-4C52-95D3-CCA5F758E3DF}"/>
    <cellStyle name="Normal 57 3 2 4 3 3 3" xfId="19637" xr:uid="{DEE3D6BB-3879-4ADB-A701-A2781BD265DF}"/>
    <cellStyle name="Normal 57 3 2 4 3 4" xfId="8978" xr:uid="{F62141FD-8D75-4497-B7E6-C12DFA5ECD9E}"/>
    <cellStyle name="Normal 57 3 2 4 3 4 2" xfId="22005" xr:uid="{4140B9DD-A263-4A87-BC3D-0C0209410BCD}"/>
    <cellStyle name="Normal 57 3 2 4 3 5" xfId="13072" xr:uid="{61F088F9-42E5-48E2-BB2E-002F72C7951C}"/>
    <cellStyle name="Normal 57 3 2 4 3 5 2" xfId="26089" xr:uid="{BB5A0FE3-20FE-458E-A5A0-CC12E4CD7FDF}"/>
    <cellStyle name="Normal 57 3 2 4 3 6" xfId="8165" xr:uid="{C7895D81-D684-473D-9C54-81DFAA21C653}"/>
    <cellStyle name="Normal 57 3 2 4 3 6 2" xfId="21196" xr:uid="{02A0EA7A-8483-4E9B-B6F9-9ACC1507841A}"/>
    <cellStyle name="Normal 57 3 2 4 3 7" xfId="3909" xr:uid="{C4723CCE-F382-4E8B-9361-20D883B4FFB0}"/>
    <cellStyle name="Normal 57 3 2 4 3 7 2" xfId="16998" xr:uid="{55AE2ADB-145D-40BE-A0AE-9DB1B1699325}"/>
    <cellStyle name="Normal 57 3 2 4 3 8" xfId="14408" xr:uid="{B5ACE5D4-8ABE-4283-905A-EC1BEA7A0125}"/>
    <cellStyle name="Normal 57 3 2 4 4" xfId="1368" xr:uid="{3A0E0A95-34D4-4C19-8464-0179E81B975E}"/>
    <cellStyle name="Normal 57 3 2 4 4 2" xfId="2926" xr:uid="{E8F173D9-67CF-410B-B1FF-8C23E95B91FD}"/>
    <cellStyle name="Normal 57 3 2 4 4 2 2" xfId="11967" xr:uid="{1F9A5756-B081-474F-9095-AB22048C862C}"/>
    <cellStyle name="Normal 57 3 2 4 4 2 2 2" xfId="24993" xr:uid="{D6603225-5C43-40DA-8086-9F25CD484C78}"/>
    <cellStyle name="Normal 57 3 2 4 4 2 3" xfId="6952" xr:uid="{EA9843CF-5E31-4985-B107-5E23EE027C63}"/>
    <cellStyle name="Normal 57 3 2 4 4 2 3 2" xfId="19986" xr:uid="{6A19E02A-56B4-40D5-A1C6-E81F34A28AD3}"/>
    <cellStyle name="Normal 57 3 2 4 4 2 4" xfId="16189" xr:uid="{12C3F7CA-2FC8-4D46-930B-A650899A4342}"/>
    <cellStyle name="Normal 57 3 2 4 4 3" xfId="13421" xr:uid="{FB332CB4-C7DC-44B2-BB21-CAB6D239CAC0}"/>
    <cellStyle name="Normal 57 3 2 4 4 3 2" xfId="26438" xr:uid="{219ED0DD-794C-4517-B185-EA9857C5D4C3}"/>
    <cellStyle name="Normal 57 3 2 4 4 4" xfId="9862" xr:uid="{3C1A773E-566B-4961-9F5F-555C0E9660AE}"/>
    <cellStyle name="Normal 57 3 2 4 4 4 2" xfId="22888" xr:uid="{46F2F97E-354C-4AAA-AB4B-4A14D50000C1}"/>
    <cellStyle name="Normal 57 3 2 4 4 5" xfId="4844" xr:uid="{2E382E15-AAD8-45A3-8BD6-5F656FF7C7C2}"/>
    <cellStyle name="Normal 57 3 2 4 4 5 2" xfId="17881" xr:uid="{3A05B54D-6BBC-424B-BCAF-60C619F1DDF6}"/>
    <cellStyle name="Normal 57 3 2 4 4 6" xfId="14755" xr:uid="{AFCA7F01-8535-48FB-B2E6-2085F1EAA3AB}"/>
    <cellStyle name="Normal 57 3 2 4 5" xfId="1761" xr:uid="{D642740A-3606-4A53-B305-90111EE41AF0}"/>
    <cellStyle name="Normal 57 3 2 4 5 2" xfId="10924" xr:uid="{13A704CA-ED1F-47AD-8CB6-C836790EA173}"/>
    <cellStyle name="Normal 57 3 2 4 5 2 2" xfId="23950" xr:uid="{099C274A-E065-42D0-8373-5C5B5C4C12E8}"/>
    <cellStyle name="Normal 57 3 2 4 5 3" xfId="5908" xr:uid="{321A4C9B-EF50-4128-B7D0-490FF57CDAA0}"/>
    <cellStyle name="Normal 57 3 2 4 5 3 2" xfId="18943" xr:uid="{6C62D7EE-6099-4BCA-8541-C4E6C8D28D45}"/>
    <cellStyle name="Normal 57 3 2 4 5 4" xfId="15146" xr:uid="{D9629A71-BA1E-416B-A84D-CDDEBE06ADD5}"/>
    <cellStyle name="Normal 57 3 2 4 6" xfId="8485" xr:uid="{4D7E5D0C-ABB6-4C30-A03C-63669B30E16C}"/>
    <cellStyle name="Normal 57 3 2 4 6 2" xfId="21514" xr:uid="{ABCCEBDB-8D69-448E-A7B4-FF0ECC2406F2}"/>
    <cellStyle name="Normal 57 3 2 4 7" xfId="12378" xr:uid="{341E0003-E127-4BAD-B779-CF8F18670CA6}"/>
    <cellStyle name="Normal 57 3 2 4 7 2" xfId="25395" xr:uid="{86C79CAD-2105-4354-B8D0-57639842BB11}"/>
    <cellStyle name="Normal 57 3 2 4 8" xfId="7455" xr:uid="{6AF84D21-9149-499D-8235-E1828ADFC48B}"/>
    <cellStyle name="Normal 57 3 2 4 8 2" xfId="20487" xr:uid="{22B5129F-F790-4FDF-B7D8-D7B00BA4C78E}"/>
    <cellStyle name="Normal 57 3 2 4 9" xfId="3407" xr:uid="{6E92A294-BCD6-42AF-8798-7BCC40C2A2DC}"/>
    <cellStyle name="Normal 57 3 2 4 9 2" xfId="16507" xr:uid="{A5C3DDDC-2FD2-4580-B38B-DB4CE2FD879A}"/>
    <cellStyle name="Normal 57 3 2 4_Degree data" xfId="3073" xr:uid="{99CF2DD1-4EF7-49D9-BE59-462125D16613}"/>
    <cellStyle name="Normal 57 3 2 5" xfId="291" xr:uid="{9FD81AF0-93F1-4470-ACAE-9846443F922B}"/>
    <cellStyle name="Normal 57 3 2 5 10" xfId="13705" xr:uid="{E57E84CD-BFCF-4022-94D5-92A99B8C6472}"/>
    <cellStyle name="Normal 57 3 2 5 2" xfId="855" xr:uid="{8125D9EF-137D-4C5E-8068-E0BC136D27D1}"/>
    <cellStyle name="Normal 57 3 2 5 2 2" xfId="2108" xr:uid="{8BB33C7E-B21F-4654-AE34-4FFE60550E57}"/>
    <cellStyle name="Normal 57 3 2 5 2 2 2" xfId="10214" xr:uid="{B5DD5F6A-AAA8-486D-8AE2-EDC19DB66B67}"/>
    <cellStyle name="Normal 57 3 2 5 2 2 2 2" xfId="23240" xr:uid="{AFD60110-F02A-4795-AF7A-D153096CBF46}"/>
    <cellStyle name="Normal 57 3 2 5 2 2 3" xfId="5196" xr:uid="{7F633CFC-D1F5-4AC3-BAE6-1CB9B0CB06F4}"/>
    <cellStyle name="Normal 57 3 2 5 2 2 3 2" xfId="18233" xr:uid="{E644A51E-F88E-49E5-87F8-D101F47AC489}"/>
    <cellStyle name="Normal 57 3 2 5 2 2 4" xfId="15493" xr:uid="{06AB655F-DE99-426D-955C-486C1A5C5EA1}"/>
    <cellStyle name="Normal 57 3 2 5 2 3" xfId="6255" xr:uid="{6E14F781-01E7-40E7-842D-1709377E186D}"/>
    <cellStyle name="Normal 57 3 2 5 2 3 2" xfId="11271" xr:uid="{17B54410-9DDE-4AC2-BE31-1262CE75F7F7}"/>
    <cellStyle name="Normal 57 3 2 5 2 3 2 2" xfId="24297" xr:uid="{1149FB5A-12B3-4AFC-8AB1-5A813B8A6022}"/>
    <cellStyle name="Normal 57 3 2 5 2 3 3" xfId="19290" xr:uid="{4A3CA9D1-C28B-4877-BCCB-31F35E7C6EA6}"/>
    <cellStyle name="Normal 57 3 2 5 2 4" xfId="9330" xr:uid="{8F356662-A467-4865-ABEA-AE5DDBF112EB}"/>
    <cellStyle name="Normal 57 3 2 5 2 4 2" xfId="22357" xr:uid="{1C2F670E-3572-4280-B943-92EF33997C00}"/>
    <cellStyle name="Normal 57 3 2 5 2 5" xfId="12725" xr:uid="{54FA5348-67B5-4677-B8B9-C44E6E20FC17}"/>
    <cellStyle name="Normal 57 3 2 5 2 5 2" xfId="25742" xr:uid="{EEFE2EA3-A623-478C-BD2B-A178B482BCB3}"/>
    <cellStyle name="Normal 57 3 2 5 2 6" xfId="7807" xr:uid="{701DB0CC-F80D-4CC4-A272-743693E196DB}"/>
    <cellStyle name="Normal 57 3 2 5 2 6 2" xfId="20839" xr:uid="{537CF97B-556F-4DD9-8B49-C07682BFE4D0}"/>
    <cellStyle name="Normal 57 3 2 5 2 7" xfId="4261" xr:uid="{7F612FCA-ADE8-444C-B8DE-1152EB05AF6C}"/>
    <cellStyle name="Normal 57 3 2 5 2 7 2" xfId="17350" xr:uid="{7A793E90-574B-4F99-B170-BAA948A0B06C}"/>
    <cellStyle name="Normal 57 3 2 5 2 8" xfId="14251" xr:uid="{82753BA4-054F-4FCA-A424-72F1947A79A9}"/>
    <cellStyle name="Normal 57 3 2 5 3" xfId="1205" xr:uid="{F06FC71B-C591-4872-BA32-BD84ECB70C65}"/>
    <cellStyle name="Normal 57 3 2 5 3 2" xfId="2457" xr:uid="{423C9D06-72B2-4116-9219-0F5A7ED800A3}"/>
    <cellStyle name="Normal 57 3 2 5 3 2 2" xfId="10414" xr:uid="{D9BE20F3-C3D1-47F4-8F23-0874CEEE6339}"/>
    <cellStyle name="Normal 57 3 2 5 3 2 2 2" xfId="23440" xr:uid="{CEC40D81-8539-4BC4-B108-D4F4B1B361DE}"/>
    <cellStyle name="Normal 57 3 2 5 3 2 3" xfId="5397" xr:uid="{E317FDC6-016D-4BC8-A807-CE5271992CBB}"/>
    <cellStyle name="Normal 57 3 2 5 3 2 3 2" xfId="18433" xr:uid="{A744DE0F-E203-4659-AFEC-C0FD00DEB8E0}"/>
    <cellStyle name="Normal 57 3 2 5 3 2 4" xfId="15841" xr:uid="{B1CABA70-67B0-4392-8408-9E5290833DD9}"/>
    <cellStyle name="Normal 57 3 2 5 3 3" xfId="6604" xr:uid="{B34BAD32-603B-434E-A641-15FDD2E54978}"/>
    <cellStyle name="Normal 57 3 2 5 3 3 2" xfId="11619" xr:uid="{3731839D-9371-4508-917C-AE6C7A3FB60F}"/>
    <cellStyle name="Normal 57 3 2 5 3 3 2 2" xfId="24645" xr:uid="{6AD6DFA3-4361-4E9B-86BA-CC4AF6BF0E36}"/>
    <cellStyle name="Normal 57 3 2 5 3 3 3" xfId="19638" xr:uid="{D0602ABE-07B2-4AA2-93B7-DF560B719B2D}"/>
    <cellStyle name="Normal 57 3 2 5 3 4" xfId="9490" xr:uid="{8D77BDFD-94B4-41E9-920F-B597E995EF5E}"/>
    <cellStyle name="Normal 57 3 2 5 3 4 2" xfId="22516" xr:uid="{2DEB2515-1FEF-46C2-BE0D-EAE8BBC01F63}"/>
    <cellStyle name="Normal 57 3 2 5 3 5" xfId="13073" xr:uid="{C9AD36C3-9B11-4FCB-B5CC-D40815718542}"/>
    <cellStyle name="Normal 57 3 2 5 3 5 2" xfId="26090" xr:uid="{26D2F833-CFC0-4D7A-A336-50EA192E7090}"/>
    <cellStyle name="Normal 57 3 2 5 3 6" xfId="8008" xr:uid="{11E2C4CB-5E13-4B70-8196-D3A3273B61FD}"/>
    <cellStyle name="Normal 57 3 2 5 3 6 2" xfId="21039" xr:uid="{7F33F1E9-9E98-44BC-8021-94B21747B4CC}"/>
    <cellStyle name="Normal 57 3 2 5 3 7" xfId="4472" xr:uid="{360D7049-C67D-4A6D-926D-3D91A19FBE3D}"/>
    <cellStyle name="Normal 57 3 2 5 3 7 2" xfId="17509" xr:uid="{915E4A10-0D4F-4C9C-8D12-4884AD289194}"/>
    <cellStyle name="Normal 57 3 2 5 3 8" xfId="14598" xr:uid="{C1C75689-9C3F-42B4-BBF1-CCA6B381C307}"/>
    <cellStyle name="Normal 57 3 2 5 4" xfId="2758" xr:uid="{2F6FF2AC-698F-4542-9FF3-1A341F07307A}"/>
    <cellStyle name="Normal 57 3 2 5 4 2" xfId="6795" xr:uid="{40E90366-A32F-466A-B2A3-6E06D0D92541}"/>
    <cellStyle name="Normal 57 3 2 5 4 2 2" xfId="11810" xr:uid="{01E4E38D-F37E-48C9-91AC-13AAA67D55F0}"/>
    <cellStyle name="Normal 57 3 2 5 4 2 2 2" xfId="24836" xr:uid="{C6BC2C85-E038-4305-B3BD-DB885356A9B1}"/>
    <cellStyle name="Normal 57 3 2 5 4 2 3" xfId="19829" xr:uid="{380EBF25-6B5B-40B6-A5B0-44E1F88C5186}"/>
    <cellStyle name="Normal 57 3 2 5 4 3" xfId="13264" xr:uid="{C402DB59-2930-49F0-98B3-DA9C9760B6FB}"/>
    <cellStyle name="Normal 57 3 2 5 4 3 2" xfId="26281" xr:uid="{04F36D63-DE4F-42E8-B4B7-E853AAA251D9}"/>
    <cellStyle name="Normal 57 3 2 5 4 4" xfId="9705" xr:uid="{B700C48C-F7C8-4204-B64D-2018CBEA2F53}"/>
    <cellStyle name="Normal 57 3 2 5 4 4 2" xfId="22731" xr:uid="{B353FDD2-D780-483D-B9FB-CEDFB29B164C}"/>
    <cellStyle name="Normal 57 3 2 5 4 5" xfId="4687" xr:uid="{039CA4A9-217A-4F32-958D-69BE3395EE3E}"/>
    <cellStyle name="Normal 57 3 2 5 4 5 2" xfId="17724" xr:uid="{859402F1-2ECE-4441-B118-85310531021D}"/>
    <cellStyle name="Normal 57 3 2 5 4 6" xfId="16032" xr:uid="{375ECE01-DFFE-4C3C-8408-FDB2C76FC08B}"/>
    <cellStyle name="Normal 57 3 2 5 5" xfId="1604" xr:uid="{778B5A6D-1DA2-4658-AAF7-A4CADEC86719}"/>
    <cellStyle name="Normal 57 3 2 5 5 2" xfId="10765" xr:uid="{C0A4E7AF-E4D7-4CAB-A4CA-3F924DC90A30}"/>
    <cellStyle name="Normal 57 3 2 5 5 2 2" xfId="23791" xr:uid="{67DDB445-B7A7-4848-8174-F865E9FB332C}"/>
    <cellStyle name="Normal 57 3 2 5 5 3" xfId="5749" xr:uid="{4801227D-E5A5-434F-B131-6EA9B20E8B8C}"/>
    <cellStyle name="Normal 57 3 2 5 5 3 2" xfId="18784" xr:uid="{7C484D71-340E-4D28-A3CB-0B3C04AED0D1}"/>
    <cellStyle name="Normal 57 3 2 5 5 4" xfId="14989" xr:uid="{993B66DF-1E90-418F-B2C6-5ADCAC8A2F13}"/>
    <cellStyle name="Normal 57 3 2 5 6" xfId="8821" xr:uid="{386108DB-7430-4868-8CB3-2B4FC6421CF9}"/>
    <cellStyle name="Normal 57 3 2 5 6 2" xfId="21848" xr:uid="{16CFD1F1-88AD-4AC4-87DE-DC534C1FE651}"/>
    <cellStyle name="Normal 57 3 2 5 7" xfId="12221" xr:uid="{4115E12F-B0BD-46A5-9C0E-E15DCEAABF8C}"/>
    <cellStyle name="Normal 57 3 2 5 7 2" xfId="25238" xr:uid="{F088C195-50E1-4CC1-ABD8-84165F50B1D4}"/>
    <cellStyle name="Normal 57 3 2 5 8" xfId="7298" xr:uid="{1C8B60DE-A640-4617-9F00-10AE85E42D89}"/>
    <cellStyle name="Normal 57 3 2 5 8 2" xfId="20330" xr:uid="{B416D008-7902-4362-8508-67E6C84E5DB7}"/>
    <cellStyle name="Normal 57 3 2 5 9" xfId="3752" xr:uid="{F8ABC58F-5E8B-40C4-8338-8B6058D709CF}"/>
    <cellStyle name="Normal 57 3 2 5 9 2" xfId="16841" xr:uid="{A452F3D6-697E-4EAB-BAC4-176CDF0D2A56}"/>
    <cellStyle name="Normal 57 3 2 5_Degree data" xfId="3074" xr:uid="{215A645F-ED9E-43DE-A85A-031E73701CC2}"/>
    <cellStyle name="Normal 57 3 2 6" xfId="446" xr:uid="{1F3BB0CE-D177-4BAA-B39B-2F864D72DEED}"/>
    <cellStyle name="Normal 57 3 2 6 2" xfId="2102" xr:uid="{65C4153C-37D2-41DE-810A-3230F9799313}"/>
    <cellStyle name="Normal 57 3 2 6 2 2" xfId="10208" xr:uid="{EAE14A91-54AC-4971-B895-32FFF82C22D9}"/>
    <cellStyle name="Normal 57 3 2 6 2 2 2" xfId="23234" xr:uid="{49997B93-3C12-485F-8B83-7E1316086F9E}"/>
    <cellStyle name="Normal 57 3 2 6 2 3" xfId="5190" xr:uid="{44520121-06A2-41DA-A16C-07FA7E566F5D}"/>
    <cellStyle name="Normal 57 3 2 6 2 3 2" xfId="18227" xr:uid="{80CCA5CA-2D7E-4C8F-B29E-AAFA46091202}"/>
    <cellStyle name="Normal 57 3 2 6 2 4" xfId="15487" xr:uid="{E30CA068-3486-40B9-995F-9369906F7413}"/>
    <cellStyle name="Normal 57 3 2 6 3" xfId="6249" xr:uid="{92274D23-DB5F-440F-875E-7DC0D19579FB}"/>
    <cellStyle name="Normal 57 3 2 6 3 2" xfId="11265" xr:uid="{B6A7EEAE-B340-4EED-B1E4-F703BC922616}"/>
    <cellStyle name="Normal 57 3 2 6 3 2 2" xfId="24291" xr:uid="{C8F1F77C-7856-4AB6-871A-C0F00187BBC3}"/>
    <cellStyle name="Normal 57 3 2 6 3 3" xfId="19284" xr:uid="{4813FED6-CD36-4D00-BC71-466294C4D28E}"/>
    <cellStyle name="Normal 57 3 2 6 4" xfId="9324" xr:uid="{621B28EF-7C2A-4631-989C-FE710AF89090}"/>
    <cellStyle name="Normal 57 3 2 6 4 2" xfId="22351" xr:uid="{CF4D8E5D-2DAB-4B4C-9152-05279EA7AFC1}"/>
    <cellStyle name="Normal 57 3 2 6 5" xfId="12719" xr:uid="{FC98B182-4B31-4461-8353-9CB4FA0446F5}"/>
    <cellStyle name="Normal 57 3 2 6 5 2" xfId="25736" xr:uid="{BEF3FE85-486D-41A2-9850-DDFBF89CEE79}"/>
    <cellStyle name="Normal 57 3 2 6 6" xfId="7801" xr:uid="{C4CB5241-59D0-40F7-A182-3D2CA2DB2426}"/>
    <cellStyle name="Normal 57 3 2 6 6 2" xfId="20833" xr:uid="{D93C0AA2-9CAF-4EF1-8A7E-7146FB805E18}"/>
    <cellStyle name="Normal 57 3 2 6 7" xfId="4255" xr:uid="{D4310354-ABC1-4799-87E5-58B20C1CACFE}"/>
    <cellStyle name="Normal 57 3 2 6 7 2" xfId="17344" xr:uid="{D172E154-BDA0-4D32-9B42-FEB9A9D12C2F}"/>
    <cellStyle name="Normal 57 3 2 6 8" xfId="13849" xr:uid="{46599DC0-8B09-4F01-A60A-1E8DDA9963D0}"/>
    <cellStyle name="Normal 57 3 2 7" xfId="755" xr:uid="{2FE6A58D-EAF4-44F5-8966-1ED6DD69F3DE}"/>
    <cellStyle name="Normal 57 3 2 7 2" xfId="2451" xr:uid="{D6692AE0-6707-477B-9E6B-51BDEF7E83B1}"/>
    <cellStyle name="Normal 57 3 2 7 2 2" xfId="10369" xr:uid="{3B2C29E0-39E1-49E0-A06B-399AE1323F6C}"/>
    <cellStyle name="Normal 57 3 2 7 2 2 2" xfId="23395" xr:uid="{F9D73B34-FE3B-46D6-AA84-B6C547159CC8}"/>
    <cellStyle name="Normal 57 3 2 7 2 3" xfId="5352" xr:uid="{B90FE633-6AE2-4130-938E-0EFB3754F3AE}"/>
    <cellStyle name="Normal 57 3 2 7 2 3 2" xfId="18388" xr:uid="{AC3B67D8-1176-4674-AED1-43695D2959DF}"/>
    <cellStyle name="Normal 57 3 2 7 2 4" xfId="15835" xr:uid="{9A0B604F-D370-4058-941F-A1A7A56203CC}"/>
    <cellStyle name="Normal 57 3 2 7 3" xfId="6598" xr:uid="{94E05429-2CEC-4726-83FB-7DEFE075950F}"/>
    <cellStyle name="Normal 57 3 2 7 3 2" xfId="11613" xr:uid="{F9F85479-C2D2-4B85-80DB-0C8921B9DA5D}"/>
    <cellStyle name="Normal 57 3 2 7 3 2 2" xfId="24639" xr:uid="{7E48D123-73C2-446A-98C1-871C043C316B}"/>
    <cellStyle name="Normal 57 3 2 7 3 3" xfId="19632" xr:uid="{4F1457F1-48E9-4985-97B3-3693F91CFE95}"/>
    <cellStyle name="Normal 57 3 2 7 4" xfId="8659" xr:uid="{4A64D52C-765B-42DF-8723-5766AE8C4F15}"/>
    <cellStyle name="Normal 57 3 2 7 4 2" xfId="21688" xr:uid="{6031E8D7-8913-4DD1-A48A-D9D94D03D0BC}"/>
    <cellStyle name="Normal 57 3 2 7 5" xfId="13067" xr:uid="{DCAA7673-724D-4B83-8AFE-0048C04B97CC}"/>
    <cellStyle name="Normal 57 3 2 7 5 2" xfId="26084" xr:uid="{390FC541-D51B-4F6D-A536-BDF3DF784676}"/>
    <cellStyle name="Normal 57 3 2 7 6" xfId="7963" xr:uid="{2A8B039A-6700-4158-A003-90594CC9487C}"/>
    <cellStyle name="Normal 57 3 2 7 6 2" xfId="20994" xr:uid="{0533B031-4173-4856-8DEB-CF14E167FC7B}"/>
    <cellStyle name="Normal 57 3 2 7 7" xfId="3586" xr:uid="{6E22A234-8D65-4672-A697-A184B113CE1C}"/>
    <cellStyle name="Normal 57 3 2 7 7 2" xfId="16681" xr:uid="{8CA9644B-6981-43FB-88C4-4737849F62AA}"/>
    <cellStyle name="Normal 57 3 2 7 8" xfId="14152" xr:uid="{B18750BC-59A1-4569-A5C4-E573E0D0B455}"/>
    <cellStyle name="Normal 57 3 2 8" xfId="1159" xr:uid="{A5A2D57C-0345-4701-A668-E6EA3A789DC3}"/>
    <cellStyle name="Normal 57 3 2 8 2" xfId="2704" xr:uid="{259A94F0-FAED-410D-AEE6-0E6B35C36A6F}"/>
    <cellStyle name="Normal 57 3 2 8 2 2" xfId="11765" xr:uid="{24CD8F45-E603-4E03-B59D-ACFE0D48D06E}"/>
    <cellStyle name="Normal 57 3 2 8 2 2 2" xfId="24791" xr:uid="{EC110A4E-B9DE-4300-8698-4B74AF1E9047}"/>
    <cellStyle name="Normal 57 3 2 8 2 3" xfId="6750" xr:uid="{2FFE1288-A4D7-4F2B-8D83-854F7C26D802}"/>
    <cellStyle name="Normal 57 3 2 8 2 3 2" xfId="19784" xr:uid="{5BA061A9-7BA4-4FE1-AE36-47E3226B5592}"/>
    <cellStyle name="Normal 57 3 2 8 2 4" xfId="15987" xr:uid="{1A7F5065-7BB2-4E95-A34F-E8B399CE1905}"/>
    <cellStyle name="Normal 57 3 2 8 3" xfId="13219" xr:uid="{C2DC90A2-4545-4578-A687-7FBECE26F704}"/>
    <cellStyle name="Normal 57 3 2 8 3 2" xfId="26236" xr:uid="{45429CA5-6057-4E50-9009-4E4E5FF57E53}"/>
    <cellStyle name="Normal 57 3 2 8 4" xfId="9545" xr:uid="{6563B3C9-57AB-42AB-9387-39B141E29D3C}"/>
    <cellStyle name="Normal 57 3 2 8 4 2" xfId="22571" xr:uid="{FCAC7420-8C2A-4782-9EAC-D9F891B050F7}"/>
    <cellStyle name="Normal 57 3 2 8 5" xfId="4527" xr:uid="{7B280205-14C6-44AE-92B4-6BA295AF4827}"/>
    <cellStyle name="Normal 57 3 2 8 5 2" xfId="17564" xr:uid="{534C2E1C-F4BE-43D3-ABAE-31B4E1326C62}"/>
    <cellStyle name="Normal 57 3 2 8 6" xfId="14553" xr:uid="{DD7F2C26-0202-4D07-994F-BD36E71486A3}"/>
    <cellStyle name="Normal 57 3 2 9" xfId="1559" xr:uid="{0ED29B11-A8DC-4937-9E21-69F7AFAF76EB}"/>
    <cellStyle name="Normal 57 3 2 9 2" xfId="12176" xr:uid="{C8440D3F-9C0F-458E-AFC9-20968DADE3F5}"/>
    <cellStyle name="Normal 57 3 2 9 2 2" xfId="25193" xr:uid="{E435296B-4D46-48DE-8CCB-4DF468853171}"/>
    <cellStyle name="Normal 57 3 2 9 3" xfId="10720" xr:uid="{35104CC0-F334-4458-94EA-FD1B7E746E93}"/>
    <cellStyle name="Normal 57 3 2 9 3 2" xfId="23746" xr:uid="{6A737DF0-519A-40DF-8518-68D8629C71FA}"/>
    <cellStyle name="Normal 57 3 2 9 4" xfId="5704" xr:uid="{CADB7E2A-103F-4F70-8147-16EB44E5A121}"/>
    <cellStyle name="Normal 57 3 2 9 4 2" xfId="18739" xr:uid="{123A0A6D-D0BC-4CC8-986B-ECDA351E4098}"/>
    <cellStyle name="Normal 57 3 2 9 5" xfId="14944" xr:uid="{7CD63543-7B31-4569-882E-8B2B0BB96089}"/>
    <cellStyle name="Normal 57 3 2_Degree data" xfId="3068" xr:uid="{40BC0B58-03AB-468E-842F-C53F81D4D9B6}"/>
    <cellStyle name="Normal 57 3 3" xfId="169" xr:uid="{B035040D-7978-4E32-AA66-1347D74B6AC4}"/>
    <cellStyle name="Normal 57 3 3 10" xfId="8314" xr:uid="{EC022158-F268-4363-899D-935559622C37}"/>
    <cellStyle name="Normal 57 3 3 10 2" xfId="21343" xr:uid="{513AC8CC-606D-4D47-8EEA-EFA0A4BD43DD}"/>
    <cellStyle name="Normal 57 3 3 11" xfId="12134" xr:uid="{B23B08C3-D55D-4133-B079-1510E93285C0}"/>
    <cellStyle name="Normal 57 3 3 11 2" xfId="25151" xr:uid="{61D0A8FB-2E8F-4254-AA69-B89064C05B9A}"/>
    <cellStyle name="Normal 57 3 3 12" xfId="7126" xr:uid="{D3043308-B73A-4150-80CB-3FB5A4334DBD}"/>
    <cellStyle name="Normal 57 3 3 12 2" xfId="20158" xr:uid="{F7C095B9-6A5E-44E8-B2E6-2B8EC0FCAEFA}"/>
    <cellStyle name="Normal 57 3 3 13" xfId="3235" xr:uid="{5706D92F-B4BE-4E9B-9DC7-01E6724BEEE0}"/>
    <cellStyle name="Normal 57 3 3 13 2" xfId="16336" xr:uid="{042175CB-61DD-4FC2-A969-B3BAA4711E4D}"/>
    <cellStyle name="Normal 57 3 3 14" xfId="13598" xr:uid="{E5695073-C1DE-41C1-AF4B-C4FA9C615B88}"/>
    <cellStyle name="Normal 57 3 3 2" xfId="383" xr:uid="{80FCE620-39F9-4FAA-B923-6ACBD6A78B06}"/>
    <cellStyle name="Normal 57 3 3 2 10" xfId="7169" xr:uid="{22943921-8D73-4A74-92B1-AB8E9DD5B3CA}"/>
    <cellStyle name="Normal 57 3 3 2 10 2" xfId="20201" xr:uid="{589E1FE1-3047-4DC5-BC7F-BB7EF45F5FC0}"/>
    <cellStyle name="Normal 57 3 3 2 11" xfId="3338" xr:uid="{602B8EE4-0166-49EC-A347-5501841A322C}"/>
    <cellStyle name="Normal 57 3 3 2 11 2" xfId="16438" xr:uid="{1BBF82A4-D352-4BA6-BB88-1E0126441F3C}"/>
    <cellStyle name="Normal 57 3 3 2 12" xfId="13792" xr:uid="{2E335701-B3BB-41E9-BFA9-2DA0175AD9B2}"/>
    <cellStyle name="Normal 57 3 3 2 2" xfId="634" xr:uid="{957B35C3-C3A3-4860-8ED4-6F37B2D79621}"/>
    <cellStyle name="Normal 57 3 3 2 2 10" xfId="14037" xr:uid="{7B7ACF09-7C4E-4850-9ACF-4B4DCF646417}"/>
    <cellStyle name="Normal 57 3 3 2 2 2" xfId="1043" xr:uid="{E137588D-4CCB-49E5-9523-9F2104607C1B}"/>
    <cellStyle name="Normal 57 3 3 2 2 2 2" xfId="2111" xr:uid="{F03701D1-5DBD-431F-A935-EF9281D8F615}"/>
    <cellStyle name="Normal 57 3 3 2 2 2 2 2" xfId="10217" xr:uid="{A0204159-CDD9-4D46-8D02-3589588A3F7F}"/>
    <cellStyle name="Normal 57 3 3 2 2 2 2 2 2" xfId="23243" xr:uid="{CD4EDACD-41BF-446B-9958-BCEABADB8EF3}"/>
    <cellStyle name="Normal 57 3 3 2 2 2 2 3" xfId="5199" xr:uid="{A347F491-F45A-4245-BB2A-19FF57D347BD}"/>
    <cellStyle name="Normal 57 3 3 2 2 2 2 3 2" xfId="18236" xr:uid="{F5835239-2E5D-4C1B-80FE-F49470AEF044}"/>
    <cellStyle name="Normal 57 3 3 2 2 2 2 4" xfId="15496" xr:uid="{3243BC54-8F85-4E5D-A8EC-D0F36D9F7E50}"/>
    <cellStyle name="Normal 57 3 3 2 2 2 3" xfId="6258" xr:uid="{F0C8736A-91CA-4E96-9417-5460110825CA}"/>
    <cellStyle name="Normal 57 3 3 2 2 2 3 2" xfId="11274" xr:uid="{F6E395A4-28E2-4282-97BD-01CC32126F7F}"/>
    <cellStyle name="Normal 57 3 3 2 2 2 3 2 2" xfId="24300" xr:uid="{5DB1AA4F-C90F-4982-B2CC-D661250940B2}"/>
    <cellStyle name="Normal 57 3 3 2 2 2 3 3" xfId="19293" xr:uid="{6FFA1F56-F786-4D77-A1EC-A255C23FB830}"/>
    <cellStyle name="Normal 57 3 3 2 2 2 4" xfId="9333" xr:uid="{AC6BF35F-97E9-4C69-871B-8DCEE1147F2A}"/>
    <cellStyle name="Normal 57 3 3 2 2 2 4 2" xfId="22360" xr:uid="{195E440B-E66E-43FA-BCB9-6545FFCE854E}"/>
    <cellStyle name="Normal 57 3 3 2 2 2 5" xfId="12728" xr:uid="{D3FD71F5-B9A4-48FE-AB3B-4BE98567092E}"/>
    <cellStyle name="Normal 57 3 3 2 2 2 5 2" xfId="25745" xr:uid="{535ADAD4-AD58-4CD5-958F-A60B6D48992C}"/>
    <cellStyle name="Normal 57 3 3 2 2 2 6" xfId="7810" xr:uid="{00DAE066-42C9-4FAE-808F-1B369FCAB963}"/>
    <cellStyle name="Normal 57 3 3 2 2 2 6 2" xfId="20842" xr:uid="{0C127995-DC1D-4A17-AD40-E616C17EB533}"/>
    <cellStyle name="Normal 57 3 3 2 2 2 7" xfId="4264" xr:uid="{B940C4AD-4E84-47B4-ABE7-DDD4FD9A3DDD}"/>
    <cellStyle name="Normal 57 3 3 2 2 2 7 2" xfId="17353" xr:uid="{06F7C33C-47E8-4D53-AAB1-ACCBB0A3EE06}"/>
    <cellStyle name="Normal 57 3 3 2 2 2 8" xfId="14439" xr:uid="{D995A2F6-E5E7-41C7-A5D1-980E90CC2794}"/>
    <cellStyle name="Normal 57 3 3 2 2 3" xfId="1400" xr:uid="{DBE9F680-4588-4306-8322-AE1EA86CCA41}"/>
    <cellStyle name="Normal 57 3 3 2 2 3 2" xfId="2460" xr:uid="{E13EE2B1-88EA-4003-8B36-624E365D213B}"/>
    <cellStyle name="Normal 57 3 3 2 2 3 2 2" xfId="10602" xr:uid="{3D567AE8-125E-4CB8-87F3-08C8DD9770BA}"/>
    <cellStyle name="Normal 57 3 3 2 2 3 2 2 2" xfId="23628" xr:uid="{39477AB1-329C-4308-BE78-A1B78491430B}"/>
    <cellStyle name="Normal 57 3 3 2 2 3 2 3" xfId="5585" xr:uid="{78FE6125-22EF-4D38-8646-4BA1F642900A}"/>
    <cellStyle name="Normal 57 3 3 2 2 3 2 3 2" xfId="18621" xr:uid="{FEEFEA7B-66F2-4DA8-9F09-A48B96BEC292}"/>
    <cellStyle name="Normal 57 3 3 2 2 3 2 4" xfId="15844" xr:uid="{D4E4016A-FE1F-4C09-B701-614BB9BD5D56}"/>
    <cellStyle name="Normal 57 3 3 2 2 3 3" xfId="6607" xr:uid="{1DA42DA6-3459-44C0-9CF6-7FF626F1C39F}"/>
    <cellStyle name="Normal 57 3 3 2 2 3 3 2" xfId="11622" xr:uid="{D22B2A86-5896-47AE-89AF-A289DF972686}"/>
    <cellStyle name="Normal 57 3 3 2 2 3 3 2 2" xfId="24648" xr:uid="{577EAA72-34F8-43BB-9611-5ADC48F79702}"/>
    <cellStyle name="Normal 57 3 3 2 2 3 3 3" xfId="19641" xr:uid="{56AAA9C1-CD9D-4A40-8962-C6DA57160A32}"/>
    <cellStyle name="Normal 57 3 3 2 2 3 4" xfId="9009" xr:uid="{A1BED873-EB94-49C2-9A5F-33240E086017}"/>
    <cellStyle name="Normal 57 3 3 2 2 3 4 2" xfId="22036" xr:uid="{1C953452-4218-42CF-A49E-BFCA6DD9490B}"/>
    <cellStyle name="Normal 57 3 3 2 2 3 5" xfId="13076" xr:uid="{716A3DA2-EAC0-4411-92BD-ED3E10BE249F}"/>
    <cellStyle name="Normal 57 3 3 2 2 3 5 2" xfId="26093" xr:uid="{4F659222-5DD1-4848-BE3B-0990B37E51FA}"/>
    <cellStyle name="Normal 57 3 3 2 2 3 6" xfId="8196" xr:uid="{1A66497C-CE0D-443F-BABA-C214BBE76798}"/>
    <cellStyle name="Normal 57 3 3 2 2 3 6 2" xfId="21227" xr:uid="{A69BAC9C-685D-4033-B1BD-383F23C953D6}"/>
    <cellStyle name="Normal 57 3 3 2 2 3 7" xfId="3940" xr:uid="{582F2F66-3E27-430B-BFF1-402FE62A6AEB}"/>
    <cellStyle name="Normal 57 3 3 2 2 3 7 2" xfId="17029" xr:uid="{FF2BBA59-FC2C-4502-9C41-52875B20C260}"/>
    <cellStyle name="Normal 57 3 3 2 2 3 8" xfId="14786" xr:uid="{003009A1-4CDD-4674-BFCC-780A1A99CDF4}"/>
    <cellStyle name="Normal 57 3 3 2 2 4" xfId="2958" xr:uid="{2CFAEBE5-BEDC-49E3-B530-20F39D389067}"/>
    <cellStyle name="Normal 57 3 3 2 2 4 2" xfId="6983" xr:uid="{F82C68DC-E1D2-4D04-A5AC-A03403EFF8C7}"/>
    <cellStyle name="Normal 57 3 3 2 2 4 2 2" xfId="11998" xr:uid="{71C186E5-5382-4DEE-BE86-A1CD4744689D}"/>
    <cellStyle name="Normal 57 3 3 2 2 4 2 2 2" xfId="25024" xr:uid="{F6E8B684-2564-47A1-8C09-66F9AAD421D3}"/>
    <cellStyle name="Normal 57 3 3 2 2 4 2 3" xfId="20017" xr:uid="{64EC532B-8E52-42FC-A318-FB3D0B0B669B}"/>
    <cellStyle name="Normal 57 3 3 2 2 4 3" xfId="13452" xr:uid="{13A46FC9-7C24-41E1-B734-9E17756E8F38}"/>
    <cellStyle name="Normal 57 3 3 2 2 4 3 2" xfId="26469" xr:uid="{ABCDCC55-A240-4D52-85E3-5344F383ECDB}"/>
    <cellStyle name="Normal 57 3 3 2 2 4 4" xfId="9893" xr:uid="{32F36159-F711-42D5-BCCA-5A20D2FF3A08}"/>
    <cellStyle name="Normal 57 3 3 2 2 4 4 2" xfId="22919" xr:uid="{5F26A0E4-0036-452B-903E-5E615351DE20}"/>
    <cellStyle name="Normal 57 3 3 2 2 4 5" xfId="4875" xr:uid="{82195918-1418-460D-B434-B3C647A50B01}"/>
    <cellStyle name="Normal 57 3 3 2 2 4 5 2" xfId="17912" xr:uid="{51AF9139-A8B6-4D9F-9A17-86CB6CCEC1CF}"/>
    <cellStyle name="Normal 57 3 3 2 2 4 6" xfId="16220" xr:uid="{2458B4F3-278A-4622-AF34-C7DF5CBFAD8E}"/>
    <cellStyle name="Normal 57 3 3 2 2 5" xfId="1792" xr:uid="{E212A1A6-DB81-4F5B-85C6-2D4A967234F9}"/>
    <cellStyle name="Normal 57 3 3 2 2 5 2" xfId="10955" xr:uid="{BDF0F68F-8F14-47A2-BFAB-ABE96B76B10B}"/>
    <cellStyle name="Normal 57 3 3 2 2 5 2 2" xfId="23981" xr:uid="{22DE8F05-0B74-4AA1-96B4-D45ED7F1FE81}"/>
    <cellStyle name="Normal 57 3 3 2 2 5 3" xfId="5939" xr:uid="{00D7C210-A969-4217-8347-6D3884762613}"/>
    <cellStyle name="Normal 57 3 3 2 2 5 3 2" xfId="18974" xr:uid="{F0B20698-6D92-4EEB-881F-DF0E1FBAAE6F}"/>
    <cellStyle name="Normal 57 3 3 2 2 5 4" xfId="15177" xr:uid="{3ECCAC55-8405-4F5B-8A32-3BF3CE02B1DC}"/>
    <cellStyle name="Normal 57 3 3 2 2 6" xfId="8516" xr:uid="{6E4E7DB1-19AC-4099-9E58-FD8CEBB30147}"/>
    <cellStyle name="Normal 57 3 3 2 2 6 2" xfId="21545" xr:uid="{24E756B9-3C0B-4876-A55A-CB9397EBF781}"/>
    <cellStyle name="Normal 57 3 3 2 2 7" xfId="12409" xr:uid="{136511E2-3D84-47BE-9EDE-AE12CCCAC843}"/>
    <cellStyle name="Normal 57 3 3 2 2 7 2" xfId="25426" xr:uid="{BFCA62F4-C6F3-4F8D-BA67-D60D0C0C5099}"/>
    <cellStyle name="Normal 57 3 3 2 2 8" xfId="7486" xr:uid="{3D2D067A-41D6-4D4D-AF47-36057F719F72}"/>
    <cellStyle name="Normal 57 3 3 2 2 8 2" xfId="20518" xr:uid="{9971F151-2DFB-4F9E-B091-C29DA2895784}"/>
    <cellStyle name="Normal 57 3 3 2 2 9" xfId="3438" xr:uid="{6E832D12-81D1-4120-AEF8-769B642BE39F}"/>
    <cellStyle name="Normal 57 3 3 2 2 9 2" xfId="16538" xr:uid="{635823C1-4787-4CD5-8554-BE00A83E6E0E}"/>
    <cellStyle name="Normal 57 3 3 2 2_Degree data" xfId="3077" xr:uid="{7D4DECCE-B9EA-4C89-BE44-E264191E6C76}"/>
    <cellStyle name="Normal 57 3 3 2 3" xfId="534" xr:uid="{77C4E638-A990-41DA-BAB8-23C8010DC997}"/>
    <cellStyle name="Normal 57 3 3 2 3 2" xfId="2110" xr:uid="{D6ED2F5C-56A4-4A7F-B853-B216444336C5}"/>
    <cellStyle name="Normal 57 3 3 2 3 2 2" xfId="9793" xr:uid="{A664A9E7-C8EA-4270-9176-D0A7201D91B7}"/>
    <cellStyle name="Normal 57 3 3 2 3 2 2 2" xfId="22819" xr:uid="{B335273F-1914-482E-A45D-54B8683649C1}"/>
    <cellStyle name="Normal 57 3 3 2 3 2 3" xfId="4775" xr:uid="{E4A476D6-A6BE-488A-BC69-A03B80EDFCDD}"/>
    <cellStyle name="Normal 57 3 3 2 3 2 3 2" xfId="17812" xr:uid="{8F4D484E-553E-42DB-A2C3-B60511CCB51A}"/>
    <cellStyle name="Normal 57 3 3 2 3 2 4" xfId="15495" xr:uid="{FA61D42A-13C7-4A1D-B0BA-3E0BE55FEF9B}"/>
    <cellStyle name="Normal 57 3 3 2 3 3" xfId="6257" xr:uid="{62AE7340-41CB-47FA-BD81-D18587AC13B7}"/>
    <cellStyle name="Normal 57 3 3 2 3 3 2" xfId="11273" xr:uid="{E6536753-6F1D-4DC1-9FA5-7659FB502CE0}"/>
    <cellStyle name="Normal 57 3 3 2 3 3 2 2" xfId="24299" xr:uid="{61DDB3A2-B1D5-4961-B6D2-401CFAA5F3D6}"/>
    <cellStyle name="Normal 57 3 3 2 3 3 3" xfId="19292" xr:uid="{D4129427-9067-490E-853B-823154E01B1F}"/>
    <cellStyle name="Normal 57 3 3 2 3 4" xfId="8909" xr:uid="{62488980-6E43-4F1A-BC92-CC1B476567DE}"/>
    <cellStyle name="Normal 57 3 3 2 3 4 2" xfId="21936" xr:uid="{F17B8FD1-113E-4DA1-8550-A7142DA2F0CD}"/>
    <cellStyle name="Normal 57 3 3 2 3 5" xfId="12727" xr:uid="{B62A3C0F-69E2-48D4-9539-AFF4B0B4559A}"/>
    <cellStyle name="Normal 57 3 3 2 3 5 2" xfId="25744" xr:uid="{9B5B6325-CCCE-4FBD-9FB8-63720405A2FC}"/>
    <cellStyle name="Normal 57 3 3 2 3 6" xfId="7386" xr:uid="{4D96EE56-8038-4B35-9B81-9054DE1E2A3D}"/>
    <cellStyle name="Normal 57 3 3 2 3 6 2" xfId="20418" xr:uid="{D2981F82-FB9A-4572-B965-E4DB52B9FDCA}"/>
    <cellStyle name="Normal 57 3 3 2 3 7" xfId="3840" xr:uid="{342C04D0-791A-4994-A6D5-1DE2711F735E}"/>
    <cellStyle name="Normal 57 3 3 2 3 7 2" xfId="16929" xr:uid="{03C0E869-A7B8-43C8-849B-3D56F6F081FB}"/>
    <cellStyle name="Normal 57 3 3 2 3 8" xfId="13937" xr:uid="{732708F8-1E69-4CB1-AD23-9990687C392B}"/>
    <cellStyle name="Normal 57 3 3 2 4" xfId="943" xr:uid="{757C09FC-6C52-4231-8E7A-236B0E6E1FE7}"/>
    <cellStyle name="Normal 57 3 3 2 4 2" xfId="2459" xr:uid="{5DDEF5F9-DE57-4C36-8EDD-7DC6E112C1E2}"/>
    <cellStyle name="Normal 57 3 3 2 4 2 2" xfId="10216" xr:uid="{11B0B419-C420-45E9-BEB7-18E1AE9502C7}"/>
    <cellStyle name="Normal 57 3 3 2 4 2 2 2" xfId="23242" xr:uid="{16D42613-D6AB-44E4-A40D-93FD3DAD2FCF}"/>
    <cellStyle name="Normal 57 3 3 2 4 2 3" xfId="5198" xr:uid="{A731D8C5-2DA7-46AB-A830-8C49A276F1CB}"/>
    <cellStyle name="Normal 57 3 3 2 4 2 3 2" xfId="18235" xr:uid="{1F7AB7AE-58EE-40D8-A1CC-E185E447D527}"/>
    <cellStyle name="Normal 57 3 3 2 4 2 4" xfId="15843" xr:uid="{A4610F75-9D36-4A5F-8745-F8DE82BEDB38}"/>
    <cellStyle name="Normal 57 3 3 2 4 3" xfId="6606" xr:uid="{207C9634-A1CB-4F3B-A4FC-EF14C0585DF2}"/>
    <cellStyle name="Normal 57 3 3 2 4 3 2" xfId="11621" xr:uid="{BAFE70D8-F932-411E-A0EB-590630BB465D}"/>
    <cellStyle name="Normal 57 3 3 2 4 3 2 2" xfId="24647" xr:uid="{1E928A73-621A-45D0-9800-3B2851725308}"/>
    <cellStyle name="Normal 57 3 3 2 4 3 3" xfId="19640" xr:uid="{9C4ACDD4-8F46-41CD-919F-F4C843A61CF6}"/>
    <cellStyle name="Normal 57 3 3 2 4 4" xfId="9332" xr:uid="{D7E4859C-4ADE-4901-AC0E-3F0B6FB10E9B}"/>
    <cellStyle name="Normal 57 3 3 2 4 4 2" xfId="22359" xr:uid="{1E897F31-691E-4C2D-9F0E-A7A9F8B1C1EB}"/>
    <cellStyle name="Normal 57 3 3 2 4 5" xfId="13075" xr:uid="{66CAD088-073E-4FEB-9273-635B6DD29C9F}"/>
    <cellStyle name="Normal 57 3 3 2 4 5 2" xfId="26092" xr:uid="{E67E5340-E350-426D-8559-0605874B175A}"/>
    <cellStyle name="Normal 57 3 3 2 4 6" xfId="7809" xr:uid="{B77B4271-AFD3-4B45-91CB-060972FF608A}"/>
    <cellStyle name="Normal 57 3 3 2 4 6 2" xfId="20841" xr:uid="{E58FD939-52B3-46BB-9566-4D6433841FF4}"/>
    <cellStyle name="Normal 57 3 3 2 4 7" xfId="4263" xr:uid="{6F89B231-B4ED-42FA-A980-CF25A1C06214}"/>
    <cellStyle name="Normal 57 3 3 2 4 7 2" xfId="17352" xr:uid="{640FDA9C-84D5-4FF7-925C-429EEAC1933C}"/>
    <cellStyle name="Normal 57 3 3 2 4 8" xfId="14339" xr:uid="{EAC733EA-43D8-40CC-8758-29EEF8A99FEB}"/>
    <cellStyle name="Normal 57 3 3 2 5" xfId="1299" xr:uid="{23EE1498-84CC-41AD-A70A-926C6D57FAAC}"/>
    <cellStyle name="Normal 57 3 3 2 5 2" xfId="2856" xr:uid="{3E6AFEF8-D10F-450B-ABE0-0664D5140D1D}"/>
    <cellStyle name="Normal 57 3 3 2 5 2 2" xfId="10502" xr:uid="{0B530A31-DE7B-40D8-9879-0D097B7ACFB4}"/>
    <cellStyle name="Normal 57 3 3 2 5 2 2 2" xfId="23528" xr:uid="{1A3BD9CE-82FD-42A6-B8D9-3066B556B93C}"/>
    <cellStyle name="Normal 57 3 3 2 5 2 3" xfId="5485" xr:uid="{91751326-A7B8-4D82-9D4C-66653F642FE8}"/>
    <cellStyle name="Normal 57 3 3 2 5 2 3 2" xfId="18521" xr:uid="{93E8206F-0118-4C79-B116-A19421903EFB}"/>
    <cellStyle name="Normal 57 3 3 2 5 2 4" xfId="16120" xr:uid="{100F7CCC-432C-4EA0-BC69-7112B0684B5D}"/>
    <cellStyle name="Normal 57 3 3 2 5 3" xfId="6883" xr:uid="{30974B87-2674-4D47-AE30-D4A6FF4D9C58}"/>
    <cellStyle name="Normal 57 3 3 2 5 3 2" xfId="11898" xr:uid="{342ADC30-BA21-4633-A64E-9EEECE6CCA06}"/>
    <cellStyle name="Normal 57 3 3 2 5 3 2 2" xfId="24924" xr:uid="{04853083-2A57-44CC-968E-AE1FEF868734}"/>
    <cellStyle name="Normal 57 3 3 2 5 3 3" xfId="19917" xr:uid="{01D81862-1291-4A3B-9D94-A3BCE04225BA}"/>
    <cellStyle name="Normal 57 3 3 2 5 4" xfId="8690" xr:uid="{7BF4073C-9194-44AD-85A3-BC7CF5B5C9A2}"/>
    <cellStyle name="Normal 57 3 3 2 5 4 2" xfId="21719" xr:uid="{6AFFB5E6-1AA6-4D38-997A-15F63B085A60}"/>
    <cellStyle name="Normal 57 3 3 2 5 5" xfId="13352" xr:uid="{DD6AE4C6-8055-49A4-AF5A-7C0A2A44C7B6}"/>
    <cellStyle name="Normal 57 3 3 2 5 5 2" xfId="26369" xr:uid="{0523BE39-05E6-4D2E-96FC-E30A1B03162C}"/>
    <cellStyle name="Normal 57 3 3 2 5 6" xfId="8096" xr:uid="{8AE831EF-55DD-462B-B061-A3BE2CFF9478}"/>
    <cellStyle name="Normal 57 3 3 2 5 6 2" xfId="21127" xr:uid="{3A155C37-B0A7-4501-8220-F693AD9D6DA2}"/>
    <cellStyle name="Normal 57 3 3 2 5 7" xfId="3619" xr:uid="{E77FDB79-E45A-49BC-AA5A-3B70A63E64B7}"/>
    <cellStyle name="Normal 57 3 3 2 5 7 2" xfId="16712" xr:uid="{2BD4E923-7CF4-4C74-A910-2458FE08BB88}"/>
    <cellStyle name="Normal 57 3 3 2 5 8" xfId="14686" xr:uid="{0A3BB5FE-D779-42DD-8AE2-8A069F6ED449}"/>
    <cellStyle name="Normal 57 3 3 2 6" xfId="1692" xr:uid="{FBE6A88E-5CB7-4749-86CD-F5EDD98F8315}"/>
    <cellStyle name="Normal 57 3 3 2 6 2" xfId="9576" xr:uid="{33363439-D6E0-439F-B12B-3AB9A6CB13CE}"/>
    <cellStyle name="Normal 57 3 3 2 6 2 2" xfId="22602" xr:uid="{C7B98D08-2250-4E83-A2DD-E111A04153DE}"/>
    <cellStyle name="Normal 57 3 3 2 6 3" xfId="4558" xr:uid="{C605BDC4-42B0-4C7A-826B-E289466E2845}"/>
    <cellStyle name="Normal 57 3 3 2 6 3 2" xfId="17595" xr:uid="{70B4E3AF-40EE-433B-B270-73808272CF6D}"/>
    <cellStyle name="Normal 57 3 3 2 6 4" xfId="15077" xr:uid="{EADC599A-8772-47D5-BB77-0129C9867658}"/>
    <cellStyle name="Normal 57 3 3 2 7" xfId="5839" xr:uid="{5F8290D0-1F87-454A-B333-A2BB37F209C2}"/>
    <cellStyle name="Normal 57 3 3 2 7 2" xfId="10855" xr:uid="{EF5BDCCB-A4BC-463C-953E-F8AACC359BD4}"/>
    <cellStyle name="Normal 57 3 3 2 7 2 2" xfId="23881" xr:uid="{688AD735-E1F9-458B-B9B6-029852D2EAB3}"/>
    <cellStyle name="Normal 57 3 3 2 7 3" xfId="18874" xr:uid="{B5E60209-B741-4C0B-A083-0AB9775604F9}"/>
    <cellStyle name="Normal 57 3 3 2 8" xfId="8416" xr:uid="{FFED68B1-8A01-461B-AECE-94CE1873E113}"/>
    <cellStyle name="Normal 57 3 3 2 8 2" xfId="21445" xr:uid="{A709C32C-F9E1-42D4-BA04-F27F903EE747}"/>
    <cellStyle name="Normal 57 3 3 2 9" xfId="12309" xr:uid="{94FE131E-E433-49DF-A24A-FF431A8A7AED}"/>
    <cellStyle name="Normal 57 3 3 2 9 2" xfId="25326" xr:uid="{CC02EE50-16AF-4C75-A4ED-D0A5AF7343BB}"/>
    <cellStyle name="Normal 57 3 3 2_Degree data" xfId="3076" xr:uid="{51E5064D-86A0-4BEC-9CCE-72FE3AEC7F3F}"/>
    <cellStyle name="Normal 57 3 3 3" xfId="339" xr:uid="{396B505C-786B-4DD2-ACB8-93453D421670}"/>
    <cellStyle name="Normal 57 3 3 3 10" xfId="7231" xr:uid="{9C9DF089-31D6-4289-BED6-DBAACD9303CD}"/>
    <cellStyle name="Normal 57 3 3 3 10 2" xfId="20263" xr:uid="{1F68D0A0-8A24-4D75-8769-7736701C8B22}"/>
    <cellStyle name="Normal 57 3 3 3 11" xfId="3295" xr:uid="{7F021E2B-4545-443B-A0B7-8B087F4C242C}"/>
    <cellStyle name="Normal 57 3 3 3 11 2" xfId="16395" xr:uid="{95A79F65-1400-4120-ABF9-A494FC94273A}"/>
    <cellStyle name="Normal 57 3 3 3 12" xfId="13749" xr:uid="{A2FEF327-BF7D-4AB3-B7A4-A3E89FF7B794}"/>
    <cellStyle name="Normal 57 3 3 3 2" xfId="696" xr:uid="{08E984CA-58B8-4D88-95A0-755CB7E3ED49}"/>
    <cellStyle name="Normal 57 3 3 3 2 10" xfId="14099" xr:uid="{7359F46C-797F-4008-8103-C01B6A8D8D29}"/>
    <cellStyle name="Normal 57 3 3 3 2 2" xfId="1105" xr:uid="{BBAA1AD7-9261-4565-AE0E-CDD7286C93E4}"/>
    <cellStyle name="Normal 57 3 3 3 2 2 2" xfId="2113" xr:uid="{B4C9BB8C-C740-4FDA-973B-642D95599B8A}"/>
    <cellStyle name="Normal 57 3 3 3 2 2 2 2" xfId="10219" xr:uid="{C5536A89-30B6-47BE-A233-6909841B078F}"/>
    <cellStyle name="Normal 57 3 3 3 2 2 2 2 2" xfId="23245" xr:uid="{FA2405D0-92B1-40FB-B473-8FF96ABF7E93}"/>
    <cellStyle name="Normal 57 3 3 3 2 2 2 3" xfId="5201" xr:uid="{AA250C63-ED95-4E0F-AFC2-777151F31906}"/>
    <cellStyle name="Normal 57 3 3 3 2 2 2 3 2" xfId="18238" xr:uid="{D32B18EB-77E1-4347-9B19-F98F66AA7FCB}"/>
    <cellStyle name="Normal 57 3 3 3 2 2 2 4" xfId="15498" xr:uid="{575FAFC1-F114-4019-8848-5A9C124945EA}"/>
    <cellStyle name="Normal 57 3 3 3 2 2 3" xfId="6260" xr:uid="{30FF8C2B-4337-4F2A-93CF-704AA70BB419}"/>
    <cellStyle name="Normal 57 3 3 3 2 2 3 2" xfId="11276" xr:uid="{AC42EDF1-0B12-46F2-9BD4-41386331C907}"/>
    <cellStyle name="Normal 57 3 3 3 2 2 3 2 2" xfId="24302" xr:uid="{D20A63FA-9633-4356-BED0-37C8FD98F4CE}"/>
    <cellStyle name="Normal 57 3 3 3 2 2 3 3" xfId="19295" xr:uid="{861765C2-491C-4F01-9A3F-E482D6F71931}"/>
    <cellStyle name="Normal 57 3 3 3 2 2 4" xfId="9335" xr:uid="{74B4FD7B-1579-4D81-945C-9C2C7171C0A0}"/>
    <cellStyle name="Normal 57 3 3 3 2 2 4 2" xfId="22362" xr:uid="{BEB8C961-C8F3-4B98-96B6-4CDDA7E18950}"/>
    <cellStyle name="Normal 57 3 3 3 2 2 5" xfId="12730" xr:uid="{764903C7-AB39-43B6-A0E9-F35DC7AD06FB}"/>
    <cellStyle name="Normal 57 3 3 3 2 2 5 2" xfId="25747" xr:uid="{8D7E46C8-B696-4F79-9D17-83D0ED3015E8}"/>
    <cellStyle name="Normal 57 3 3 3 2 2 6" xfId="7812" xr:uid="{D9FCB59F-070B-45FB-8902-C30E10DB0121}"/>
    <cellStyle name="Normal 57 3 3 3 2 2 6 2" xfId="20844" xr:uid="{AE864F99-64E7-41D5-8E53-E092A069FFD1}"/>
    <cellStyle name="Normal 57 3 3 3 2 2 7" xfId="4266" xr:uid="{5A8F8792-A0E0-47F0-A0E1-414072FF703B}"/>
    <cellStyle name="Normal 57 3 3 3 2 2 7 2" xfId="17355" xr:uid="{89C8E46E-B9DF-430E-B252-EC1D52A0A35C}"/>
    <cellStyle name="Normal 57 3 3 3 2 2 8" xfId="14501" xr:uid="{DBDF6784-DC06-412E-A120-012E0EE9E7CA}"/>
    <cellStyle name="Normal 57 3 3 3 2 3" xfId="1463" xr:uid="{B7A6290C-34BA-4393-A327-77F2A55C8A38}"/>
    <cellStyle name="Normal 57 3 3 3 2 3 2" xfId="2462" xr:uid="{35E9FB12-48C1-4D06-8591-437CFF5A97AF}"/>
    <cellStyle name="Normal 57 3 3 3 2 3 2 2" xfId="10664" xr:uid="{5A7745BA-5C35-401B-A15E-AA257A1082F0}"/>
    <cellStyle name="Normal 57 3 3 3 2 3 2 2 2" xfId="23690" xr:uid="{A4572EF0-F567-4431-B3C5-915AB42EF976}"/>
    <cellStyle name="Normal 57 3 3 3 2 3 2 3" xfId="5647" xr:uid="{6E08F19F-2BA4-4956-9884-6382F5983D5F}"/>
    <cellStyle name="Normal 57 3 3 3 2 3 2 3 2" xfId="18683" xr:uid="{7AE2E78E-AA08-4C2B-AB7E-4B0107F7A528}"/>
    <cellStyle name="Normal 57 3 3 3 2 3 2 4" xfId="15846" xr:uid="{4F1C1B9B-E524-4B16-B2C7-07F3EFF94A24}"/>
    <cellStyle name="Normal 57 3 3 3 2 3 3" xfId="6609" xr:uid="{2168BD5F-2770-4387-ABFC-36F79123EB11}"/>
    <cellStyle name="Normal 57 3 3 3 2 3 3 2" xfId="11624" xr:uid="{B38176E2-70C6-4C4A-B705-7579EBAE11BE}"/>
    <cellStyle name="Normal 57 3 3 3 2 3 3 2 2" xfId="24650" xr:uid="{954C1059-0FFB-4E5F-94A7-A58353790B3D}"/>
    <cellStyle name="Normal 57 3 3 3 2 3 3 3" xfId="19643" xr:uid="{756743F9-351B-4B23-843E-41A83163FCE7}"/>
    <cellStyle name="Normal 57 3 3 3 2 3 4" xfId="9071" xr:uid="{A87A5C4F-AA9A-4B78-94C7-2388DFDC5EC4}"/>
    <cellStyle name="Normal 57 3 3 3 2 3 4 2" xfId="22098" xr:uid="{283AD616-3909-4B0F-9FE9-A897091FB0D3}"/>
    <cellStyle name="Normal 57 3 3 3 2 3 5" xfId="13078" xr:uid="{54D1D55A-6CED-4318-9A70-26C1B6943734}"/>
    <cellStyle name="Normal 57 3 3 3 2 3 5 2" xfId="26095" xr:uid="{A8B9AD73-628B-436B-B98E-47D7C6909220}"/>
    <cellStyle name="Normal 57 3 3 3 2 3 6" xfId="8258" xr:uid="{35F6F8C7-EB76-477C-BC11-3205C13C9E6C}"/>
    <cellStyle name="Normal 57 3 3 3 2 3 6 2" xfId="21289" xr:uid="{2B50F5D7-3737-4844-AC22-B4CC0D783899}"/>
    <cellStyle name="Normal 57 3 3 3 2 3 7" xfId="4002" xr:uid="{803F7711-D8F9-44FC-A264-62467D724EB0}"/>
    <cellStyle name="Normal 57 3 3 3 2 3 7 2" xfId="17091" xr:uid="{2483737A-00D8-4578-8EB6-47AF092B67CD}"/>
    <cellStyle name="Normal 57 3 3 3 2 3 8" xfId="14848" xr:uid="{EA297FFB-9377-4664-9B47-899F1EB2BA10}"/>
    <cellStyle name="Normal 57 3 3 3 2 4" xfId="3022" xr:uid="{58423757-F379-4EFE-8992-F1172E5F09D7}"/>
    <cellStyle name="Normal 57 3 3 3 2 4 2" xfId="7045" xr:uid="{C4E5894D-48C0-4A6E-958D-9C721CE81B9F}"/>
    <cellStyle name="Normal 57 3 3 3 2 4 2 2" xfId="12060" xr:uid="{06666BA2-8D9A-461A-BDCC-BB3AA8F76165}"/>
    <cellStyle name="Normal 57 3 3 3 2 4 2 2 2" xfId="25086" xr:uid="{FE2AF1CD-93C8-4066-B522-1BE6BDE114C4}"/>
    <cellStyle name="Normal 57 3 3 3 2 4 2 3" xfId="20079" xr:uid="{12C38A93-924F-482A-AE1C-7FCBCEBC8581}"/>
    <cellStyle name="Normal 57 3 3 3 2 4 3" xfId="13514" xr:uid="{E494A6AC-8CE5-4782-8EA6-00ED29263B41}"/>
    <cellStyle name="Normal 57 3 3 3 2 4 3 2" xfId="26531" xr:uid="{0C70EB25-2260-465D-8C0E-695B00CAEE3D}"/>
    <cellStyle name="Normal 57 3 3 3 2 4 4" xfId="9955" xr:uid="{979462DA-228E-4710-82D9-226A5003E820}"/>
    <cellStyle name="Normal 57 3 3 3 2 4 4 2" xfId="22981" xr:uid="{41C13B0C-64E7-410B-8056-FCDB001B3A28}"/>
    <cellStyle name="Normal 57 3 3 3 2 4 5" xfId="4937" xr:uid="{F89C7654-5E9F-48D0-9AC5-C6B9486C12B6}"/>
    <cellStyle name="Normal 57 3 3 3 2 4 5 2" xfId="17974" xr:uid="{34066411-F0D8-4F4A-9429-42D403018125}"/>
    <cellStyle name="Normal 57 3 3 3 2 4 6" xfId="16282" xr:uid="{EA9CECCA-0D1D-44C2-A7B6-FD9BA9E2C214}"/>
    <cellStyle name="Normal 57 3 3 3 2 5" xfId="1854" xr:uid="{CC75DC00-71F6-48B4-B622-2DCF3462FBAC}"/>
    <cellStyle name="Normal 57 3 3 3 2 5 2" xfId="11017" xr:uid="{0A181A7A-313D-4274-8511-B5A6502BE674}"/>
    <cellStyle name="Normal 57 3 3 3 2 5 2 2" xfId="24043" xr:uid="{012B1D29-D5C5-46F0-BA7C-A241BB59463B}"/>
    <cellStyle name="Normal 57 3 3 3 2 5 3" xfId="6001" xr:uid="{BF75A744-65B5-457C-953E-530C43A8ABD3}"/>
    <cellStyle name="Normal 57 3 3 3 2 5 3 2" xfId="19036" xr:uid="{78F469C3-E16A-4BDF-87AD-88ED05339B6A}"/>
    <cellStyle name="Normal 57 3 3 3 2 5 4" xfId="15239" xr:uid="{C40590E0-0385-4E38-925D-FA23D62D712B}"/>
    <cellStyle name="Normal 57 3 3 3 2 6" xfId="8578" xr:uid="{9F680EC8-9AA8-4FF5-9A16-59D14E6BEBD5}"/>
    <cellStyle name="Normal 57 3 3 3 2 6 2" xfId="21607" xr:uid="{CF031570-1889-4E8C-B3C6-E710B445C437}"/>
    <cellStyle name="Normal 57 3 3 3 2 7" xfId="12471" xr:uid="{82110D4F-C4CC-4986-8799-FBE976E2D222}"/>
    <cellStyle name="Normal 57 3 3 3 2 7 2" xfId="25488" xr:uid="{A3DBA9A8-6B68-4FFE-8FFD-81472B6F7125}"/>
    <cellStyle name="Normal 57 3 3 3 2 8" xfId="7548" xr:uid="{0396514F-3EC6-4751-AA95-FF1E8E0FB9F6}"/>
    <cellStyle name="Normal 57 3 3 3 2 8 2" xfId="20580" xr:uid="{FB55CF23-5BD4-48D8-899A-C68A2C31B94D}"/>
    <cellStyle name="Normal 57 3 3 3 2 9" xfId="3500" xr:uid="{EAF3B369-542B-4056-A5F8-49C5ACD7F4BE}"/>
    <cellStyle name="Normal 57 3 3 3 2 9 2" xfId="16600" xr:uid="{356DC486-B305-4C42-888A-58AEC8F95D1E}"/>
    <cellStyle name="Normal 57 3 3 3 2_Degree data" xfId="3079" xr:uid="{40232637-F186-4937-B9B4-77736C6045BC}"/>
    <cellStyle name="Normal 57 3 3 3 3" xfId="491" xr:uid="{72257EA0-82D0-426B-B007-543CF118EEC8}"/>
    <cellStyle name="Normal 57 3 3 3 3 2" xfId="2112" xr:uid="{F7677A38-8675-4321-AB45-B193E079C6DB}"/>
    <cellStyle name="Normal 57 3 3 3 3 2 2" xfId="9750" xr:uid="{D0D51FCC-7B77-4411-8A69-01BCF2A21E49}"/>
    <cellStyle name="Normal 57 3 3 3 3 2 2 2" xfId="22776" xr:uid="{75CA8B80-3745-4D43-BE93-72C91B8CC0A8}"/>
    <cellStyle name="Normal 57 3 3 3 3 2 3" xfId="4732" xr:uid="{2EDD834B-E216-44D9-B6ED-652330462BFA}"/>
    <cellStyle name="Normal 57 3 3 3 3 2 3 2" xfId="17769" xr:uid="{DC31087F-9218-4DE0-A0B6-AF2E59B8C27B}"/>
    <cellStyle name="Normal 57 3 3 3 3 2 4" xfId="15497" xr:uid="{95070401-689E-4597-AE1C-0D2AD6320546}"/>
    <cellStyle name="Normal 57 3 3 3 3 3" xfId="6259" xr:uid="{BAF88934-9AC0-4E0B-A900-11C7E37DD157}"/>
    <cellStyle name="Normal 57 3 3 3 3 3 2" xfId="11275" xr:uid="{56F3BAA1-BF4D-4EEC-9C3F-50F77EAB59B7}"/>
    <cellStyle name="Normal 57 3 3 3 3 3 2 2" xfId="24301" xr:uid="{DE176ED1-8FAF-470F-AD76-79A796DC96F6}"/>
    <cellStyle name="Normal 57 3 3 3 3 3 3" xfId="19294" xr:uid="{1D717FE4-52C5-4FA8-A524-5B307E4195F8}"/>
    <cellStyle name="Normal 57 3 3 3 3 4" xfId="8866" xr:uid="{6A01A4D3-1A5F-43D7-A809-9822576B14C5}"/>
    <cellStyle name="Normal 57 3 3 3 3 4 2" xfId="21893" xr:uid="{205C65DC-B263-4CB3-AB82-AFAF74D315E7}"/>
    <cellStyle name="Normal 57 3 3 3 3 5" xfId="12729" xr:uid="{44538303-C403-4F43-954F-EB8827474155}"/>
    <cellStyle name="Normal 57 3 3 3 3 5 2" xfId="25746" xr:uid="{1C910C4E-FBCC-4E4A-B2BB-2EA1FD89025E}"/>
    <cellStyle name="Normal 57 3 3 3 3 6" xfId="7343" xr:uid="{6E92E365-E478-44B5-B178-41801596C993}"/>
    <cellStyle name="Normal 57 3 3 3 3 6 2" xfId="20375" xr:uid="{9A95D209-94CB-4E45-A7E8-EDF734D946A4}"/>
    <cellStyle name="Normal 57 3 3 3 3 7" xfId="3797" xr:uid="{59A869F4-35CE-4190-B22D-9253CEB79E38}"/>
    <cellStyle name="Normal 57 3 3 3 3 7 2" xfId="16886" xr:uid="{AC469F05-85B9-4E65-AF23-A46D9299EC0A}"/>
    <cellStyle name="Normal 57 3 3 3 3 8" xfId="13894" xr:uid="{BCEF8FFD-4820-4804-A475-E57C8D734C0A}"/>
    <cellStyle name="Normal 57 3 3 3 4" xfId="900" xr:uid="{1C89E422-29AE-4574-8349-DDC86CAD737E}"/>
    <cellStyle name="Normal 57 3 3 3 4 2" xfId="2461" xr:uid="{4CDE797F-EA8C-443E-B092-7ABF0613D7E8}"/>
    <cellStyle name="Normal 57 3 3 3 4 2 2" xfId="10218" xr:uid="{316C0DBC-CA28-4B19-8D51-5E9321F390F3}"/>
    <cellStyle name="Normal 57 3 3 3 4 2 2 2" xfId="23244" xr:uid="{254F8734-82E7-4250-A1F9-D13F025F8938}"/>
    <cellStyle name="Normal 57 3 3 3 4 2 3" xfId="5200" xr:uid="{30EB94DB-7C4F-40D7-868F-98AA87C0334B}"/>
    <cellStyle name="Normal 57 3 3 3 4 2 3 2" xfId="18237" xr:uid="{D85831B9-920B-433A-A61D-ADABBB51AAFE}"/>
    <cellStyle name="Normal 57 3 3 3 4 2 4" xfId="15845" xr:uid="{DD019EDC-1791-4770-8A02-709BA3CB1911}"/>
    <cellStyle name="Normal 57 3 3 3 4 3" xfId="6608" xr:uid="{61377630-AB01-4F4C-8915-EFDF309BEF91}"/>
    <cellStyle name="Normal 57 3 3 3 4 3 2" xfId="11623" xr:uid="{C7329580-41DC-442C-A6EA-05E8FB0D58E5}"/>
    <cellStyle name="Normal 57 3 3 3 4 3 2 2" xfId="24649" xr:uid="{52873F84-A010-49B5-99F1-5C1417BB7155}"/>
    <cellStyle name="Normal 57 3 3 3 4 3 3" xfId="19642" xr:uid="{B4BB1114-8731-4364-BA6D-4192623A574E}"/>
    <cellStyle name="Normal 57 3 3 3 4 4" xfId="9334" xr:uid="{3242597A-56E2-42CC-9711-CF35E50FEA14}"/>
    <cellStyle name="Normal 57 3 3 3 4 4 2" xfId="22361" xr:uid="{299411C5-3E46-46CD-B587-B4946C2F6872}"/>
    <cellStyle name="Normal 57 3 3 3 4 5" xfId="13077" xr:uid="{6D8F0660-194F-4A7C-BF30-8351355BAA22}"/>
    <cellStyle name="Normal 57 3 3 3 4 5 2" xfId="26094" xr:uid="{3DDA126F-833E-4B3B-823B-608D92CD079C}"/>
    <cellStyle name="Normal 57 3 3 3 4 6" xfId="7811" xr:uid="{03E4165F-7826-471F-ADDD-2B0408042461}"/>
    <cellStyle name="Normal 57 3 3 3 4 6 2" xfId="20843" xr:uid="{6C4F909F-F621-4480-87CA-38DF0879D8AC}"/>
    <cellStyle name="Normal 57 3 3 3 4 7" xfId="4265" xr:uid="{D214EBD9-1054-4682-B3FD-E7D5B3AB1BCE}"/>
    <cellStyle name="Normal 57 3 3 3 4 7 2" xfId="17354" xr:uid="{2B9E3CE4-F482-4D1E-9C22-1B16FB7E97C8}"/>
    <cellStyle name="Normal 57 3 3 3 4 8" xfId="14296" xr:uid="{3B06991A-1E19-43C0-A28C-243DB3C8983E}"/>
    <cellStyle name="Normal 57 3 3 3 5" xfId="1255" xr:uid="{71BB16CF-FA61-45B9-B963-AFF1A5923B03}"/>
    <cellStyle name="Normal 57 3 3 3 5 2" xfId="2811" xr:uid="{534CD0E0-CE11-4B33-BD87-1FF4FCBE4E85}"/>
    <cellStyle name="Normal 57 3 3 3 5 2 2" xfId="10459" xr:uid="{58018DC5-41C8-492E-AD95-51556F1FCDD9}"/>
    <cellStyle name="Normal 57 3 3 3 5 2 2 2" xfId="23485" xr:uid="{5D72635F-F487-46B3-80EC-3A5849F17979}"/>
    <cellStyle name="Normal 57 3 3 3 5 2 3" xfId="5442" xr:uid="{72C61CB8-1E31-46D3-99B3-BE57CA85D0EB}"/>
    <cellStyle name="Normal 57 3 3 3 5 2 3 2" xfId="18478" xr:uid="{F698A27A-6227-436A-8BBC-278DC8F2B281}"/>
    <cellStyle name="Normal 57 3 3 3 5 2 4" xfId="16077" xr:uid="{D79A46F7-F7EE-416F-B6E9-9F107D196DBF}"/>
    <cellStyle name="Normal 57 3 3 3 5 3" xfId="6840" xr:uid="{9497814A-7BDD-4365-B9B3-58B8DE1F9A2A}"/>
    <cellStyle name="Normal 57 3 3 3 5 3 2" xfId="11855" xr:uid="{AAFE8A41-91CD-4165-8A13-99CB202E9760}"/>
    <cellStyle name="Normal 57 3 3 3 5 3 2 2" xfId="24881" xr:uid="{43E04646-EF4E-4FF6-A066-D705FCFF12B7}"/>
    <cellStyle name="Normal 57 3 3 3 5 3 3" xfId="19874" xr:uid="{D9CAA253-8466-47EB-9245-96BAE4ACF42C}"/>
    <cellStyle name="Normal 57 3 3 3 5 4" xfId="8752" xr:uid="{64BA9ED6-2903-464D-B83A-841A286F7E93}"/>
    <cellStyle name="Normal 57 3 3 3 5 4 2" xfId="21781" xr:uid="{7ED4578D-11CC-44F0-A8BE-AFCB3E5FE1C7}"/>
    <cellStyle name="Normal 57 3 3 3 5 5" xfId="13309" xr:uid="{B9A3EB79-039D-4854-8280-5D2FECFF2F79}"/>
    <cellStyle name="Normal 57 3 3 3 5 5 2" xfId="26326" xr:uid="{CE15569A-2EDE-4028-88A6-A02DDB3559FF}"/>
    <cellStyle name="Normal 57 3 3 3 5 6" xfId="8053" xr:uid="{913A2D7B-AA3C-4061-A2A4-CDE4B9803BC6}"/>
    <cellStyle name="Normal 57 3 3 3 5 6 2" xfId="21084" xr:uid="{1ADA8305-2F7E-4D83-A556-37B95B7F83DD}"/>
    <cellStyle name="Normal 57 3 3 3 5 7" xfId="3682" xr:uid="{70DBDAE3-832B-43FC-B5D0-3BAF4C7B9E92}"/>
    <cellStyle name="Normal 57 3 3 3 5 7 2" xfId="16774" xr:uid="{EF852D25-ACA2-4360-832B-2AA16AE287C3}"/>
    <cellStyle name="Normal 57 3 3 3 5 8" xfId="14643" xr:uid="{691C194B-5745-4FE0-8E86-A2525CCA30DC}"/>
    <cellStyle name="Normal 57 3 3 3 6" xfId="1649" xr:uid="{31F294A5-89DB-45B2-BDE1-D29B81A90F4A}"/>
    <cellStyle name="Normal 57 3 3 3 6 2" xfId="9638" xr:uid="{27327BF6-EFCC-4A3C-94DB-B5E526646021}"/>
    <cellStyle name="Normal 57 3 3 3 6 2 2" xfId="22664" xr:uid="{754D5490-0F3E-4886-831C-55A00D5600D3}"/>
    <cellStyle name="Normal 57 3 3 3 6 3" xfId="4620" xr:uid="{43C21114-9299-4DEC-A304-DD3B533A3CB7}"/>
    <cellStyle name="Normal 57 3 3 3 6 3 2" xfId="17657" xr:uid="{A307927E-5F02-4AAD-85B5-55F6662EDD37}"/>
    <cellStyle name="Normal 57 3 3 3 6 4" xfId="15034" xr:uid="{03BC2774-7BF2-4E17-A5E9-DC425F70AEF8}"/>
    <cellStyle name="Normal 57 3 3 3 7" xfId="5796" xr:uid="{87352504-6937-49A5-96E9-43E5EADCF74E}"/>
    <cellStyle name="Normal 57 3 3 3 7 2" xfId="10812" xr:uid="{E482A41C-7BE6-4CB3-846B-8521875E4138}"/>
    <cellStyle name="Normal 57 3 3 3 7 2 2" xfId="23838" xr:uid="{B34096E0-AECF-4B04-818F-F56D278E8046}"/>
    <cellStyle name="Normal 57 3 3 3 7 3" xfId="18831" xr:uid="{3B37909E-9826-4CA3-A508-F7F5F364D85C}"/>
    <cellStyle name="Normal 57 3 3 3 8" xfId="8373" xr:uid="{744BA3F1-BC81-4CA4-A7CF-72F2871112ED}"/>
    <cellStyle name="Normal 57 3 3 3 8 2" xfId="21402" xr:uid="{AB0C24EC-14A3-4965-BFC4-AB521684232E}"/>
    <cellStyle name="Normal 57 3 3 3 9" xfId="12266" xr:uid="{992F4967-EC56-45E5-A430-C4EDC781EE2C}"/>
    <cellStyle name="Normal 57 3 3 3 9 2" xfId="25283" xr:uid="{271A7B75-54F1-4CC8-91EA-F20F3E9ACF60}"/>
    <cellStyle name="Normal 57 3 3 3_Degree data" xfId="3078" xr:uid="{E80FD1A7-13E0-4FFC-A542-19D5874D6735}"/>
    <cellStyle name="Normal 57 3 3 4" xfId="276" xr:uid="{50962B24-E809-4B78-87C1-4711957D9702}"/>
    <cellStyle name="Normal 57 3 3 4 10" xfId="13691" xr:uid="{8B6C4DC5-E2E3-44A4-8BD4-C35506FEFDC2}"/>
    <cellStyle name="Normal 57 3 3 4 2" xfId="591" xr:uid="{A9F6090A-CA4A-41C9-8918-708B7998733F}"/>
    <cellStyle name="Normal 57 3 3 4 2 2" xfId="2114" xr:uid="{15DC5F8E-9CB3-41C7-9E80-D0DAEF11508B}"/>
    <cellStyle name="Normal 57 3 3 4 2 2 2" xfId="10220" xr:uid="{E357E13B-1670-46B3-9E31-7D47808A3C2A}"/>
    <cellStyle name="Normal 57 3 3 4 2 2 2 2" xfId="23246" xr:uid="{71954D1E-DFBD-44AD-82ED-790DE6AF06DB}"/>
    <cellStyle name="Normal 57 3 3 4 2 2 3" xfId="5202" xr:uid="{C5DD53A2-6B20-4C24-8A6D-04D7A468E542}"/>
    <cellStyle name="Normal 57 3 3 4 2 2 3 2" xfId="18239" xr:uid="{B9C8D099-F21E-46BE-9062-BFBAFF278387}"/>
    <cellStyle name="Normal 57 3 3 4 2 2 4" xfId="15499" xr:uid="{4131976B-689C-4A60-B135-A2DCF6229466}"/>
    <cellStyle name="Normal 57 3 3 4 2 3" xfId="6261" xr:uid="{E31EDAAA-DACA-4231-AF00-F3F8B0BF57D0}"/>
    <cellStyle name="Normal 57 3 3 4 2 3 2" xfId="11277" xr:uid="{007735C6-5F15-4C48-9233-AFD7100AC07F}"/>
    <cellStyle name="Normal 57 3 3 4 2 3 2 2" xfId="24303" xr:uid="{3058BCF7-D55C-49E2-99BE-3C6579F6239D}"/>
    <cellStyle name="Normal 57 3 3 4 2 3 3" xfId="19296" xr:uid="{5656A48F-B7CA-47C6-9FCA-250CF58AEF1F}"/>
    <cellStyle name="Normal 57 3 3 4 2 4" xfId="9336" xr:uid="{418912C6-C835-4602-BA09-54FBC71A1E52}"/>
    <cellStyle name="Normal 57 3 3 4 2 4 2" xfId="22363" xr:uid="{3226A6B1-E6FF-407A-A308-88929533E11D}"/>
    <cellStyle name="Normal 57 3 3 4 2 5" xfId="12731" xr:uid="{60AB77EC-BBD1-4B9B-8491-8BF35FB30736}"/>
    <cellStyle name="Normal 57 3 3 4 2 5 2" xfId="25748" xr:uid="{AFB52C6B-355E-490E-86B3-761856DF9077}"/>
    <cellStyle name="Normal 57 3 3 4 2 6" xfId="7813" xr:uid="{172C7527-21F7-48F0-9A8C-8AD7F4A35095}"/>
    <cellStyle name="Normal 57 3 3 4 2 6 2" xfId="20845" xr:uid="{69B725E0-E4F6-44B2-8A0B-52E33915EDF7}"/>
    <cellStyle name="Normal 57 3 3 4 2 7" xfId="4267" xr:uid="{B5B62323-1C52-41F8-9E06-95DD0D9B9232}"/>
    <cellStyle name="Normal 57 3 3 4 2 7 2" xfId="17356" xr:uid="{84DD6B42-4A48-44C0-AACA-B7C93A1AF1E1}"/>
    <cellStyle name="Normal 57 3 3 4 2 8" xfId="13994" xr:uid="{8E0837BA-8FB4-4C6E-998A-6F30310D8744}"/>
    <cellStyle name="Normal 57 3 3 4 3" xfId="1000" xr:uid="{333CB28C-1220-41B9-A500-33E0EA8B1CDA}"/>
    <cellStyle name="Normal 57 3 3 4 3 2" xfId="2463" xr:uid="{B4ACCAFA-C97D-4F63-ACC9-BE08D314D7B9}"/>
    <cellStyle name="Normal 57 3 3 4 3 2 2" xfId="10559" xr:uid="{EDB19EEE-CFB2-416D-8CA2-1EBB9F5038E5}"/>
    <cellStyle name="Normal 57 3 3 4 3 2 2 2" xfId="23585" xr:uid="{3EEECC61-1F89-483F-8B3E-18C77696B4E2}"/>
    <cellStyle name="Normal 57 3 3 4 3 2 3" xfId="5542" xr:uid="{A8D2468D-4FDF-498E-8891-9FC8EF9BCBFF}"/>
    <cellStyle name="Normal 57 3 3 4 3 2 3 2" xfId="18578" xr:uid="{09317672-4337-4C4A-8814-BF09B3253035}"/>
    <cellStyle name="Normal 57 3 3 4 3 2 4" xfId="15847" xr:uid="{35B6878A-2224-44A1-8256-8E1BCEF78078}"/>
    <cellStyle name="Normal 57 3 3 4 3 3" xfId="6610" xr:uid="{5861BA6B-5739-499A-905F-7A0E6FEDF8E0}"/>
    <cellStyle name="Normal 57 3 3 4 3 3 2" xfId="11625" xr:uid="{B3F0B853-0CC5-4023-BEB8-C84A80DD636F}"/>
    <cellStyle name="Normal 57 3 3 4 3 3 2 2" xfId="24651" xr:uid="{F16BEC78-4D5C-4325-9D47-838D55A81ECC}"/>
    <cellStyle name="Normal 57 3 3 4 3 3 3" xfId="19644" xr:uid="{CA7FF7F1-E637-4A05-83B8-08BAD66669F5}"/>
    <cellStyle name="Normal 57 3 3 4 3 4" xfId="8966" xr:uid="{8E70726D-5467-4608-9D2E-77EE985E3B63}"/>
    <cellStyle name="Normal 57 3 3 4 3 4 2" xfId="21993" xr:uid="{B6CA257C-CAE0-4301-AB21-FCDE0A862C60}"/>
    <cellStyle name="Normal 57 3 3 4 3 5" xfId="13079" xr:uid="{303A41CD-EC4F-4734-A6E7-17CC6CC9BBAF}"/>
    <cellStyle name="Normal 57 3 3 4 3 5 2" xfId="26096" xr:uid="{D78D1545-6B70-4BD6-97A4-54BF41CAAF41}"/>
    <cellStyle name="Normal 57 3 3 4 3 6" xfId="8153" xr:uid="{2EC5D101-5253-4D40-AC5A-524912C6D867}"/>
    <cellStyle name="Normal 57 3 3 4 3 6 2" xfId="21184" xr:uid="{8C872DF3-2507-4A43-AD84-C9D27990FFBD}"/>
    <cellStyle name="Normal 57 3 3 4 3 7" xfId="3897" xr:uid="{FB6C045A-4770-4AE6-9C0A-93973E7E360D}"/>
    <cellStyle name="Normal 57 3 3 4 3 7 2" xfId="16986" xr:uid="{ED46D6E3-A842-491B-8EF6-0088A82AA50D}"/>
    <cellStyle name="Normal 57 3 3 4 3 8" xfId="14396" xr:uid="{DDEC1D85-EE1C-42C9-B21D-ED2812612D0A}"/>
    <cellStyle name="Normal 57 3 3 4 4" xfId="1356" xr:uid="{33621E54-9199-4327-B9F0-8217A7F9F27E}"/>
    <cellStyle name="Normal 57 3 3 4 4 2" xfId="2914" xr:uid="{6410E088-6931-48AD-8752-59FF768C5D82}"/>
    <cellStyle name="Normal 57 3 3 4 4 2 2" xfId="11955" xr:uid="{2734E3E1-A564-46F4-A7DF-7185EA0F731B}"/>
    <cellStyle name="Normal 57 3 3 4 4 2 2 2" xfId="24981" xr:uid="{FAC99F3B-841B-4049-914D-56D7A7FDD317}"/>
    <cellStyle name="Normal 57 3 3 4 4 2 3" xfId="6940" xr:uid="{56BA0730-3A9D-4817-8E7A-62FDA1A66019}"/>
    <cellStyle name="Normal 57 3 3 4 4 2 3 2" xfId="19974" xr:uid="{3502816E-565C-4B92-A45C-C93D1409CF35}"/>
    <cellStyle name="Normal 57 3 3 4 4 2 4" xfId="16177" xr:uid="{361D76F6-8338-4AF8-8B79-4F6F29FB2295}"/>
    <cellStyle name="Normal 57 3 3 4 4 3" xfId="13409" xr:uid="{8977B07D-EB4A-43FB-B188-BDDB7E9B0A6A}"/>
    <cellStyle name="Normal 57 3 3 4 4 3 2" xfId="26426" xr:uid="{07B9F7F6-9031-41B2-8063-7ED8DBB4FCEC}"/>
    <cellStyle name="Normal 57 3 3 4 4 4" xfId="9850" xr:uid="{16B993A8-DA83-4BE3-BC38-2825A65833CE}"/>
    <cellStyle name="Normal 57 3 3 4 4 4 2" xfId="22876" xr:uid="{98C61139-96E8-491B-A8DD-19CA218E8096}"/>
    <cellStyle name="Normal 57 3 3 4 4 5" xfId="4832" xr:uid="{86D611DA-F44C-4D34-A7F5-C18CAB3F4A34}"/>
    <cellStyle name="Normal 57 3 3 4 4 5 2" xfId="17869" xr:uid="{0789E217-AE42-40C0-94E4-7605C18BE00D}"/>
    <cellStyle name="Normal 57 3 3 4 4 6" xfId="14743" xr:uid="{2AD86EBF-1160-4912-97E2-D6FCD863C6B4}"/>
    <cellStyle name="Normal 57 3 3 4 5" xfId="1749" xr:uid="{41BE0994-BB83-44C4-A8CA-DF3536DC648E}"/>
    <cellStyle name="Normal 57 3 3 4 5 2" xfId="10912" xr:uid="{08B63DDC-F1E5-4DAD-90D7-E43BBAFAC789}"/>
    <cellStyle name="Normal 57 3 3 4 5 2 2" xfId="23938" xr:uid="{4EED75BA-166B-44E9-8AD7-DF30E9AC7CFF}"/>
    <cellStyle name="Normal 57 3 3 4 5 3" xfId="5896" xr:uid="{C30FF8DE-42C3-4ABC-80CD-CB8AF72827C2}"/>
    <cellStyle name="Normal 57 3 3 4 5 3 2" xfId="18931" xr:uid="{F4E424A2-01AB-465C-93E5-2C8817AD7FE2}"/>
    <cellStyle name="Normal 57 3 3 4 5 4" xfId="15134" xr:uid="{56B7E5B5-20CE-4A59-B24E-9F347BB3471B}"/>
    <cellStyle name="Normal 57 3 3 4 6" xfId="8473" xr:uid="{677A0009-AEBC-4DBC-8EE0-B0DEEC0EA507}"/>
    <cellStyle name="Normal 57 3 3 4 6 2" xfId="21502" xr:uid="{F750D055-E933-4FDF-88EA-63E267250BB6}"/>
    <cellStyle name="Normal 57 3 3 4 7" xfId="12366" xr:uid="{C46908FF-6B82-4762-B9FF-DA837C193423}"/>
    <cellStyle name="Normal 57 3 3 4 7 2" xfId="25383" xr:uid="{B2D33BCE-4ED3-4E9A-91D7-CE71D482A6DC}"/>
    <cellStyle name="Normal 57 3 3 4 8" xfId="7443" xr:uid="{8861D7D7-B52F-4688-A00D-ABF138870F51}"/>
    <cellStyle name="Normal 57 3 3 4 8 2" xfId="20475" xr:uid="{F228E5DC-3704-4639-8EF4-DC111FBB29FC}"/>
    <cellStyle name="Normal 57 3 3 4 9" xfId="3395" xr:uid="{10C7716C-C7E5-4CE8-97B0-AEEACE2924FD}"/>
    <cellStyle name="Normal 57 3 3 4 9 2" xfId="16495" xr:uid="{C3D4CFAF-971B-4591-88D7-15400ACB5ACA}"/>
    <cellStyle name="Normal 57 3 3 4_Degree data" xfId="3080" xr:uid="{77A32C2E-966A-4E9C-9ABF-2FDC02FCFC95}"/>
    <cellStyle name="Normal 57 3 3 5" xfId="432" xr:uid="{E661B53C-B401-4E6F-88C5-435899D6286A}"/>
    <cellStyle name="Normal 57 3 3 5 2" xfId="840" xr:uid="{263B3D67-6973-421C-8FD7-346DBEE85219}"/>
    <cellStyle name="Normal 57 3 3 5 2 2" xfId="9691" xr:uid="{FCFF4BDB-E94C-46A9-9FCE-D0E09D5DD06C}"/>
    <cellStyle name="Normal 57 3 3 5 2 2 2" xfId="22717" xr:uid="{363AA089-3B24-45AE-B771-B6C23B4B0089}"/>
    <cellStyle name="Normal 57 3 3 5 2 3" xfId="4673" xr:uid="{6A8421ED-3E3F-4ABE-92B1-76B448EEC976}"/>
    <cellStyle name="Normal 57 3 3 5 2 3 2" xfId="17710" xr:uid="{792B9E71-8AC8-4E7F-8C6A-9FED35A9F89A}"/>
    <cellStyle name="Normal 57 3 3 5 2 4" xfId="14237" xr:uid="{9544D6BF-B511-4ABD-9E18-C680296E8EC1}"/>
    <cellStyle name="Normal 57 3 3 5 3" xfId="2109" xr:uid="{09F4CF6C-4E05-4A92-BF4A-7CD0C637788F}"/>
    <cellStyle name="Normal 57 3 3 5 3 2" xfId="11272" xr:uid="{E53CDBAA-0FA5-40AC-8A3C-712B5D532A85}"/>
    <cellStyle name="Normal 57 3 3 5 3 2 2" xfId="24298" xr:uid="{DBD86E44-0A3D-4622-885E-D9830FBC25A7}"/>
    <cellStyle name="Normal 57 3 3 5 3 3" xfId="6256" xr:uid="{13C138CF-C1FA-420A-A472-07882E5F4D19}"/>
    <cellStyle name="Normal 57 3 3 5 3 3 2" xfId="19291" xr:uid="{FA4C534C-B0DE-4A93-9CE3-3E320042EB46}"/>
    <cellStyle name="Normal 57 3 3 5 3 4" xfId="15494" xr:uid="{42D07583-B728-4472-838D-65864162CD14}"/>
    <cellStyle name="Normal 57 3 3 5 4" xfId="8807" xr:uid="{EF2FC50E-F318-46E2-9C6D-61108235A940}"/>
    <cellStyle name="Normal 57 3 3 5 4 2" xfId="21834" xr:uid="{9DB7D3DD-3929-46BB-85C2-DAA9682DE39D}"/>
    <cellStyle name="Normal 57 3 3 5 5" xfId="12726" xr:uid="{5AF24A33-1DF8-4149-9E35-DF9E12B32202}"/>
    <cellStyle name="Normal 57 3 3 5 5 2" xfId="25743" xr:uid="{7F4EDE1D-A4DF-4CC1-BCD6-A5922B77305A}"/>
    <cellStyle name="Normal 57 3 3 5 6" xfId="7284" xr:uid="{8C508421-97E1-4A89-9084-7E28C33967E7}"/>
    <cellStyle name="Normal 57 3 3 5 6 2" xfId="20316" xr:uid="{93991748-7F45-48E4-9173-5D9AB95BF00C}"/>
    <cellStyle name="Normal 57 3 3 5 7" xfId="3738" xr:uid="{1E0B1B8A-04E1-4546-8EC9-AF64B6BA932F}"/>
    <cellStyle name="Normal 57 3 3 5 7 2" xfId="16827" xr:uid="{736A874B-6650-4E32-B871-4BF4F288B734}"/>
    <cellStyle name="Normal 57 3 3 5 8" xfId="13835" xr:uid="{6E5419F1-5489-473F-9868-E9B93FFEBEDB}"/>
    <cellStyle name="Normal 57 3 3 6" xfId="767" xr:uid="{49319E6D-4236-456F-940C-1BC46B8B4CAA}"/>
    <cellStyle name="Normal 57 3 3 6 2" xfId="2458" xr:uid="{1373866D-1FFD-4C2F-9905-58D52944AAC7}"/>
    <cellStyle name="Normal 57 3 3 6 2 2" xfId="10215" xr:uid="{618AF6D1-747B-4395-AA1D-0B94F89A3D48}"/>
    <cellStyle name="Normal 57 3 3 6 2 2 2" xfId="23241" xr:uid="{578B5E4A-B2C8-409D-8741-85D9A26C7FFB}"/>
    <cellStyle name="Normal 57 3 3 6 2 3" xfId="5197" xr:uid="{06E20684-6D98-47EE-9216-93DC956B0A2A}"/>
    <cellStyle name="Normal 57 3 3 6 2 3 2" xfId="18234" xr:uid="{8C9DC6BB-886A-4B7E-92E1-04B3CF921D2B}"/>
    <cellStyle name="Normal 57 3 3 6 2 4" xfId="15842" xr:uid="{AEBFB059-4E5C-4671-B1BC-C746F12D87D8}"/>
    <cellStyle name="Normal 57 3 3 6 3" xfId="6605" xr:uid="{5EBE1F1A-F0AF-4065-9B63-248E8D56DCB3}"/>
    <cellStyle name="Normal 57 3 3 6 3 2" xfId="11620" xr:uid="{9561CF69-11E1-4EB2-BA31-B432510DD548}"/>
    <cellStyle name="Normal 57 3 3 6 3 2 2" xfId="24646" xr:uid="{F11FD182-2827-4117-8382-E96DA9E01116}"/>
    <cellStyle name="Normal 57 3 3 6 3 3" xfId="19639" xr:uid="{3468F487-FB77-4CF2-9949-A86B12FA07C7}"/>
    <cellStyle name="Normal 57 3 3 6 4" xfId="9331" xr:uid="{4AA70AD7-1302-45ED-9BEE-530884D984EA}"/>
    <cellStyle name="Normal 57 3 3 6 4 2" xfId="22358" xr:uid="{8DE8ECFB-D9A0-4BFE-93FB-73A3552A50FC}"/>
    <cellStyle name="Normal 57 3 3 6 5" xfId="13074" xr:uid="{21AC0BF8-6279-4E04-AF84-781CD2915452}"/>
    <cellStyle name="Normal 57 3 3 6 5 2" xfId="26091" xr:uid="{78EAF993-1507-4DE6-B28B-921CA4E81B99}"/>
    <cellStyle name="Normal 57 3 3 6 6" xfId="7808" xr:uid="{C6E62A6A-2BC1-4D70-AFBD-E3CAB609830A}"/>
    <cellStyle name="Normal 57 3 3 6 6 2" xfId="20840" xr:uid="{697040F9-3A44-4ABA-8A1B-E490A7A587E2}"/>
    <cellStyle name="Normal 57 3 3 6 7" xfId="4262" xr:uid="{0F5141A7-BC64-463B-B55B-DA6C5F9F27AA}"/>
    <cellStyle name="Normal 57 3 3 6 7 2" xfId="17351" xr:uid="{E0246316-8F34-49B9-B81D-13AA9E9DAE16}"/>
    <cellStyle name="Normal 57 3 3 6 8" xfId="14164" xr:uid="{80D08A58-1F4C-4FC2-9240-3FA6D2986E13}"/>
    <cellStyle name="Normal 57 3 3 7" xfId="1191" xr:uid="{F0232BF4-8E52-48E1-9362-FD01A92E036B}"/>
    <cellStyle name="Normal 57 3 3 7 2" xfId="2743" xr:uid="{E7608E4E-D830-4390-93EA-9992E85B4529}"/>
    <cellStyle name="Normal 57 3 3 7 2 2" xfId="10400" xr:uid="{BF78C463-4D6B-4423-9B28-3AD550B2C1D7}"/>
    <cellStyle name="Normal 57 3 3 7 2 2 2" xfId="23426" xr:uid="{36C49891-53FA-4AA8-ADC0-BFE88DFC6577}"/>
    <cellStyle name="Normal 57 3 3 7 2 3" xfId="5383" xr:uid="{3C2C5F50-D900-4BD0-BFD0-AE2BDA844BD1}"/>
    <cellStyle name="Normal 57 3 3 7 2 3 2" xfId="18419" xr:uid="{3DE3BB0A-4BF9-418E-B750-E2BFE44045F6}"/>
    <cellStyle name="Normal 57 3 3 7 2 4" xfId="16018" xr:uid="{632830D9-6C24-46E6-B615-693374EC9E03}"/>
    <cellStyle name="Normal 57 3 3 7 3" xfId="6781" xr:uid="{7B1BDA77-CFD3-4DDA-A3CD-48874C00AFA3}"/>
    <cellStyle name="Normal 57 3 3 7 3 2" xfId="11796" xr:uid="{C8542494-0BDF-4C5F-BDE2-EDE0C8C7489D}"/>
    <cellStyle name="Normal 57 3 3 7 3 2 2" xfId="24822" xr:uid="{3AF013C4-6521-4A5A-AE04-F22A072632CE}"/>
    <cellStyle name="Normal 57 3 3 7 3 3" xfId="19815" xr:uid="{914C78AE-A919-430E-A53A-84F17E07F5CF}"/>
    <cellStyle name="Normal 57 3 3 7 4" xfId="8646" xr:uid="{EACE1DFC-9330-40D6-B24F-435265DEF4E6}"/>
    <cellStyle name="Normal 57 3 3 7 4 2" xfId="21675" xr:uid="{DA2CF655-858C-4D1C-A03D-E064536E74C2}"/>
    <cellStyle name="Normal 57 3 3 7 5" xfId="13250" xr:uid="{5F3524B1-8A53-462D-B585-506B1D47C0BC}"/>
    <cellStyle name="Normal 57 3 3 7 5 2" xfId="26267" xr:uid="{DC5C12A8-7FFD-4673-BCFD-89B27F4A749B}"/>
    <cellStyle name="Normal 57 3 3 7 6" xfId="7994" xr:uid="{7703E9A0-DFC4-413E-B79F-92352C4725C7}"/>
    <cellStyle name="Normal 57 3 3 7 6 2" xfId="21025" xr:uid="{0F0EA4EE-3214-4E7A-8D26-0FA56C20B3AA}"/>
    <cellStyle name="Normal 57 3 3 7 7" xfId="3573" xr:uid="{F1F646AF-6DDB-44B3-A9B9-70EA876F4A81}"/>
    <cellStyle name="Normal 57 3 3 7 7 2" xfId="16668" xr:uid="{BA482B95-914E-45D3-B817-EFFC41D8078E}"/>
    <cellStyle name="Normal 57 3 3 7 8" xfId="14584" xr:uid="{4DB63C72-F7C9-43E6-9346-549800A1F8DD}"/>
    <cellStyle name="Normal 57 3 3 8" xfId="1590" xr:uid="{C13DB788-5D98-4868-9C14-A884F9709B3D}"/>
    <cellStyle name="Normal 57 3 3 8 2" xfId="12207" xr:uid="{A93FA0F5-7358-476A-99F1-F661475E6B02}"/>
    <cellStyle name="Normal 57 3 3 8 2 2" xfId="25224" xr:uid="{E40FC9CE-B104-4087-8E0C-8784258F793E}"/>
    <cellStyle name="Normal 57 3 3 8 3" xfId="9533" xr:uid="{170A22F0-56DF-4F32-846E-82600389E134}"/>
    <cellStyle name="Normal 57 3 3 8 3 2" xfId="22559" xr:uid="{EC88CC4C-555A-467D-99CC-AA9961CC248A}"/>
    <cellStyle name="Normal 57 3 3 8 4" xfId="4515" xr:uid="{F47090ED-91DE-4DAF-A1B5-92D1F89567B1}"/>
    <cellStyle name="Normal 57 3 3 8 4 2" xfId="17552" xr:uid="{CCA4E1D1-8A49-47DE-969D-2ADDFF18DF09}"/>
    <cellStyle name="Normal 57 3 3 8 5" xfId="14975" xr:uid="{6EAFA887-354E-4F97-9EA4-718E77703E54}"/>
    <cellStyle name="Normal 57 3 3 9" xfId="1517" xr:uid="{A8889B9D-B36F-4228-8A6E-C27270DCE4E2}"/>
    <cellStyle name="Normal 57 3 3 9 2" xfId="10751" xr:uid="{E42F724C-1A16-408E-891C-3A6528B4451C}"/>
    <cellStyle name="Normal 57 3 3 9 2 2" xfId="23777" xr:uid="{9E04DAC0-FC60-4369-BE20-AC6759230D48}"/>
    <cellStyle name="Normal 57 3 3 9 3" xfId="5735" xr:uid="{1A1D7F3D-01FB-45C8-994E-BFC1758DC2FC}"/>
    <cellStyle name="Normal 57 3 3 9 3 2" xfId="18770" xr:uid="{19534E4C-FE53-4E58-AA9E-D1B1F01E3EAE}"/>
    <cellStyle name="Normal 57 3 3 9 4" xfId="14902" xr:uid="{340F1D97-0841-4F6E-8C8A-5B402296FA2F}"/>
    <cellStyle name="Normal 57 3 3_Degree data" xfId="3075" xr:uid="{3A1EF354-B5A7-4F93-9A5E-7541B186FB30}"/>
    <cellStyle name="Normal 57 3 4" xfId="191" xr:uid="{0E906DCF-E8D0-43D9-A902-6D784916652E}"/>
    <cellStyle name="Normal 57 3 4 10" xfId="7163" xr:uid="{E124ACA5-6600-4C80-B743-744858F2DBDB}"/>
    <cellStyle name="Normal 57 3 4 10 2" xfId="20195" xr:uid="{536F45AB-7291-4C37-B1A8-33E05AC1F15E}"/>
    <cellStyle name="Normal 57 3 4 11" xfId="3332" xr:uid="{824ECB8D-4F39-4B1E-A624-00B7AA41DC65}"/>
    <cellStyle name="Normal 57 3 4 11 2" xfId="16432" xr:uid="{F9A972A0-7128-4CE5-ACB8-79933C6D22C0}"/>
    <cellStyle name="Normal 57 3 4 12" xfId="13618" xr:uid="{A5B8B267-5DCA-4372-A2F5-94FF863AF941}"/>
    <cellStyle name="Normal 57 3 4 2" xfId="377" xr:uid="{8DEE8AD8-4990-43A1-9F42-D69F7FF5C975}"/>
    <cellStyle name="Normal 57 3 4 2 10" xfId="13786" xr:uid="{80BAFA02-BFB7-4909-A488-CE835435A266}"/>
    <cellStyle name="Normal 57 3 4 2 2" xfId="628" xr:uid="{A80BD682-7F51-4F3A-94EA-3365E07D896D}"/>
    <cellStyle name="Normal 57 3 4 2 2 2" xfId="2116" xr:uid="{72D41250-EFD6-4D6D-8D90-EA348647CE9F}"/>
    <cellStyle name="Normal 57 3 4 2 2 2 2" xfId="10222" xr:uid="{BCB01E15-7709-425F-9842-4DF54CD1A660}"/>
    <cellStyle name="Normal 57 3 4 2 2 2 2 2" xfId="23248" xr:uid="{98A058E4-530C-4551-BE66-0628639F5D82}"/>
    <cellStyle name="Normal 57 3 4 2 2 2 3" xfId="5204" xr:uid="{9D9B93E9-215D-436E-A048-942C000A9FE1}"/>
    <cellStyle name="Normal 57 3 4 2 2 2 3 2" xfId="18241" xr:uid="{DBCDC8FE-D689-4BA2-A5CD-EB0A21A813C3}"/>
    <cellStyle name="Normal 57 3 4 2 2 2 4" xfId="15501" xr:uid="{164530CB-086E-45F1-8F7A-C6E39E7146F5}"/>
    <cellStyle name="Normal 57 3 4 2 2 3" xfId="6263" xr:uid="{0342B2AB-0AA0-48D1-AC1E-B748EF089A7D}"/>
    <cellStyle name="Normal 57 3 4 2 2 3 2" xfId="11279" xr:uid="{08060D5E-4AB7-468D-9E6F-249F88E0FDBC}"/>
    <cellStyle name="Normal 57 3 4 2 2 3 2 2" xfId="24305" xr:uid="{C635D974-F1BA-42D2-ADD0-CAB46902B94F}"/>
    <cellStyle name="Normal 57 3 4 2 2 3 3" xfId="19298" xr:uid="{0646680B-9150-49F6-8201-DD326AF4A6A8}"/>
    <cellStyle name="Normal 57 3 4 2 2 4" xfId="9338" xr:uid="{B8946BDA-5412-41A8-ADE7-93AFEA3E9701}"/>
    <cellStyle name="Normal 57 3 4 2 2 4 2" xfId="22365" xr:uid="{905B2E85-E0B9-4FFD-B527-0DDD99AE6BEC}"/>
    <cellStyle name="Normal 57 3 4 2 2 5" xfId="12733" xr:uid="{68B2D71F-1DBA-4F02-8F72-6AD79D45F9F3}"/>
    <cellStyle name="Normal 57 3 4 2 2 5 2" xfId="25750" xr:uid="{ABEFC0AE-B17F-4047-A3DB-DE36FB4632C1}"/>
    <cellStyle name="Normal 57 3 4 2 2 6" xfId="7815" xr:uid="{3EDB8800-6F66-4B40-80DA-5A5E98301337}"/>
    <cellStyle name="Normal 57 3 4 2 2 6 2" xfId="20847" xr:uid="{657030A0-244D-42DB-A317-93DF2F720D44}"/>
    <cellStyle name="Normal 57 3 4 2 2 7" xfId="4269" xr:uid="{32F15FFF-6B6A-4381-9681-2AAD18A829E5}"/>
    <cellStyle name="Normal 57 3 4 2 2 7 2" xfId="17358" xr:uid="{DC638464-B499-4A79-B238-50131952EDC8}"/>
    <cellStyle name="Normal 57 3 4 2 2 8" xfId="14031" xr:uid="{C5DD4E9B-9E90-4E5E-B7F0-51666AD5EC27}"/>
    <cellStyle name="Normal 57 3 4 2 3" xfId="1037" xr:uid="{2BD4BFF1-A7FB-406A-BCF1-D33CE7F1157F}"/>
    <cellStyle name="Normal 57 3 4 2 3 2" xfId="2465" xr:uid="{AEEAE883-FA8A-4C0D-86AF-FE74913E79B8}"/>
    <cellStyle name="Normal 57 3 4 2 3 2 2" xfId="10596" xr:uid="{C3F60BFD-6DAF-49AF-8666-F7F16D84E407}"/>
    <cellStyle name="Normal 57 3 4 2 3 2 2 2" xfId="23622" xr:uid="{84A7D819-1F2C-4D91-A7EB-67FE472D6D16}"/>
    <cellStyle name="Normal 57 3 4 2 3 2 3" xfId="5579" xr:uid="{D6ED3F76-4781-4AE6-AEB8-59543304A06F}"/>
    <cellStyle name="Normal 57 3 4 2 3 2 3 2" xfId="18615" xr:uid="{6780F6F4-9997-48E9-97E6-A8C692BF5741}"/>
    <cellStyle name="Normal 57 3 4 2 3 2 4" xfId="15849" xr:uid="{93D4AACE-B7B0-4077-87A7-CD0215D1F1C8}"/>
    <cellStyle name="Normal 57 3 4 2 3 3" xfId="6612" xr:uid="{1197434D-2475-4B51-95AB-FCD905E7C298}"/>
    <cellStyle name="Normal 57 3 4 2 3 3 2" xfId="11627" xr:uid="{2C01CBA9-3482-4058-8DB4-1413AC7179E8}"/>
    <cellStyle name="Normal 57 3 4 2 3 3 2 2" xfId="24653" xr:uid="{C80FCE74-CF62-4F2B-A697-D98DA672B86B}"/>
    <cellStyle name="Normal 57 3 4 2 3 3 3" xfId="19646" xr:uid="{076EEB00-D25B-481A-8DA8-326A0BC63767}"/>
    <cellStyle name="Normal 57 3 4 2 3 4" xfId="9003" xr:uid="{475A2B0A-0E14-48CC-914C-A63337B89B95}"/>
    <cellStyle name="Normal 57 3 4 2 3 4 2" xfId="22030" xr:uid="{690A0D1F-0C0F-4C5C-8752-8CDF332602AB}"/>
    <cellStyle name="Normal 57 3 4 2 3 5" xfId="13081" xr:uid="{273A8C39-89C9-4049-82FB-FFEE43E4C220}"/>
    <cellStyle name="Normal 57 3 4 2 3 5 2" xfId="26098" xr:uid="{5CFC67EB-9A87-4A44-9D46-D08E9185B051}"/>
    <cellStyle name="Normal 57 3 4 2 3 6" xfId="8190" xr:uid="{A455788D-48DB-4E08-89D4-CBDF9294E452}"/>
    <cellStyle name="Normal 57 3 4 2 3 6 2" xfId="21221" xr:uid="{A73E89E6-8AB2-466D-A74E-9B14953A6602}"/>
    <cellStyle name="Normal 57 3 4 2 3 7" xfId="3934" xr:uid="{FDC53F68-2F8B-408D-B454-012CE30E1D4A}"/>
    <cellStyle name="Normal 57 3 4 2 3 7 2" xfId="17023" xr:uid="{F3495F73-A02C-4517-994E-8E60D1627EE6}"/>
    <cellStyle name="Normal 57 3 4 2 3 8" xfId="14433" xr:uid="{13D7CD16-46FB-4C57-9A7F-48EF770AF1D7}"/>
    <cellStyle name="Normal 57 3 4 2 4" xfId="1394" xr:uid="{4BE81E16-EBB7-48C2-93C9-8072727DD707}"/>
    <cellStyle name="Normal 57 3 4 2 4 2" xfId="2952" xr:uid="{1B13A9BF-6997-4FA4-A5F7-16A24910C0A8}"/>
    <cellStyle name="Normal 57 3 4 2 4 2 2" xfId="11992" xr:uid="{FC537BE0-D767-4C7D-8C45-613916D5E02D}"/>
    <cellStyle name="Normal 57 3 4 2 4 2 2 2" xfId="25018" xr:uid="{BF257720-A2D2-4005-B375-14094B8EEC89}"/>
    <cellStyle name="Normal 57 3 4 2 4 2 3" xfId="6977" xr:uid="{B5C322FF-383A-4BF3-8623-12DF4FC83146}"/>
    <cellStyle name="Normal 57 3 4 2 4 2 3 2" xfId="20011" xr:uid="{3B782DEC-34FB-4ED8-924D-03A167DFAFC2}"/>
    <cellStyle name="Normal 57 3 4 2 4 2 4" xfId="16214" xr:uid="{43F06819-D6BA-4BF0-840A-85AAE11C7231}"/>
    <cellStyle name="Normal 57 3 4 2 4 3" xfId="13446" xr:uid="{55583752-5CC1-4E05-AEE4-C83F768875B9}"/>
    <cellStyle name="Normal 57 3 4 2 4 3 2" xfId="26463" xr:uid="{17BFBE99-7EF4-4DF9-B014-C2A68D8F44A2}"/>
    <cellStyle name="Normal 57 3 4 2 4 4" xfId="9887" xr:uid="{62BD4701-C497-41D3-B3FD-47CF30FD9599}"/>
    <cellStyle name="Normal 57 3 4 2 4 4 2" xfId="22913" xr:uid="{8868904D-682B-4217-87E5-CA13D8300D56}"/>
    <cellStyle name="Normal 57 3 4 2 4 5" xfId="4869" xr:uid="{29EDDBA5-163D-48A6-BB95-64E14DACA191}"/>
    <cellStyle name="Normal 57 3 4 2 4 5 2" xfId="17906" xr:uid="{344B6115-3A6B-414F-AEF4-8E1BF5ADD35C}"/>
    <cellStyle name="Normal 57 3 4 2 4 6" xfId="14780" xr:uid="{B69029CE-FFF3-4A21-AF0E-FB4D4702E8B1}"/>
    <cellStyle name="Normal 57 3 4 2 5" xfId="1786" xr:uid="{7527C213-359C-4A47-8F2D-A1F3983D054C}"/>
    <cellStyle name="Normal 57 3 4 2 5 2" xfId="10949" xr:uid="{9946D4D7-10FB-4C9B-8278-933E3E0BD2B1}"/>
    <cellStyle name="Normal 57 3 4 2 5 2 2" xfId="23975" xr:uid="{CF82850D-A18A-4DB7-BA29-16DA53EDFA26}"/>
    <cellStyle name="Normal 57 3 4 2 5 3" xfId="5933" xr:uid="{01664629-D68C-42C9-8C19-4F05352DA6F4}"/>
    <cellStyle name="Normal 57 3 4 2 5 3 2" xfId="18968" xr:uid="{733B973E-480C-430A-B461-A6C1CF5B6A96}"/>
    <cellStyle name="Normal 57 3 4 2 5 4" xfId="15171" xr:uid="{72E38D5F-F83D-413D-87BD-B9734A5DC8E8}"/>
    <cellStyle name="Normal 57 3 4 2 6" xfId="8510" xr:uid="{BBA1061C-EF4F-46CD-BBB2-0A07BE93FA06}"/>
    <cellStyle name="Normal 57 3 4 2 6 2" xfId="21539" xr:uid="{7A5FD21B-BE2A-4F3A-8839-83393304A1C4}"/>
    <cellStyle name="Normal 57 3 4 2 7" xfId="12403" xr:uid="{F2ABD80B-6484-4719-B292-4E3134EFFB64}"/>
    <cellStyle name="Normal 57 3 4 2 7 2" xfId="25420" xr:uid="{395C979F-2619-40D4-8541-86B89E54BFFA}"/>
    <cellStyle name="Normal 57 3 4 2 8" xfId="7480" xr:uid="{7601D903-D434-419C-BCBD-D8ACE7ACE09E}"/>
    <cellStyle name="Normal 57 3 4 2 8 2" xfId="20512" xr:uid="{2B455988-9A8E-409B-B6CA-E9F4F4DCEFE9}"/>
    <cellStyle name="Normal 57 3 4 2 9" xfId="3432" xr:uid="{6E85D718-E6FE-4879-9F70-33A9E207E7E4}"/>
    <cellStyle name="Normal 57 3 4 2 9 2" xfId="16532" xr:uid="{6BDCAB2E-1037-4C46-8417-B0B1E3949014}"/>
    <cellStyle name="Normal 57 3 4 2_Degree data" xfId="3082" xr:uid="{5219AE9D-19E8-43C2-AF61-FD789ABA9230}"/>
    <cellStyle name="Normal 57 3 4 3" xfId="528" xr:uid="{6F0C8D68-9FF4-4EE3-AF49-C360C7D961DB}"/>
    <cellStyle name="Normal 57 3 4 3 2" xfId="937" xr:uid="{B61418F8-0C67-4E19-AB89-1C9C9B11421F}"/>
    <cellStyle name="Normal 57 3 4 3 2 2" xfId="9787" xr:uid="{7D488B0C-87CA-4BF7-94BC-9BABEC037174}"/>
    <cellStyle name="Normal 57 3 4 3 2 2 2" xfId="22813" xr:uid="{8DDF7DF5-0AAA-462B-A3A8-76618E6EA7C3}"/>
    <cellStyle name="Normal 57 3 4 3 2 3" xfId="4769" xr:uid="{1EE0FEA7-8732-4432-8A0C-CCBC04284271}"/>
    <cellStyle name="Normal 57 3 4 3 2 3 2" xfId="17806" xr:uid="{30B120CF-1292-4F2D-8FF6-9F276F4EB144}"/>
    <cellStyle name="Normal 57 3 4 3 2 4" xfId="14333" xr:uid="{A63EE66E-20B4-4FB0-AE8E-107BE5D5EF87}"/>
    <cellStyle name="Normal 57 3 4 3 3" xfId="2115" xr:uid="{FC2B4F0F-FBEE-414A-A8AD-A6033C686768}"/>
    <cellStyle name="Normal 57 3 4 3 3 2" xfId="11278" xr:uid="{12A08563-D304-4D23-B75D-DE51EC956007}"/>
    <cellStyle name="Normal 57 3 4 3 3 2 2" xfId="24304" xr:uid="{87F8DCAF-FA5D-4E90-B00D-8E9ABC019838}"/>
    <cellStyle name="Normal 57 3 4 3 3 3" xfId="6262" xr:uid="{D95761DF-6878-41BF-9251-0217554311BF}"/>
    <cellStyle name="Normal 57 3 4 3 3 3 2" xfId="19297" xr:uid="{0EECE7FA-0DBA-44E7-8038-338089442F4C}"/>
    <cellStyle name="Normal 57 3 4 3 3 4" xfId="15500" xr:uid="{9E1631B1-665B-49F0-99DA-1FAC5F92E7B3}"/>
    <cellStyle name="Normal 57 3 4 3 4" xfId="8903" xr:uid="{7CA3AB85-ADC7-455F-ACED-51F25DFB9901}"/>
    <cellStyle name="Normal 57 3 4 3 4 2" xfId="21930" xr:uid="{2C294878-EFD4-4ECF-AF1F-8C4994A95125}"/>
    <cellStyle name="Normal 57 3 4 3 5" xfId="12732" xr:uid="{F2DC994E-56B7-43FD-B251-3A144F1EA5F2}"/>
    <cellStyle name="Normal 57 3 4 3 5 2" xfId="25749" xr:uid="{43D44458-3868-4EDC-B39F-36742ED6E961}"/>
    <cellStyle name="Normal 57 3 4 3 6" xfId="7380" xr:uid="{0E3A1022-81ED-4A33-8780-C407BB5AC238}"/>
    <cellStyle name="Normal 57 3 4 3 6 2" xfId="20412" xr:uid="{4B1571CA-1376-4410-8738-4E5C1B953877}"/>
    <cellStyle name="Normal 57 3 4 3 7" xfId="3834" xr:uid="{BE231ED3-3C90-47DD-BA6C-C9B51AAF05DA}"/>
    <cellStyle name="Normal 57 3 4 3 7 2" xfId="16923" xr:uid="{B987CFB2-1735-47C8-BEB4-0B7D37923841}"/>
    <cellStyle name="Normal 57 3 4 3 8" xfId="13931" xr:uid="{2FB653B4-ABD6-4995-A94D-9977014CFE38}"/>
    <cellStyle name="Normal 57 3 4 4" xfId="797" xr:uid="{3270E335-7D36-4312-B0D6-EE1E1BDC677B}"/>
    <cellStyle name="Normal 57 3 4 4 2" xfId="2464" xr:uid="{3D816D0D-8BC6-40F9-AF3C-3DB1A7F2180E}"/>
    <cellStyle name="Normal 57 3 4 4 2 2" xfId="10221" xr:uid="{0866CF9B-CF11-482B-A964-ADA89573C91D}"/>
    <cellStyle name="Normal 57 3 4 4 2 2 2" xfId="23247" xr:uid="{C41DFF0B-6445-45AC-8049-106B8F12B752}"/>
    <cellStyle name="Normal 57 3 4 4 2 3" xfId="5203" xr:uid="{11A9605D-3732-47D9-9F3D-48CA10AA1E49}"/>
    <cellStyle name="Normal 57 3 4 4 2 3 2" xfId="18240" xr:uid="{974DE4FB-5F6D-4406-A2C3-B573E81EF25E}"/>
    <cellStyle name="Normal 57 3 4 4 2 4" xfId="15848" xr:uid="{91A21EF8-1E71-4E03-BFD6-89C96B3D1086}"/>
    <cellStyle name="Normal 57 3 4 4 3" xfId="6611" xr:uid="{9A4E1513-CE7F-4A2D-A253-9753A74FB76C}"/>
    <cellStyle name="Normal 57 3 4 4 3 2" xfId="11626" xr:uid="{95BF121C-875F-453E-99C9-953760018DAB}"/>
    <cellStyle name="Normal 57 3 4 4 3 2 2" xfId="24652" xr:uid="{0C8FC839-497F-4CB5-B1B3-AD3CB33147FD}"/>
    <cellStyle name="Normal 57 3 4 4 3 3" xfId="19645" xr:uid="{856BCF1C-EF88-40C6-A242-66FDE5E3DA9B}"/>
    <cellStyle name="Normal 57 3 4 4 4" xfId="9337" xr:uid="{08BAFB3E-D499-4C65-868D-5E6C37BB3A1C}"/>
    <cellStyle name="Normal 57 3 4 4 4 2" xfId="22364" xr:uid="{05D9B32D-975F-4048-B189-5C2E85E01895}"/>
    <cellStyle name="Normal 57 3 4 4 5" xfId="13080" xr:uid="{48091A53-1D20-41BF-9702-52048650AD89}"/>
    <cellStyle name="Normal 57 3 4 4 5 2" xfId="26097" xr:uid="{A626A496-852C-44D5-BF82-46C83C978904}"/>
    <cellStyle name="Normal 57 3 4 4 6" xfId="7814" xr:uid="{B157D127-B833-49FD-8523-7ECF2F7E3D11}"/>
    <cellStyle name="Normal 57 3 4 4 6 2" xfId="20846" xr:uid="{8313D1A1-DC53-4F63-B476-75990A8EAB61}"/>
    <cellStyle name="Normal 57 3 4 4 7" xfId="4268" xr:uid="{C1D0D078-3B14-45DC-B0A4-B2C886EE3736}"/>
    <cellStyle name="Normal 57 3 4 4 7 2" xfId="17357" xr:uid="{B49A395B-C01F-4F2C-8D1D-452F920EF953}"/>
    <cellStyle name="Normal 57 3 4 4 8" xfId="14194" xr:uid="{8E1E894D-C751-4DD2-9A81-BCDCD7ECEF72}"/>
    <cellStyle name="Normal 57 3 4 5" xfId="1293" xr:uid="{4AA6A1E6-5AA9-4775-BA22-4582B497810E}"/>
    <cellStyle name="Normal 57 3 4 5 2" xfId="2850" xr:uid="{DE606F6F-9CAC-48C9-844B-4E172648FAD0}"/>
    <cellStyle name="Normal 57 3 4 5 2 2" xfId="10496" xr:uid="{D5403E18-CC9C-455E-BEE9-0EA2071F3670}"/>
    <cellStyle name="Normal 57 3 4 5 2 2 2" xfId="23522" xr:uid="{76E015D3-DF07-4DC9-9F8C-333017290865}"/>
    <cellStyle name="Normal 57 3 4 5 2 3" xfId="5479" xr:uid="{7EBC2C14-8460-45CB-A5CF-CF13D9D08596}"/>
    <cellStyle name="Normal 57 3 4 5 2 3 2" xfId="18515" xr:uid="{63211494-9F86-458C-8A31-2481413810DF}"/>
    <cellStyle name="Normal 57 3 4 5 2 4" xfId="16114" xr:uid="{983A3F5B-22D0-4604-856C-F63D2EC2234F}"/>
    <cellStyle name="Normal 57 3 4 5 3" xfId="6877" xr:uid="{3AE09D09-F253-44C4-9573-E632963410A3}"/>
    <cellStyle name="Normal 57 3 4 5 3 2" xfId="11892" xr:uid="{1AB73AEE-02D2-4751-B59D-EC95A2C44B51}"/>
    <cellStyle name="Normal 57 3 4 5 3 2 2" xfId="24918" xr:uid="{8ACFEDE1-5BDE-4B89-8226-FF1F4F4B9481}"/>
    <cellStyle name="Normal 57 3 4 5 3 3" xfId="19911" xr:uid="{10DD820F-AA0C-4B74-A4F0-E3A537BBCD2A}"/>
    <cellStyle name="Normal 57 3 4 5 4" xfId="8684" xr:uid="{798F29E6-B7A8-446E-85F2-0F89DC265256}"/>
    <cellStyle name="Normal 57 3 4 5 4 2" xfId="21713" xr:uid="{124DC187-CE0F-4E31-BA19-6F271C6ADB15}"/>
    <cellStyle name="Normal 57 3 4 5 5" xfId="13346" xr:uid="{6A792CF6-8843-48AC-A770-057F8DEA36A1}"/>
    <cellStyle name="Normal 57 3 4 5 5 2" xfId="26363" xr:uid="{3A47B155-DA88-4EF3-BBEE-4809E552D03A}"/>
    <cellStyle name="Normal 57 3 4 5 6" xfId="8090" xr:uid="{110468DA-C77D-4F94-BFA7-D5807B111D02}"/>
    <cellStyle name="Normal 57 3 4 5 6 2" xfId="21121" xr:uid="{AB2D93E6-F3E9-4E64-9CBA-84B7C14A54F0}"/>
    <cellStyle name="Normal 57 3 4 5 7" xfId="3613" xr:uid="{F76EB8DB-64FF-4BB3-A03A-7AFA2224B32E}"/>
    <cellStyle name="Normal 57 3 4 5 7 2" xfId="16706" xr:uid="{444C0BB7-3084-4CD6-9FD0-9B438C48CBBE}"/>
    <cellStyle name="Normal 57 3 4 5 8" xfId="14680" xr:uid="{BCB27A05-9EC9-47B3-BA0D-549F4F2CCA58}"/>
    <cellStyle name="Normal 57 3 4 6" xfId="1686" xr:uid="{84E8B401-1BB3-4101-A266-086836F48EE5}"/>
    <cellStyle name="Normal 57 3 4 6 2" xfId="9570" xr:uid="{8C9966E9-5495-4CAD-BF61-03B2E7B65720}"/>
    <cellStyle name="Normal 57 3 4 6 2 2" xfId="22596" xr:uid="{06A060D3-84F8-464F-819B-D2B7B7C0BF1E}"/>
    <cellStyle name="Normal 57 3 4 6 3" xfId="4552" xr:uid="{03A45472-87A1-40F3-9FBC-2DE9ADDC3D54}"/>
    <cellStyle name="Normal 57 3 4 6 3 2" xfId="17589" xr:uid="{DA023988-0598-4ED1-9A7E-5F873E11291D}"/>
    <cellStyle name="Normal 57 3 4 6 4" xfId="15071" xr:uid="{93FDD024-8376-4D15-8591-D44751099949}"/>
    <cellStyle name="Normal 57 3 4 7" xfId="5833" xr:uid="{A6B2C39D-5C91-453F-949C-5888DA56D65B}"/>
    <cellStyle name="Normal 57 3 4 7 2" xfId="10849" xr:uid="{02D23C2B-1028-4A07-8757-74325B353B9D}"/>
    <cellStyle name="Normal 57 3 4 7 2 2" xfId="23875" xr:uid="{4D202DED-DA78-4EDB-9D7C-8C79B5497AD4}"/>
    <cellStyle name="Normal 57 3 4 7 3" xfId="18868" xr:uid="{63657141-2CA9-456E-A68F-79AE66639B09}"/>
    <cellStyle name="Normal 57 3 4 8" xfId="8410" xr:uid="{C9232600-96A6-4134-A827-FBA37CFC06CC}"/>
    <cellStyle name="Normal 57 3 4 8 2" xfId="21439" xr:uid="{16126610-CE94-455E-9514-FCE87765EE0C}"/>
    <cellStyle name="Normal 57 3 4 9" xfId="12303" xr:uid="{ABE6B7BE-85B9-47A1-AE2D-D69E4E851E08}"/>
    <cellStyle name="Normal 57 3 4 9 2" xfId="25320" xr:uid="{A96FECD7-6DEC-4376-80CD-CE1233DF1054}"/>
    <cellStyle name="Normal 57 3 4_Degree data" xfId="3081" xr:uid="{59AB63E2-3EDF-4A4B-AF96-C33E93163324}"/>
    <cellStyle name="Normal 57 3 5" xfId="227" xr:uid="{388274C4-6D36-436B-8C29-AE3FEFCAE7F6}"/>
    <cellStyle name="Normal 57 3 5 10" xfId="7213" xr:uid="{E9ABAE58-6DEB-4917-8AB4-A17AD281A383}"/>
    <cellStyle name="Normal 57 3 5 10 2" xfId="20245" xr:uid="{23720571-67C5-4106-BAC9-B008AE171E3B}"/>
    <cellStyle name="Normal 57 3 5 11" xfId="3277" xr:uid="{8CF8C423-4EFF-45EC-A800-238CD6C974DB}"/>
    <cellStyle name="Normal 57 3 5 11 2" xfId="16377" xr:uid="{BEE934CC-C1B7-4748-B593-E46C6DA594F2}"/>
    <cellStyle name="Normal 57 3 5 12" xfId="13648" xr:uid="{046694DB-C679-457E-8CA3-B0582CE605F1}"/>
    <cellStyle name="Normal 57 3 5 2" xfId="321" xr:uid="{85327845-8A49-4C97-AA68-93786C596471}"/>
    <cellStyle name="Normal 57 3 5 2 10" xfId="13731" xr:uid="{A9B66B61-8296-4C30-B8F2-DD1408FD552C}"/>
    <cellStyle name="Normal 57 3 5 2 2" xfId="678" xr:uid="{B79E0FC0-B62C-40F0-8F8E-D690E1666356}"/>
    <cellStyle name="Normal 57 3 5 2 2 2" xfId="2118" xr:uid="{4615FB84-B34A-470A-8F10-DE50298A0B2C}"/>
    <cellStyle name="Normal 57 3 5 2 2 2 2" xfId="10224" xr:uid="{5C19D8F0-ED05-4570-B1F2-F94483DECF91}"/>
    <cellStyle name="Normal 57 3 5 2 2 2 2 2" xfId="23250" xr:uid="{5E38C016-28A8-450E-9E05-342BDB3CD4CE}"/>
    <cellStyle name="Normal 57 3 5 2 2 2 3" xfId="5206" xr:uid="{73F52D50-F56D-43D0-885B-AF39E14CE3BB}"/>
    <cellStyle name="Normal 57 3 5 2 2 2 3 2" xfId="18243" xr:uid="{F72B8DB9-A697-44B9-8138-674CC11DE476}"/>
    <cellStyle name="Normal 57 3 5 2 2 2 4" xfId="15503" xr:uid="{53CC20A6-0E5B-4AA8-9EC8-9D9D35099CE1}"/>
    <cellStyle name="Normal 57 3 5 2 2 3" xfId="6265" xr:uid="{3DE36F62-F5EE-4BED-88F8-C01A3B1085FB}"/>
    <cellStyle name="Normal 57 3 5 2 2 3 2" xfId="11281" xr:uid="{CDD42689-FCBE-4BF5-9754-E3A24405069A}"/>
    <cellStyle name="Normal 57 3 5 2 2 3 2 2" xfId="24307" xr:uid="{E056CDB1-316B-4116-8A0E-49FED501CABE}"/>
    <cellStyle name="Normal 57 3 5 2 2 3 3" xfId="19300" xr:uid="{3A157CA4-5F63-4ADD-B346-FF08F245CADA}"/>
    <cellStyle name="Normal 57 3 5 2 2 4" xfId="9340" xr:uid="{2FCFD4AA-327C-4984-AC10-8BF5172D6376}"/>
    <cellStyle name="Normal 57 3 5 2 2 4 2" xfId="22367" xr:uid="{DAA234BB-768D-4117-B983-06B7412781A1}"/>
    <cellStyle name="Normal 57 3 5 2 2 5" xfId="12735" xr:uid="{BB35EB4F-65B7-49D4-871C-490E096BD4F5}"/>
    <cellStyle name="Normal 57 3 5 2 2 5 2" xfId="25752" xr:uid="{FD2196FE-26CB-46B7-AB91-CE691701D0DF}"/>
    <cellStyle name="Normal 57 3 5 2 2 6" xfId="7817" xr:uid="{A45A29BA-B601-4902-A9EF-24FB457274D3}"/>
    <cellStyle name="Normal 57 3 5 2 2 6 2" xfId="20849" xr:uid="{8E8F7FCA-0728-40B2-9908-2B68E3BE556F}"/>
    <cellStyle name="Normal 57 3 5 2 2 7" xfId="4271" xr:uid="{1340F0FB-A56A-463D-8247-5F37F872AF59}"/>
    <cellStyle name="Normal 57 3 5 2 2 7 2" xfId="17360" xr:uid="{A97AC506-5896-4EAD-A192-BE4EAF852629}"/>
    <cellStyle name="Normal 57 3 5 2 2 8" xfId="14081" xr:uid="{6FA375B9-C549-4B61-9DFD-FEBF6410BA33}"/>
    <cellStyle name="Normal 57 3 5 2 3" xfId="1087" xr:uid="{DA4B3B22-360C-48BE-A506-1A04E8CAAB33}"/>
    <cellStyle name="Normal 57 3 5 2 3 2" xfId="2467" xr:uid="{7521C8FD-54D1-4508-B541-0CA1E53B4798}"/>
    <cellStyle name="Normal 57 3 5 2 3 2 2" xfId="10646" xr:uid="{F6C3A540-296F-435C-9DA0-CF3A8CE9530B}"/>
    <cellStyle name="Normal 57 3 5 2 3 2 2 2" xfId="23672" xr:uid="{C61D2F1A-FC52-435E-97F1-E78FAE6B58B8}"/>
    <cellStyle name="Normal 57 3 5 2 3 2 3" xfId="5629" xr:uid="{B286B7E8-2E2F-4AF6-8263-451150F9AA86}"/>
    <cellStyle name="Normal 57 3 5 2 3 2 3 2" xfId="18665" xr:uid="{FD77BB95-1AAE-40F9-9B94-30F79AE5674C}"/>
    <cellStyle name="Normal 57 3 5 2 3 2 4" xfId="15851" xr:uid="{04595BF3-E396-4401-8E34-F76F52A8A5AF}"/>
    <cellStyle name="Normal 57 3 5 2 3 3" xfId="6614" xr:uid="{1FDBBE98-A553-4EB8-BADD-04ACB6803F7F}"/>
    <cellStyle name="Normal 57 3 5 2 3 3 2" xfId="11629" xr:uid="{8D2F8E12-7599-43DB-8BF1-1E7C833ABFEE}"/>
    <cellStyle name="Normal 57 3 5 2 3 3 2 2" xfId="24655" xr:uid="{2270E672-1092-453C-B9AB-085593B3738B}"/>
    <cellStyle name="Normal 57 3 5 2 3 3 3" xfId="19648" xr:uid="{9BD75BDA-3903-4AF3-8170-77AC54C12BEE}"/>
    <cellStyle name="Normal 57 3 5 2 3 4" xfId="9053" xr:uid="{72255E94-0075-42AC-9B27-CC45F0181C24}"/>
    <cellStyle name="Normal 57 3 5 2 3 4 2" xfId="22080" xr:uid="{A59D0CCA-0F56-4F20-8098-E8A2F79E96CB}"/>
    <cellStyle name="Normal 57 3 5 2 3 5" xfId="13083" xr:uid="{493C5F8D-FBED-43D7-98FF-11DCFF023E4C}"/>
    <cellStyle name="Normal 57 3 5 2 3 5 2" xfId="26100" xr:uid="{8ED602B4-5D59-4FE0-B434-4DAE4A401582}"/>
    <cellStyle name="Normal 57 3 5 2 3 6" xfId="8240" xr:uid="{6F79B251-9100-4EC8-9AE1-DCAACD650C0F}"/>
    <cellStyle name="Normal 57 3 5 2 3 6 2" xfId="21271" xr:uid="{ABF91C5D-1761-4564-8098-EEEC4A5D2112}"/>
    <cellStyle name="Normal 57 3 5 2 3 7" xfId="3984" xr:uid="{5AAC856E-B4DB-4D47-AE8C-67C870160C91}"/>
    <cellStyle name="Normal 57 3 5 2 3 7 2" xfId="17073" xr:uid="{3483232A-8D06-42C7-BC0B-1BD70ED8650A}"/>
    <cellStyle name="Normal 57 3 5 2 3 8" xfId="14483" xr:uid="{ED819C84-A784-4F85-B09F-C1AFEF0A8AD2}"/>
    <cellStyle name="Normal 57 3 5 2 4" xfId="1445" xr:uid="{F6C3486F-57D1-44E8-B957-3759B91CE1E1}"/>
    <cellStyle name="Normal 57 3 5 2 4 2" xfId="3004" xr:uid="{1956D3F0-698A-4373-86D6-1FEF65ECBF7B}"/>
    <cellStyle name="Normal 57 3 5 2 4 2 2" xfId="12042" xr:uid="{71890217-C332-4973-B3C5-888BEC4E84F4}"/>
    <cellStyle name="Normal 57 3 5 2 4 2 2 2" xfId="25068" xr:uid="{87755EA5-96EF-467D-878F-D8A4AC107DA3}"/>
    <cellStyle name="Normal 57 3 5 2 4 2 3" xfId="7027" xr:uid="{E9BE40CA-30C7-4421-9CDB-DA5C1F1B2F22}"/>
    <cellStyle name="Normal 57 3 5 2 4 2 3 2" xfId="20061" xr:uid="{0BE97974-F04C-4519-8B8D-80FFE7952696}"/>
    <cellStyle name="Normal 57 3 5 2 4 2 4" xfId="16264" xr:uid="{252AAEFB-4187-46EE-A2B6-B3B6822604FC}"/>
    <cellStyle name="Normal 57 3 5 2 4 3" xfId="13496" xr:uid="{0C3977DD-3C35-4497-8D3F-A3BD72159B4A}"/>
    <cellStyle name="Normal 57 3 5 2 4 3 2" xfId="26513" xr:uid="{7B376AF9-77B4-4FB6-8137-B86D6455D792}"/>
    <cellStyle name="Normal 57 3 5 2 4 4" xfId="9937" xr:uid="{D10E573F-6C91-46DE-873E-60288812E593}"/>
    <cellStyle name="Normal 57 3 5 2 4 4 2" xfId="22963" xr:uid="{9FBBA786-F378-438C-ABF1-960DC6F7DBB9}"/>
    <cellStyle name="Normal 57 3 5 2 4 5" xfId="4919" xr:uid="{E8EBBEAC-3363-49EB-BFB1-FAE649C2DAF1}"/>
    <cellStyle name="Normal 57 3 5 2 4 5 2" xfId="17956" xr:uid="{5E352289-F3DD-4CBF-A8E4-D0ABE5E6BE4D}"/>
    <cellStyle name="Normal 57 3 5 2 4 6" xfId="14830" xr:uid="{1CE65E57-A3C1-4AA0-B580-22ABA29589FD}"/>
    <cellStyle name="Normal 57 3 5 2 5" xfId="1836" xr:uid="{69E9352C-4D23-4319-94FE-059128FA6C60}"/>
    <cellStyle name="Normal 57 3 5 2 5 2" xfId="10999" xr:uid="{61344E25-AE87-4D5E-9848-92BC05005833}"/>
    <cellStyle name="Normal 57 3 5 2 5 2 2" xfId="24025" xr:uid="{55661082-EE96-4D65-9A5A-396E6E2A4EF3}"/>
    <cellStyle name="Normal 57 3 5 2 5 3" xfId="5983" xr:uid="{1ACC9D4A-461E-4E88-8363-A626DA81BF48}"/>
    <cellStyle name="Normal 57 3 5 2 5 3 2" xfId="19018" xr:uid="{D2196706-2490-4D97-847D-D8069A8CA299}"/>
    <cellStyle name="Normal 57 3 5 2 5 4" xfId="15221" xr:uid="{582ABF7E-791F-43B5-A7FA-F97ECA0D12D5}"/>
    <cellStyle name="Normal 57 3 5 2 6" xfId="8560" xr:uid="{4E5FD618-E6CA-4CC7-A382-296338D833FD}"/>
    <cellStyle name="Normal 57 3 5 2 6 2" xfId="21589" xr:uid="{C2F6A8B8-9469-4681-AE74-0063C65D006B}"/>
    <cellStyle name="Normal 57 3 5 2 7" xfId="12453" xr:uid="{700E0896-129A-4058-B9C7-F3F6547A8FC1}"/>
    <cellStyle name="Normal 57 3 5 2 7 2" xfId="25470" xr:uid="{363AF0BA-2E13-43B4-92AD-D52ABB8B7B09}"/>
    <cellStyle name="Normal 57 3 5 2 8" xfId="7530" xr:uid="{461CEEB3-0283-4D8E-96CF-1B71091CAA43}"/>
    <cellStyle name="Normal 57 3 5 2 8 2" xfId="20562" xr:uid="{DDBD5387-F480-4DF0-9205-02A9292130D8}"/>
    <cellStyle name="Normal 57 3 5 2 9" xfId="3482" xr:uid="{4D563E38-CE50-4901-B10C-0F1C658A7AD7}"/>
    <cellStyle name="Normal 57 3 5 2 9 2" xfId="16582" xr:uid="{806521F5-857E-4A69-88B1-D468115378C7}"/>
    <cellStyle name="Normal 57 3 5 2_Degree data" xfId="3084" xr:uid="{56396B02-2B62-4932-AC8A-9ABEF6BC063A}"/>
    <cellStyle name="Normal 57 3 5 3" xfId="473" xr:uid="{6B73CD90-6F0D-4D46-9C47-81DEF2F82228}"/>
    <cellStyle name="Normal 57 3 5 3 2" xfId="2117" xr:uid="{A5C48951-7580-4875-B89A-F5165D6D56F8}"/>
    <cellStyle name="Normal 57 3 5 3 2 2" xfId="9732" xr:uid="{4452BF14-8F83-4DF1-8584-E9CBEFADA0B6}"/>
    <cellStyle name="Normal 57 3 5 3 2 2 2" xfId="22758" xr:uid="{8AD20FBF-372B-4F48-BAF6-A2A716945481}"/>
    <cellStyle name="Normal 57 3 5 3 2 3" xfId="4714" xr:uid="{01339C4F-88AD-45B9-B4B4-28DCAD8613C2}"/>
    <cellStyle name="Normal 57 3 5 3 2 3 2" xfId="17751" xr:uid="{6FCCED72-7D62-4CBA-8A25-24D87CC938C8}"/>
    <cellStyle name="Normal 57 3 5 3 2 4" xfId="15502" xr:uid="{1C9E4D45-7482-4C2C-B644-ACE4C2E649E3}"/>
    <cellStyle name="Normal 57 3 5 3 3" xfId="6264" xr:uid="{6104F7D2-9AC9-42F5-BE2D-409B962731A5}"/>
    <cellStyle name="Normal 57 3 5 3 3 2" xfId="11280" xr:uid="{9A69E79C-7D55-492C-814C-3DE76C5F78BB}"/>
    <cellStyle name="Normal 57 3 5 3 3 2 2" xfId="24306" xr:uid="{ADBFACB1-13B7-4E95-B828-8B909AB2EB20}"/>
    <cellStyle name="Normal 57 3 5 3 3 3" xfId="19299" xr:uid="{8E0BC1AA-CDF1-4983-9CE6-92406CF04608}"/>
    <cellStyle name="Normal 57 3 5 3 4" xfId="8848" xr:uid="{BBBF6AC6-0EBA-464B-8935-F8C0DF151681}"/>
    <cellStyle name="Normal 57 3 5 3 4 2" xfId="21875" xr:uid="{F0B38DB5-0634-4C2E-8964-6CBF4EF32119}"/>
    <cellStyle name="Normal 57 3 5 3 5" xfId="12734" xr:uid="{5E1A41F8-22F2-4147-8CC3-C884F0EF6B8F}"/>
    <cellStyle name="Normal 57 3 5 3 5 2" xfId="25751" xr:uid="{18B4921E-3CF9-49B1-8580-6993B0D0CC91}"/>
    <cellStyle name="Normal 57 3 5 3 6" xfId="7325" xr:uid="{F3A55261-8906-4389-AC45-1389A4AFDE2A}"/>
    <cellStyle name="Normal 57 3 5 3 6 2" xfId="20357" xr:uid="{14637316-D6B3-4A4E-874F-8F5869CD482A}"/>
    <cellStyle name="Normal 57 3 5 3 7" xfId="3779" xr:uid="{2E18CC03-5F75-43A1-A235-D3CB1D1D7D66}"/>
    <cellStyle name="Normal 57 3 5 3 7 2" xfId="16868" xr:uid="{FA8CCF1B-64F9-4186-9820-661E299D72B5}"/>
    <cellStyle name="Normal 57 3 5 3 8" xfId="13876" xr:uid="{C7E54C90-D615-422F-9956-E93C348EAD15}"/>
    <cellStyle name="Normal 57 3 5 4" xfId="882" xr:uid="{4A472F79-9C27-4207-8E49-E923068BF27A}"/>
    <cellStyle name="Normal 57 3 5 4 2" xfId="2466" xr:uid="{62994BDA-9B71-4E4C-B0A4-61D883F7E473}"/>
    <cellStyle name="Normal 57 3 5 4 2 2" xfId="10223" xr:uid="{72DCB555-7245-4E3D-9676-EF13B7F20F87}"/>
    <cellStyle name="Normal 57 3 5 4 2 2 2" xfId="23249" xr:uid="{79A46E71-592F-487A-A30F-DE238DF8C0AF}"/>
    <cellStyle name="Normal 57 3 5 4 2 3" xfId="5205" xr:uid="{6611B6F2-ABFC-43AB-A10E-6A11813180FA}"/>
    <cellStyle name="Normal 57 3 5 4 2 3 2" xfId="18242" xr:uid="{09BEAB9D-CF67-456E-A8ED-B360C32508C1}"/>
    <cellStyle name="Normal 57 3 5 4 2 4" xfId="15850" xr:uid="{8DAA028C-CCE8-4E9E-BB4A-A3C472E81B41}"/>
    <cellStyle name="Normal 57 3 5 4 3" xfId="6613" xr:uid="{1DBD1268-6208-4C86-9E4E-EE6B8A6BB64F}"/>
    <cellStyle name="Normal 57 3 5 4 3 2" xfId="11628" xr:uid="{53F9A4B3-A950-4010-B97D-08B09293989B}"/>
    <cellStyle name="Normal 57 3 5 4 3 2 2" xfId="24654" xr:uid="{D83D6E72-020A-46A0-B62E-D60989B2DBBC}"/>
    <cellStyle name="Normal 57 3 5 4 3 3" xfId="19647" xr:uid="{E0E85C48-10E4-4D0C-9087-387C9030E66B}"/>
    <cellStyle name="Normal 57 3 5 4 4" xfId="9339" xr:uid="{BBADF978-0FA7-4AFB-8A20-4D7F3C078CC5}"/>
    <cellStyle name="Normal 57 3 5 4 4 2" xfId="22366" xr:uid="{794C261B-BC66-4C2D-ACA4-EEF92ED58A92}"/>
    <cellStyle name="Normal 57 3 5 4 5" xfId="13082" xr:uid="{7166E7E7-3F1A-47C4-8AC2-FE7E1D5BD847}"/>
    <cellStyle name="Normal 57 3 5 4 5 2" xfId="26099" xr:uid="{BFEE2F23-84B1-4841-85C6-B213D226C1C4}"/>
    <cellStyle name="Normal 57 3 5 4 6" xfId="7816" xr:uid="{A57E8B25-6593-4439-B8EC-4A178D9C0167}"/>
    <cellStyle name="Normal 57 3 5 4 6 2" xfId="20848" xr:uid="{9A0BC039-0B60-4CC7-92C1-1AC193D5B74E}"/>
    <cellStyle name="Normal 57 3 5 4 7" xfId="4270" xr:uid="{69CB8DA7-8D12-4238-9128-C29FE6188946}"/>
    <cellStyle name="Normal 57 3 5 4 7 2" xfId="17359" xr:uid="{11917310-E03B-4459-8FE0-0849227408D0}"/>
    <cellStyle name="Normal 57 3 5 4 8" xfId="14278" xr:uid="{CA6F0030-4427-4316-BFA8-94EF636F9FD2}"/>
    <cellStyle name="Normal 57 3 5 5" xfId="1234" xr:uid="{7359B247-0C2C-46D6-82AC-3175398118D0}"/>
    <cellStyle name="Normal 57 3 5 5 2" xfId="2790" xr:uid="{5F327E64-80EC-4206-AB35-B27908CFC91B}"/>
    <cellStyle name="Normal 57 3 5 5 2 2" xfId="10441" xr:uid="{AFF04E6B-7424-4EC6-BEC7-6088C60C5368}"/>
    <cellStyle name="Normal 57 3 5 5 2 2 2" xfId="23467" xr:uid="{3C8BE239-CFBE-41D2-BB16-11C2DEBEE613}"/>
    <cellStyle name="Normal 57 3 5 5 2 3" xfId="5424" xr:uid="{A7A4C423-F737-484B-817F-59638B5DEAA2}"/>
    <cellStyle name="Normal 57 3 5 5 2 3 2" xfId="18460" xr:uid="{67A21808-14B7-4DE8-99A9-6DC1DE995999}"/>
    <cellStyle name="Normal 57 3 5 5 2 4" xfId="16059" xr:uid="{3F9CB5E7-4120-4C87-84D7-FD5C611C7DCA}"/>
    <cellStyle name="Normal 57 3 5 5 3" xfId="6822" xr:uid="{67B77121-4E5B-4BBC-BFED-33439E59CCBE}"/>
    <cellStyle name="Normal 57 3 5 5 3 2" xfId="11837" xr:uid="{44E80280-ED36-4A58-B731-792E058CD1E4}"/>
    <cellStyle name="Normal 57 3 5 5 3 2 2" xfId="24863" xr:uid="{A7F04B4B-F50A-4210-85E0-FBDD1DF2D232}"/>
    <cellStyle name="Normal 57 3 5 5 3 3" xfId="19856" xr:uid="{E34DFFC3-7064-4116-A88D-C6A1C2843674}"/>
    <cellStyle name="Normal 57 3 5 5 4" xfId="8734" xr:uid="{B9F7D40C-41C9-4581-BD0B-6EB0CEA6245E}"/>
    <cellStyle name="Normal 57 3 5 5 4 2" xfId="21763" xr:uid="{2785B9AA-6088-44D7-A614-11BAB830DC42}"/>
    <cellStyle name="Normal 57 3 5 5 5" xfId="13291" xr:uid="{39E2B132-16DD-4031-B620-F2D438D67637}"/>
    <cellStyle name="Normal 57 3 5 5 5 2" xfId="26308" xr:uid="{14C70D8A-1560-49D4-905B-3FDC566B3EEA}"/>
    <cellStyle name="Normal 57 3 5 5 6" xfId="8035" xr:uid="{EABB3E38-FBA3-431A-8F25-7F7215A577A0}"/>
    <cellStyle name="Normal 57 3 5 5 6 2" xfId="21066" xr:uid="{4AD4555F-FAC8-4AA9-A29A-7517819FA45F}"/>
    <cellStyle name="Normal 57 3 5 5 7" xfId="3664" xr:uid="{D003934A-F3B1-4F7E-9F37-A41EFCA7DEC9}"/>
    <cellStyle name="Normal 57 3 5 5 7 2" xfId="16756" xr:uid="{C8E06FB5-F7D5-46C5-ACF8-7A30CC9CA3D1}"/>
    <cellStyle name="Normal 57 3 5 5 8" xfId="14625" xr:uid="{BA3BCA67-F929-4908-9562-E35A67131CA7}"/>
    <cellStyle name="Normal 57 3 5 6" xfId="1631" xr:uid="{1A9AFE8F-B1BA-422C-88F0-A9050826B8A4}"/>
    <cellStyle name="Normal 57 3 5 6 2" xfId="9620" xr:uid="{DDFA7824-62BE-48F3-8056-F347ACAF427B}"/>
    <cellStyle name="Normal 57 3 5 6 2 2" xfId="22646" xr:uid="{5C97C9D5-354B-46BA-88DE-F9AB2470A076}"/>
    <cellStyle name="Normal 57 3 5 6 3" xfId="4602" xr:uid="{8ECAE411-6FE7-4A52-952F-F3EBB993FBBD}"/>
    <cellStyle name="Normal 57 3 5 6 3 2" xfId="17639" xr:uid="{E9492C12-9003-4DF9-A202-9740719B83AA}"/>
    <cellStyle name="Normal 57 3 5 6 4" xfId="15016" xr:uid="{FF96ADB1-40D9-4D91-AE7D-AB477C8D4D14}"/>
    <cellStyle name="Normal 57 3 5 7" xfId="5778" xr:uid="{FCAD3780-1D45-4C4A-B309-F85A25BAF928}"/>
    <cellStyle name="Normal 57 3 5 7 2" xfId="10794" xr:uid="{343D610A-934B-469D-9DDF-5245735381FE}"/>
    <cellStyle name="Normal 57 3 5 7 2 2" xfId="23820" xr:uid="{AA84A0CC-612E-4F85-8CCA-AEB1AA6B7AF0}"/>
    <cellStyle name="Normal 57 3 5 7 3" xfId="18813" xr:uid="{C99258D1-5F9B-48F2-AF89-D7FF3D2F4F82}"/>
    <cellStyle name="Normal 57 3 5 8" xfId="8355" xr:uid="{2FEE450B-EC2C-44D8-8F0B-9F6ABB1C4DB8}"/>
    <cellStyle name="Normal 57 3 5 8 2" xfId="21384" xr:uid="{0ACA315F-C739-4265-A6A6-414BD0A10E77}"/>
    <cellStyle name="Normal 57 3 5 9" xfId="12248" xr:uid="{43E3FEE4-9B1B-44CE-B486-BCAFFBFB3D7A}"/>
    <cellStyle name="Normal 57 3 5 9 2" xfId="25265" xr:uid="{156D40AB-3FD8-4D0D-97FB-825F4BD8604E}"/>
    <cellStyle name="Normal 57 3 5_Degree data" xfId="3083" xr:uid="{EEC7DDFA-9991-4BF5-938D-97934B3A5A06}"/>
    <cellStyle name="Normal 57 3 6" xfId="265" xr:uid="{F0694580-2E22-4948-8947-7243C69C9B70}"/>
    <cellStyle name="Normal 57 3 6 10" xfId="13683" xr:uid="{BB0602AA-5B6C-4445-A07A-7BDF754728E0}"/>
    <cellStyle name="Normal 57 3 6 2" xfId="573" xr:uid="{60547109-A31C-4DC1-B834-1D17AB7A3466}"/>
    <cellStyle name="Normal 57 3 6 2 2" xfId="2119" xr:uid="{4C1A0F9F-D5D4-49BA-916A-566D6B58EC42}"/>
    <cellStyle name="Normal 57 3 6 2 2 2" xfId="10225" xr:uid="{D80B145E-90FA-4961-99D9-8358B5175976}"/>
    <cellStyle name="Normal 57 3 6 2 2 2 2" xfId="23251" xr:uid="{CB202D9C-E1BF-480D-97C2-97910FBFA3B0}"/>
    <cellStyle name="Normal 57 3 6 2 2 3" xfId="5207" xr:uid="{EBFA7163-482B-415A-9EAB-CE0CFAE0D86A}"/>
    <cellStyle name="Normal 57 3 6 2 2 3 2" xfId="18244" xr:uid="{A5763E2E-9633-4ACB-A3E0-0063529A4857}"/>
    <cellStyle name="Normal 57 3 6 2 2 4" xfId="15504" xr:uid="{CBF2DBB7-8684-4908-8167-4347CE10B356}"/>
    <cellStyle name="Normal 57 3 6 2 3" xfId="6266" xr:uid="{8CD317E6-772E-4AC5-B3B0-5F2EFC279631}"/>
    <cellStyle name="Normal 57 3 6 2 3 2" xfId="11282" xr:uid="{C32BE935-92D4-4AA9-A96F-3D346A0A9874}"/>
    <cellStyle name="Normal 57 3 6 2 3 2 2" xfId="24308" xr:uid="{F0CCB7BB-B214-4F29-85D0-05F1D3226FAD}"/>
    <cellStyle name="Normal 57 3 6 2 3 3" xfId="19301" xr:uid="{57ECAF8A-FD23-429E-98CB-488C981BA020}"/>
    <cellStyle name="Normal 57 3 6 2 4" xfId="9341" xr:uid="{D29CD086-DBFB-45F6-B09B-C81A2CB91EEB}"/>
    <cellStyle name="Normal 57 3 6 2 4 2" xfId="22368" xr:uid="{7DAB45B6-990C-456D-A9D0-49840F942F14}"/>
    <cellStyle name="Normal 57 3 6 2 5" xfId="12736" xr:uid="{0B36537F-4E02-4E66-8CA5-43F5A6AC9D7D}"/>
    <cellStyle name="Normal 57 3 6 2 5 2" xfId="25753" xr:uid="{1829B774-2719-4CF7-A8B1-F1E27788909E}"/>
    <cellStyle name="Normal 57 3 6 2 6" xfId="7818" xr:uid="{786D3426-7ED6-420B-BA8D-7A714A67B265}"/>
    <cellStyle name="Normal 57 3 6 2 6 2" xfId="20850" xr:uid="{3BE60E92-8319-497E-AA13-A078ED32C8AC}"/>
    <cellStyle name="Normal 57 3 6 2 7" xfId="4272" xr:uid="{CB70CBD3-6EC7-46D1-A80E-FDEA76439B5D}"/>
    <cellStyle name="Normal 57 3 6 2 7 2" xfId="17361" xr:uid="{E85829F2-BD55-4915-984E-CF9CB19A3F02}"/>
    <cellStyle name="Normal 57 3 6 2 8" xfId="13976" xr:uid="{620D0C91-0133-45A5-9E1D-01373296BBA1}"/>
    <cellStyle name="Normal 57 3 6 3" xfId="982" xr:uid="{3ABAB4F5-64CA-4BE6-8521-29BBF705C2FB}"/>
    <cellStyle name="Normal 57 3 6 3 2" xfId="2468" xr:uid="{AFCD2429-FA22-4689-9B47-D3504EEA3B2E}"/>
    <cellStyle name="Normal 57 3 6 3 2 2" xfId="10541" xr:uid="{9474972E-F842-41DD-812F-1062A19DA41D}"/>
    <cellStyle name="Normal 57 3 6 3 2 2 2" xfId="23567" xr:uid="{CD66F692-AD00-43B5-BCDC-2E3603F5347C}"/>
    <cellStyle name="Normal 57 3 6 3 2 3" xfId="5524" xr:uid="{13F0F40F-7F47-4D82-865D-7863A3729E90}"/>
    <cellStyle name="Normal 57 3 6 3 2 3 2" xfId="18560" xr:uid="{DFDDCD39-E1BF-429A-8A99-D592C15D27F0}"/>
    <cellStyle name="Normal 57 3 6 3 2 4" xfId="15852" xr:uid="{B815FED5-0E09-4E0D-86A2-55D7475B5B34}"/>
    <cellStyle name="Normal 57 3 6 3 3" xfId="6615" xr:uid="{5E11A759-3EFA-4974-95FF-C05E0444DDDF}"/>
    <cellStyle name="Normal 57 3 6 3 3 2" xfId="11630" xr:uid="{201BECA5-A7F4-4232-9CD9-1B61E7DDC607}"/>
    <cellStyle name="Normal 57 3 6 3 3 2 2" xfId="24656" xr:uid="{D48A917A-DBBE-4EBE-8FC4-FD07EB0EA36A}"/>
    <cellStyle name="Normal 57 3 6 3 3 3" xfId="19649" xr:uid="{690FFDB0-3A7B-4D11-9E13-DDF917D59616}"/>
    <cellStyle name="Normal 57 3 6 3 4" xfId="8948" xr:uid="{541CC6F3-4C40-434B-9DA2-CAEDE3844818}"/>
    <cellStyle name="Normal 57 3 6 3 4 2" xfId="21975" xr:uid="{1A3FA4C0-A733-4F11-A44A-9EA3772A9AFA}"/>
    <cellStyle name="Normal 57 3 6 3 5" xfId="13084" xr:uid="{EA718940-8720-4D28-9442-021816250DC7}"/>
    <cellStyle name="Normal 57 3 6 3 5 2" xfId="26101" xr:uid="{026E83C7-0AD7-4AFE-88C7-8E6EC8175779}"/>
    <cellStyle name="Normal 57 3 6 3 6" xfId="8135" xr:uid="{BF412182-F78F-4100-B06C-0F92053524FF}"/>
    <cellStyle name="Normal 57 3 6 3 6 2" xfId="21166" xr:uid="{E5BBFD92-B806-4207-ABF8-CE944CC99AF8}"/>
    <cellStyle name="Normal 57 3 6 3 7" xfId="3879" xr:uid="{802CA5A4-0A33-4D08-8227-55A4B68C9071}"/>
    <cellStyle name="Normal 57 3 6 3 7 2" xfId="16968" xr:uid="{F53E192B-4988-4D19-B1B9-CD47ADDFE6E4}"/>
    <cellStyle name="Normal 57 3 6 3 8" xfId="14378" xr:uid="{2CE60618-2E2F-464F-963C-7F19855A034C}"/>
    <cellStyle name="Normal 57 3 6 4" xfId="1338" xr:uid="{21F7B013-8170-4577-88FD-B5961F06CB67}"/>
    <cellStyle name="Normal 57 3 6 4 2" xfId="2896" xr:uid="{1D6C356C-42F2-457F-B7AE-1B2B97814A21}"/>
    <cellStyle name="Normal 57 3 6 4 2 2" xfId="11937" xr:uid="{EA1B6BD1-A621-4D9E-A31F-C0C8E1857913}"/>
    <cellStyle name="Normal 57 3 6 4 2 2 2" xfId="24963" xr:uid="{D8F235C6-0281-4D56-8B00-A77DDB4620F8}"/>
    <cellStyle name="Normal 57 3 6 4 2 3" xfId="6922" xr:uid="{4F7AA834-C0D8-486A-9B74-AB702FACC8AE}"/>
    <cellStyle name="Normal 57 3 6 4 2 3 2" xfId="19956" xr:uid="{EDC2BC48-92B2-4258-BA6F-40201111F2DB}"/>
    <cellStyle name="Normal 57 3 6 4 2 4" xfId="16159" xr:uid="{89A2154B-CFD2-43D5-BA12-307E7D52D2CA}"/>
    <cellStyle name="Normal 57 3 6 4 3" xfId="13391" xr:uid="{BA468672-CF49-400D-B127-A8BCFF5398D3}"/>
    <cellStyle name="Normal 57 3 6 4 3 2" xfId="26408" xr:uid="{8A84FC1A-71AF-45D9-BF54-A64ED6175D2B}"/>
    <cellStyle name="Normal 57 3 6 4 4" xfId="9832" xr:uid="{E240509E-EDF8-4A18-9A87-259453C74F4D}"/>
    <cellStyle name="Normal 57 3 6 4 4 2" xfId="22858" xr:uid="{BCCBD524-7768-4D7F-AB8B-207D786E4558}"/>
    <cellStyle name="Normal 57 3 6 4 5" xfId="4814" xr:uid="{B783D495-FA04-4C69-B527-04216CF34B4C}"/>
    <cellStyle name="Normal 57 3 6 4 5 2" xfId="17851" xr:uid="{C617C2DF-28D5-44A1-925E-3CA28D5D9D1A}"/>
    <cellStyle name="Normal 57 3 6 4 6" xfId="14725" xr:uid="{7EA231D7-204D-47A3-8421-00CFBD3D7A02}"/>
    <cellStyle name="Normal 57 3 6 5" xfId="1731" xr:uid="{35A4A7C0-5F5B-4026-A635-4B799FA5FD28}"/>
    <cellStyle name="Normal 57 3 6 5 2" xfId="10894" xr:uid="{97B127EB-4092-4953-8D89-098C944FB23F}"/>
    <cellStyle name="Normal 57 3 6 5 2 2" xfId="23920" xr:uid="{36CF73C9-B349-4B6A-A632-C3A17FCED200}"/>
    <cellStyle name="Normal 57 3 6 5 3" xfId="5878" xr:uid="{2B245C0E-E4E6-4836-85E9-51F574FDC097}"/>
    <cellStyle name="Normal 57 3 6 5 3 2" xfId="18913" xr:uid="{19CF4552-1883-4A37-9D96-3C5706FC3B19}"/>
    <cellStyle name="Normal 57 3 6 5 4" xfId="15116" xr:uid="{7772E9EC-86B9-43F4-9272-48FC7CE900D3}"/>
    <cellStyle name="Normal 57 3 6 6" xfId="8455" xr:uid="{4F9F6FEA-24D9-49BA-8E54-36098FAE8155}"/>
    <cellStyle name="Normal 57 3 6 6 2" xfId="21484" xr:uid="{813C5F18-9E2A-4F95-91B5-17AB41BD5750}"/>
    <cellStyle name="Normal 57 3 6 7" xfId="12348" xr:uid="{33342543-9D3F-4AFB-9828-49922B484132}"/>
    <cellStyle name="Normal 57 3 6 7 2" xfId="25365" xr:uid="{AA696CBE-66F8-402A-87A8-A12D99C09FDF}"/>
    <cellStyle name="Normal 57 3 6 8" xfId="7425" xr:uid="{D4F31DFF-09EA-49EB-978A-486B2DAD45CA}"/>
    <cellStyle name="Normal 57 3 6 8 2" xfId="20457" xr:uid="{5B5D9E36-BA25-46FA-9A4A-F228928E14AD}"/>
    <cellStyle name="Normal 57 3 6 9" xfId="3377" xr:uid="{1D2DE8F5-F4A2-47E6-B07D-B3A1E08BBE9E}"/>
    <cellStyle name="Normal 57 3 6 9 2" xfId="16477" xr:uid="{DC191A2D-27AE-427D-9B93-EC65BF0432E2}"/>
    <cellStyle name="Normal 57 3 6_Degree data" xfId="3085" xr:uid="{B554BEB8-34D3-4174-B715-FDE43501F18A}"/>
    <cellStyle name="Normal 57 3 7" xfId="421" xr:uid="{94BC40E0-B1B2-4972-A0EE-FBE9016FA1FB}"/>
    <cellStyle name="Normal 57 3 7 10" xfId="13824" xr:uid="{CD2F2CA0-98E1-4EC7-BBA2-BF93B5BB96B5}"/>
    <cellStyle name="Normal 57 3 7 2" xfId="829" xr:uid="{2DE8EBCC-51B1-4B45-A8EE-61D8C619DA00}"/>
    <cellStyle name="Normal 57 3 7 2 2" xfId="2120" xr:uid="{B7C326C0-0E19-4998-97FB-25253277D40A}"/>
    <cellStyle name="Normal 57 3 7 2 2 2" xfId="10226" xr:uid="{5768B1F8-D915-4691-83C3-049D88A4CE4A}"/>
    <cellStyle name="Normal 57 3 7 2 2 2 2" xfId="23252" xr:uid="{99CBC3B7-1DFD-4E0D-8172-0F4AEB8CB876}"/>
    <cellStyle name="Normal 57 3 7 2 2 3" xfId="5208" xr:uid="{C81FA81D-7ADB-42DA-8B7A-6781AEAA4A03}"/>
    <cellStyle name="Normal 57 3 7 2 2 3 2" xfId="18245" xr:uid="{9E4609B5-3DE6-46E7-B1E8-A76D34921433}"/>
    <cellStyle name="Normal 57 3 7 2 2 4" xfId="15505" xr:uid="{65ED04E9-DB8A-44BC-BD57-1F2E49E70DE9}"/>
    <cellStyle name="Normal 57 3 7 2 3" xfId="6267" xr:uid="{FE7555EE-B351-484F-907F-6F4D1ACC3547}"/>
    <cellStyle name="Normal 57 3 7 2 3 2" xfId="11283" xr:uid="{3CC993F4-3CAE-4F25-8C90-02CBD725C161}"/>
    <cellStyle name="Normal 57 3 7 2 3 2 2" xfId="24309" xr:uid="{3938A666-EC12-464C-BAF1-F1846FB1910C}"/>
    <cellStyle name="Normal 57 3 7 2 3 3" xfId="19302" xr:uid="{671E7DBE-001C-440E-8783-3A59CA61DD56}"/>
    <cellStyle name="Normal 57 3 7 2 4" xfId="9342" xr:uid="{4AC7774C-AF31-4131-9546-A4A1C4F451A5}"/>
    <cellStyle name="Normal 57 3 7 2 4 2" xfId="22369" xr:uid="{7043E17D-9266-4258-BAF6-7588C8755CAB}"/>
    <cellStyle name="Normal 57 3 7 2 5" xfId="12737" xr:uid="{EDF186A6-B511-412D-8F26-2275588E1866}"/>
    <cellStyle name="Normal 57 3 7 2 5 2" xfId="25754" xr:uid="{EC4E8B58-3A46-4866-AD99-75419BFD5A75}"/>
    <cellStyle name="Normal 57 3 7 2 6" xfId="7819" xr:uid="{9F780B56-C4D1-40D3-83AA-4503CF579C12}"/>
    <cellStyle name="Normal 57 3 7 2 6 2" xfId="20851" xr:uid="{5FF55DE2-4368-4224-81CC-06D8418B00D8}"/>
    <cellStyle name="Normal 57 3 7 2 7" xfId="4273" xr:uid="{8D65E09C-3381-41F5-8C78-1262F42C3B35}"/>
    <cellStyle name="Normal 57 3 7 2 7 2" xfId="17362" xr:uid="{B7BB6445-ED18-431A-B450-937B61E5093F}"/>
    <cellStyle name="Normal 57 3 7 2 8" xfId="14226" xr:uid="{5AA2804B-AE7C-43CF-B9D6-4331BB198C1D}"/>
    <cellStyle name="Normal 57 3 7 3" xfId="1179" xr:uid="{EB9488A0-5966-4585-8535-5C96539DC21B}"/>
    <cellStyle name="Normal 57 3 7 3 2" xfId="2469" xr:uid="{E9D97D14-8AEE-4284-B675-FAE5AFAF2B18}"/>
    <cellStyle name="Normal 57 3 7 3 2 2" xfId="10389" xr:uid="{DCB08C61-696A-48BE-AF09-EBB976DFE91C}"/>
    <cellStyle name="Normal 57 3 7 3 2 2 2" xfId="23415" xr:uid="{6B3480CB-E4CB-4003-B943-A062780391A8}"/>
    <cellStyle name="Normal 57 3 7 3 2 3" xfId="5372" xr:uid="{2E501A6C-8C58-4050-8282-57A7B7D12472}"/>
    <cellStyle name="Normal 57 3 7 3 2 3 2" xfId="18408" xr:uid="{47DD38B2-2820-45FD-BCDA-79FFE835774B}"/>
    <cellStyle name="Normal 57 3 7 3 2 4" xfId="15853" xr:uid="{CF835856-BFB4-4CD1-BF79-A193572B7574}"/>
    <cellStyle name="Normal 57 3 7 3 3" xfId="6616" xr:uid="{FECD2ACD-6990-4F0D-82E6-5CBE2700722B}"/>
    <cellStyle name="Normal 57 3 7 3 3 2" xfId="11631" xr:uid="{6C3EE384-CD63-4FC7-A60C-67A1AD843557}"/>
    <cellStyle name="Normal 57 3 7 3 3 2 2" xfId="24657" xr:uid="{D1B874A4-004B-4E25-A75D-A4A38381514B}"/>
    <cellStyle name="Normal 57 3 7 3 3 3" xfId="19650" xr:uid="{48CA7F50-D7C2-4F74-9EFE-A66BCAEAB5AD}"/>
    <cellStyle name="Normal 57 3 7 3 4" xfId="9491" xr:uid="{75E17196-A977-4D19-B797-0A297E2F699B}"/>
    <cellStyle name="Normal 57 3 7 3 4 2" xfId="22517" xr:uid="{5609E388-4E17-4268-AD39-99A6A5C95FB4}"/>
    <cellStyle name="Normal 57 3 7 3 5" xfId="13085" xr:uid="{49DB1515-3742-4C35-8975-931F391E937F}"/>
    <cellStyle name="Normal 57 3 7 3 5 2" xfId="26102" xr:uid="{16FD2795-6EB6-4FB4-A65D-E816B4FBE1B0}"/>
    <cellStyle name="Normal 57 3 7 3 6" xfId="7983" xr:uid="{504FB488-A333-4CEB-9D97-FE1797447C49}"/>
    <cellStyle name="Normal 57 3 7 3 6 2" xfId="21014" xr:uid="{86DB6309-B0B8-46E1-9294-D65BFFC00517}"/>
    <cellStyle name="Normal 57 3 7 3 7" xfId="4473" xr:uid="{E75A3A23-C54D-4539-A140-0E24FE191AF4}"/>
    <cellStyle name="Normal 57 3 7 3 7 2" xfId="17510" xr:uid="{384A9C24-9114-4785-ABE8-6BDA537FC6DC}"/>
    <cellStyle name="Normal 57 3 7 3 8" xfId="14573" xr:uid="{E240E6C6-806F-4F4B-BEAB-BF4BB1648AA9}"/>
    <cellStyle name="Normal 57 3 7 4" xfId="2730" xr:uid="{2B5E777A-32B9-4285-9447-823ED3657E57}"/>
    <cellStyle name="Normal 57 3 7 4 2" xfId="6770" xr:uid="{63FFFD49-42E1-43DB-AFA8-72320AEC70A4}"/>
    <cellStyle name="Normal 57 3 7 4 2 2" xfId="11785" xr:uid="{9B40704E-5728-4475-A83E-8171B56C952C}"/>
    <cellStyle name="Normal 57 3 7 4 2 2 2" xfId="24811" xr:uid="{6F6ABC3E-378A-4186-AAFE-ECDF823A67A2}"/>
    <cellStyle name="Normal 57 3 7 4 2 3" xfId="19804" xr:uid="{4E461C5C-BBEA-40AC-9210-8E05CF5323A0}"/>
    <cellStyle name="Normal 57 3 7 4 3" xfId="13239" xr:uid="{A612052B-2B65-4956-8169-F15C9C8C22E1}"/>
    <cellStyle name="Normal 57 3 7 4 3 2" xfId="26256" xr:uid="{83ED4FE7-9E36-4158-81A4-76C8BDB2B95C}"/>
    <cellStyle name="Normal 57 3 7 4 4" xfId="9680" xr:uid="{383BFABA-FACA-4A81-BA94-5E1FE882983B}"/>
    <cellStyle name="Normal 57 3 7 4 4 2" xfId="22706" xr:uid="{7391DBFC-8FFD-437E-8169-DA8B490260B5}"/>
    <cellStyle name="Normal 57 3 7 4 5" xfId="4662" xr:uid="{C08E3A64-A2FA-4A57-8BEB-DDFE28A8CA47}"/>
    <cellStyle name="Normal 57 3 7 4 5 2" xfId="17699" xr:uid="{75D3C746-0627-4C63-8E29-0C76DAA68299}"/>
    <cellStyle name="Normal 57 3 7 4 6" xfId="16007" xr:uid="{5860E593-7CE7-41EB-A751-742CFB98949D}"/>
    <cellStyle name="Normal 57 3 7 5" xfId="1579" xr:uid="{D9EFC033-AA31-4E52-8097-87FD41601012}"/>
    <cellStyle name="Normal 57 3 7 5 2" xfId="10740" xr:uid="{6387470D-6BA3-4AE1-9C13-9B5CC54FA931}"/>
    <cellStyle name="Normal 57 3 7 5 2 2" xfId="23766" xr:uid="{0D795EB4-85F8-4973-AC41-D061403C0451}"/>
    <cellStyle name="Normal 57 3 7 5 3" xfId="5724" xr:uid="{A2F30A8C-55A1-48FD-9C98-EB140E5A4EAA}"/>
    <cellStyle name="Normal 57 3 7 5 3 2" xfId="18759" xr:uid="{FF14E8E1-969B-4E7F-85C4-6F16E0522EB2}"/>
    <cellStyle name="Normal 57 3 7 5 4" xfId="14964" xr:uid="{F27CF78F-C8C3-4BEA-8858-63A95363C434}"/>
    <cellStyle name="Normal 57 3 7 6" xfId="8796" xr:uid="{1AF020CD-2F16-4972-A8F9-7BE8D0C9DE86}"/>
    <cellStyle name="Normal 57 3 7 6 2" xfId="21823" xr:uid="{896D11EF-1F0D-401E-BB6C-282088CDDC9C}"/>
    <cellStyle name="Normal 57 3 7 7" xfId="12196" xr:uid="{9903CE37-8137-4AED-848E-71EFCA483495}"/>
    <cellStyle name="Normal 57 3 7 7 2" xfId="25213" xr:uid="{4F0046D0-0C56-454A-A46F-A7B379DEA770}"/>
    <cellStyle name="Normal 57 3 7 8" xfId="7273" xr:uid="{6156892B-DD72-4892-891C-68C1D90D2399}"/>
    <cellStyle name="Normal 57 3 7 8 2" xfId="20305" xr:uid="{B3A04135-A399-48D3-B856-963867A65671}"/>
    <cellStyle name="Normal 57 3 7 9" xfId="3727" xr:uid="{3BCC43FA-A365-48C9-BA9D-10B18C98438F}"/>
    <cellStyle name="Normal 57 3 7 9 2" xfId="16816" xr:uid="{1D5D60CA-981F-4ED1-A60F-3440B3CBBFD5}"/>
    <cellStyle name="Normal 57 3 7_Degree data" xfId="3086" xr:uid="{4F556C12-2371-44D2-A853-54DBEDE86725}"/>
    <cellStyle name="Normal 57 3 8" xfId="743" xr:uid="{52CE9A5E-75CF-43AA-A9F1-13080CC81CA7}"/>
    <cellStyle name="Normal 57 3 8 2" xfId="2101" xr:uid="{0B49689E-AF25-4FC6-953C-438238F6710B}"/>
    <cellStyle name="Normal 57 3 8 2 2" xfId="10207" xr:uid="{3B119B24-0B80-42C8-9FF3-D1CC2F1E6F21}"/>
    <cellStyle name="Normal 57 3 8 2 2 2" xfId="23233" xr:uid="{9EBEE41E-EC61-4B29-8643-FDBB45FBEE2E}"/>
    <cellStyle name="Normal 57 3 8 2 3" xfId="5189" xr:uid="{5D707B20-4D6B-42EE-8007-E36BC87397D7}"/>
    <cellStyle name="Normal 57 3 8 2 3 2" xfId="18226" xr:uid="{98FCDCE8-F7C8-4480-9FB4-1C8DEFACFFD3}"/>
    <cellStyle name="Normal 57 3 8 2 4" xfId="15486" xr:uid="{2DB542F0-376C-42F0-903B-D68172F703A4}"/>
    <cellStyle name="Normal 57 3 8 3" xfId="6248" xr:uid="{DD41451F-98CE-4D39-892C-89A31C71D647}"/>
    <cellStyle name="Normal 57 3 8 3 2" xfId="11264" xr:uid="{093FD4B9-53F6-451E-94CA-4DA8DF998A12}"/>
    <cellStyle name="Normal 57 3 8 3 2 2" xfId="24290" xr:uid="{45E80A94-FFD5-4958-83F9-0A9E6F1CC720}"/>
    <cellStyle name="Normal 57 3 8 3 3" xfId="19283" xr:uid="{F540B2DB-D0DC-4F1B-A576-2F4882C94452}"/>
    <cellStyle name="Normal 57 3 8 4" xfId="9323" xr:uid="{448FE81D-4B0F-43D4-AD7E-E7B51FC31393}"/>
    <cellStyle name="Normal 57 3 8 4 2" xfId="22350" xr:uid="{88869EC0-DB92-4D80-9FFE-B1C5A153D085}"/>
    <cellStyle name="Normal 57 3 8 5" xfId="12718" xr:uid="{46ACF271-4A2F-47F5-A9DB-772448DF3F36}"/>
    <cellStyle name="Normal 57 3 8 5 2" xfId="25735" xr:uid="{68860F87-672E-4CD3-80A3-C6D54C31EC5D}"/>
    <cellStyle name="Normal 57 3 8 6" xfId="7800" xr:uid="{596F9131-B19B-4020-A732-7282811B9CAF}"/>
    <cellStyle name="Normal 57 3 8 6 2" xfId="20832" xr:uid="{DC790B8D-0272-4588-954D-8ADEC15895C3}"/>
    <cellStyle name="Normal 57 3 8 7" xfId="4254" xr:uid="{08254752-15D9-4DC1-B924-BF07E70A25B9}"/>
    <cellStyle name="Normal 57 3 8 7 2" xfId="17343" xr:uid="{080D8CA1-03B7-41D6-951D-4CB811F5CF39}"/>
    <cellStyle name="Normal 57 3 8 8" xfId="14140" xr:uid="{D3CFBFFA-AACE-444F-9D16-7952282BE211}"/>
    <cellStyle name="Normal 57 3 9" xfId="1147" xr:uid="{365A6A5D-5BA7-4D6D-9897-34ACB9C6A353}"/>
    <cellStyle name="Normal 57 3 9 2" xfId="2450" xr:uid="{20CB6063-F27F-4683-8E3A-46DA873D35A3}"/>
    <cellStyle name="Normal 57 3 9 2 2" xfId="10357" xr:uid="{6940F945-C768-49B0-A261-E3E6F5D5148B}"/>
    <cellStyle name="Normal 57 3 9 2 2 2" xfId="23383" xr:uid="{276FD475-FCF3-4CFA-B1CA-E4A16AE7392E}"/>
    <cellStyle name="Normal 57 3 9 2 3" xfId="5340" xr:uid="{4CA02FD8-8C20-4C9F-9E8A-563AD28D41B8}"/>
    <cellStyle name="Normal 57 3 9 2 3 2" xfId="18376" xr:uid="{30B10229-AFA6-4FF1-9250-DF94E0665B77}"/>
    <cellStyle name="Normal 57 3 9 2 4" xfId="15834" xr:uid="{3BFAAA2A-8642-43AE-9836-86A7A3F53A06}"/>
    <cellStyle name="Normal 57 3 9 3" xfId="6597" xr:uid="{DC6DAC73-BD01-45B7-BF70-D4BE596993FD}"/>
    <cellStyle name="Normal 57 3 9 3 2" xfId="11612" xr:uid="{EA965F60-93D3-4D59-8788-54F040C71387}"/>
    <cellStyle name="Normal 57 3 9 3 2 2" xfId="24638" xr:uid="{304EE337-AEBA-47C6-827A-8F6205299944}"/>
    <cellStyle name="Normal 57 3 9 3 3" xfId="19631" xr:uid="{3D4BBD13-8063-4D55-A184-076723354861}"/>
    <cellStyle name="Normal 57 3 9 4" xfId="8628" xr:uid="{B6436E50-DDF7-4D91-92C9-7A9B0EE5B10A}"/>
    <cellStyle name="Normal 57 3 9 4 2" xfId="21657" xr:uid="{A26F2E40-2EE8-40BD-9099-79675248D905}"/>
    <cellStyle name="Normal 57 3 9 5" xfId="13066" xr:uid="{BC539DE3-207A-4375-8517-D4D1B999C088}"/>
    <cellStyle name="Normal 57 3 9 5 2" xfId="26083" xr:uid="{57A63E87-6BE6-4992-8804-F00E2D027D15}"/>
    <cellStyle name="Normal 57 3 9 6" xfId="7951" xr:uid="{EFF286CE-E5E6-43F5-9DBF-81D236059323}"/>
    <cellStyle name="Normal 57 3 9 6 2" xfId="20982" xr:uid="{43E84F81-B1FA-4D95-954F-A287BFC7D4DE}"/>
    <cellStyle name="Normal 57 3 9 7" xfId="3552" xr:uid="{B8F6FFF3-233D-4CD9-BDD9-7A8EF6326BA4}"/>
    <cellStyle name="Normal 57 3 9 7 2" xfId="16650" xr:uid="{4798264B-2977-4D14-8AD0-F34DEF950A17}"/>
    <cellStyle name="Normal 57 3 9 8" xfId="14541" xr:uid="{83997B90-84D0-47AE-9609-0FD2477F55F7}"/>
    <cellStyle name="Normal 57 3_Degree data" xfId="3067" xr:uid="{817E5F1F-F6C8-4062-8DD3-03E4850713A0}"/>
    <cellStyle name="Normal 57 4" xfId="106" xr:uid="{C8A83DE8-C56B-4D2B-92BF-0FA77B345BED}"/>
    <cellStyle name="Normal 57 4 10" xfId="1553" xr:uid="{C9F579C6-CDC5-41CA-BB50-A77A7D53C3FA}"/>
    <cellStyle name="Normal 57 4 10 2" xfId="12170" xr:uid="{A3038436-D330-4EED-A5D1-4D8852F6419A}"/>
    <cellStyle name="Normal 57 4 10 2 2" xfId="25187" xr:uid="{10A52767-2BB0-4010-A29C-47F33E671819}"/>
    <cellStyle name="Normal 57 4 10 3" xfId="10714" xr:uid="{999223AC-F1EA-45CC-8E00-B953A646378F}"/>
    <cellStyle name="Normal 57 4 10 3 2" xfId="23740" xr:uid="{393C6D70-9841-46DA-897E-D4272D922956}"/>
    <cellStyle name="Normal 57 4 10 4" xfId="5698" xr:uid="{358058BE-7212-4DFB-8209-F9A5C94A4EF0}"/>
    <cellStyle name="Normal 57 4 10 4 2" xfId="18733" xr:uid="{1CA44C76-9616-42B5-8BE5-0018C0368E4C}"/>
    <cellStyle name="Normal 57 4 10 5" xfId="14938" xr:uid="{55A4723D-4F02-41E8-8659-367EDB07226C}"/>
    <cellStyle name="Normal 57 4 11" xfId="1503" xr:uid="{668D2BE3-2475-4C11-B4C2-F2C140F88DE5}"/>
    <cellStyle name="Normal 57 4 11 2" xfId="8320" xr:uid="{BB855595-29F5-4197-B679-EDA962F40D77}"/>
    <cellStyle name="Normal 57 4 11 2 2" xfId="21349" xr:uid="{705B3BEE-9893-4B79-808D-2A87FAF1AC9F}"/>
    <cellStyle name="Normal 57 4 11 3" xfId="14888" xr:uid="{773FFA95-6EBE-4FA2-AC67-4D1A8B48666F}"/>
    <cellStyle name="Normal 57 4 12" xfId="12120" xr:uid="{B9601889-EB97-44A3-89B1-609A197B9D09}"/>
    <cellStyle name="Normal 57 4 12 2" xfId="25137" xr:uid="{E3FF39DC-E9C7-4C88-AA5C-A05CA2192364}"/>
    <cellStyle name="Normal 57 4 13" xfId="7104" xr:uid="{E89A149A-D47A-4500-8EE0-0D52DC2601F6}"/>
    <cellStyle name="Normal 57 4 13 2" xfId="20136" xr:uid="{19CC2125-316B-4CA7-B0FB-B91242435143}"/>
    <cellStyle name="Normal 57 4 14" xfId="3241" xr:uid="{DCB5C39E-C912-4C79-BE26-56C343CD0AB7}"/>
    <cellStyle name="Normal 57 4 14 2" xfId="16342" xr:uid="{7110A5F7-2AC6-4234-90F0-0F9AD13EC886}"/>
    <cellStyle name="Normal 57 4 15" xfId="13570" xr:uid="{44D6C9A8-DFA2-43EB-B585-80C742B54432}"/>
    <cellStyle name="Normal 57 4 2" xfId="171" xr:uid="{C835629E-DBEB-4C94-A816-C352863047ED}"/>
    <cellStyle name="Normal 57 4 2 10" xfId="12140" xr:uid="{7C5880F1-45F5-4C24-9FE9-73EB58FA83F9}"/>
    <cellStyle name="Normal 57 4 2 10 2" xfId="25157" xr:uid="{4DEE8877-DE81-411B-9AF0-2CC24E9B1BB4}"/>
    <cellStyle name="Normal 57 4 2 11" xfId="7132" xr:uid="{1A2FEDEE-61C0-4EAA-830D-E2C6EF8DB166}"/>
    <cellStyle name="Normal 57 4 2 11 2" xfId="20164" xr:uid="{497227A4-A022-43F3-A452-E45FAAD60404}"/>
    <cellStyle name="Normal 57 4 2 12" xfId="3301" xr:uid="{D7EE7175-C9CF-449F-842B-C9E8CE82CB49}"/>
    <cellStyle name="Normal 57 4 2 12 2" xfId="16401" xr:uid="{11DD2640-B7B1-41E4-8452-6FD111BF7348}"/>
    <cellStyle name="Normal 57 4 2 13" xfId="13600" xr:uid="{206E22C3-DC5C-4772-9838-BE72699B3B58}"/>
    <cellStyle name="Normal 57 4 2 2" xfId="389" xr:uid="{239C58EB-EC3D-4299-9FF8-262479324AB5}"/>
    <cellStyle name="Normal 57 4 2 2 10" xfId="7175" xr:uid="{D85ED24A-3156-48F1-96FA-C23878F2ECF2}"/>
    <cellStyle name="Normal 57 4 2 2 10 2" xfId="20207" xr:uid="{97F94FE7-32BD-4CC6-B7E4-9EC2DFDCE8B0}"/>
    <cellStyle name="Normal 57 4 2 2 11" xfId="3344" xr:uid="{471FECAB-DEBB-4C8C-A87D-DE8335303F26}"/>
    <cellStyle name="Normal 57 4 2 2 11 2" xfId="16444" xr:uid="{019B93CE-B9CA-42B0-8329-B0C93DDDA167}"/>
    <cellStyle name="Normal 57 4 2 2 12" xfId="13798" xr:uid="{6EEA6213-D5D4-4BF7-99AE-D988891B28BE}"/>
    <cellStyle name="Normal 57 4 2 2 2" xfId="640" xr:uid="{5D8C41AA-5660-49D8-B7F3-5156BDB30467}"/>
    <cellStyle name="Normal 57 4 2 2 2 10" xfId="14043" xr:uid="{2E2B5BD3-E1C6-460E-957B-C02B70BFFAB7}"/>
    <cellStyle name="Normal 57 4 2 2 2 2" xfId="1049" xr:uid="{DB49FBE9-4300-4706-B62F-36C840E14604}"/>
    <cellStyle name="Normal 57 4 2 2 2 2 2" xfId="2124" xr:uid="{E339D31B-1D1E-4C9C-A445-69CD690C5CED}"/>
    <cellStyle name="Normal 57 4 2 2 2 2 2 2" xfId="10230" xr:uid="{60011FC9-4842-43BB-BCDF-420AF491F912}"/>
    <cellStyle name="Normal 57 4 2 2 2 2 2 2 2" xfId="23256" xr:uid="{48E50DBF-54E8-41BC-B978-0CC22BCE1ADE}"/>
    <cellStyle name="Normal 57 4 2 2 2 2 2 3" xfId="5212" xr:uid="{F6642091-D062-43D1-AAF7-89415AC689E2}"/>
    <cellStyle name="Normal 57 4 2 2 2 2 2 3 2" xfId="18249" xr:uid="{9E98582D-FB94-4D59-849B-94FCA82B212A}"/>
    <cellStyle name="Normal 57 4 2 2 2 2 2 4" xfId="15509" xr:uid="{33710D7B-465C-42AB-A093-2B89EE5B4323}"/>
    <cellStyle name="Normal 57 4 2 2 2 2 3" xfId="6271" xr:uid="{A15F13F0-110A-458C-8877-B217A4EFDF30}"/>
    <cellStyle name="Normal 57 4 2 2 2 2 3 2" xfId="11287" xr:uid="{F3AF3032-AE74-4156-890F-6450D1535E75}"/>
    <cellStyle name="Normal 57 4 2 2 2 2 3 2 2" xfId="24313" xr:uid="{FD09CC0D-5F52-4659-9B18-A14F436D19A9}"/>
    <cellStyle name="Normal 57 4 2 2 2 2 3 3" xfId="19306" xr:uid="{3E47C05A-8EFA-4CDB-AD7D-ABEE0E3952F3}"/>
    <cellStyle name="Normal 57 4 2 2 2 2 4" xfId="9346" xr:uid="{8E8018E9-09B2-44F5-BCF0-EF7605D7CE2D}"/>
    <cellStyle name="Normal 57 4 2 2 2 2 4 2" xfId="22373" xr:uid="{8B54E120-DE43-441C-8F4A-3908ADAE55DE}"/>
    <cellStyle name="Normal 57 4 2 2 2 2 5" xfId="12741" xr:uid="{EA0BFC9E-0DA3-47F9-A36D-125FFD5ADC02}"/>
    <cellStyle name="Normal 57 4 2 2 2 2 5 2" xfId="25758" xr:uid="{3757DBF5-CB9F-42D6-AE80-E1387E6ABC41}"/>
    <cellStyle name="Normal 57 4 2 2 2 2 6" xfId="7823" xr:uid="{E2E66A79-B670-4D9C-BC26-F002B4DECE45}"/>
    <cellStyle name="Normal 57 4 2 2 2 2 6 2" xfId="20855" xr:uid="{CF27D155-3DB2-40C9-8B31-D55C145A5728}"/>
    <cellStyle name="Normal 57 4 2 2 2 2 7" xfId="4277" xr:uid="{CFB150D4-5682-4F09-8019-DC5E7F69DDF2}"/>
    <cellStyle name="Normal 57 4 2 2 2 2 7 2" xfId="17366" xr:uid="{EEB1CFEC-39E5-4319-BD79-9CEF3613B7B4}"/>
    <cellStyle name="Normal 57 4 2 2 2 2 8" xfId="14445" xr:uid="{10F392DA-D904-4219-A15B-48D549AA9B85}"/>
    <cellStyle name="Normal 57 4 2 2 2 3" xfId="1406" xr:uid="{BE8F05A9-7779-4157-923A-C178E1E89894}"/>
    <cellStyle name="Normal 57 4 2 2 2 3 2" xfId="2473" xr:uid="{BBBE61F7-221A-4C47-B9FE-643353B48C3B}"/>
    <cellStyle name="Normal 57 4 2 2 2 3 2 2" xfId="10608" xr:uid="{08B938D4-8682-446A-8A20-B8B13C38BD2D}"/>
    <cellStyle name="Normal 57 4 2 2 2 3 2 2 2" xfId="23634" xr:uid="{E74EF147-FC6C-4545-A4A4-4815151F5565}"/>
    <cellStyle name="Normal 57 4 2 2 2 3 2 3" xfId="5591" xr:uid="{3F9AF07D-A889-415B-9731-E039318C981C}"/>
    <cellStyle name="Normal 57 4 2 2 2 3 2 3 2" xfId="18627" xr:uid="{3C7D7705-065A-448C-BE56-D6A56FC506D8}"/>
    <cellStyle name="Normal 57 4 2 2 2 3 2 4" xfId="15857" xr:uid="{99FFCB57-229A-4165-A67F-10DB5D08074E}"/>
    <cellStyle name="Normal 57 4 2 2 2 3 3" xfId="6620" xr:uid="{180C46E9-C09A-48CE-A68F-9D56B27A9C6C}"/>
    <cellStyle name="Normal 57 4 2 2 2 3 3 2" xfId="11635" xr:uid="{4EA90611-74F2-4621-8854-D5127EF7281A}"/>
    <cellStyle name="Normal 57 4 2 2 2 3 3 2 2" xfId="24661" xr:uid="{8277F852-ED2A-4A51-917A-927D588D59C7}"/>
    <cellStyle name="Normal 57 4 2 2 2 3 3 3" xfId="19654" xr:uid="{CFD7BF32-862D-4605-99FA-B0BF10BE2D0A}"/>
    <cellStyle name="Normal 57 4 2 2 2 3 4" xfId="9015" xr:uid="{A6C50BDF-5157-4828-AD4A-FBF501882430}"/>
    <cellStyle name="Normal 57 4 2 2 2 3 4 2" xfId="22042" xr:uid="{F251F90E-D8FD-4C8F-8059-BC74FB3C5B95}"/>
    <cellStyle name="Normal 57 4 2 2 2 3 5" xfId="13089" xr:uid="{EA0B6C08-B4D4-41AD-8060-8A2EA87C079A}"/>
    <cellStyle name="Normal 57 4 2 2 2 3 5 2" xfId="26106" xr:uid="{17036125-B8F4-4AC2-8D86-54C39714A4B4}"/>
    <cellStyle name="Normal 57 4 2 2 2 3 6" xfId="8202" xr:uid="{3FD2B35A-C40A-4E07-9582-BDC40CC0A6EA}"/>
    <cellStyle name="Normal 57 4 2 2 2 3 6 2" xfId="21233" xr:uid="{8C7D2D3A-2922-4B66-A2D7-8DB3BEC59134}"/>
    <cellStyle name="Normal 57 4 2 2 2 3 7" xfId="3946" xr:uid="{ECC7C1C4-CB78-43F7-9E72-1052E4F69C63}"/>
    <cellStyle name="Normal 57 4 2 2 2 3 7 2" xfId="17035" xr:uid="{1F3A1E54-1C85-4763-AA86-72ED0B681FE1}"/>
    <cellStyle name="Normal 57 4 2 2 2 3 8" xfId="14792" xr:uid="{EE0CE123-8634-4BEA-AE1C-9FCFA07C6AC7}"/>
    <cellStyle name="Normal 57 4 2 2 2 4" xfId="2964" xr:uid="{50BAEFB3-E1DA-4B6F-A4AE-39CDA01DD938}"/>
    <cellStyle name="Normal 57 4 2 2 2 4 2" xfId="6989" xr:uid="{115D6AEC-56DA-4B2B-B972-FE815C9F7EA8}"/>
    <cellStyle name="Normal 57 4 2 2 2 4 2 2" xfId="12004" xr:uid="{27A59FD6-FBF6-4927-A5B4-B9101C4680B6}"/>
    <cellStyle name="Normal 57 4 2 2 2 4 2 2 2" xfId="25030" xr:uid="{E884D0AC-A53D-414E-9031-1D215B0FE990}"/>
    <cellStyle name="Normal 57 4 2 2 2 4 2 3" xfId="20023" xr:uid="{311EB99F-461F-426D-ABC1-D1368E666054}"/>
    <cellStyle name="Normal 57 4 2 2 2 4 3" xfId="13458" xr:uid="{A6E08595-F7EA-4005-9C47-03A8B9F8819B}"/>
    <cellStyle name="Normal 57 4 2 2 2 4 3 2" xfId="26475" xr:uid="{E32BB968-8E8A-4934-B0CE-2FDEA31A2FD8}"/>
    <cellStyle name="Normal 57 4 2 2 2 4 4" xfId="9899" xr:uid="{4FBCC3BE-EF15-4B2D-9726-8225424B7832}"/>
    <cellStyle name="Normal 57 4 2 2 2 4 4 2" xfId="22925" xr:uid="{C9B41F76-8E15-47C9-BF9C-FAD3CDAAA326}"/>
    <cellStyle name="Normal 57 4 2 2 2 4 5" xfId="4881" xr:uid="{7D1E57FD-8487-4D29-BBB5-F1B68F8782EB}"/>
    <cellStyle name="Normal 57 4 2 2 2 4 5 2" xfId="17918" xr:uid="{36C08C9F-DCA1-46A6-91EF-1689CA7D0E67}"/>
    <cellStyle name="Normal 57 4 2 2 2 4 6" xfId="16226" xr:uid="{12335FF3-75A0-4C70-8D99-5BE701905238}"/>
    <cellStyle name="Normal 57 4 2 2 2 5" xfId="1798" xr:uid="{7268E38D-F861-4CF4-B393-194E9582688D}"/>
    <cellStyle name="Normal 57 4 2 2 2 5 2" xfId="10961" xr:uid="{C4C75785-3A96-4557-BEB1-748806D821C9}"/>
    <cellStyle name="Normal 57 4 2 2 2 5 2 2" xfId="23987" xr:uid="{F74E40F4-70F5-4500-A71F-AF096BB8EDDE}"/>
    <cellStyle name="Normal 57 4 2 2 2 5 3" xfId="5945" xr:uid="{5C262040-B8EC-4B96-A2DC-0E5805DDC4F1}"/>
    <cellStyle name="Normal 57 4 2 2 2 5 3 2" xfId="18980" xr:uid="{DE84531A-BE5B-4C70-9760-B561458306FB}"/>
    <cellStyle name="Normal 57 4 2 2 2 5 4" xfId="15183" xr:uid="{8956E4B7-5F47-42F9-8F1A-E1E8D5605100}"/>
    <cellStyle name="Normal 57 4 2 2 2 6" xfId="8522" xr:uid="{77E6784C-9D92-4C3F-9F77-0B6C56E047D2}"/>
    <cellStyle name="Normal 57 4 2 2 2 6 2" xfId="21551" xr:uid="{EEE5B054-4B1F-4E98-8300-4A9210258260}"/>
    <cellStyle name="Normal 57 4 2 2 2 7" xfId="12415" xr:uid="{364CDD70-E9E5-4C35-A8BD-78ECEC75B680}"/>
    <cellStyle name="Normal 57 4 2 2 2 7 2" xfId="25432" xr:uid="{8D926C85-6FD6-497B-84F0-C2787BFEC06E}"/>
    <cellStyle name="Normal 57 4 2 2 2 8" xfId="7492" xr:uid="{20E8B38E-BEBA-47BE-8731-81026C4EB745}"/>
    <cellStyle name="Normal 57 4 2 2 2 8 2" xfId="20524" xr:uid="{CCC46CA9-788F-40FE-81A7-CA90DC75BAB8}"/>
    <cellStyle name="Normal 57 4 2 2 2 9" xfId="3444" xr:uid="{6F868F6C-ED8C-4530-9618-2940BFB32F6A}"/>
    <cellStyle name="Normal 57 4 2 2 2 9 2" xfId="16544" xr:uid="{771BBD3A-5D8A-4B7F-AC40-4AFFCC6A36B5}"/>
    <cellStyle name="Normal 57 4 2 2 2_Degree data" xfId="3090" xr:uid="{4CC7E6CA-C29D-4494-9ED8-646DB95F9522}"/>
    <cellStyle name="Normal 57 4 2 2 3" xfId="540" xr:uid="{E0579ED3-21FA-41D4-9BBC-2530BF365A31}"/>
    <cellStyle name="Normal 57 4 2 2 3 2" xfId="2123" xr:uid="{E2F32177-625F-4653-88FE-B87F60D307E4}"/>
    <cellStyle name="Normal 57 4 2 2 3 2 2" xfId="9799" xr:uid="{911A0965-7A23-46B7-A3D8-1A2086F45574}"/>
    <cellStyle name="Normal 57 4 2 2 3 2 2 2" xfId="22825" xr:uid="{257C3DE1-23AA-4CAA-91F6-AD531E882A07}"/>
    <cellStyle name="Normal 57 4 2 2 3 2 3" xfId="4781" xr:uid="{A575AD48-6EB9-40C2-8896-9B55BE6B34E4}"/>
    <cellStyle name="Normal 57 4 2 2 3 2 3 2" xfId="17818" xr:uid="{8D35C441-04CA-43DD-A2F6-147CB7491862}"/>
    <cellStyle name="Normal 57 4 2 2 3 2 4" xfId="15508" xr:uid="{F8CD5608-E772-4600-9C22-1F25A11A429F}"/>
    <cellStyle name="Normal 57 4 2 2 3 3" xfId="6270" xr:uid="{AA7EEECB-7054-467E-A969-DC77577D6C9D}"/>
    <cellStyle name="Normal 57 4 2 2 3 3 2" xfId="11286" xr:uid="{8F19DC6D-FDC1-48D8-BFE7-9309C5907D4B}"/>
    <cellStyle name="Normal 57 4 2 2 3 3 2 2" xfId="24312" xr:uid="{8B10D5A0-04DB-4F00-9BCF-15318AE5062F}"/>
    <cellStyle name="Normal 57 4 2 2 3 3 3" xfId="19305" xr:uid="{2334F2D4-C160-455A-9A00-64F89E17160D}"/>
    <cellStyle name="Normal 57 4 2 2 3 4" xfId="8915" xr:uid="{970334E3-B548-43FD-9345-140F78F327F2}"/>
    <cellStyle name="Normal 57 4 2 2 3 4 2" xfId="21942" xr:uid="{A0E57817-E42A-4226-899C-5461A5101144}"/>
    <cellStyle name="Normal 57 4 2 2 3 5" xfId="12740" xr:uid="{781E8A56-FA0E-46A6-B58B-80419C1B4BD5}"/>
    <cellStyle name="Normal 57 4 2 2 3 5 2" xfId="25757" xr:uid="{35B3411D-9A24-464B-BACE-77929D0EE452}"/>
    <cellStyle name="Normal 57 4 2 2 3 6" xfId="7392" xr:uid="{117FD0CE-2F39-4C84-9518-509FD89ACC0B}"/>
    <cellStyle name="Normal 57 4 2 2 3 6 2" xfId="20424" xr:uid="{D61BD31B-C0E1-4472-9141-451BDE7F1EDB}"/>
    <cellStyle name="Normal 57 4 2 2 3 7" xfId="3846" xr:uid="{DCE4B04C-636C-4278-8132-70C9CF98E1B8}"/>
    <cellStyle name="Normal 57 4 2 2 3 7 2" xfId="16935" xr:uid="{22EFF3D7-F8A5-490B-A5DF-BDA483A43E58}"/>
    <cellStyle name="Normal 57 4 2 2 3 8" xfId="13943" xr:uid="{C56787B9-07E4-4010-B65B-66793CCD98A8}"/>
    <cellStyle name="Normal 57 4 2 2 4" xfId="949" xr:uid="{BF99820F-BCA5-4302-B684-F168E1FF3B68}"/>
    <cellStyle name="Normal 57 4 2 2 4 2" xfId="2472" xr:uid="{AFC48B72-B123-49F0-AD50-FE4B5CA6DF05}"/>
    <cellStyle name="Normal 57 4 2 2 4 2 2" xfId="10229" xr:uid="{B44E7D2D-9C8E-46A9-AA46-267F7ED0FFFF}"/>
    <cellStyle name="Normal 57 4 2 2 4 2 2 2" xfId="23255" xr:uid="{37E7113F-0EF6-4F76-8C5D-53E880D64210}"/>
    <cellStyle name="Normal 57 4 2 2 4 2 3" xfId="5211" xr:uid="{D4A814AC-FDA9-4376-9D42-C2B5171A817D}"/>
    <cellStyle name="Normal 57 4 2 2 4 2 3 2" xfId="18248" xr:uid="{165C5731-9ABB-457F-AC29-B5D40919C3F0}"/>
    <cellStyle name="Normal 57 4 2 2 4 2 4" xfId="15856" xr:uid="{2B31718F-9D1F-46A4-9C69-2131D397FEC6}"/>
    <cellStyle name="Normal 57 4 2 2 4 3" xfId="6619" xr:uid="{0B159198-7D29-48D8-9EA8-D3742423E05D}"/>
    <cellStyle name="Normal 57 4 2 2 4 3 2" xfId="11634" xr:uid="{2A503D97-08AD-4FA6-83DD-2C9C9556390D}"/>
    <cellStyle name="Normal 57 4 2 2 4 3 2 2" xfId="24660" xr:uid="{F571CCAF-859D-41B2-96E1-04867708DC18}"/>
    <cellStyle name="Normal 57 4 2 2 4 3 3" xfId="19653" xr:uid="{443B207E-B336-4955-B372-B84AECDA316F}"/>
    <cellStyle name="Normal 57 4 2 2 4 4" xfId="9345" xr:uid="{99163CEE-33FA-4685-81EA-5231F3F39F85}"/>
    <cellStyle name="Normal 57 4 2 2 4 4 2" xfId="22372" xr:uid="{3BC8F051-6183-47CB-81EA-359C2FAEDAE8}"/>
    <cellStyle name="Normal 57 4 2 2 4 5" xfId="13088" xr:uid="{50A29860-011B-41BE-A38A-D7D937BA0BF9}"/>
    <cellStyle name="Normal 57 4 2 2 4 5 2" xfId="26105" xr:uid="{D2BA690F-1F0B-4A44-A4E1-6D0E1B6D8CEC}"/>
    <cellStyle name="Normal 57 4 2 2 4 6" xfId="7822" xr:uid="{5D6A7BD6-B812-487B-8229-941889E79C2D}"/>
    <cellStyle name="Normal 57 4 2 2 4 6 2" xfId="20854" xr:uid="{45673AAB-7D4F-405A-AEE8-DCDE5C77A9D7}"/>
    <cellStyle name="Normal 57 4 2 2 4 7" xfId="4276" xr:uid="{E575D57F-E280-41F1-AF02-60A9C9F4AE52}"/>
    <cellStyle name="Normal 57 4 2 2 4 7 2" xfId="17365" xr:uid="{95F44C59-43A0-4FBF-AE30-1ADB1B6733B0}"/>
    <cellStyle name="Normal 57 4 2 2 4 8" xfId="14345" xr:uid="{7E669B92-0870-4EA1-8DC4-F1E8ACEAFD54}"/>
    <cellStyle name="Normal 57 4 2 2 5" xfId="1305" xr:uid="{8A2B54BD-A128-472E-BF7B-D2ED6B51B1DF}"/>
    <cellStyle name="Normal 57 4 2 2 5 2" xfId="2862" xr:uid="{2E6D54F5-4D3B-43AC-8FBB-507EBE30F4B2}"/>
    <cellStyle name="Normal 57 4 2 2 5 2 2" xfId="10508" xr:uid="{E13E66E5-0E6C-4797-BDE9-6A36243F763C}"/>
    <cellStyle name="Normal 57 4 2 2 5 2 2 2" xfId="23534" xr:uid="{43204144-4CA4-4290-B0BC-C2B81CA462B2}"/>
    <cellStyle name="Normal 57 4 2 2 5 2 3" xfId="5491" xr:uid="{D33D410A-3B5A-4D16-B78D-CA5EDD34B045}"/>
    <cellStyle name="Normal 57 4 2 2 5 2 3 2" xfId="18527" xr:uid="{896F9F69-D568-4679-B906-CBD0CDE60A84}"/>
    <cellStyle name="Normal 57 4 2 2 5 2 4" xfId="16126" xr:uid="{B91233DD-29C9-49F6-A76F-C42D74F4CE0D}"/>
    <cellStyle name="Normal 57 4 2 2 5 3" xfId="6889" xr:uid="{3DCDE504-8B65-4BD5-BE48-43CCD100F2E6}"/>
    <cellStyle name="Normal 57 4 2 2 5 3 2" xfId="11904" xr:uid="{2177B400-7C91-4D50-BA1B-1562FAB67C2F}"/>
    <cellStyle name="Normal 57 4 2 2 5 3 2 2" xfId="24930" xr:uid="{E34D90F7-104C-4110-8412-4BA24CDCD056}"/>
    <cellStyle name="Normal 57 4 2 2 5 3 3" xfId="19923" xr:uid="{825179E7-AF81-4FCD-8D1D-9E8D336197EF}"/>
    <cellStyle name="Normal 57 4 2 2 5 4" xfId="8696" xr:uid="{30C21A3E-105C-4B48-8F89-2AB6563AFF50}"/>
    <cellStyle name="Normal 57 4 2 2 5 4 2" xfId="21725" xr:uid="{803BD84A-076F-409B-B605-33E5104B1600}"/>
    <cellStyle name="Normal 57 4 2 2 5 5" xfId="13358" xr:uid="{36F8EB57-8A07-4B6F-9BB4-5D0EB6D0FCA3}"/>
    <cellStyle name="Normal 57 4 2 2 5 5 2" xfId="26375" xr:uid="{FE838392-712E-4424-A0F7-FC8B241DEED0}"/>
    <cellStyle name="Normal 57 4 2 2 5 6" xfId="8102" xr:uid="{CB343C74-5A2B-4716-9AF2-E05921C6F4AB}"/>
    <cellStyle name="Normal 57 4 2 2 5 6 2" xfId="21133" xr:uid="{BCE9791B-00AF-4820-9CCB-4DDB4CF18CEE}"/>
    <cellStyle name="Normal 57 4 2 2 5 7" xfId="3625" xr:uid="{4EAECE2F-F098-456E-8F9F-25BDD1258C2E}"/>
    <cellStyle name="Normal 57 4 2 2 5 7 2" xfId="16718" xr:uid="{ACED4CAE-828A-4FD3-8C88-2DD742632F4A}"/>
    <cellStyle name="Normal 57 4 2 2 5 8" xfId="14692" xr:uid="{41010CF4-11C3-42A9-B5E6-874E02717065}"/>
    <cellStyle name="Normal 57 4 2 2 6" xfId="1698" xr:uid="{6DF37456-BA7D-467A-B280-F6B292D459EA}"/>
    <cellStyle name="Normal 57 4 2 2 6 2" xfId="9582" xr:uid="{680713EC-E448-45BC-BD70-9402F372E549}"/>
    <cellStyle name="Normal 57 4 2 2 6 2 2" xfId="22608" xr:uid="{AAD07C84-9EB7-4763-BDE5-646627CBC172}"/>
    <cellStyle name="Normal 57 4 2 2 6 3" xfId="4564" xr:uid="{34437D07-1FBF-4F19-8E2F-5E5DEC0A926F}"/>
    <cellStyle name="Normal 57 4 2 2 6 3 2" xfId="17601" xr:uid="{FD34179A-5F56-4AF6-BF36-B67E5EA077E8}"/>
    <cellStyle name="Normal 57 4 2 2 6 4" xfId="15083" xr:uid="{425ECDC4-6F06-4FB9-8295-C82EF51CF996}"/>
    <cellStyle name="Normal 57 4 2 2 7" xfId="5845" xr:uid="{C2B37A65-79AE-4724-9C21-AB79C04FBADA}"/>
    <cellStyle name="Normal 57 4 2 2 7 2" xfId="10861" xr:uid="{8FB53CD8-7A3C-4813-8E09-63FEE1C14AA8}"/>
    <cellStyle name="Normal 57 4 2 2 7 2 2" xfId="23887" xr:uid="{BDDE02D5-3B2C-49D2-96D5-C4C5CFA4875D}"/>
    <cellStyle name="Normal 57 4 2 2 7 3" xfId="18880" xr:uid="{931124FA-01DB-40DA-9E70-50C2091BA85D}"/>
    <cellStyle name="Normal 57 4 2 2 8" xfId="8422" xr:uid="{D8572788-563A-48A1-9289-99D68A7E6AD4}"/>
    <cellStyle name="Normal 57 4 2 2 8 2" xfId="21451" xr:uid="{F9B99BC5-85DA-4102-9E15-BB162382074B}"/>
    <cellStyle name="Normal 57 4 2 2 9" xfId="12315" xr:uid="{01006961-4E63-4494-BD36-74E9DE416F06}"/>
    <cellStyle name="Normal 57 4 2 2 9 2" xfId="25332" xr:uid="{50360E63-EBF8-46B5-A9FC-1C69CA1364F9}"/>
    <cellStyle name="Normal 57 4 2 2_Degree data" xfId="3089" xr:uid="{E701ED17-86BC-41C6-91F9-57B46D9F3C24}"/>
    <cellStyle name="Normal 57 4 2 3" xfId="345" xr:uid="{24CD22AF-4212-4619-86A2-F51E7FDDEC17}"/>
    <cellStyle name="Normal 57 4 2 3 10" xfId="13755" xr:uid="{9D8D075B-9C24-4CB4-8CC0-5349A17F4FF8}"/>
    <cellStyle name="Normal 57 4 2 3 2" xfId="597" xr:uid="{7BEF96A4-5074-496D-9B87-5D1E82C7F350}"/>
    <cellStyle name="Normal 57 4 2 3 2 2" xfId="2125" xr:uid="{737A2E18-3BFC-4857-99E6-DFC1BCF1A802}"/>
    <cellStyle name="Normal 57 4 2 3 2 2 2" xfId="10231" xr:uid="{3EE712D5-6B1B-4E12-A992-FB16A78CD763}"/>
    <cellStyle name="Normal 57 4 2 3 2 2 2 2" xfId="23257" xr:uid="{9F1749EE-3AB3-455F-A16A-C3E633E8C8C1}"/>
    <cellStyle name="Normal 57 4 2 3 2 2 3" xfId="5213" xr:uid="{9E35936A-D152-4176-916E-88386857BAF1}"/>
    <cellStyle name="Normal 57 4 2 3 2 2 3 2" xfId="18250" xr:uid="{8E3DC7A2-6460-4E6C-9147-AF9031E48C8E}"/>
    <cellStyle name="Normal 57 4 2 3 2 2 4" xfId="15510" xr:uid="{8089FA90-996A-4D78-A0C2-F67BFFA1CB93}"/>
    <cellStyle name="Normal 57 4 2 3 2 3" xfId="6272" xr:uid="{7C71582D-96F2-4E25-A418-78A4C654A2E2}"/>
    <cellStyle name="Normal 57 4 2 3 2 3 2" xfId="11288" xr:uid="{C2775F0E-20F2-48D1-B3A6-B2A649130FB0}"/>
    <cellStyle name="Normal 57 4 2 3 2 3 2 2" xfId="24314" xr:uid="{2F42518F-A56E-4165-A7A1-2DCC8065149B}"/>
    <cellStyle name="Normal 57 4 2 3 2 3 3" xfId="19307" xr:uid="{962FDF89-CDC0-4577-976D-B28DD5E2660B}"/>
    <cellStyle name="Normal 57 4 2 3 2 4" xfId="9347" xr:uid="{A9F2F676-7394-401D-8007-48254882019C}"/>
    <cellStyle name="Normal 57 4 2 3 2 4 2" xfId="22374" xr:uid="{FD7129BD-D6DF-4525-B7E9-348490C715AC}"/>
    <cellStyle name="Normal 57 4 2 3 2 5" xfId="12742" xr:uid="{96B41DD7-21CD-474D-BE94-AD7992BD6D2A}"/>
    <cellStyle name="Normal 57 4 2 3 2 5 2" xfId="25759" xr:uid="{3737B354-73B0-4EB8-9232-B45B708C0A7B}"/>
    <cellStyle name="Normal 57 4 2 3 2 6" xfId="7824" xr:uid="{5B693A02-8F88-4228-B10E-C351C5BBB4E2}"/>
    <cellStyle name="Normal 57 4 2 3 2 6 2" xfId="20856" xr:uid="{A145272E-69C0-4AFC-A276-2A2ED002E900}"/>
    <cellStyle name="Normal 57 4 2 3 2 7" xfId="4278" xr:uid="{F2B93B90-B42F-434E-A384-F1033ADD5432}"/>
    <cellStyle name="Normal 57 4 2 3 2 7 2" xfId="17367" xr:uid="{CC23ECD1-8595-40F5-AD29-DBED84192729}"/>
    <cellStyle name="Normal 57 4 2 3 2 8" xfId="14000" xr:uid="{DFA518B4-575D-4B5B-BCBF-A1F118517094}"/>
    <cellStyle name="Normal 57 4 2 3 3" xfId="1006" xr:uid="{F8C80538-8F31-451D-9324-AFD8CC8F8FF4}"/>
    <cellStyle name="Normal 57 4 2 3 3 2" xfId="2474" xr:uid="{0612E9AA-B3CC-46A4-A5E3-B15602F29167}"/>
    <cellStyle name="Normal 57 4 2 3 3 2 2" xfId="10565" xr:uid="{DECCB439-BAE4-4770-9B24-82A2EB1FA4B2}"/>
    <cellStyle name="Normal 57 4 2 3 3 2 2 2" xfId="23591" xr:uid="{281F3F2B-1FA9-40EA-9A8A-51FCEEB9146F}"/>
    <cellStyle name="Normal 57 4 2 3 3 2 3" xfId="5548" xr:uid="{9DE0E836-3053-482A-87BC-41F9BCD6DAF2}"/>
    <cellStyle name="Normal 57 4 2 3 3 2 3 2" xfId="18584" xr:uid="{26E5F42B-C6FB-48E6-8615-3818924A5F80}"/>
    <cellStyle name="Normal 57 4 2 3 3 2 4" xfId="15858" xr:uid="{B023B9B7-4371-4C7B-86D5-935C8B6708A8}"/>
    <cellStyle name="Normal 57 4 2 3 3 3" xfId="6621" xr:uid="{1CC0B0E2-4C41-4C91-8C63-7C4A692D2533}"/>
    <cellStyle name="Normal 57 4 2 3 3 3 2" xfId="11636" xr:uid="{D130C0F0-3F01-4E30-B861-79AA46905D8F}"/>
    <cellStyle name="Normal 57 4 2 3 3 3 2 2" xfId="24662" xr:uid="{CFB51C22-65E1-45A6-8D6C-9279E1208DCC}"/>
    <cellStyle name="Normal 57 4 2 3 3 3 3" xfId="19655" xr:uid="{D82A50BE-DEA4-4DA1-A775-862CF66426E5}"/>
    <cellStyle name="Normal 57 4 2 3 3 4" xfId="8972" xr:uid="{9B4C0CBA-AF1A-4349-9B79-3514F0B837FD}"/>
    <cellStyle name="Normal 57 4 2 3 3 4 2" xfId="21999" xr:uid="{54FE0F3E-D90B-4C05-ACB4-A2F53C91875C}"/>
    <cellStyle name="Normal 57 4 2 3 3 5" xfId="13090" xr:uid="{48762B54-EBD1-40F5-8ADE-9CA24E7BA5F7}"/>
    <cellStyle name="Normal 57 4 2 3 3 5 2" xfId="26107" xr:uid="{1521EC0D-50A0-4B35-ACC0-CEDF502064EB}"/>
    <cellStyle name="Normal 57 4 2 3 3 6" xfId="8159" xr:uid="{5E1377BF-DE1F-47B6-B585-198FC8CC5A7C}"/>
    <cellStyle name="Normal 57 4 2 3 3 6 2" xfId="21190" xr:uid="{F0E7CA33-D2B4-418E-86AB-3E45D9C51F94}"/>
    <cellStyle name="Normal 57 4 2 3 3 7" xfId="3903" xr:uid="{F646DFA3-D5F0-43D3-A826-506905BB570D}"/>
    <cellStyle name="Normal 57 4 2 3 3 7 2" xfId="16992" xr:uid="{5459584E-CD23-442E-8E7F-8A8FD86C34F7}"/>
    <cellStyle name="Normal 57 4 2 3 3 8" xfId="14402" xr:uid="{0C203BCB-C140-4B09-9EB3-C7CEA84C767C}"/>
    <cellStyle name="Normal 57 4 2 3 4" xfId="1362" xr:uid="{BCB6155E-4542-4A13-A65C-0909428798AF}"/>
    <cellStyle name="Normal 57 4 2 3 4 2" xfId="2920" xr:uid="{93430479-A139-4216-93E8-6E18332B3391}"/>
    <cellStyle name="Normal 57 4 2 3 4 2 2" xfId="11961" xr:uid="{DF279AE9-EECC-4D82-9870-3CDF848E537F}"/>
    <cellStyle name="Normal 57 4 2 3 4 2 2 2" xfId="24987" xr:uid="{35A0B6D7-8563-42DD-AF77-2F621A989AB1}"/>
    <cellStyle name="Normal 57 4 2 3 4 2 3" xfId="6946" xr:uid="{533F1771-0993-46D9-B247-DA1A3D57F5D1}"/>
    <cellStyle name="Normal 57 4 2 3 4 2 3 2" xfId="19980" xr:uid="{2F2EF81E-A99D-400A-B030-9DEE9D9C7E22}"/>
    <cellStyle name="Normal 57 4 2 3 4 2 4" xfId="16183" xr:uid="{4D3D1A03-2E6A-459A-BCD6-EAE871C58162}"/>
    <cellStyle name="Normal 57 4 2 3 4 3" xfId="13415" xr:uid="{37CEB8B8-80D3-493A-9B12-CD86C05B668F}"/>
    <cellStyle name="Normal 57 4 2 3 4 3 2" xfId="26432" xr:uid="{DA0984B1-8500-470B-AAB8-859E16925771}"/>
    <cellStyle name="Normal 57 4 2 3 4 4" xfId="9856" xr:uid="{089BEE3E-2BBB-4F57-B643-4D552AA66AA3}"/>
    <cellStyle name="Normal 57 4 2 3 4 4 2" xfId="22882" xr:uid="{B666C190-D01A-428C-B293-606F37063778}"/>
    <cellStyle name="Normal 57 4 2 3 4 5" xfId="4838" xr:uid="{47AA76A9-3FF4-42A9-8FF2-17D63BE98622}"/>
    <cellStyle name="Normal 57 4 2 3 4 5 2" xfId="17875" xr:uid="{A20EA57F-13EF-4749-AAF9-8A36C007CE26}"/>
    <cellStyle name="Normal 57 4 2 3 4 6" xfId="14749" xr:uid="{47B2A690-ACEF-4D3A-AE5F-F13D5B3EF1DB}"/>
    <cellStyle name="Normal 57 4 2 3 5" xfId="1755" xr:uid="{B5402EC6-D823-43F7-AEBD-DAFF625D6590}"/>
    <cellStyle name="Normal 57 4 2 3 5 2" xfId="10918" xr:uid="{704DC4F7-B6A2-4F1C-B114-36745F8CF4DB}"/>
    <cellStyle name="Normal 57 4 2 3 5 2 2" xfId="23944" xr:uid="{3D2107B0-9407-48A2-A427-D995D796B0A1}"/>
    <cellStyle name="Normal 57 4 2 3 5 3" xfId="5902" xr:uid="{D4992320-9105-4E64-AA97-424970258CF0}"/>
    <cellStyle name="Normal 57 4 2 3 5 3 2" xfId="18937" xr:uid="{856EF0AF-A6F4-457D-9ED1-7A889AC85F14}"/>
    <cellStyle name="Normal 57 4 2 3 5 4" xfId="15140" xr:uid="{98B3AD1F-ACE7-43DD-BB8B-D778085E2DBC}"/>
    <cellStyle name="Normal 57 4 2 3 6" xfId="8479" xr:uid="{0C8197CC-BB55-4392-B775-26F0B5C148EA}"/>
    <cellStyle name="Normal 57 4 2 3 6 2" xfId="21508" xr:uid="{D8AE7C31-35D9-464B-9C07-CFDF9270EF2D}"/>
    <cellStyle name="Normal 57 4 2 3 7" xfId="12372" xr:uid="{7EB3780C-ACF4-4A86-9A71-29F467802209}"/>
    <cellStyle name="Normal 57 4 2 3 7 2" xfId="25389" xr:uid="{D0588A82-B022-49A3-8CF9-9E85DBFEAE56}"/>
    <cellStyle name="Normal 57 4 2 3 8" xfId="7449" xr:uid="{DC0EF34E-A871-4995-A12E-215F0593FE79}"/>
    <cellStyle name="Normal 57 4 2 3 8 2" xfId="20481" xr:uid="{2D0429A8-986D-4B29-8624-B72C6B92F1EF}"/>
    <cellStyle name="Normal 57 4 2 3 9" xfId="3401" xr:uid="{CD6D122A-10EF-4FBC-844E-87E880ABF839}"/>
    <cellStyle name="Normal 57 4 2 3 9 2" xfId="16501" xr:uid="{D96A918F-6766-4185-A311-6C1651492585}"/>
    <cellStyle name="Normal 57 4 2 3_Degree data" xfId="3091" xr:uid="{C6B2E260-4C6E-423C-BCB2-A0099DCA42A8}"/>
    <cellStyle name="Normal 57 4 2 4" xfId="497" xr:uid="{814211F9-4112-40A5-8355-D34B5EA84926}"/>
    <cellStyle name="Normal 57 4 2 4 2" xfId="906" xr:uid="{E1312E7F-C47E-4EBB-942C-CBC5F916183E}"/>
    <cellStyle name="Normal 57 4 2 4 2 2" xfId="9756" xr:uid="{D19C1753-1820-4E89-868B-569AC3BC2BB2}"/>
    <cellStyle name="Normal 57 4 2 4 2 2 2" xfId="22782" xr:uid="{ADF18F42-E4AE-49B3-B018-5A14E976FEC6}"/>
    <cellStyle name="Normal 57 4 2 4 2 3" xfId="4738" xr:uid="{13A954D6-E635-4D5F-921F-7C0B94484373}"/>
    <cellStyle name="Normal 57 4 2 4 2 3 2" xfId="17775" xr:uid="{E234CF97-8838-4337-B987-40ACC0FD68EA}"/>
    <cellStyle name="Normal 57 4 2 4 2 4" xfId="14302" xr:uid="{9A9F86BB-DC20-4604-ADCF-49CB94840035}"/>
    <cellStyle name="Normal 57 4 2 4 3" xfId="2122" xr:uid="{72165B38-6081-463C-B9F6-E617A2386928}"/>
    <cellStyle name="Normal 57 4 2 4 3 2" xfId="11285" xr:uid="{53954068-A6A4-4B31-BEAB-BAA9F47C73D6}"/>
    <cellStyle name="Normal 57 4 2 4 3 2 2" xfId="24311" xr:uid="{EC1AE8EC-4B0B-4D36-86BD-4DD3D4E7D483}"/>
    <cellStyle name="Normal 57 4 2 4 3 3" xfId="6269" xr:uid="{EA241FDC-2306-4000-8B6B-551831EF33C3}"/>
    <cellStyle name="Normal 57 4 2 4 3 3 2" xfId="19304" xr:uid="{56CDA8D7-CDAC-42B6-B4E4-6DA9FF4C9686}"/>
    <cellStyle name="Normal 57 4 2 4 3 4" xfId="15507" xr:uid="{816F494E-97DF-461B-8441-153F94E0EEB6}"/>
    <cellStyle name="Normal 57 4 2 4 4" xfId="8872" xr:uid="{C550F5A3-903D-4D37-B41F-EEBA00974018}"/>
    <cellStyle name="Normal 57 4 2 4 4 2" xfId="21899" xr:uid="{08CD6189-9DCF-4F6C-B72D-683F21C6C57A}"/>
    <cellStyle name="Normal 57 4 2 4 5" xfId="12739" xr:uid="{9EBE5CF4-4213-47B6-AF69-DA8948B3F82D}"/>
    <cellStyle name="Normal 57 4 2 4 5 2" xfId="25756" xr:uid="{A30A7C0A-92D6-40AF-991A-88493FD45639}"/>
    <cellStyle name="Normal 57 4 2 4 6" xfId="7349" xr:uid="{7F4A8F05-F871-450C-A1A6-7A5C14F9DCA9}"/>
    <cellStyle name="Normal 57 4 2 4 6 2" xfId="20381" xr:uid="{0B30A28E-F4F8-4688-8719-B8A034B5FA3D}"/>
    <cellStyle name="Normal 57 4 2 4 7" xfId="3803" xr:uid="{B2483A15-F504-4DB3-BB4E-CF95682A910C}"/>
    <cellStyle name="Normal 57 4 2 4 7 2" xfId="16892" xr:uid="{6592CA8E-4FA2-4687-97C7-4AD3527022EA}"/>
    <cellStyle name="Normal 57 4 2 4 8" xfId="13900" xr:uid="{CBE5BCB0-3058-4849-B5E1-845116DC04A3}"/>
    <cellStyle name="Normal 57 4 2 5" xfId="773" xr:uid="{6174A1C8-FF66-4EB3-A6CF-5E102EB08E8D}"/>
    <cellStyle name="Normal 57 4 2 5 2" xfId="2471" xr:uid="{1B123F4F-F7ED-40A9-9846-7481EDF8D152}"/>
    <cellStyle name="Normal 57 4 2 5 2 2" xfId="10228" xr:uid="{C2F61956-899B-4732-A8B7-A1E2C239AE2D}"/>
    <cellStyle name="Normal 57 4 2 5 2 2 2" xfId="23254" xr:uid="{2EA15DE4-8D5A-4644-A3A0-6D6D70512270}"/>
    <cellStyle name="Normal 57 4 2 5 2 3" xfId="5210" xr:uid="{DFC53D9B-FC37-45C6-AB7C-46D3FDA14F26}"/>
    <cellStyle name="Normal 57 4 2 5 2 3 2" xfId="18247" xr:uid="{48893702-381E-46FD-BA23-F458065C5C4E}"/>
    <cellStyle name="Normal 57 4 2 5 2 4" xfId="15855" xr:uid="{50EC0BBB-01AD-4523-BA73-70293DE46A16}"/>
    <cellStyle name="Normal 57 4 2 5 3" xfId="6618" xr:uid="{084B9EE8-7385-4E3E-82A6-ABA60B666497}"/>
    <cellStyle name="Normal 57 4 2 5 3 2" xfId="11633" xr:uid="{E34A59E0-5871-4D59-B66E-B54AC6C7F190}"/>
    <cellStyle name="Normal 57 4 2 5 3 2 2" xfId="24659" xr:uid="{C9A7030C-E624-4890-AD07-EA921F3EFDBE}"/>
    <cellStyle name="Normal 57 4 2 5 3 3" xfId="19652" xr:uid="{7303AE71-D780-49F5-8A23-34C07D5600B2}"/>
    <cellStyle name="Normal 57 4 2 5 4" xfId="9344" xr:uid="{228B52A6-79AE-45C8-9F30-ECF5A4542649}"/>
    <cellStyle name="Normal 57 4 2 5 4 2" xfId="22371" xr:uid="{366731F0-739F-4AA2-952F-4BACFAC390CE}"/>
    <cellStyle name="Normal 57 4 2 5 5" xfId="13087" xr:uid="{D0F31920-5838-4F0F-8E37-D13C2CD3D7D8}"/>
    <cellStyle name="Normal 57 4 2 5 5 2" xfId="26104" xr:uid="{C4DC7A6A-07EA-4034-995A-5D59F64C25AF}"/>
    <cellStyle name="Normal 57 4 2 5 6" xfId="7821" xr:uid="{719B5782-5012-4D13-9C29-BA41B786EEAD}"/>
    <cellStyle name="Normal 57 4 2 5 6 2" xfId="20853" xr:uid="{FA1E1108-D902-44DD-8AFD-EA3724BB42BD}"/>
    <cellStyle name="Normal 57 4 2 5 7" xfId="4275" xr:uid="{BC44BE95-6154-419C-88B9-245BF47A37B4}"/>
    <cellStyle name="Normal 57 4 2 5 7 2" xfId="17364" xr:uid="{50685578-72B0-460A-B4AA-0959BBB7E54C}"/>
    <cellStyle name="Normal 57 4 2 5 8" xfId="14170" xr:uid="{6AA2F33E-C0C8-4B06-BC76-E797BA1E2A5F}"/>
    <cellStyle name="Normal 57 4 2 6" xfId="1261" xr:uid="{EF68B07F-30F7-438E-B61B-45E9A989C907}"/>
    <cellStyle name="Normal 57 4 2 6 2" xfId="2817" xr:uid="{77EEFBAB-7C60-42FC-AFE6-516059A19BA3}"/>
    <cellStyle name="Normal 57 4 2 6 2 2" xfId="10465" xr:uid="{E6794885-C73E-46FF-9A42-BEF418575E9E}"/>
    <cellStyle name="Normal 57 4 2 6 2 2 2" xfId="23491" xr:uid="{47A32F38-B8D7-4BB5-9BF9-D5A39EB5E46A}"/>
    <cellStyle name="Normal 57 4 2 6 2 3" xfId="5448" xr:uid="{AD3E2727-8E15-40CF-BEA3-A40F9A9107F8}"/>
    <cellStyle name="Normal 57 4 2 6 2 3 2" xfId="18484" xr:uid="{B88ADD58-CAFE-4D68-BBBD-07873D47271A}"/>
    <cellStyle name="Normal 57 4 2 6 2 4" xfId="16083" xr:uid="{9D3E773B-6ECE-40F7-AB5F-0B4C2300A3C6}"/>
    <cellStyle name="Normal 57 4 2 6 3" xfId="6846" xr:uid="{38E1178E-C09F-4179-8300-941EF4C7AFAD}"/>
    <cellStyle name="Normal 57 4 2 6 3 2" xfId="11861" xr:uid="{C6F22ECF-3DB9-44A7-B2E2-AE2208E2C386}"/>
    <cellStyle name="Normal 57 4 2 6 3 2 2" xfId="24887" xr:uid="{E15D67FF-287C-4AB1-84C1-B9A097BE34BE}"/>
    <cellStyle name="Normal 57 4 2 6 3 3" xfId="19880" xr:uid="{2CE58AC6-3364-457A-9B4D-BB90438CE1A4}"/>
    <cellStyle name="Normal 57 4 2 6 4" xfId="8652" xr:uid="{C77E0D52-90EE-401A-82E9-21D09F9E4935}"/>
    <cellStyle name="Normal 57 4 2 6 4 2" xfId="21681" xr:uid="{CD426D51-E7C9-4C2D-A967-1D389A766FD2}"/>
    <cellStyle name="Normal 57 4 2 6 5" xfId="13315" xr:uid="{5352983E-9808-4D63-AB4D-8654B54337B5}"/>
    <cellStyle name="Normal 57 4 2 6 5 2" xfId="26332" xr:uid="{0E8BFF45-0602-4D66-80F2-F60C56F80A7E}"/>
    <cellStyle name="Normal 57 4 2 6 6" xfId="8059" xr:uid="{9E6BAD63-1EC1-4FE6-AB6E-E5BA275EB52D}"/>
    <cellStyle name="Normal 57 4 2 6 6 2" xfId="21090" xr:uid="{E0ABF154-31EF-4787-BBB0-EA2C6491AE99}"/>
    <cellStyle name="Normal 57 4 2 6 7" xfId="3579" xr:uid="{506052B5-5B7F-4C61-AC6A-528D158DF253}"/>
    <cellStyle name="Normal 57 4 2 6 7 2" xfId="16674" xr:uid="{00432B38-66E1-45BB-A844-08622B41DE67}"/>
    <cellStyle name="Normal 57 4 2 6 8" xfId="14649" xr:uid="{C1F4C9B5-F9DD-46C0-AA2A-F774DD027701}"/>
    <cellStyle name="Normal 57 4 2 7" xfId="1655" xr:uid="{316A7B78-C89B-4613-9871-8DFCE7A6F9B7}"/>
    <cellStyle name="Normal 57 4 2 7 2" xfId="12272" xr:uid="{DD711266-3092-40A6-A384-0B1F8C5D9E55}"/>
    <cellStyle name="Normal 57 4 2 7 2 2" xfId="25289" xr:uid="{8E02FCA2-25A8-4DA2-93DD-34BD43DD8BDA}"/>
    <cellStyle name="Normal 57 4 2 7 3" xfId="9539" xr:uid="{D186B780-7C18-4863-9065-00B06239B1EB}"/>
    <cellStyle name="Normal 57 4 2 7 3 2" xfId="22565" xr:uid="{26E4FCDF-E274-498F-A9CD-0FD6E4928B25}"/>
    <cellStyle name="Normal 57 4 2 7 4" xfId="4521" xr:uid="{45FCA1DC-899C-490E-AE37-3BF52CE31645}"/>
    <cellStyle name="Normal 57 4 2 7 4 2" xfId="17558" xr:uid="{26C0BE38-146A-416C-BCA9-B07E8F8689E9}"/>
    <cellStyle name="Normal 57 4 2 7 5" xfId="15040" xr:uid="{9EB40A4D-8AD3-4A65-9582-80880E665499}"/>
    <cellStyle name="Normal 57 4 2 8" xfId="1523" xr:uid="{D856E7A1-AA63-42A2-BA45-F5AA4C291B90}"/>
    <cellStyle name="Normal 57 4 2 8 2" xfId="10818" xr:uid="{5BD6251D-249C-4B14-AB60-3164F78AF7E5}"/>
    <cellStyle name="Normal 57 4 2 8 2 2" xfId="23844" xr:uid="{29969385-548C-4CAA-8EB6-3BC0EEAD5375}"/>
    <cellStyle name="Normal 57 4 2 8 3" xfId="5802" xr:uid="{3D88B074-D244-42C0-98D1-97FD0055EEF1}"/>
    <cellStyle name="Normal 57 4 2 8 3 2" xfId="18837" xr:uid="{734F7C3C-A62D-4546-912C-D3576E179132}"/>
    <cellStyle name="Normal 57 4 2 8 4" xfId="14908" xr:uid="{75B3558F-A888-4FC0-A2C5-010DB5D949A2}"/>
    <cellStyle name="Normal 57 4 2 9" xfId="8379" xr:uid="{D55A5415-BDDA-4634-9F5F-BCE6921D4D8E}"/>
    <cellStyle name="Normal 57 4 2 9 2" xfId="21408" xr:uid="{4CF05990-5066-4C97-A114-598084667E9F}"/>
    <cellStyle name="Normal 57 4 2_Degree data" xfId="3088" xr:uid="{8BE12459-9FB7-4B47-B5E9-B47E92D48CE8}"/>
    <cellStyle name="Normal 57 4 3" xfId="197" xr:uid="{BE220D81-BD53-42A0-BBE4-609E27A15548}"/>
    <cellStyle name="Normal 57 4 3 10" xfId="7160" xr:uid="{46F57289-3484-4C30-B018-C628175AB9EA}"/>
    <cellStyle name="Normal 57 4 3 10 2" xfId="20192" xr:uid="{72C2E937-CA64-4B46-BCD5-3FC3DC7F6F99}"/>
    <cellStyle name="Normal 57 4 3 11" xfId="3329" xr:uid="{08DDA0BF-20BA-49B2-841E-CD99F5B6C277}"/>
    <cellStyle name="Normal 57 4 3 11 2" xfId="16429" xr:uid="{908D2F90-75E0-49EF-8861-43B7CABC5836}"/>
    <cellStyle name="Normal 57 4 3 12" xfId="13624" xr:uid="{31ADCDE7-E4C1-4E65-BE97-43C373BCB25C}"/>
    <cellStyle name="Normal 57 4 3 2" xfId="374" xr:uid="{99FB751A-388B-4317-BE07-85136283EB9A}"/>
    <cellStyle name="Normal 57 4 3 2 10" xfId="13783" xr:uid="{3EDB9DCF-EF1F-4E34-BEC4-700B288A0FB7}"/>
    <cellStyle name="Normal 57 4 3 2 2" xfId="625" xr:uid="{0F6321C4-3A8C-44BC-B7F5-B1D211A7037E}"/>
    <cellStyle name="Normal 57 4 3 2 2 2" xfId="2127" xr:uid="{3652DC47-322D-45FA-B226-214BC7117F41}"/>
    <cellStyle name="Normal 57 4 3 2 2 2 2" xfId="10233" xr:uid="{8695FD57-06D8-407A-B5F7-5203A2676622}"/>
    <cellStyle name="Normal 57 4 3 2 2 2 2 2" xfId="23259" xr:uid="{225C6AD6-7C42-440D-90A1-A4615CAC3E57}"/>
    <cellStyle name="Normal 57 4 3 2 2 2 3" xfId="5215" xr:uid="{E4DCF43A-5B81-493F-BF0B-23F75DB3EFE5}"/>
    <cellStyle name="Normal 57 4 3 2 2 2 3 2" xfId="18252" xr:uid="{1B1660FF-3EFC-4F99-B526-5020DBE0B926}"/>
    <cellStyle name="Normal 57 4 3 2 2 2 4" xfId="15512" xr:uid="{33032ACB-12D5-43A6-AEF7-36033133555D}"/>
    <cellStyle name="Normal 57 4 3 2 2 3" xfId="6274" xr:uid="{E866264D-2ABC-4FE8-A487-608DDFF2A5F6}"/>
    <cellStyle name="Normal 57 4 3 2 2 3 2" xfId="11290" xr:uid="{F8536553-52F4-4EE6-86A0-362B983FEB79}"/>
    <cellStyle name="Normal 57 4 3 2 2 3 2 2" xfId="24316" xr:uid="{0738CB79-C16A-4A6E-823B-CCD19FD9C490}"/>
    <cellStyle name="Normal 57 4 3 2 2 3 3" xfId="19309" xr:uid="{17FFA446-0C77-453D-BB80-EEC0DD6720AE}"/>
    <cellStyle name="Normal 57 4 3 2 2 4" xfId="9349" xr:uid="{CFEAEE61-76A8-49F7-B84F-94E71AB059A3}"/>
    <cellStyle name="Normal 57 4 3 2 2 4 2" xfId="22376" xr:uid="{471BF645-1DDF-47EB-A382-5BCC540B64D1}"/>
    <cellStyle name="Normal 57 4 3 2 2 5" xfId="12744" xr:uid="{1C1D254D-711A-4A9A-81D0-396C67ECB12D}"/>
    <cellStyle name="Normal 57 4 3 2 2 5 2" xfId="25761" xr:uid="{0F1EB64B-3C5B-420D-B681-03F33E754DFB}"/>
    <cellStyle name="Normal 57 4 3 2 2 6" xfId="7826" xr:uid="{74E3FB03-0BCA-4275-BD2F-9D062E2259CF}"/>
    <cellStyle name="Normal 57 4 3 2 2 6 2" xfId="20858" xr:uid="{9D332949-E020-441F-B85B-DB6DD7569862}"/>
    <cellStyle name="Normal 57 4 3 2 2 7" xfId="4280" xr:uid="{6B13C6AE-8DC5-45A9-AB73-22734486F995}"/>
    <cellStyle name="Normal 57 4 3 2 2 7 2" xfId="17369" xr:uid="{B52F748E-5BA4-44E9-8B1C-6BD978E57BAD}"/>
    <cellStyle name="Normal 57 4 3 2 2 8" xfId="14028" xr:uid="{3E6AF484-73C9-4729-82C8-518E9E1A0C63}"/>
    <cellStyle name="Normal 57 4 3 2 3" xfId="1034" xr:uid="{17EDDEC4-A953-4178-BAF2-489FE71F88BD}"/>
    <cellStyle name="Normal 57 4 3 2 3 2" xfId="2476" xr:uid="{FCD02DA3-0BDB-4B0F-A05A-BEFFF9CD0619}"/>
    <cellStyle name="Normal 57 4 3 2 3 2 2" xfId="10593" xr:uid="{DDF15B16-C841-4CAE-9623-E79D85E84F63}"/>
    <cellStyle name="Normal 57 4 3 2 3 2 2 2" xfId="23619" xr:uid="{68821837-4163-4DB7-B05B-AE4B3DA0C4E0}"/>
    <cellStyle name="Normal 57 4 3 2 3 2 3" xfId="5576" xr:uid="{03BC478E-B1D2-48DE-A221-98006B32D5D2}"/>
    <cellStyle name="Normal 57 4 3 2 3 2 3 2" xfId="18612" xr:uid="{15A3DDDC-3FA6-4750-BE71-A55BE720D9B7}"/>
    <cellStyle name="Normal 57 4 3 2 3 2 4" xfId="15860" xr:uid="{0FB57673-65D3-4BB2-B83B-70BE02F6C69D}"/>
    <cellStyle name="Normal 57 4 3 2 3 3" xfId="6623" xr:uid="{4A75A13D-2BBB-4482-95B0-DD1878A50109}"/>
    <cellStyle name="Normal 57 4 3 2 3 3 2" xfId="11638" xr:uid="{3518023D-6DDA-412A-8152-EEF687CF0BE9}"/>
    <cellStyle name="Normal 57 4 3 2 3 3 2 2" xfId="24664" xr:uid="{EAFBD342-5548-46C3-A3AE-7D7CEBDCA170}"/>
    <cellStyle name="Normal 57 4 3 2 3 3 3" xfId="19657" xr:uid="{3183E353-312D-4A18-BD84-AD5116159297}"/>
    <cellStyle name="Normal 57 4 3 2 3 4" xfId="9000" xr:uid="{005F2B21-4BC1-40F2-9637-0790EA48A867}"/>
    <cellStyle name="Normal 57 4 3 2 3 4 2" xfId="22027" xr:uid="{1B1283B2-2716-4999-A33A-EF5983A26413}"/>
    <cellStyle name="Normal 57 4 3 2 3 5" xfId="13092" xr:uid="{7D799A15-06B5-42F9-AAD7-8DAB3BAA8473}"/>
    <cellStyle name="Normal 57 4 3 2 3 5 2" xfId="26109" xr:uid="{546143BD-242D-4254-8447-5985B457660A}"/>
    <cellStyle name="Normal 57 4 3 2 3 6" xfId="8187" xr:uid="{6D2809EA-C90D-4BE7-9DCC-430C0E3C8DF0}"/>
    <cellStyle name="Normal 57 4 3 2 3 6 2" xfId="21218" xr:uid="{3682C4E5-1B38-4627-B65A-C6D01CB621D7}"/>
    <cellStyle name="Normal 57 4 3 2 3 7" xfId="3931" xr:uid="{8A142A47-2A99-4B9C-9710-73145D6481C3}"/>
    <cellStyle name="Normal 57 4 3 2 3 7 2" xfId="17020" xr:uid="{FA692D89-EC27-44E3-90C2-B0F8BD3C01F0}"/>
    <cellStyle name="Normal 57 4 3 2 3 8" xfId="14430" xr:uid="{DF37343B-DAAD-47B4-9F80-93F344387DAC}"/>
    <cellStyle name="Normal 57 4 3 2 4" xfId="1391" xr:uid="{0A38F6DA-34E5-4D55-BD35-66065CA84A52}"/>
    <cellStyle name="Normal 57 4 3 2 4 2" xfId="2949" xr:uid="{E1E18C1E-D116-4BD7-9EB7-7D87964E5788}"/>
    <cellStyle name="Normal 57 4 3 2 4 2 2" xfId="11989" xr:uid="{81FF0365-F53F-4945-B9EE-60BCFFB0364D}"/>
    <cellStyle name="Normal 57 4 3 2 4 2 2 2" xfId="25015" xr:uid="{8F31289D-B6B7-494A-AA5D-757BF085A7AD}"/>
    <cellStyle name="Normal 57 4 3 2 4 2 3" xfId="6974" xr:uid="{6DB76DD0-508D-43E8-B0CD-D1C13F9D9741}"/>
    <cellStyle name="Normal 57 4 3 2 4 2 3 2" xfId="20008" xr:uid="{FDB5A8A9-4FEE-407F-875C-6DCE029F9974}"/>
    <cellStyle name="Normal 57 4 3 2 4 2 4" xfId="16211" xr:uid="{8D38A54B-9188-485A-B603-3E9A00016181}"/>
    <cellStyle name="Normal 57 4 3 2 4 3" xfId="13443" xr:uid="{17AFCBB4-F61E-4641-802D-FB6836947470}"/>
    <cellStyle name="Normal 57 4 3 2 4 3 2" xfId="26460" xr:uid="{BD0ECDCE-1817-442F-9B60-1416FDB08A84}"/>
    <cellStyle name="Normal 57 4 3 2 4 4" xfId="9884" xr:uid="{4351A67C-AF67-44C2-83B1-C3A045C5AEC8}"/>
    <cellStyle name="Normal 57 4 3 2 4 4 2" xfId="22910" xr:uid="{54FA635F-9CB9-4F42-8733-C5D1E03A72CD}"/>
    <cellStyle name="Normal 57 4 3 2 4 5" xfId="4866" xr:uid="{702874F5-6E00-4358-95C1-A71B28820533}"/>
    <cellStyle name="Normal 57 4 3 2 4 5 2" xfId="17903" xr:uid="{5E75DF15-A3BA-49B4-8B7F-D421256561CA}"/>
    <cellStyle name="Normal 57 4 3 2 4 6" xfId="14777" xr:uid="{5FFA5CE5-83EE-48CC-BACF-CA68BA72C564}"/>
    <cellStyle name="Normal 57 4 3 2 5" xfId="1783" xr:uid="{045526F4-2EFB-4C13-AE2C-1108A3D3ADB7}"/>
    <cellStyle name="Normal 57 4 3 2 5 2" xfId="10946" xr:uid="{D8A78F0E-5094-4D1B-BB62-75CDF0F9B16F}"/>
    <cellStyle name="Normal 57 4 3 2 5 2 2" xfId="23972" xr:uid="{5270F5C8-4A7F-4447-BA08-27D3B59F6529}"/>
    <cellStyle name="Normal 57 4 3 2 5 3" xfId="5930" xr:uid="{778B2EEF-DFB3-4567-9313-DEA74654405D}"/>
    <cellStyle name="Normal 57 4 3 2 5 3 2" xfId="18965" xr:uid="{E1C68C44-1E90-435F-BB80-9DEEE322CF18}"/>
    <cellStyle name="Normal 57 4 3 2 5 4" xfId="15168" xr:uid="{7343A957-8F1A-4175-8E35-09E262FB11BD}"/>
    <cellStyle name="Normal 57 4 3 2 6" xfId="8507" xr:uid="{47C893BB-43AC-4E34-BFB1-981F8533B1C9}"/>
    <cellStyle name="Normal 57 4 3 2 6 2" xfId="21536" xr:uid="{EDDE78F5-CE26-4ECD-B732-0470FDAC6867}"/>
    <cellStyle name="Normal 57 4 3 2 7" xfId="12400" xr:uid="{EC3B2FA1-0C05-450D-B69F-ED5996EB2812}"/>
    <cellStyle name="Normal 57 4 3 2 7 2" xfId="25417" xr:uid="{86E6437D-A053-4189-A931-445CF108A19A}"/>
    <cellStyle name="Normal 57 4 3 2 8" xfId="7477" xr:uid="{16359685-8194-46C7-8BAF-7FA12ECEB933}"/>
    <cellStyle name="Normal 57 4 3 2 8 2" xfId="20509" xr:uid="{02741FA5-8778-4283-A927-271AE022C14B}"/>
    <cellStyle name="Normal 57 4 3 2 9" xfId="3429" xr:uid="{39E7336E-053F-4815-B205-1EAAC5045523}"/>
    <cellStyle name="Normal 57 4 3 2 9 2" xfId="16529" xr:uid="{A33EA60D-A21E-4CD5-8A04-EC510DB66AF9}"/>
    <cellStyle name="Normal 57 4 3 2_Degree data" xfId="3093" xr:uid="{016BA148-54C5-42DA-8ECD-B6966464438C}"/>
    <cellStyle name="Normal 57 4 3 3" xfId="525" xr:uid="{049FD7C0-954A-4D07-9CDE-9B79C6761917}"/>
    <cellStyle name="Normal 57 4 3 3 2" xfId="934" xr:uid="{83FD0426-32D2-4512-BC3C-8146E89CF0AD}"/>
    <cellStyle name="Normal 57 4 3 3 2 2" xfId="9784" xr:uid="{587BBFF2-1DA0-4DA6-999B-C65F85A1A69C}"/>
    <cellStyle name="Normal 57 4 3 3 2 2 2" xfId="22810" xr:uid="{8134AD28-C5E6-456D-9EAA-400A9B495322}"/>
    <cellStyle name="Normal 57 4 3 3 2 3" xfId="4766" xr:uid="{9957B13C-C131-4CCE-852B-665A6397372B}"/>
    <cellStyle name="Normal 57 4 3 3 2 3 2" xfId="17803" xr:uid="{F7E85757-BFA8-4256-A2D4-1F98A5FDFB93}"/>
    <cellStyle name="Normal 57 4 3 3 2 4" xfId="14330" xr:uid="{4A1B6385-504B-43D9-938C-94B794549436}"/>
    <cellStyle name="Normal 57 4 3 3 3" xfId="2126" xr:uid="{E1CD8206-FCE1-4080-97BA-A9A26278FC2C}"/>
    <cellStyle name="Normal 57 4 3 3 3 2" xfId="11289" xr:uid="{ABC5780A-E35D-4C4E-8BB6-2AC23CC98947}"/>
    <cellStyle name="Normal 57 4 3 3 3 2 2" xfId="24315" xr:uid="{2FF132F7-6476-40CA-BC4F-30AEBEA7FD0C}"/>
    <cellStyle name="Normal 57 4 3 3 3 3" xfId="6273" xr:uid="{1370E007-9116-4960-82B2-65ED45AF5F13}"/>
    <cellStyle name="Normal 57 4 3 3 3 3 2" xfId="19308" xr:uid="{A5DA742C-25BF-499B-9A7F-B5B8B538F501}"/>
    <cellStyle name="Normal 57 4 3 3 3 4" xfId="15511" xr:uid="{3FF37573-BF51-4BE3-9E4B-7888EBB40950}"/>
    <cellStyle name="Normal 57 4 3 3 4" xfId="8900" xr:uid="{854B867C-06B9-43BE-9F10-1ABD2BA09CAF}"/>
    <cellStyle name="Normal 57 4 3 3 4 2" xfId="21927" xr:uid="{1B728824-0FA2-4466-9705-93D529C45DCC}"/>
    <cellStyle name="Normal 57 4 3 3 5" xfId="12743" xr:uid="{84CE4F30-9D6D-4056-BA47-4412492B2893}"/>
    <cellStyle name="Normal 57 4 3 3 5 2" xfId="25760" xr:uid="{B2A531D8-9435-4984-80DE-B48A3021AEBE}"/>
    <cellStyle name="Normal 57 4 3 3 6" xfId="7377" xr:uid="{97B9B775-CEB4-47B3-B2F1-3B003C73C381}"/>
    <cellStyle name="Normal 57 4 3 3 6 2" xfId="20409" xr:uid="{2BCB058F-E174-454C-9B79-F3856BAD4C49}"/>
    <cellStyle name="Normal 57 4 3 3 7" xfId="3831" xr:uid="{D911B200-8DA2-4608-82F1-6569D82C6269}"/>
    <cellStyle name="Normal 57 4 3 3 7 2" xfId="16920" xr:uid="{3BADD2C1-B615-400C-925B-0143826CC570}"/>
    <cellStyle name="Normal 57 4 3 3 8" xfId="13928" xr:uid="{F12287B5-EBA3-48BB-85C4-ADBE0E95037C}"/>
    <cellStyle name="Normal 57 4 3 4" xfId="803" xr:uid="{ABFC3754-087B-4F2F-806E-EBA7109F056B}"/>
    <cellStyle name="Normal 57 4 3 4 2" xfId="2475" xr:uid="{85902E18-52CD-46D0-8CBF-2A86DFF0FE4D}"/>
    <cellStyle name="Normal 57 4 3 4 2 2" xfId="10232" xr:uid="{F29DF4F3-73E2-4092-9803-50786B5C9F00}"/>
    <cellStyle name="Normal 57 4 3 4 2 2 2" xfId="23258" xr:uid="{E3D8F74A-FF82-4465-84B6-514BBE14D560}"/>
    <cellStyle name="Normal 57 4 3 4 2 3" xfId="5214" xr:uid="{369CAAC0-1EEA-48E2-AF6B-B84C49B721CC}"/>
    <cellStyle name="Normal 57 4 3 4 2 3 2" xfId="18251" xr:uid="{E84CFE2B-7712-434D-B5CC-5B054B204221}"/>
    <cellStyle name="Normal 57 4 3 4 2 4" xfId="15859" xr:uid="{97DD0782-4893-4A45-945B-3537B9930A84}"/>
    <cellStyle name="Normal 57 4 3 4 3" xfId="6622" xr:uid="{DFCAB089-9688-4448-92B2-95174165475E}"/>
    <cellStyle name="Normal 57 4 3 4 3 2" xfId="11637" xr:uid="{B36ADEE1-CD06-4C74-9857-2370BC2B65D1}"/>
    <cellStyle name="Normal 57 4 3 4 3 2 2" xfId="24663" xr:uid="{2340915D-30C5-4FE1-90C7-AB254EE6CF9A}"/>
    <cellStyle name="Normal 57 4 3 4 3 3" xfId="19656" xr:uid="{0739941C-DE4C-45C0-B183-8E0275D843AE}"/>
    <cellStyle name="Normal 57 4 3 4 4" xfId="9348" xr:uid="{6B86C65F-169A-4569-A901-FA1947ADC144}"/>
    <cellStyle name="Normal 57 4 3 4 4 2" xfId="22375" xr:uid="{B807C98C-A1CC-447F-AB20-23F2B5B729E0}"/>
    <cellStyle name="Normal 57 4 3 4 5" xfId="13091" xr:uid="{B2489F4B-A1D7-431E-A2D6-00B09B0E9706}"/>
    <cellStyle name="Normal 57 4 3 4 5 2" xfId="26108" xr:uid="{34C69DDA-2361-430E-B6E4-461153D1FF0A}"/>
    <cellStyle name="Normal 57 4 3 4 6" xfId="7825" xr:uid="{4005868E-C717-4D56-B8BA-A296CD5FEB3A}"/>
    <cellStyle name="Normal 57 4 3 4 6 2" xfId="20857" xr:uid="{95B9573C-AD59-4179-9293-79444548AA16}"/>
    <cellStyle name="Normal 57 4 3 4 7" xfId="4279" xr:uid="{DF1084BC-BED1-4480-AFEA-A89703E412F7}"/>
    <cellStyle name="Normal 57 4 3 4 7 2" xfId="17368" xr:uid="{B569F9EF-250B-464F-9F1D-35588832B16E}"/>
    <cellStyle name="Normal 57 4 3 4 8" xfId="14200" xr:uid="{F364BF82-A180-4A03-9F2E-044D9A65A465}"/>
    <cellStyle name="Normal 57 4 3 5" xfId="1290" xr:uid="{DDF718BB-B534-4AD1-B474-54D970DE6CF7}"/>
    <cellStyle name="Normal 57 4 3 5 2" xfId="2847" xr:uid="{EEE58D96-679C-434A-ACCF-3EC5EAD8DCE2}"/>
    <cellStyle name="Normal 57 4 3 5 2 2" xfId="10493" xr:uid="{44C1CF30-0D99-4D76-BC32-866F46B5A41A}"/>
    <cellStyle name="Normal 57 4 3 5 2 2 2" xfId="23519" xr:uid="{A0D47DF2-165C-4B7C-8E76-2145112769AF}"/>
    <cellStyle name="Normal 57 4 3 5 2 3" xfId="5476" xr:uid="{6723DE1C-4DF8-40A9-932D-14F1C90F9133}"/>
    <cellStyle name="Normal 57 4 3 5 2 3 2" xfId="18512" xr:uid="{DBD6C13A-FA3F-4371-828D-7FD7EAA9449D}"/>
    <cellStyle name="Normal 57 4 3 5 2 4" xfId="16111" xr:uid="{8E5ED8D8-DE38-426C-A184-EFB83D52A90A}"/>
    <cellStyle name="Normal 57 4 3 5 3" xfId="6874" xr:uid="{F7D9ED98-A310-49A1-851B-95F371ABBB7A}"/>
    <cellStyle name="Normal 57 4 3 5 3 2" xfId="11889" xr:uid="{BB96E484-7A2F-4632-B5B5-F70E329A352B}"/>
    <cellStyle name="Normal 57 4 3 5 3 2 2" xfId="24915" xr:uid="{084ED0C7-2404-453F-B955-6A1D36051D0B}"/>
    <cellStyle name="Normal 57 4 3 5 3 3" xfId="19908" xr:uid="{8D097AE2-B361-408F-82DE-651899EF4D34}"/>
    <cellStyle name="Normal 57 4 3 5 4" xfId="8681" xr:uid="{720E9989-38D9-48AB-A8D9-896816751E19}"/>
    <cellStyle name="Normal 57 4 3 5 4 2" xfId="21710" xr:uid="{100D809F-D70B-4C5B-84F1-974D324B3DA6}"/>
    <cellStyle name="Normal 57 4 3 5 5" xfId="13343" xr:uid="{E25320BD-CEE3-4153-A2E9-4840EBBEAF57}"/>
    <cellStyle name="Normal 57 4 3 5 5 2" xfId="26360" xr:uid="{91EC56F3-2C0D-4F41-9A25-3E3ECF275002}"/>
    <cellStyle name="Normal 57 4 3 5 6" xfId="8087" xr:uid="{EFF67A83-8C0C-46B7-9B4B-28A04DB6019A}"/>
    <cellStyle name="Normal 57 4 3 5 6 2" xfId="21118" xr:uid="{D1FAE07C-5B41-4FC9-878D-B74547AAF8B4}"/>
    <cellStyle name="Normal 57 4 3 5 7" xfId="3610" xr:uid="{4E54F061-3926-436A-A864-E985BE5A4EC3}"/>
    <cellStyle name="Normal 57 4 3 5 7 2" xfId="16703" xr:uid="{5961A914-9F77-499C-AF94-EE3A868297F1}"/>
    <cellStyle name="Normal 57 4 3 5 8" xfId="14677" xr:uid="{322FD8A7-0AC9-4B1C-B0DB-09854723F735}"/>
    <cellStyle name="Normal 57 4 3 6" xfId="1683" xr:uid="{012B9657-4BC6-4987-A50E-D0D82AEAD3E3}"/>
    <cellStyle name="Normal 57 4 3 6 2" xfId="9567" xr:uid="{122D943B-DD53-40C3-B0C1-A0BB5D645D7C}"/>
    <cellStyle name="Normal 57 4 3 6 2 2" xfId="22593" xr:uid="{34C5DB38-D249-4A46-B629-41CE497AC4E7}"/>
    <cellStyle name="Normal 57 4 3 6 3" xfId="4549" xr:uid="{CF0E21F8-3C6E-48B7-9139-49E46F5047EB}"/>
    <cellStyle name="Normal 57 4 3 6 3 2" xfId="17586" xr:uid="{C48BD1D4-A552-4C95-890C-0CF99D299F67}"/>
    <cellStyle name="Normal 57 4 3 6 4" xfId="15068" xr:uid="{DDA2AEE4-CEE4-4678-8233-35A5A15D7C99}"/>
    <cellStyle name="Normal 57 4 3 7" xfId="5830" xr:uid="{0B656F96-D6FF-4779-9E13-C6BB71BDDF0C}"/>
    <cellStyle name="Normal 57 4 3 7 2" xfId="10846" xr:uid="{AABECE29-DDF1-41DF-981A-894BE133D8C0}"/>
    <cellStyle name="Normal 57 4 3 7 2 2" xfId="23872" xr:uid="{4E68743B-6FEB-4C28-B5D1-D9D58E021A68}"/>
    <cellStyle name="Normal 57 4 3 7 3" xfId="18865" xr:uid="{41B513EA-6417-4170-A036-37D1798F9EBB}"/>
    <cellStyle name="Normal 57 4 3 8" xfId="8407" xr:uid="{0CC9ECB3-909F-4094-87C3-ABDF3F58B738}"/>
    <cellStyle name="Normal 57 4 3 8 2" xfId="21436" xr:uid="{6BCBA98B-276F-4494-B674-5A4D1A8529B1}"/>
    <cellStyle name="Normal 57 4 3 9" xfId="12300" xr:uid="{4AAB514D-57F2-405B-8DDB-AA9F83E1CEE2}"/>
    <cellStyle name="Normal 57 4 3 9 2" xfId="25317" xr:uid="{92126424-FE02-4695-9751-4E150164CF18}"/>
    <cellStyle name="Normal 57 4 3_Degree data" xfId="3092" xr:uid="{F8C98011-C0BB-43EB-AFB7-1110E3B1A75E}"/>
    <cellStyle name="Normal 57 4 4" xfId="233" xr:uid="{25FF240E-F648-4712-85AF-CFFE671AEBB7}"/>
    <cellStyle name="Normal 57 4 4 10" xfId="7209" xr:uid="{D71A47C2-C50E-493C-A8A4-2BC76173CEB8}"/>
    <cellStyle name="Normal 57 4 4 10 2" xfId="20241" xr:uid="{9FDC9C26-B80F-4272-9D51-ACA9A3CA0038}"/>
    <cellStyle name="Normal 57 4 4 11" xfId="3273" xr:uid="{EC6F3E09-8C79-4EDA-90F1-1C8D34A5E2E5}"/>
    <cellStyle name="Normal 57 4 4 11 2" xfId="16373" xr:uid="{6B75275E-424C-4B60-9E5F-D74A81DC85AC}"/>
    <cellStyle name="Normal 57 4 4 12" xfId="13654" xr:uid="{A84F9F34-A0D5-4CDB-A13A-B73DF9E19648}"/>
    <cellStyle name="Normal 57 4 4 2" xfId="317" xr:uid="{703E0061-53FF-4057-B1DD-E126305057EA}"/>
    <cellStyle name="Normal 57 4 4 2 10" xfId="13727" xr:uid="{04621163-5857-40E7-B94A-B4D059CF9B3C}"/>
    <cellStyle name="Normal 57 4 4 2 2" xfId="674" xr:uid="{52DA952B-D65A-45FC-B789-5DDA37567A8F}"/>
    <cellStyle name="Normal 57 4 4 2 2 2" xfId="2129" xr:uid="{5AC54E31-1F72-4A9F-9763-F3550F77B31A}"/>
    <cellStyle name="Normal 57 4 4 2 2 2 2" xfId="10235" xr:uid="{49D6C005-8C76-4322-80E3-7E76A333456E}"/>
    <cellStyle name="Normal 57 4 4 2 2 2 2 2" xfId="23261" xr:uid="{E827D357-4AEC-425A-99DE-EBB26713A40E}"/>
    <cellStyle name="Normal 57 4 4 2 2 2 3" xfId="5217" xr:uid="{75EE11A2-9AAD-4C01-8F03-37EA815A3D1F}"/>
    <cellStyle name="Normal 57 4 4 2 2 2 3 2" xfId="18254" xr:uid="{BA2521E0-DB36-4408-AC87-6F75572762C7}"/>
    <cellStyle name="Normal 57 4 4 2 2 2 4" xfId="15514" xr:uid="{856C5F29-A874-4478-A31F-49BF7448B317}"/>
    <cellStyle name="Normal 57 4 4 2 2 3" xfId="6276" xr:uid="{1978C8F2-3678-4E3A-8F88-DBC44D9A4F3E}"/>
    <cellStyle name="Normal 57 4 4 2 2 3 2" xfId="11292" xr:uid="{355D2722-9950-4AA7-91A8-A77A889718B1}"/>
    <cellStyle name="Normal 57 4 4 2 2 3 2 2" xfId="24318" xr:uid="{AFC94A22-A1E8-4264-AA29-2C5DCB632EDD}"/>
    <cellStyle name="Normal 57 4 4 2 2 3 3" xfId="19311" xr:uid="{3F28C9AD-D57C-4532-8371-ACF39721C592}"/>
    <cellStyle name="Normal 57 4 4 2 2 4" xfId="9351" xr:uid="{EC31F070-9A73-4DE3-84A4-BE9322369EF2}"/>
    <cellStyle name="Normal 57 4 4 2 2 4 2" xfId="22378" xr:uid="{7F8C36E7-0D5A-4524-9ECE-A88FAFAA0045}"/>
    <cellStyle name="Normal 57 4 4 2 2 5" xfId="12746" xr:uid="{F3E21900-03E5-487E-B0D4-2E714EB6F4A3}"/>
    <cellStyle name="Normal 57 4 4 2 2 5 2" xfId="25763" xr:uid="{DF3C4FC7-21E3-4E9A-9F07-5284C5192214}"/>
    <cellStyle name="Normal 57 4 4 2 2 6" xfId="7828" xr:uid="{F7727DFF-0AD7-416B-B6A3-8FB4A0B67977}"/>
    <cellStyle name="Normal 57 4 4 2 2 6 2" xfId="20860" xr:uid="{B9192C3C-6062-4F66-B184-5404119C56DD}"/>
    <cellStyle name="Normal 57 4 4 2 2 7" xfId="4282" xr:uid="{F1413D74-13EA-4DD2-982F-E132CE0332CF}"/>
    <cellStyle name="Normal 57 4 4 2 2 7 2" xfId="17371" xr:uid="{69B14D4C-4E59-4A38-AF19-A8C9EA366FD4}"/>
    <cellStyle name="Normal 57 4 4 2 2 8" xfId="14077" xr:uid="{165927AC-D0BE-404A-AA74-BA16A728DD4F}"/>
    <cellStyle name="Normal 57 4 4 2 3" xfId="1083" xr:uid="{3447BBCC-EEA8-4DAE-9AE4-540E7342B30A}"/>
    <cellStyle name="Normal 57 4 4 2 3 2" xfId="2478" xr:uid="{4FE9CACA-7906-4003-AB15-07874912B664}"/>
    <cellStyle name="Normal 57 4 4 2 3 2 2" xfId="10642" xr:uid="{3D75DF48-1539-4C9B-A92E-EE6377A96E98}"/>
    <cellStyle name="Normal 57 4 4 2 3 2 2 2" xfId="23668" xr:uid="{A82E4AA5-FBC9-4796-8CAF-05224330B30D}"/>
    <cellStyle name="Normal 57 4 4 2 3 2 3" xfId="5625" xr:uid="{9A699B17-9C81-4BC4-B20E-48288C2E242B}"/>
    <cellStyle name="Normal 57 4 4 2 3 2 3 2" xfId="18661" xr:uid="{5C7A1BAC-F51C-4E56-8C89-B51C32147C36}"/>
    <cellStyle name="Normal 57 4 4 2 3 2 4" xfId="15862" xr:uid="{000D0F22-CB9A-4C57-8AFB-FD7F44BE35BD}"/>
    <cellStyle name="Normal 57 4 4 2 3 3" xfId="6625" xr:uid="{2373B972-F237-43D3-BA03-A83054BD1984}"/>
    <cellStyle name="Normal 57 4 4 2 3 3 2" xfId="11640" xr:uid="{5C3C613B-7A2C-4DAE-AF45-635223C16497}"/>
    <cellStyle name="Normal 57 4 4 2 3 3 2 2" xfId="24666" xr:uid="{DDC67EDA-3ACC-429A-82F2-4DC6861AC598}"/>
    <cellStyle name="Normal 57 4 4 2 3 3 3" xfId="19659" xr:uid="{621A5232-4051-4A03-9E63-9D22A991BEB9}"/>
    <cellStyle name="Normal 57 4 4 2 3 4" xfId="9049" xr:uid="{3FF11F97-28A7-445B-9DF7-0997064B40E2}"/>
    <cellStyle name="Normal 57 4 4 2 3 4 2" xfId="22076" xr:uid="{93BEB395-C518-4280-8A33-5CF52BD85BD0}"/>
    <cellStyle name="Normal 57 4 4 2 3 5" xfId="13094" xr:uid="{20BFF3C2-BC5F-4E99-8D44-8EDBB56F394C}"/>
    <cellStyle name="Normal 57 4 4 2 3 5 2" xfId="26111" xr:uid="{9CBCE393-8667-4293-9C5B-6028FDB1D807}"/>
    <cellStyle name="Normal 57 4 4 2 3 6" xfId="8236" xr:uid="{8DE0B966-E7AC-42BD-8151-F84A41CA16FC}"/>
    <cellStyle name="Normal 57 4 4 2 3 6 2" xfId="21267" xr:uid="{41EFCFBA-1D4E-4569-BD86-D27392B8065D}"/>
    <cellStyle name="Normal 57 4 4 2 3 7" xfId="3980" xr:uid="{24617C0D-40AA-419A-B8DD-5EDF9EE88E42}"/>
    <cellStyle name="Normal 57 4 4 2 3 7 2" xfId="17069" xr:uid="{D0C5A648-EF3C-4A58-A879-685F5C9EEC8C}"/>
    <cellStyle name="Normal 57 4 4 2 3 8" xfId="14479" xr:uid="{D5C4852A-F495-49A6-A612-1128F859902F}"/>
    <cellStyle name="Normal 57 4 4 2 4" xfId="1441" xr:uid="{1F6E51E8-795C-4A82-9115-76AFA73B80BF}"/>
    <cellStyle name="Normal 57 4 4 2 4 2" xfId="3000" xr:uid="{5CE9F961-EC6A-41E1-8423-90717C35974D}"/>
    <cellStyle name="Normal 57 4 4 2 4 2 2" xfId="12038" xr:uid="{06AB7599-1365-4762-AB5D-04398EE2F637}"/>
    <cellStyle name="Normal 57 4 4 2 4 2 2 2" xfId="25064" xr:uid="{E18DDA98-4573-407B-A85C-45F653024DA3}"/>
    <cellStyle name="Normal 57 4 4 2 4 2 3" xfId="7023" xr:uid="{C79C431F-4CD4-481F-A736-A5F702FAC037}"/>
    <cellStyle name="Normal 57 4 4 2 4 2 3 2" xfId="20057" xr:uid="{C9C95BF4-3F5B-4286-A336-B764AA5774D4}"/>
    <cellStyle name="Normal 57 4 4 2 4 2 4" xfId="16260" xr:uid="{C3E2687E-1832-481C-8B7B-0656D302B5E6}"/>
    <cellStyle name="Normal 57 4 4 2 4 3" xfId="13492" xr:uid="{4CD6C01C-1F4E-4D32-B18B-6B4AD359C645}"/>
    <cellStyle name="Normal 57 4 4 2 4 3 2" xfId="26509" xr:uid="{E4D6F0C6-F796-4334-B93B-E24F2CFD02C3}"/>
    <cellStyle name="Normal 57 4 4 2 4 4" xfId="9933" xr:uid="{4712CD26-245C-4A9F-BF06-83B14FE5FE42}"/>
    <cellStyle name="Normal 57 4 4 2 4 4 2" xfId="22959" xr:uid="{DE7BD691-9DE1-4CE9-B040-A2137CA3505E}"/>
    <cellStyle name="Normal 57 4 4 2 4 5" xfId="4915" xr:uid="{FE5D5DBD-07A5-49D7-93BE-5F1323F1CAC8}"/>
    <cellStyle name="Normal 57 4 4 2 4 5 2" xfId="17952" xr:uid="{FD565918-8D06-470F-9AF5-7AAD8EC8D012}"/>
    <cellStyle name="Normal 57 4 4 2 4 6" xfId="14826" xr:uid="{3FF804DF-34A6-49E1-8102-9D23309AA62D}"/>
    <cellStyle name="Normal 57 4 4 2 5" xfId="1832" xr:uid="{1A88ED81-E205-4C7D-AE1B-B48132FCA560}"/>
    <cellStyle name="Normal 57 4 4 2 5 2" xfId="10995" xr:uid="{0FBF6385-15D5-4DB0-ABF7-E92F2D0B1140}"/>
    <cellStyle name="Normal 57 4 4 2 5 2 2" xfId="24021" xr:uid="{226EA152-FDF4-4F0D-B340-250388C183F7}"/>
    <cellStyle name="Normal 57 4 4 2 5 3" xfId="5979" xr:uid="{67B4717F-1B03-4515-8E75-C28097B7DF02}"/>
    <cellStyle name="Normal 57 4 4 2 5 3 2" xfId="19014" xr:uid="{91F1D3AF-ED51-42FF-8AD7-1CDB2E2415DA}"/>
    <cellStyle name="Normal 57 4 4 2 5 4" xfId="15217" xr:uid="{52D7B6ED-DBD3-4325-B241-F58D3D31E2CE}"/>
    <cellStyle name="Normal 57 4 4 2 6" xfId="8556" xr:uid="{9F2947BB-C8F4-44E4-B1F5-3757AAE5394A}"/>
    <cellStyle name="Normal 57 4 4 2 6 2" xfId="21585" xr:uid="{7AD054DD-C968-4302-BD09-11EF973F12FC}"/>
    <cellStyle name="Normal 57 4 4 2 7" xfId="12449" xr:uid="{D0E02AFB-7D59-4054-AA5D-3E12BBF328D5}"/>
    <cellStyle name="Normal 57 4 4 2 7 2" xfId="25466" xr:uid="{C2A46206-D459-405C-946E-D43521D90DD7}"/>
    <cellStyle name="Normal 57 4 4 2 8" xfId="7526" xr:uid="{1B1BD959-F516-4727-9C6F-B453BCDBCD4A}"/>
    <cellStyle name="Normal 57 4 4 2 8 2" xfId="20558" xr:uid="{01C7358B-93D9-4A73-AC23-C52AAB14B9C6}"/>
    <cellStyle name="Normal 57 4 4 2 9" xfId="3478" xr:uid="{3131C6C3-CE2C-4665-B9C8-EF7A5AA5539B}"/>
    <cellStyle name="Normal 57 4 4 2 9 2" xfId="16578" xr:uid="{DF2E83F9-8590-4050-BDCD-D2C92028BAF1}"/>
    <cellStyle name="Normal 57 4 4 2_Degree data" xfId="3095" xr:uid="{E62478A3-F9F8-430E-B860-3375FA77A14E}"/>
    <cellStyle name="Normal 57 4 4 3" xfId="469" xr:uid="{BEC073A9-563E-4103-8444-1603CE79A4D7}"/>
    <cellStyle name="Normal 57 4 4 3 2" xfId="2128" xr:uid="{DEAB3487-470C-4BCE-96A5-8C5AC0BE3F35}"/>
    <cellStyle name="Normal 57 4 4 3 2 2" xfId="9728" xr:uid="{4C6F31DD-9107-4B41-9C6B-646F2B6D3A35}"/>
    <cellStyle name="Normal 57 4 4 3 2 2 2" xfId="22754" xr:uid="{440A1068-DC61-4B3C-9AD1-9D2D3ADAE0A4}"/>
    <cellStyle name="Normal 57 4 4 3 2 3" xfId="4710" xr:uid="{0C020B97-A636-4C8C-98AB-7CF3DD8BB628}"/>
    <cellStyle name="Normal 57 4 4 3 2 3 2" xfId="17747" xr:uid="{8C9EE223-D3A3-471A-815C-C7E2E94128B2}"/>
    <cellStyle name="Normal 57 4 4 3 2 4" xfId="15513" xr:uid="{67DEECB1-4BA8-42CF-9A48-F77013634E98}"/>
    <cellStyle name="Normal 57 4 4 3 3" xfId="6275" xr:uid="{4DA7CCE6-5BEB-4AA7-BC1C-3DAF46572A5D}"/>
    <cellStyle name="Normal 57 4 4 3 3 2" xfId="11291" xr:uid="{E92045C2-DA03-4547-AF0A-2B52D020A2C0}"/>
    <cellStyle name="Normal 57 4 4 3 3 2 2" xfId="24317" xr:uid="{B358A159-493F-4A37-9501-D36072A6D02D}"/>
    <cellStyle name="Normal 57 4 4 3 3 3" xfId="19310" xr:uid="{ECC749A7-6F6D-462A-92A8-D4ADCB9A2C66}"/>
    <cellStyle name="Normal 57 4 4 3 4" xfId="8844" xr:uid="{D57737B7-999F-4ABE-A638-6B2C19D1EE6D}"/>
    <cellStyle name="Normal 57 4 4 3 4 2" xfId="21871" xr:uid="{107AA37B-AE39-41F1-9BF3-3080F8403CCF}"/>
    <cellStyle name="Normal 57 4 4 3 5" xfId="12745" xr:uid="{78A5DF41-EA96-426F-BCC6-697C5096F50A}"/>
    <cellStyle name="Normal 57 4 4 3 5 2" xfId="25762" xr:uid="{1F301C6B-7994-42DA-907A-EA31D9017710}"/>
    <cellStyle name="Normal 57 4 4 3 6" xfId="7321" xr:uid="{2467F37B-1986-4BA1-A367-573CE53A78B0}"/>
    <cellStyle name="Normal 57 4 4 3 6 2" xfId="20353" xr:uid="{39E8E108-2EBF-45D6-B9C5-53FEE0B51DE0}"/>
    <cellStyle name="Normal 57 4 4 3 7" xfId="3775" xr:uid="{C48B823A-23B5-47A5-A909-282193055026}"/>
    <cellStyle name="Normal 57 4 4 3 7 2" xfId="16864" xr:uid="{D5C2085D-6428-414A-ACFE-35183143C55C}"/>
    <cellStyle name="Normal 57 4 4 3 8" xfId="13872" xr:uid="{8D5E3E0C-F5F8-45F8-ABE8-828260885307}"/>
    <cellStyle name="Normal 57 4 4 4" xfId="878" xr:uid="{4CA9D566-A331-414E-84FE-17B5B2925AF4}"/>
    <cellStyle name="Normal 57 4 4 4 2" xfId="2477" xr:uid="{67050A5A-E889-42C5-9C52-B35A8163214B}"/>
    <cellStyle name="Normal 57 4 4 4 2 2" xfId="10234" xr:uid="{662C665A-C1C0-4264-89F8-1AE42E25276F}"/>
    <cellStyle name="Normal 57 4 4 4 2 2 2" xfId="23260" xr:uid="{6833E10A-11C6-4834-9926-DD24610152B2}"/>
    <cellStyle name="Normal 57 4 4 4 2 3" xfId="5216" xr:uid="{04E6CA29-44D2-4E35-A3CF-B295B848D68C}"/>
    <cellStyle name="Normal 57 4 4 4 2 3 2" xfId="18253" xr:uid="{FC5FB361-CC7B-4D21-8552-84AEBA4F02A8}"/>
    <cellStyle name="Normal 57 4 4 4 2 4" xfId="15861" xr:uid="{0F33803A-AD09-4E93-8D61-757DFEC298A8}"/>
    <cellStyle name="Normal 57 4 4 4 3" xfId="6624" xr:uid="{F669DE67-622E-495D-98F7-79E1509A411C}"/>
    <cellStyle name="Normal 57 4 4 4 3 2" xfId="11639" xr:uid="{6653CAA2-3160-400D-B742-6F2A7F050FC7}"/>
    <cellStyle name="Normal 57 4 4 4 3 2 2" xfId="24665" xr:uid="{7B3F4802-1E72-426B-8FA4-0C6CE6669968}"/>
    <cellStyle name="Normal 57 4 4 4 3 3" xfId="19658" xr:uid="{13678814-B554-41DC-8CD8-B99BD9760667}"/>
    <cellStyle name="Normal 57 4 4 4 4" xfId="9350" xr:uid="{571C1DC9-5C17-4820-B0C0-532C333BBF23}"/>
    <cellStyle name="Normal 57 4 4 4 4 2" xfId="22377" xr:uid="{040310D1-54A6-430C-8185-7393A8B76424}"/>
    <cellStyle name="Normal 57 4 4 4 5" xfId="13093" xr:uid="{38796A2A-516F-4A0A-B34D-435370125B29}"/>
    <cellStyle name="Normal 57 4 4 4 5 2" xfId="26110" xr:uid="{9CAA9454-01DF-4DCC-8734-154538FB412A}"/>
    <cellStyle name="Normal 57 4 4 4 6" xfId="7827" xr:uid="{79DC245F-96D4-4604-89FF-7F0AD582C425}"/>
    <cellStyle name="Normal 57 4 4 4 6 2" xfId="20859" xr:uid="{C3A94FF2-434A-4F27-A703-906D91DFE447}"/>
    <cellStyle name="Normal 57 4 4 4 7" xfId="4281" xr:uid="{C3A73D8E-2D66-4E7F-B825-A6824C56B468}"/>
    <cellStyle name="Normal 57 4 4 4 7 2" xfId="17370" xr:uid="{2C7B1188-9A2B-4838-870C-9CCBF444ACB3}"/>
    <cellStyle name="Normal 57 4 4 4 8" xfId="14274" xr:uid="{884E78BD-5412-4B6E-934B-F76991FF2460}"/>
    <cellStyle name="Normal 57 4 4 5" xfId="1230" xr:uid="{8E836D5D-20D2-410E-8A03-BE503C41FB1E}"/>
    <cellStyle name="Normal 57 4 4 5 2" xfId="2786" xr:uid="{3D08B510-646E-4535-A8A8-2A3D717A06A0}"/>
    <cellStyle name="Normal 57 4 4 5 2 2" xfId="10437" xr:uid="{BC549232-4BD2-46F1-A40B-1553001C324D}"/>
    <cellStyle name="Normal 57 4 4 5 2 2 2" xfId="23463" xr:uid="{1654E135-4B37-44A7-A5CB-80E6DA95F804}"/>
    <cellStyle name="Normal 57 4 4 5 2 3" xfId="5420" xr:uid="{C03659CD-93D8-4055-B1A8-606B10AD60EA}"/>
    <cellStyle name="Normal 57 4 4 5 2 3 2" xfId="18456" xr:uid="{A2E097DF-A63D-4ED7-8409-D7CF4CE7F630}"/>
    <cellStyle name="Normal 57 4 4 5 2 4" xfId="16055" xr:uid="{9E5A0B86-C0FF-4F3F-BE21-F84FFD87F59F}"/>
    <cellStyle name="Normal 57 4 4 5 3" xfId="6818" xr:uid="{9FCE88F6-AAAC-4496-B32D-CFE77D0D19EE}"/>
    <cellStyle name="Normal 57 4 4 5 3 2" xfId="11833" xr:uid="{07CDCF8D-7016-41A8-B237-5A37AB973260}"/>
    <cellStyle name="Normal 57 4 4 5 3 2 2" xfId="24859" xr:uid="{0C5238FC-E70B-4A4C-9EDF-07C0C0104907}"/>
    <cellStyle name="Normal 57 4 4 5 3 3" xfId="19852" xr:uid="{77E0156F-C16C-42A4-B09F-78F8B2B23402}"/>
    <cellStyle name="Normal 57 4 4 5 4" xfId="8730" xr:uid="{32BFBCDB-E05D-49A8-8CA1-B334FFD65C1A}"/>
    <cellStyle name="Normal 57 4 4 5 4 2" xfId="21759" xr:uid="{5DBB684D-1623-4303-830A-023501B13B9E}"/>
    <cellStyle name="Normal 57 4 4 5 5" xfId="13287" xr:uid="{2F0BDC56-17AE-421D-AAB8-DA54E8437A1D}"/>
    <cellStyle name="Normal 57 4 4 5 5 2" xfId="26304" xr:uid="{9A2793F8-E3B8-4FFF-A6DE-5A807CFE08A1}"/>
    <cellStyle name="Normal 57 4 4 5 6" xfId="8031" xr:uid="{1767AC66-F719-4174-8A01-5976D43D9D8F}"/>
    <cellStyle name="Normal 57 4 4 5 6 2" xfId="21062" xr:uid="{58EB4D73-81FF-4AC3-A83B-B461ABD289F6}"/>
    <cellStyle name="Normal 57 4 4 5 7" xfId="3660" xr:uid="{8E30E768-E941-45CD-A41B-7A892B7CA966}"/>
    <cellStyle name="Normal 57 4 4 5 7 2" xfId="16752" xr:uid="{093D6335-A79B-45C5-8220-BE2404613A4D}"/>
    <cellStyle name="Normal 57 4 4 5 8" xfId="14621" xr:uid="{C6BA3B6E-769F-44C5-8002-5C804352DAA7}"/>
    <cellStyle name="Normal 57 4 4 6" xfId="1627" xr:uid="{0E493D25-1F2E-4CE0-B346-BDBB496C9949}"/>
    <cellStyle name="Normal 57 4 4 6 2" xfId="9616" xr:uid="{B050A1C7-7961-4446-95E2-C1AADE72ACC8}"/>
    <cellStyle name="Normal 57 4 4 6 2 2" xfId="22642" xr:uid="{4E73693B-4680-4161-A05C-D47BB9287027}"/>
    <cellStyle name="Normal 57 4 4 6 3" xfId="4598" xr:uid="{6C01B5D8-0BAC-4634-BEC9-ADE373BCAE72}"/>
    <cellStyle name="Normal 57 4 4 6 3 2" xfId="17635" xr:uid="{1B1B6BB5-C583-4762-97B9-A980CA70705A}"/>
    <cellStyle name="Normal 57 4 4 6 4" xfId="15012" xr:uid="{D94282B6-9C2B-4001-8C84-AFA899DFB04A}"/>
    <cellStyle name="Normal 57 4 4 7" xfId="5774" xr:uid="{EFBB4DEC-1611-423C-A764-2A9D42CD632C}"/>
    <cellStyle name="Normal 57 4 4 7 2" xfId="10790" xr:uid="{AD216B8B-358F-4C7D-86B8-D2DC27ABBA24}"/>
    <cellStyle name="Normal 57 4 4 7 2 2" xfId="23816" xr:uid="{44046965-8A7D-4F54-8797-D43AC6B620CB}"/>
    <cellStyle name="Normal 57 4 4 7 3" xfId="18809" xr:uid="{AAF70D65-CFC0-4F9F-A491-699C650C89A2}"/>
    <cellStyle name="Normal 57 4 4 8" xfId="8351" xr:uid="{F4971386-8E71-43AC-8BCB-2A277F61BC91}"/>
    <cellStyle name="Normal 57 4 4 8 2" xfId="21380" xr:uid="{D0667A79-FFC8-4398-BD76-4115CA7C3C7F}"/>
    <cellStyle name="Normal 57 4 4 9" xfId="12244" xr:uid="{ACA360FE-2355-44FC-8460-53640D1F67DA}"/>
    <cellStyle name="Normal 57 4 4 9 2" xfId="25261" xr:uid="{80378818-96AE-486F-A61E-96D4BE9ECC4E}"/>
    <cellStyle name="Normal 57 4 4_Degree data" xfId="3094" xr:uid="{59D30051-4F59-47EC-8F0B-ED3BC1898461}"/>
    <cellStyle name="Normal 57 4 5" xfId="282" xr:uid="{0CF3FF32-9ED2-405B-B2D4-2DBE11D9BD7E}"/>
    <cellStyle name="Normal 57 4 5 10" xfId="13697" xr:uid="{826441FA-3E1F-4BC4-9209-EFB8A3042E7E}"/>
    <cellStyle name="Normal 57 4 5 2" xfId="569" xr:uid="{CB84B26B-5A11-4E64-969D-FEBBEC2DAA74}"/>
    <cellStyle name="Normal 57 4 5 2 2" xfId="2130" xr:uid="{11ADA5F7-2AA0-4BEA-8348-7CC3D5FD43CF}"/>
    <cellStyle name="Normal 57 4 5 2 2 2" xfId="10236" xr:uid="{F4A04BDD-B8B5-4B5A-AF4C-A4F11EBC6E63}"/>
    <cellStyle name="Normal 57 4 5 2 2 2 2" xfId="23262" xr:uid="{ACD1DEBF-20AE-49D1-A721-00DC2A9D1E06}"/>
    <cellStyle name="Normal 57 4 5 2 2 3" xfId="5218" xr:uid="{C7FE8342-545B-4EEB-B9A0-442E5D1949CB}"/>
    <cellStyle name="Normal 57 4 5 2 2 3 2" xfId="18255" xr:uid="{73B801C0-0116-4552-9F73-80440D1868A9}"/>
    <cellStyle name="Normal 57 4 5 2 2 4" xfId="15515" xr:uid="{01021DB3-19F0-4BE1-AB08-4CB7E61DC97F}"/>
    <cellStyle name="Normal 57 4 5 2 3" xfId="6277" xr:uid="{D71B90F6-6C4A-47F6-BC8B-091F6F2DA410}"/>
    <cellStyle name="Normal 57 4 5 2 3 2" xfId="11293" xr:uid="{13E3B2FF-C00F-40D1-8EEC-B3A56919F623}"/>
    <cellStyle name="Normal 57 4 5 2 3 2 2" xfId="24319" xr:uid="{45F19C56-656F-4372-A288-CAF2E0CA7D70}"/>
    <cellStyle name="Normal 57 4 5 2 3 3" xfId="19312" xr:uid="{1A57EBFF-9253-475B-B272-627FDD6FE1B4}"/>
    <cellStyle name="Normal 57 4 5 2 4" xfId="9352" xr:uid="{77C55A21-488F-44C4-9ED7-EB272A05212E}"/>
    <cellStyle name="Normal 57 4 5 2 4 2" xfId="22379" xr:uid="{66C90F2E-0626-464B-9F37-7E82F629C3EA}"/>
    <cellStyle name="Normal 57 4 5 2 5" xfId="12747" xr:uid="{48E8A05A-A4A3-4E26-B71E-F185751418D6}"/>
    <cellStyle name="Normal 57 4 5 2 5 2" xfId="25764" xr:uid="{B7547022-F532-44E3-8C08-04828B74C6FE}"/>
    <cellStyle name="Normal 57 4 5 2 6" xfId="7829" xr:uid="{90BE8D2A-3334-4BAB-B8E8-2D8628D55E83}"/>
    <cellStyle name="Normal 57 4 5 2 6 2" xfId="20861" xr:uid="{81D87C92-2255-422C-92CC-B8D7A6DAEE01}"/>
    <cellStyle name="Normal 57 4 5 2 7" xfId="4283" xr:uid="{28AD1B39-CAA6-4C3D-9C37-8C604E3A39A0}"/>
    <cellStyle name="Normal 57 4 5 2 7 2" xfId="17372" xr:uid="{18001753-6A4D-4D1C-961E-14906321C4B0}"/>
    <cellStyle name="Normal 57 4 5 2 8" xfId="13972" xr:uid="{E98D7C90-6BF9-40A6-A2E3-724EC4C79BE9}"/>
    <cellStyle name="Normal 57 4 5 3" xfId="978" xr:uid="{D3713753-1341-4936-A1EE-F2467C5F9AD1}"/>
    <cellStyle name="Normal 57 4 5 3 2" xfId="2479" xr:uid="{8B74CCDE-E260-4DB1-B41A-BB7A6D8F382D}"/>
    <cellStyle name="Normal 57 4 5 3 2 2" xfId="10537" xr:uid="{BFFA0437-E5AF-4CC0-ABD1-2F869EC5D07A}"/>
    <cellStyle name="Normal 57 4 5 3 2 2 2" xfId="23563" xr:uid="{EAF3EE3D-A0DC-4DA4-BFAE-DB0509E29C54}"/>
    <cellStyle name="Normal 57 4 5 3 2 3" xfId="5520" xr:uid="{5EB2ED09-69C6-4373-9BEA-90738C2A3247}"/>
    <cellStyle name="Normal 57 4 5 3 2 3 2" xfId="18556" xr:uid="{CD3FAA9E-2FD2-484F-89CE-CE808333935C}"/>
    <cellStyle name="Normal 57 4 5 3 2 4" xfId="15863" xr:uid="{33C31E9A-C487-4114-B099-06EAD9D7771D}"/>
    <cellStyle name="Normal 57 4 5 3 3" xfId="6626" xr:uid="{78BDB2B0-298E-44EF-87A7-B2965F729B42}"/>
    <cellStyle name="Normal 57 4 5 3 3 2" xfId="11641" xr:uid="{68FCB370-DED4-4B43-9DA2-CFA393A1CD7A}"/>
    <cellStyle name="Normal 57 4 5 3 3 2 2" xfId="24667" xr:uid="{A284A18A-8CCB-4925-BEE7-EC3E5CF38E13}"/>
    <cellStyle name="Normal 57 4 5 3 3 3" xfId="19660" xr:uid="{8A039B96-59B3-46B1-99E7-9203F55FB90E}"/>
    <cellStyle name="Normal 57 4 5 3 4" xfId="8944" xr:uid="{C1DB9DE8-2447-46EC-BB63-B6BF39C8CF57}"/>
    <cellStyle name="Normal 57 4 5 3 4 2" xfId="21971" xr:uid="{B7F16C89-D6EA-4E15-99BE-D5862C22361A}"/>
    <cellStyle name="Normal 57 4 5 3 5" xfId="13095" xr:uid="{F67D5ABE-27B7-4C52-BC24-F120D8D95977}"/>
    <cellStyle name="Normal 57 4 5 3 5 2" xfId="26112" xr:uid="{212A80FA-0914-45E7-B080-0D3B14C6DAE0}"/>
    <cellStyle name="Normal 57 4 5 3 6" xfId="8131" xr:uid="{9971C0D4-3167-4C6E-A939-21EA318ACF9A}"/>
    <cellStyle name="Normal 57 4 5 3 6 2" xfId="21162" xr:uid="{8475E3F3-D666-4834-9E86-7298EA1C37E8}"/>
    <cellStyle name="Normal 57 4 5 3 7" xfId="3875" xr:uid="{D0467B49-EDD0-4467-83B7-53B4A870310D}"/>
    <cellStyle name="Normal 57 4 5 3 7 2" xfId="16964" xr:uid="{7FD5BFDF-D1C1-49C4-84F8-47EDA5B10424}"/>
    <cellStyle name="Normal 57 4 5 3 8" xfId="14374" xr:uid="{54BA7A9B-446D-476A-96DA-31F038E50DCD}"/>
    <cellStyle name="Normal 57 4 5 4" xfId="1334" xr:uid="{010DA994-D0A1-42AE-AD6D-F3C9E4226DD8}"/>
    <cellStyle name="Normal 57 4 5 4 2" xfId="2892" xr:uid="{9FBD07BD-8105-4E13-8CDD-47337A8803C7}"/>
    <cellStyle name="Normal 57 4 5 4 2 2" xfId="11933" xr:uid="{D67D094C-5FBF-4A53-BF78-73D03971F28F}"/>
    <cellStyle name="Normal 57 4 5 4 2 2 2" xfId="24959" xr:uid="{B17B74FA-9956-443D-939D-A0096B108791}"/>
    <cellStyle name="Normal 57 4 5 4 2 3" xfId="6918" xr:uid="{32BBE4B1-0EA7-4CCA-B162-4E5D1AC853F9}"/>
    <cellStyle name="Normal 57 4 5 4 2 3 2" xfId="19952" xr:uid="{FCBB8686-848D-4648-9D8C-A4BB7C350F31}"/>
    <cellStyle name="Normal 57 4 5 4 2 4" xfId="16155" xr:uid="{6D6586D8-BFC6-417C-AC22-93790B54BEE3}"/>
    <cellStyle name="Normal 57 4 5 4 3" xfId="13387" xr:uid="{D72BAC0F-D09B-49B5-92D8-A4E42F1B11BD}"/>
    <cellStyle name="Normal 57 4 5 4 3 2" xfId="26404" xr:uid="{4D8B643C-6242-4899-827B-D555E1A5D752}"/>
    <cellStyle name="Normal 57 4 5 4 4" xfId="9828" xr:uid="{7F3F73D5-5C01-4F53-8273-1D950D0030B7}"/>
    <cellStyle name="Normal 57 4 5 4 4 2" xfId="22854" xr:uid="{5FE41329-07BD-43A8-BF52-1F6E5B4E369A}"/>
    <cellStyle name="Normal 57 4 5 4 5" xfId="4810" xr:uid="{A09A4EFF-102A-4908-A4F3-56D07B74D508}"/>
    <cellStyle name="Normal 57 4 5 4 5 2" xfId="17847" xr:uid="{48BCF598-FA3D-446D-B130-6B2E10AFC682}"/>
    <cellStyle name="Normal 57 4 5 4 6" xfId="14721" xr:uid="{3D67E1C9-AE3B-46B9-A374-A14C1B2FE786}"/>
    <cellStyle name="Normal 57 4 5 5" xfId="1727" xr:uid="{7A37EAA7-05EF-440C-ABA4-9BB26B7CC23F}"/>
    <cellStyle name="Normal 57 4 5 5 2" xfId="10890" xr:uid="{086F5A5C-EDE5-4842-8E43-BDEBBBAF945A}"/>
    <cellStyle name="Normal 57 4 5 5 2 2" xfId="23916" xr:uid="{4B47B460-F63D-43D4-9BAE-CE05EE5A3E36}"/>
    <cellStyle name="Normal 57 4 5 5 3" xfId="5874" xr:uid="{70016849-2140-487A-9831-FE5351B20885}"/>
    <cellStyle name="Normal 57 4 5 5 3 2" xfId="18909" xr:uid="{651F3854-7942-4F83-8732-4BEDCC7A1AC5}"/>
    <cellStyle name="Normal 57 4 5 5 4" xfId="15112" xr:uid="{9B1F0786-3B30-4570-84AF-A9AF397C9819}"/>
    <cellStyle name="Normal 57 4 5 6" xfId="8451" xr:uid="{15052D28-266B-4F12-B710-7BE86B09D553}"/>
    <cellStyle name="Normal 57 4 5 6 2" xfId="21480" xr:uid="{D4DB0EA4-1317-4893-B6CA-D6E7502FF1D7}"/>
    <cellStyle name="Normal 57 4 5 7" xfId="12344" xr:uid="{B3B1F1D2-77DA-4FE1-B002-FAC5C7EA2A6C}"/>
    <cellStyle name="Normal 57 4 5 7 2" xfId="25361" xr:uid="{B82B990E-FD0F-403C-B0DF-73CE46318526}"/>
    <cellStyle name="Normal 57 4 5 8" xfId="7421" xr:uid="{A5136C38-5053-46EA-BB4A-49236A612C2C}"/>
    <cellStyle name="Normal 57 4 5 8 2" xfId="20453" xr:uid="{13A41E39-185A-43F5-A7CA-D8424D3475D1}"/>
    <cellStyle name="Normal 57 4 5 9" xfId="3373" xr:uid="{5A47B7ED-28DE-4A5A-AE34-0318673340EC}"/>
    <cellStyle name="Normal 57 4 5 9 2" xfId="16473" xr:uid="{1D7C7D2F-54FC-4FA0-A042-E2C54E8D627D}"/>
    <cellStyle name="Normal 57 4 5_Degree data" xfId="3096" xr:uid="{79680D17-35C7-4FF1-AFA2-946364428875}"/>
    <cellStyle name="Normal 57 4 6" xfId="438" xr:uid="{EBCE7A16-8052-4CBD-9396-98967BB23573}"/>
    <cellStyle name="Normal 57 4 6 10" xfId="13841" xr:uid="{3868265B-D132-4A7B-A0FF-EC7653BE911B}"/>
    <cellStyle name="Normal 57 4 6 2" xfId="846" xr:uid="{FB21D490-006F-499A-A052-92E8CF31E8BF}"/>
    <cellStyle name="Normal 57 4 6 2 2" xfId="2131" xr:uid="{113FD80A-C2A4-4635-B6E6-CA9CEB8CD274}"/>
    <cellStyle name="Normal 57 4 6 2 2 2" xfId="10237" xr:uid="{B0ECFA3E-E07C-444D-8007-6509278DF298}"/>
    <cellStyle name="Normal 57 4 6 2 2 2 2" xfId="23263" xr:uid="{6703D0AA-0232-4D5D-8E32-32CAE73C507C}"/>
    <cellStyle name="Normal 57 4 6 2 2 3" xfId="5219" xr:uid="{126DDC35-B933-4A06-A058-552148BE72ED}"/>
    <cellStyle name="Normal 57 4 6 2 2 3 2" xfId="18256" xr:uid="{32926E29-C234-40A3-BBD8-8D42AD988BA0}"/>
    <cellStyle name="Normal 57 4 6 2 2 4" xfId="15516" xr:uid="{A15D4D10-524F-4E0D-9199-8B4D87097DCA}"/>
    <cellStyle name="Normal 57 4 6 2 3" xfId="6278" xr:uid="{1E7F7A21-5AD5-4456-BCC3-07D941DCFB26}"/>
    <cellStyle name="Normal 57 4 6 2 3 2" xfId="11294" xr:uid="{4CA724F9-8FF2-4F5F-BFA3-271C59CDE017}"/>
    <cellStyle name="Normal 57 4 6 2 3 2 2" xfId="24320" xr:uid="{FE234A58-1C37-4509-BE46-AA4FD8A9003F}"/>
    <cellStyle name="Normal 57 4 6 2 3 3" xfId="19313" xr:uid="{0EC04FFB-B5B6-4215-A218-F9486DCAB282}"/>
    <cellStyle name="Normal 57 4 6 2 4" xfId="9353" xr:uid="{0B16D5B2-D125-4F32-9425-D300F93F0294}"/>
    <cellStyle name="Normal 57 4 6 2 4 2" xfId="22380" xr:uid="{61055AB9-5DCD-4283-A3FA-4C91EB617FBD}"/>
    <cellStyle name="Normal 57 4 6 2 5" xfId="12748" xr:uid="{40D4F797-CB94-4B08-B661-359F258B9BDF}"/>
    <cellStyle name="Normal 57 4 6 2 5 2" xfId="25765" xr:uid="{3C8D6E20-844E-4367-A1F7-12C3BD2933D2}"/>
    <cellStyle name="Normal 57 4 6 2 6" xfId="7830" xr:uid="{5618EBB1-B107-46C9-8F30-197CF61D242A}"/>
    <cellStyle name="Normal 57 4 6 2 6 2" xfId="20862" xr:uid="{86849148-5720-431C-9B90-AB4C59EB573A}"/>
    <cellStyle name="Normal 57 4 6 2 7" xfId="4284" xr:uid="{2590DAA8-E83B-483D-9272-84341D43C631}"/>
    <cellStyle name="Normal 57 4 6 2 7 2" xfId="17373" xr:uid="{5B745284-3DD5-4357-B96A-5F2DF57CB476}"/>
    <cellStyle name="Normal 57 4 6 2 8" xfId="14243" xr:uid="{7B98A5EF-1C6D-43BC-8756-409C1FC066AF}"/>
    <cellStyle name="Normal 57 4 6 3" xfId="1197" xr:uid="{D6D16240-19AD-4D93-9E77-BDB1BD2E0822}"/>
    <cellStyle name="Normal 57 4 6 3 2" xfId="2480" xr:uid="{3BA04403-F4BD-4B29-B36F-5A6269832F7F}"/>
    <cellStyle name="Normal 57 4 6 3 2 2" xfId="10406" xr:uid="{F3AFCF95-8500-4BCD-BC77-6415F91D48D4}"/>
    <cellStyle name="Normal 57 4 6 3 2 2 2" xfId="23432" xr:uid="{692129D2-91E7-4428-AF80-FAA8DFF6D76A}"/>
    <cellStyle name="Normal 57 4 6 3 2 3" xfId="5389" xr:uid="{6FEB4705-4101-449D-B807-36970019ED0E}"/>
    <cellStyle name="Normal 57 4 6 3 2 3 2" xfId="18425" xr:uid="{9A05AA46-5E7A-4553-B0FD-7D982C2A69EF}"/>
    <cellStyle name="Normal 57 4 6 3 2 4" xfId="15864" xr:uid="{D77A09DF-AC45-430C-8249-F9DB493AF142}"/>
    <cellStyle name="Normal 57 4 6 3 3" xfId="6627" xr:uid="{DD21D0CF-5FA8-4355-9A98-F70870CB511B}"/>
    <cellStyle name="Normal 57 4 6 3 3 2" xfId="11642" xr:uid="{34BC8EC6-C6A3-4756-82E5-D20FAFB1DFA8}"/>
    <cellStyle name="Normal 57 4 6 3 3 2 2" xfId="24668" xr:uid="{7DE5A1CC-8BA7-47A7-8B52-95BCFF0FC01A}"/>
    <cellStyle name="Normal 57 4 6 3 3 3" xfId="19661" xr:uid="{3A27E9B1-FDE5-4583-9D7C-3B4265E11174}"/>
    <cellStyle name="Normal 57 4 6 3 4" xfId="9492" xr:uid="{30596E21-DF82-4C28-B420-0F1F3C2BCBE6}"/>
    <cellStyle name="Normal 57 4 6 3 4 2" xfId="22518" xr:uid="{639F4A20-C542-43AA-89B5-E5AE559437BF}"/>
    <cellStyle name="Normal 57 4 6 3 5" xfId="13096" xr:uid="{9A6973B7-B51B-44B3-A771-AAE3D50386AE}"/>
    <cellStyle name="Normal 57 4 6 3 5 2" xfId="26113" xr:uid="{97A3D359-234E-4927-BD67-FA4DD5B403E7}"/>
    <cellStyle name="Normal 57 4 6 3 6" xfId="8000" xr:uid="{40598885-6870-4BF0-B18E-216FD3B151B7}"/>
    <cellStyle name="Normal 57 4 6 3 6 2" xfId="21031" xr:uid="{0EE04EE4-741A-4BEC-9608-ABBF6A51F1A1}"/>
    <cellStyle name="Normal 57 4 6 3 7" xfId="4474" xr:uid="{F04D5D39-5428-4033-8983-9532D4AA27F1}"/>
    <cellStyle name="Normal 57 4 6 3 7 2" xfId="17511" xr:uid="{D2F5D3F3-7A40-4885-86B4-158B9FB99E97}"/>
    <cellStyle name="Normal 57 4 6 3 8" xfId="14590" xr:uid="{D258CF18-1E0E-4ECB-A309-62FD23F2FB51}"/>
    <cellStyle name="Normal 57 4 6 4" xfId="2749" xr:uid="{E279A28B-C8CD-4964-8217-C92581869E0F}"/>
    <cellStyle name="Normal 57 4 6 4 2" xfId="6787" xr:uid="{EF352194-44FF-49B7-9925-F96F9200DAEA}"/>
    <cellStyle name="Normal 57 4 6 4 2 2" xfId="11802" xr:uid="{A0F2C102-653B-439D-BDC4-6B0F56C63CE8}"/>
    <cellStyle name="Normal 57 4 6 4 2 2 2" xfId="24828" xr:uid="{FB5E7DEE-7CC2-4645-86E3-F739DBC0CC85}"/>
    <cellStyle name="Normal 57 4 6 4 2 3" xfId="19821" xr:uid="{23E91D9D-A2E9-4688-ADE2-A38141573F73}"/>
    <cellStyle name="Normal 57 4 6 4 3" xfId="13256" xr:uid="{C7CBACA4-69BA-4D89-9ADB-DF98B96F8B00}"/>
    <cellStyle name="Normal 57 4 6 4 3 2" xfId="26273" xr:uid="{BE2E5A3C-9533-48C8-BB9F-F3B40DB83672}"/>
    <cellStyle name="Normal 57 4 6 4 4" xfId="9697" xr:uid="{DEB3EF57-4FD3-46EC-BBF2-96CCCA1AD251}"/>
    <cellStyle name="Normal 57 4 6 4 4 2" xfId="22723" xr:uid="{05CF07E2-DA5C-4CD8-9A7D-721C30FA161A}"/>
    <cellStyle name="Normal 57 4 6 4 5" xfId="4679" xr:uid="{9833E6C9-8247-4D89-B03B-022B00F07996}"/>
    <cellStyle name="Normal 57 4 6 4 5 2" xfId="17716" xr:uid="{9AE95A79-B2AD-451A-9759-6D3E8477F4DE}"/>
    <cellStyle name="Normal 57 4 6 4 6" xfId="16024" xr:uid="{0BEB2B8B-D931-48BE-950A-E0B3DECC760C}"/>
    <cellStyle name="Normal 57 4 6 5" xfId="1596" xr:uid="{F418066D-BDDB-4B4D-B769-DDF91ECE302D}"/>
    <cellStyle name="Normal 57 4 6 5 2" xfId="10757" xr:uid="{D80AB43B-798D-42B1-8B2D-5C15F38BF6F0}"/>
    <cellStyle name="Normal 57 4 6 5 2 2" xfId="23783" xr:uid="{DC7132C5-BCC1-4F8D-AF80-343DEA58EF7B}"/>
    <cellStyle name="Normal 57 4 6 5 3" xfId="5741" xr:uid="{215F8CDC-F720-445F-B79B-777281E02AE0}"/>
    <cellStyle name="Normal 57 4 6 5 3 2" xfId="18776" xr:uid="{9B6CAB25-D8CA-4D93-9717-3E34881A604D}"/>
    <cellStyle name="Normal 57 4 6 5 4" xfId="14981" xr:uid="{A4D7C5D5-A823-491D-9DEF-A3ABB8903122}"/>
    <cellStyle name="Normal 57 4 6 6" xfId="8813" xr:uid="{60D0699C-A247-48D5-BD11-4DDD284A4B2D}"/>
    <cellStyle name="Normal 57 4 6 6 2" xfId="21840" xr:uid="{0D81A352-F799-4D5D-BD15-F3E12D34FB9D}"/>
    <cellStyle name="Normal 57 4 6 7" xfId="12213" xr:uid="{B5886C43-1270-4A59-B4FF-16EFF1117174}"/>
    <cellStyle name="Normal 57 4 6 7 2" xfId="25230" xr:uid="{D3AA081D-E504-4650-9F58-2EE766E10CF4}"/>
    <cellStyle name="Normal 57 4 6 8" xfId="7290" xr:uid="{1259ED2F-BE6A-454C-B8C7-44A95AC81B67}"/>
    <cellStyle name="Normal 57 4 6 8 2" xfId="20322" xr:uid="{A7C340A1-D006-4E04-887E-9F02F8072A71}"/>
    <cellStyle name="Normal 57 4 6 9" xfId="3744" xr:uid="{D66A8D83-62EE-4307-A5DF-F33BD3D3679C}"/>
    <cellStyle name="Normal 57 4 6 9 2" xfId="16833" xr:uid="{70107C7C-E47F-4185-BC93-5D0C6411802C}"/>
    <cellStyle name="Normal 57 4 6_Degree data" xfId="3097" xr:uid="{F4FEC322-8479-4554-BC4A-5723DC48A906}"/>
    <cellStyle name="Normal 57 4 7" xfId="749" xr:uid="{24D4D1D8-A893-4C7B-A506-D554E8C4501D}"/>
    <cellStyle name="Normal 57 4 7 2" xfId="2121" xr:uid="{B90F6545-9720-4A5F-B4E4-57E6666C0FC4}"/>
    <cellStyle name="Normal 57 4 7 2 2" xfId="10227" xr:uid="{0A17C1AB-901C-4E1D-AFFD-29583649209D}"/>
    <cellStyle name="Normal 57 4 7 2 2 2" xfId="23253" xr:uid="{C155C889-E80A-4C5A-9210-47A582CE4A3A}"/>
    <cellStyle name="Normal 57 4 7 2 3" xfId="5209" xr:uid="{D87C5BE3-5351-4D8A-B561-9561657E2E92}"/>
    <cellStyle name="Normal 57 4 7 2 3 2" xfId="18246" xr:uid="{2C5F9BAC-FEB1-4334-8091-38C9B655FD3D}"/>
    <cellStyle name="Normal 57 4 7 2 4" xfId="15506" xr:uid="{CE935B8E-27C1-4A0B-9081-D3E5C6D1FDA1}"/>
    <cellStyle name="Normal 57 4 7 3" xfId="6268" xr:uid="{C4B3CF47-AF58-4D5B-9F1A-1D20A5591827}"/>
    <cellStyle name="Normal 57 4 7 3 2" xfId="11284" xr:uid="{1115491B-FC56-4BB1-B278-2C76E42A985A}"/>
    <cellStyle name="Normal 57 4 7 3 2 2" xfId="24310" xr:uid="{601989BF-3B0D-4222-86E4-E937AFDBA8C7}"/>
    <cellStyle name="Normal 57 4 7 3 3" xfId="19303" xr:uid="{41DEED72-E08F-415A-88BF-A7D508B8E6CD}"/>
    <cellStyle name="Normal 57 4 7 4" xfId="9343" xr:uid="{1A1AA640-FA7B-4996-9893-3847E297A711}"/>
    <cellStyle name="Normal 57 4 7 4 2" xfId="22370" xr:uid="{E0FC2A50-7A02-4F9B-B4EE-0D4F6ACD3226}"/>
    <cellStyle name="Normal 57 4 7 5" xfId="12738" xr:uid="{BF563C74-ED57-49DB-91E1-073A116D46FF}"/>
    <cellStyle name="Normal 57 4 7 5 2" xfId="25755" xr:uid="{ED26FBAC-9A0E-414F-90C1-984B714FC2E8}"/>
    <cellStyle name="Normal 57 4 7 6" xfId="7820" xr:uid="{EC19F300-90EE-4118-AED4-C496AF2A1933}"/>
    <cellStyle name="Normal 57 4 7 6 2" xfId="20852" xr:uid="{BDEEE75A-89F4-47DE-BECA-E2BEC2186CBA}"/>
    <cellStyle name="Normal 57 4 7 7" xfId="4274" xr:uid="{2D39D7D3-56E3-45A9-9695-1E067A7139B4}"/>
    <cellStyle name="Normal 57 4 7 7 2" xfId="17363" xr:uid="{A06AB84F-40C4-4977-9BA7-BC5EEB7147F1}"/>
    <cellStyle name="Normal 57 4 7 8" xfId="14146" xr:uid="{8541A6E8-A28E-4E84-9795-BD55A84EDEE2}"/>
    <cellStyle name="Normal 57 4 8" xfId="1153" xr:uid="{E2E09073-9C64-4BFC-819C-C3A52CFF6820}"/>
    <cellStyle name="Normal 57 4 8 2" xfId="2470" xr:uid="{CE57C588-66BD-491C-9E2E-B5D78713BBBB}"/>
    <cellStyle name="Normal 57 4 8 2 2" xfId="10363" xr:uid="{B75A281A-7050-4826-9A80-E0DD45444ACE}"/>
    <cellStyle name="Normal 57 4 8 2 2 2" xfId="23389" xr:uid="{08B7B665-1404-4D32-81E4-3D9EFA284107}"/>
    <cellStyle name="Normal 57 4 8 2 3" xfId="5346" xr:uid="{4F786BD5-ACD7-4EEA-BA83-F2C0B00F54AF}"/>
    <cellStyle name="Normal 57 4 8 2 3 2" xfId="18382" xr:uid="{2E5326B3-CE5B-4972-B1F8-C70C60989E37}"/>
    <cellStyle name="Normal 57 4 8 2 4" xfId="15854" xr:uid="{F6C7290C-5FD1-42BE-868A-D454FAB315A3}"/>
    <cellStyle name="Normal 57 4 8 3" xfId="6617" xr:uid="{9C6D5FB5-53D4-47BB-A4A4-20E0E089617E}"/>
    <cellStyle name="Normal 57 4 8 3 2" xfId="11632" xr:uid="{53A2C4A9-E226-4FA7-B0EB-9447B406CA85}"/>
    <cellStyle name="Normal 57 4 8 3 2 2" xfId="24658" xr:uid="{09E54DC8-6D89-4BD2-A90B-6DB0CC427073}"/>
    <cellStyle name="Normal 57 4 8 3 3" xfId="19651" xr:uid="{E4B0E793-4AC9-4313-9CA7-12A92DA0C40C}"/>
    <cellStyle name="Normal 57 4 8 4" xfId="8624" xr:uid="{4FCCF951-48DF-4870-9998-4773E29B07E1}"/>
    <cellStyle name="Normal 57 4 8 4 2" xfId="21653" xr:uid="{A6B29164-780E-4A38-A840-82B9FEE07E26}"/>
    <cellStyle name="Normal 57 4 8 5" xfId="13086" xr:uid="{3422F5F9-8DC7-4CE6-8722-0715AE8CB61E}"/>
    <cellStyle name="Normal 57 4 8 5 2" xfId="26103" xr:uid="{A1FA049A-A8CD-4786-ACD5-F4C702C69EAE}"/>
    <cellStyle name="Normal 57 4 8 6" xfId="7957" xr:uid="{A88B2531-4C9D-4244-A19F-ECD4227BB033}"/>
    <cellStyle name="Normal 57 4 8 6 2" xfId="20988" xr:uid="{E5485B62-020D-4F18-BF5D-42EE0AD2712B}"/>
    <cellStyle name="Normal 57 4 8 7" xfId="3548" xr:uid="{206DAED6-0991-4E26-914E-55B04F4BE781}"/>
    <cellStyle name="Normal 57 4 8 7 2" xfId="16646" xr:uid="{2942CEE2-379A-419B-A9F5-A5161744F500}"/>
    <cellStyle name="Normal 57 4 8 8" xfId="14547" xr:uid="{67A7C67B-5913-419A-9D49-215E860BDC6A}"/>
    <cellStyle name="Normal 57 4 9" xfId="2678" xr:uid="{6DF6A7F9-AFD2-4624-8C10-3CAA4C5D95BC}"/>
    <cellStyle name="Normal 57 4 9 2" xfId="6744" xr:uid="{01028F10-505B-4FE7-AE8B-7E99B04388AF}"/>
    <cellStyle name="Normal 57 4 9 2 2" xfId="11759" xr:uid="{96AA7C2E-9CEA-4E27-8294-CB4F297132C8}"/>
    <cellStyle name="Normal 57 4 9 2 2 2" xfId="24785" xr:uid="{85047180-DA9B-479A-A9AF-6D8E7DDC18AC}"/>
    <cellStyle name="Normal 57 4 9 2 3" xfId="19778" xr:uid="{171A156A-8201-4A6F-AF8E-6BC6282BCAEF}"/>
    <cellStyle name="Normal 57 4 9 3" xfId="13213" xr:uid="{B6279FB7-8F3A-45C7-8563-19C024A21BAA}"/>
    <cellStyle name="Normal 57 4 9 3 2" xfId="26230" xr:uid="{9FAB5955-0630-4931-85C5-065170E7DA70}"/>
    <cellStyle name="Normal 57 4 9 4" xfId="9510" xr:uid="{EE921630-2EDF-4DAD-9D06-34C85AD82D13}"/>
    <cellStyle name="Normal 57 4 9 4 2" xfId="22536" xr:uid="{6C6E4F6F-813A-4C07-A6B9-7F219B301497}"/>
    <cellStyle name="Normal 57 4 9 5" xfId="4492" xr:uid="{E9145797-E431-46FA-8D91-27D1B3F5FDE7}"/>
    <cellStyle name="Normal 57 4 9 5 2" xfId="17529" xr:uid="{F4841749-706B-42A4-B848-482C131B2BCD}"/>
    <cellStyle name="Normal 57 4 9 6" xfId="15981" xr:uid="{23BE7AA0-B8C1-448A-A88B-5525F5E85F68}"/>
    <cellStyle name="Normal 57 4_Degree data" xfId="3087" xr:uid="{7CF1C9C9-3705-4AB2-82FC-BC2062249C5F}"/>
    <cellStyle name="Normal 57 5" xfId="151" xr:uid="{CC28DF3B-9237-482B-BDB4-F3487277CA02}"/>
    <cellStyle name="Normal 57 5 10" xfId="1567" xr:uid="{879B3C21-DA6C-4388-A0D5-FC548E3C2C1B}"/>
    <cellStyle name="Normal 57 5 10 2" xfId="12184" xr:uid="{FA61424B-4741-4785-B15A-9787AEAF78A9}"/>
    <cellStyle name="Normal 57 5 10 2 2" xfId="25201" xr:uid="{9268B2BD-2B59-4010-8702-1F1DCAE66AA0}"/>
    <cellStyle name="Normal 57 5 10 3" xfId="10728" xr:uid="{6F12B137-FE33-473A-A220-1BAC24C644AD}"/>
    <cellStyle name="Normal 57 5 10 3 2" xfId="23754" xr:uid="{9A9DFD5F-EC3A-493B-BE9B-EE039F1B9376}"/>
    <cellStyle name="Normal 57 5 10 4" xfId="5712" xr:uid="{780AC4DD-3589-4A2C-B59A-E5C17EA317BF}"/>
    <cellStyle name="Normal 57 5 10 4 2" xfId="18747" xr:uid="{90F3D77A-A292-4EFC-AFC6-0D52DBCFCEF2}"/>
    <cellStyle name="Normal 57 5 10 5" xfId="14952" xr:uid="{665BAC16-381A-4B3A-A9C2-AAA6C2C1390C}"/>
    <cellStyle name="Normal 57 5 11" xfId="1537" xr:uid="{E886EB59-FD15-4B15-BA58-096A496938DC}"/>
    <cellStyle name="Normal 57 5 11 2" xfId="8336" xr:uid="{DAA309F4-F606-430B-B9EB-0931A446871B}"/>
    <cellStyle name="Normal 57 5 11 2 2" xfId="21365" xr:uid="{97041FB1-8769-4FB9-AAFA-AF118A66FF2E}"/>
    <cellStyle name="Normal 57 5 11 3" xfId="14922" xr:uid="{9F8B13C8-4E3C-4584-92DC-C0FA7923D5BC}"/>
    <cellStyle name="Normal 57 5 12" xfId="12154" xr:uid="{CF63D189-100D-4929-A65E-92768DEAB66B}"/>
    <cellStyle name="Normal 57 5 12 2" xfId="25171" xr:uid="{50D00004-8B18-4E35-A4DF-E5B7F43B180E}"/>
    <cellStyle name="Normal 57 5 13" xfId="7101" xr:uid="{2CEA4C62-CFBD-4263-B18E-047474446313}"/>
    <cellStyle name="Normal 57 5 13 2" xfId="20133" xr:uid="{2FD35CE6-C929-4DD5-A52F-D81F19745D19}"/>
    <cellStyle name="Normal 57 5 14" xfId="3258" xr:uid="{A7BB5025-C6F0-4472-A73F-250FFE844A69}"/>
    <cellStyle name="Normal 57 5 14 2" xfId="16358" xr:uid="{B0007D7A-8861-4578-B13C-D1CA2AB3583C}"/>
    <cellStyle name="Normal 57 5 15" xfId="13584" xr:uid="{C288E0C1-C558-4CB1-B353-FE46FE2265F0}"/>
    <cellStyle name="Normal 57 5 2" xfId="211" xr:uid="{E7677552-F9BC-445A-94B2-D4264E506A4A}"/>
    <cellStyle name="Normal 57 5 2 10" xfId="12286" xr:uid="{6D68F89D-019F-4842-B1DE-9D4A036A1BC3}"/>
    <cellStyle name="Normal 57 5 2 10 2" xfId="25303" xr:uid="{3ED876EF-1CFF-486F-8730-FE946873FA8C}"/>
    <cellStyle name="Normal 57 5 2 11" xfId="7146" xr:uid="{CC2EDC95-9C8C-4A6F-8C66-2F7F37C4D38D}"/>
    <cellStyle name="Normal 57 5 2 11 2" xfId="20178" xr:uid="{B9C0FB91-5A88-44DD-8BA7-501D8C8F7F64}"/>
    <cellStyle name="Normal 57 5 2 12" xfId="3315" xr:uid="{604B78AC-F3CF-4FE5-9159-09E390C1C551}"/>
    <cellStyle name="Normal 57 5 2 12 2" xfId="16415" xr:uid="{05226856-77E5-4416-B916-BB3513BDA65F}"/>
    <cellStyle name="Normal 57 5 2 13" xfId="13638" xr:uid="{D2482860-41D6-47CE-8674-BCB517D9A054}"/>
    <cellStyle name="Normal 57 5 2 2" xfId="360" xr:uid="{73564833-09D6-4226-BD3F-DAE32BFB1CC8}"/>
    <cellStyle name="Normal 57 5 2 2 10" xfId="3519" xr:uid="{3BDA9D55-AA09-4C02-A102-37D247E4F685}"/>
    <cellStyle name="Normal 57 5 2 2 10 2" xfId="16619" xr:uid="{F9A46438-19C7-476C-8E9A-0D66726DE5FB}"/>
    <cellStyle name="Normal 57 5 2 2 11" xfId="13769" xr:uid="{7C2080C3-9AC9-46FF-A150-51C9641DC4C6}"/>
    <cellStyle name="Normal 57 5 2 2 2" xfId="715" xr:uid="{81E435DE-30E2-49C6-8994-913996A8758C}"/>
    <cellStyle name="Normal 57 5 2 2 2 2" xfId="2134" xr:uid="{860F48F0-ACFE-4762-ACF2-4623E6DBD361}"/>
    <cellStyle name="Normal 57 5 2 2 2 2 2" xfId="9974" xr:uid="{20F4A785-F8ED-40C2-9F59-A94B7802DC19}"/>
    <cellStyle name="Normal 57 5 2 2 2 2 2 2" xfId="23000" xr:uid="{965A0D6C-9E7F-43EF-845C-67416E730E62}"/>
    <cellStyle name="Normal 57 5 2 2 2 2 3" xfId="4956" xr:uid="{0936CE8C-40CB-4C47-934E-BD5E128AF061}"/>
    <cellStyle name="Normal 57 5 2 2 2 2 3 2" xfId="17993" xr:uid="{022FDB9B-F1A8-46F7-B4D8-C8F6829BA7EB}"/>
    <cellStyle name="Normal 57 5 2 2 2 2 4" xfId="15519" xr:uid="{CAA8C4F1-EC17-4AD9-8EB7-21F15BC32C26}"/>
    <cellStyle name="Normal 57 5 2 2 2 3" xfId="6281" xr:uid="{5BA89908-E615-4608-AF10-942DBB46D1CE}"/>
    <cellStyle name="Normal 57 5 2 2 2 3 2" xfId="11297" xr:uid="{40E6282B-AAD3-42D1-9E94-A13ED5071A88}"/>
    <cellStyle name="Normal 57 5 2 2 2 3 2 2" xfId="24323" xr:uid="{359E946C-9BCB-4711-B2F5-3AC8DAB9F62E}"/>
    <cellStyle name="Normal 57 5 2 2 2 3 3" xfId="19316" xr:uid="{13E307F5-0018-4DC2-8E0F-4B31B39CF508}"/>
    <cellStyle name="Normal 57 5 2 2 2 4" xfId="9090" xr:uid="{72855E16-E9C1-4577-B295-30202A5B6FED}"/>
    <cellStyle name="Normal 57 5 2 2 2 4 2" xfId="22117" xr:uid="{760F6B05-0C0E-458E-B823-1729BFA3F5DC}"/>
    <cellStyle name="Normal 57 5 2 2 2 5" xfId="12751" xr:uid="{BFFA6257-80EF-4509-A8DC-BF80E34DC0C7}"/>
    <cellStyle name="Normal 57 5 2 2 2 5 2" xfId="25768" xr:uid="{439D7ACF-5475-45AE-82E6-AA73342DC756}"/>
    <cellStyle name="Normal 57 5 2 2 2 6" xfId="7567" xr:uid="{969BB608-AAB7-4AC3-9021-667EB432BB09}"/>
    <cellStyle name="Normal 57 5 2 2 2 6 2" xfId="20599" xr:uid="{9D6CBC9D-4173-4C7A-A195-1E4314EA4145}"/>
    <cellStyle name="Normal 57 5 2 2 2 7" xfId="4021" xr:uid="{7843A7D0-7E3E-435D-8364-FF6904CC6269}"/>
    <cellStyle name="Normal 57 5 2 2 2 7 2" xfId="17110" xr:uid="{6E0789BD-D0F3-4614-AF34-12846DC6602B}"/>
    <cellStyle name="Normal 57 5 2 2 2 8" xfId="14118" xr:uid="{329522DF-3998-4A8F-9B0A-40812F683714}"/>
    <cellStyle name="Normal 57 5 2 2 3" xfId="1124" xr:uid="{31EC9E46-23F9-4B67-88DA-FF3DAA1FCF7D}"/>
    <cellStyle name="Normal 57 5 2 2 3 2" xfId="2483" xr:uid="{D51D7396-6AA7-403C-828E-6CEC16A4F165}"/>
    <cellStyle name="Normal 57 5 2 2 3 2 2" xfId="10240" xr:uid="{5A9B99D1-E24B-4BC0-84B7-D8C815FB0201}"/>
    <cellStyle name="Normal 57 5 2 2 3 2 2 2" xfId="23266" xr:uid="{495B9CB6-D7B9-4118-9A0D-C6AF248538FD}"/>
    <cellStyle name="Normal 57 5 2 2 3 2 3" xfId="5222" xr:uid="{CB64DB4B-0470-42CD-8B3C-6537F9A0B240}"/>
    <cellStyle name="Normal 57 5 2 2 3 2 3 2" xfId="18259" xr:uid="{BE9722CD-09CF-4F04-B416-DC36A58FCE2E}"/>
    <cellStyle name="Normal 57 5 2 2 3 2 4" xfId="15867" xr:uid="{950025EF-7625-4388-ADA1-6E8B24528883}"/>
    <cellStyle name="Normal 57 5 2 2 3 3" xfId="6630" xr:uid="{983C987A-3D91-468F-B44F-4DB10358D1D5}"/>
    <cellStyle name="Normal 57 5 2 2 3 3 2" xfId="11645" xr:uid="{5909993C-B6A1-4361-BAE1-3E5A17B0982F}"/>
    <cellStyle name="Normal 57 5 2 2 3 3 2 2" xfId="24671" xr:uid="{61F53476-31E4-4767-9A5A-206B65E1DFEF}"/>
    <cellStyle name="Normal 57 5 2 2 3 3 3" xfId="19664" xr:uid="{96844FFA-6B2E-424F-A2F8-89029334E47D}"/>
    <cellStyle name="Normal 57 5 2 2 3 4" xfId="9356" xr:uid="{966762C0-C2D6-4665-88B4-53EB3D5760D4}"/>
    <cellStyle name="Normal 57 5 2 2 3 4 2" xfId="22383" xr:uid="{9C7C74CE-90E9-4006-935C-7B993BD3E3AB}"/>
    <cellStyle name="Normal 57 5 2 2 3 5" xfId="13099" xr:uid="{15253257-91B3-4FB1-9CEF-99960A18CADE}"/>
    <cellStyle name="Normal 57 5 2 2 3 5 2" xfId="26116" xr:uid="{89EE69B1-D999-497B-9FA3-04076E8C3E78}"/>
    <cellStyle name="Normal 57 5 2 2 3 6" xfId="7833" xr:uid="{6741C5DC-B043-46DB-BECD-2258FCE59719}"/>
    <cellStyle name="Normal 57 5 2 2 3 6 2" xfId="20865" xr:uid="{BBFC16EF-E2C2-4138-9E34-3BE254A7B30B}"/>
    <cellStyle name="Normal 57 5 2 2 3 7" xfId="4287" xr:uid="{21F5161D-648E-443D-9D8B-0584982493F9}"/>
    <cellStyle name="Normal 57 5 2 2 3 7 2" xfId="17376" xr:uid="{E80BF3BA-BB80-4C72-9D2A-9156F225403A}"/>
    <cellStyle name="Normal 57 5 2 2 3 8" xfId="14520" xr:uid="{CA058A20-EE9D-441D-A1B7-96D8856608A2}"/>
    <cellStyle name="Normal 57 5 2 2 4" xfId="1482" xr:uid="{8FA16EFE-437E-4C64-906A-04B5B2EB49EE}"/>
    <cellStyle name="Normal 57 5 2 2 4 2" xfId="3041" xr:uid="{C62D626E-AEB6-447F-A9EB-E3D39F88D364}"/>
    <cellStyle name="Normal 57 5 2 2 4 2 2" xfId="10683" xr:uid="{7B3398A7-5927-4446-8738-55A79DB4F7CF}"/>
    <cellStyle name="Normal 57 5 2 2 4 2 2 2" xfId="23709" xr:uid="{FB288093-9678-4A15-A1F9-FD12C03679FF}"/>
    <cellStyle name="Normal 57 5 2 2 4 2 3" xfId="5666" xr:uid="{2DFEBE05-D582-444B-966D-9541A2EC8B08}"/>
    <cellStyle name="Normal 57 5 2 2 4 2 3 2" xfId="18702" xr:uid="{D733F8F5-5651-49CB-95B9-F59EF58080C4}"/>
    <cellStyle name="Normal 57 5 2 2 4 2 4" xfId="16301" xr:uid="{F0B95AA5-FC6C-45FB-A480-E99CCED79145}"/>
    <cellStyle name="Normal 57 5 2 2 4 3" xfId="7064" xr:uid="{D1BAD221-2809-44C4-AE17-87E1974F2A92}"/>
    <cellStyle name="Normal 57 5 2 2 4 3 2" xfId="12079" xr:uid="{8AD6C161-1BA6-4D01-A27A-9BD0D069B4F6}"/>
    <cellStyle name="Normal 57 5 2 2 4 3 2 2" xfId="25105" xr:uid="{A3B4EEE5-8197-4698-893B-EA6FC05BF9DE}"/>
    <cellStyle name="Normal 57 5 2 2 4 3 3" xfId="20098" xr:uid="{DA0EE019-E276-49F3-994C-4BB84E18C493}"/>
    <cellStyle name="Normal 57 5 2 2 4 4" xfId="8771" xr:uid="{A79EDEC2-0997-458E-8CDB-532974F887D2}"/>
    <cellStyle name="Normal 57 5 2 2 4 4 2" xfId="21800" xr:uid="{0170274C-6444-4695-A69D-659DC2AE179A}"/>
    <cellStyle name="Normal 57 5 2 2 4 5" xfId="13533" xr:uid="{2DCA20BA-E665-4E3F-9D0C-96983B066009}"/>
    <cellStyle name="Normal 57 5 2 2 4 5 2" xfId="26550" xr:uid="{F45DE550-9CD2-47F3-8351-407722C35DB0}"/>
    <cellStyle name="Normal 57 5 2 2 4 6" xfId="8277" xr:uid="{67808969-CFAC-43BE-9220-79C4CA77C5E0}"/>
    <cellStyle name="Normal 57 5 2 2 4 6 2" xfId="21308" xr:uid="{F2E8EF79-170A-4A6F-97DF-3D18B8D40AA6}"/>
    <cellStyle name="Normal 57 5 2 2 4 7" xfId="3701" xr:uid="{34BC091B-2CD8-4D71-B874-611BF2BA51E4}"/>
    <cellStyle name="Normal 57 5 2 2 4 7 2" xfId="16793" xr:uid="{C275E1E3-7DB3-46D0-9EEC-E25AB2EAAC27}"/>
    <cellStyle name="Normal 57 5 2 2 4 8" xfId="14867" xr:uid="{B614BBBE-DEC1-469B-AA86-C935516A1EFA}"/>
    <cellStyle name="Normal 57 5 2 2 5" xfId="1873" xr:uid="{797EC733-64BF-4137-8324-45D6F7224C68}"/>
    <cellStyle name="Normal 57 5 2 2 5 2" xfId="9657" xr:uid="{374ED119-3E99-41C7-A50F-85A637C7AB27}"/>
    <cellStyle name="Normal 57 5 2 2 5 2 2" xfId="22683" xr:uid="{2C811B83-6CD4-476E-8371-ED66DED318DE}"/>
    <cellStyle name="Normal 57 5 2 2 5 3" xfId="4639" xr:uid="{528CCE55-2CCA-4254-8338-303BD9EA093D}"/>
    <cellStyle name="Normal 57 5 2 2 5 3 2" xfId="17676" xr:uid="{16C15986-6F6E-41D1-A764-B10BA0E1070C}"/>
    <cellStyle name="Normal 57 5 2 2 5 4" xfId="15258" xr:uid="{1867692D-9B8F-4BD6-8F1A-71F423C7619D}"/>
    <cellStyle name="Normal 57 5 2 2 6" xfId="6020" xr:uid="{D70D6B30-181E-4245-874B-67A1BEB55384}"/>
    <cellStyle name="Normal 57 5 2 2 6 2" xfId="11036" xr:uid="{11BE9748-CC2B-450B-8BF7-FF98D2F2FCD9}"/>
    <cellStyle name="Normal 57 5 2 2 6 2 2" xfId="24062" xr:uid="{9A9CFFAC-7585-4546-811A-1FBB650AEF79}"/>
    <cellStyle name="Normal 57 5 2 2 6 3" xfId="19055" xr:uid="{ED2FFA6B-A9B6-47F1-A12C-E0F329F90574}"/>
    <cellStyle name="Normal 57 5 2 2 7" xfId="8597" xr:uid="{9CF889A9-5A35-4B07-BC73-9B1EFAA859AE}"/>
    <cellStyle name="Normal 57 5 2 2 7 2" xfId="21626" xr:uid="{8E399BC6-AC08-463D-8F1F-19489CE7D6A2}"/>
    <cellStyle name="Normal 57 5 2 2 8" xfId="12490" xr:uid="{E575149E-6C29-4B54-976C-2921E50F04D0}"/>
    <cellStyle name="Normal 57 5 2 2 8 2" xfId="25507" xr:uid="{F57F30F9-830D-4A9B-B0F4-27380F265597}"/>
    <cellStyle name="Normal 57 5 2 2 9" xfId="7250" xr:uid="{9F0531C1-F818-448D-B11E-02D3B4A23093}"/>
    <cellStyle name="Normal 57 5 2 2 9 2" xfId="20282" xr:uid="{465E0B94-C77D-499E-83F1-320418A752BB}"/>
    <cellStyle name="Normal 57 5 2 2_Degree data" xfId="3100" xr:uid="{06381A98-18CF-4E47-85B1-58C23B2F6157}"/>
    <cellStyle name="Normal 57 5 2 3" xfId="611" xr:uid="{E71C705E-AA7B-4725-8CC0-EADD7A00090B}"/>
    <cellStyle name="Normal 57 5 2 3 10" xfId="14014" xr:uid="{9F47997A-610D-4CF5-A9E4-F57F66BE5163}"/>
    <cellStyle name="Normal 57 5 2 3 2" xfId="1020" xr:uid="{A8D9B9B6-29F0-4223-B060-948B34338C66}"/>
    <cellStyle name="Normal 57 5 2 3 2 2" xfId="2135" xr:uid="{1B8E48C1-6A7B-40D0-BAC1-22694752B37D}"/>
    <cellStyle name="Normal 57 5 2 3 2 2 2" xfId="10241" xr:uid="{4FF37171-00A1-42A2-91CD-418C1047F455}"/>
    <cellStyle name="Normal 57 5 2 3 2 2 2 2" xfId="23267" xr:uid="{FE4839D3-03CE-42C5-86B5-D0003B2BEB20}"/>
    <cellStyle name="Normal 57 5 2 3 2 2 3" xfId="5223" xr:uid="{F57ED754-EC95-4F74-81A8-C348E33F1F86}"/>
    <cellStyle name="Normal 57 5 2 3 2 2 3 2" xfId="18260" xr:uid="{E924AEC7-946C-4986-ABC0-3E8B1B716E12}"/>
    <cellStyle name="Normal 57 5 2 3 2 2 4" xfId="15520" xr:uid="{9C66B6A7-38CF-4B6C-869F-EF555AB30B66}"/>
    <cellStyle name="Normal 57 5 2 3 2 3" xfId="6282" xr:uid="{4691B597-D853-4159-9E4A-FB32956063FB}"/>
    <cellStyle name="Normal 57 5 2 3 2 3 2" xfId="11298" xr:uid="{A08712A7-D85A-429C-93B8-048C04032697}"/>
    <cellStyle name="Normal 57 5 2 3 2 3 2 2" xfId="24324" xr:uid="{3C10AFFD-38C4-4171-9D9D-AC82B77635BB}"/>
    <cellStyle name="Normal 57 5 2 3 2 3 3" xfId="19317" xr:uid="{89B48285-0534-49C3-8B10-56F97FE8B229}"/>
    <cellStyle name="Normal 57 5 2 3 2 4" xfId="9357" xr:uid="{3E5AB1A6-232C-4968-849F-19897807C551}"/>
    <cellStyle name="Normal 57 5 2 3 2 4 2" xfId="22384" xr:uid="{0E7C9B3E-B76E-419E-AC23-631A7CC6F575}"/>
    <cellStyle name="Normal 57 5 2 3 2 5" xfId="12752" xr:uid="{BB404E90-B01E-4F50-A2EF-736DEBB138E8}"/>
    <cellStyle name="Normal 57 5 2 3 2 5 2" xfId="25769" xr:uid="{66BF8FCB-1E05-4F1C-8199-2BAC789C0382}"/>
    <cellStyle name="Normal 57 5 2 3 2 6" xfId="7834" xr:uid="{17998B94-13C5-46AE-B80E-73C87819067F}"/>
    <cellStyle name="Normal 57 5 2 3 2 6 2" xfId="20866" xr:uid="{7CFE1786-A7BA-42A9-AEB7-60963B886554}"/>
    <cellStyle name="Normal 57 5 2 3 2 7" xfId="4288" xr:uid="{FCBAA4B2-822A-40E1-83AB-6297D029BDCA}"/>
    <cellStyle name="Normal 57 5 2 3 2 7 2" xfId="17377" xr:uid="{F2FA1886-5FBE-4626-BA7A-0A727252053F}"/>
    <cellStyle name="Normal 57 5 2 3 2 8" xfId="14416" xr:uid="{1781DE9A-DE19-4EDF-82DD-C8A4CA55EDB3}"/>
    <cellStyle name="Normal 57 5 2 3 3" xfId="1376" xr:uid="{FC9FDACA-1A7B-477B-B5E3-760C8E38B679}"/>
    <cellStyle name="Normal 57 5 2 3 3 2" xfId="2484" xr:uid="{18C8CF0D-59EA-4F78-B4FD-FB73BE4661C9}"/>
    <cellStyle name="Normal 57 5 2 3 3 2 2" xfId="10579" xr:uid="{B0AD9608-BAB4-4AA9-BE61-3A87D6B8E3F1}"/>
    <cellStyle name="Normal 57 5 2 3 3 2 2 2" xfId="23605" xr:uid="{C382DF30-7AEB-4324-8166-584BF1A13A4D}"/>
    <cellStyle name="Normal 57 5 2 3 3 2 3" xfId="5562" xr:uid="{EE02EAE0-0511-437F-8A0D-3B25259B7C44}"/>
    <cellStyle name="Normal 57 5 2 3 3 2 3 2" xfId="18598" xr:uid="{619D362D-FBEE-43AC-AF08-BFBBC05E9041}"/>
    <cellStyle name="Normal 57 5 2 3 3 2 4" xfId="15868" xr:uid="{4DB753E1-ED1F-4279-856C-CE54894D37A1}"/>
    <cellStyle name="Normal 57 5 2 3 3 3" xfId="6631" xr:uid="{6E2C502F-83FC-43AE-98B6-776DAAB3C94A}"/>
    <cellStyle name="Normal 57 5 2 3 3 3 2" xfId="11646" xr:uid="{4F43C84A-53D5-4AA2-AA1A-B73FEEBE2743}"/>
    <cellStyle name="Normal 57 5 2 3 3 3 2 2" xfId="24672" xr:uid="{28687BDD-F41F-4712-A9CE-319BA3622BF8}"/>
    <cellStyle name="Normal 57 5 2 3 3 3 3" xfId="19665" xr:uid="{6C8307CB-7F68-4068-A0C6-EE46EFAA4B39}"/>
    <cellStyle name="Normal 57 5 2 3 3 4" xfId="8986" xr:uid="{4CAFFCC4-D117-4A20-978F-96E5735FC0FD}"/>
    <cellStyle name="Normal 57 5 2 3 3 4 2" xfId="22013" xr:uid="{5CD83F56-E031-41A9-911E-559C25364EBA}"/>
    <cellStyle name="Normal 57 5 2 3 3 5" xfId="13100" xr:uid="{7517B65C-2787-48B4-B008-4EAED7220CE5}"/>
    <cellStyle name="Normal 57 5 2 3 3 5 2" xfId="26117" xr:uid="{32AA70CE-A5D9-44CC-9A8C-71B06A33CE09}"/>
    <cellStyle name="Normal 57 5 2 3 3 6" xfId="8173" xr:uid="{3618FCE3-2BE5-4568-9897-49D9C7DB7107}"/>
    <cellStyle name="Normal 57 5 2 3 3 6 2" xfId="21204" xr:uid="{7FA8734C-1089-4B22-8505-5322324A7B3D}"/>
    <cellStyle name="Normal 57 5 2 3 3 7" xfId="3917" xr:uid="{6E23E0AC-73C1-4E9D-A989-DFE4D36C1C62}"/>
    <cellStyle name="Normal 57 5 2 3 3 7 2" xfId="17006" xr:uid="{B50D543D-BEDF-47DC-97E8-00800D0188F0}"/>
    <cellStyle name="Normal 57 5 2 3 3 8" xfId="14763" xr:uid="{76F071E2-EC23-4FD9-A160-22631BE76253}"/>
    <cellStyle name="Normal 57 5 2 3 4" xfId="2934" xr:uid="{8E1DF811-20B2-4F42-AE1F-6026BF5547B5}"/>
    <cellStyle name="Normal 57 5 2 3 4 2" xfId="6960" xr:uid="{B4CF8419-F9F0-43FD-891A-D7CBE776973E}"/>
    <cellStyle name="Normal 57 5 2 3 4 2 2" xfId="11975" xr:uid="{43EEC685-F41C-4479-B66A-5279091B5758}"/>
    <cellStyle name="Normal 57 5 2 3 4 2 2 2" xfId="25001" xr:uid="{D1B178DF-98E2-4F20-B12C-C31C727D804B}"/>
    <cellStyle name="Normal 57 5 2 3 4 2 3" xfId="19994" xr:uid="{F429D2FC-5990-48C3-8C3F-7C652D1F1ED2}"/>
    <cellStyle name="Normal 57 5 2 3 4 3" xfId="13429" xr:uid="{65258AC5-6A83-4451-BBFE-ED7FF21DCF3D}"/>
    <cellStyle name="Normal 57 5 2 3 4 3 2" xfId="26446" xr:uid="{6A1F6DA3-61E6-459A-9DD0-843F75DB650B}"/>
    <cellStyle name="Normal 57 5 2 3 4 4" xfId="9870" xr:uid="{D7F7D213-9FDA-43BA-890C-B7899BE88DE6}"/>
    <cellStyle name="Normal 57 5 2 3 4 4 2" xfId="22896" xr:uid="{AD9D269A-2785-47B1-86F7-83E8EDF0E0A3}"/>
    <cellStyle name="Normal 57 5 2 3 4 5" xfId="4852" xr:uid="{DA84B83E-A67A-4DC2-87F3-068351E52CDE}"/>
    <cellStyle name="Normal 57 5 2 3 4 5 2" xfId="17889" xr:uid="{FE23D172-1B2A-41B1-A1A2-EA069DBD7199}"/>
    <cellStyle name="Normal 57 5 2 3 4 6" xfId="16197" xr:uid="{57EA6EF5-9843-4AAB-AAAB-C27F9A5334CE}"/>
    <cellStyle name="Normal 57 5 2 3 5" xfId="1769" xr:uid="{387EAB57-DC7E-4A67-A38C-18C154502ED0}"/>
    <cellStyle name="Normal 57 5 2 3 5 2" xfId="10932" xr:uid="{063AB82B-04C7-47D8-991F-5573FAF111AA}"/>
    <cellStyle name="Normal 57 5 2 3 5 2 2" xfId="23958" xr:uid="{FD2EFF83-0B6B-4895-B906-96084D211AF7}"/>
    <cellStyle name="Normal 57 5 2 3 5 3" xfId="5916" xr:uid="{7FF05274-6516-40E9-9F5A-AAA4A7E1B509}"/>
    <cellStyle name="Normal 57 5 2 3 5 3 2" xfId="18951" xr:uid="{FEF4CA44-8950-4FFE-A361-E907B7E6AEEE}"/>
    <cellStyle name="Normal 57 5 2 3 5 4" xfId="15154" xr:uid="{B1C52FD9-0FFA-4225-B700-27E411FACEEE}"/>
    <cellStyle name="Normal 57 5 2 3 6" xfId="8493" xr:uid="{FF14B628-E766-46BE-9E34-FEBE7C6C1B14}"/>
    <cellStyle name="Normal 57 5 2 3 6 2" xfId="21522" xr:uid="{475C08CE-1093-4038-9D33-964DBD068EA6}"/>
    <cellStyle name="Normal 57 5 2 3 7" xfId="12386" xr:uid="{46D766B2-1368-4D01-A9C3-5739C9AC2997}"/>
    <cellStyle name="Normal 57 5 2 3 7 2" xfId="25403" xr:uid="{9525BF03-1C45-4ACD-8CDA-1874D7CD9D40}"/>
    <cellStyle name="Normal 57 5 2 3 8" xfId="7463" xr:uid="{712FA689-D1AB-4874-97B1-BC72DCE2655A}"/>
    <cellStyle name="Normal 57 5 2 3 8 2" xfId="20495" xr:uid="{8A295E0D-2CF1-40D5-A25D-056D20328CF7}"/>
    <cellStyle name="Normal 57 5 2 3 9" xfId="3415" xr:uid="{C0EEA06B-56C2-4228-BF8D-3278614695A8}"/>
    <cellStyle name="Normal 57 5 2 3 9 2" xfId="16515" xr:uid="{A182DD4B-4F34-427E-BB6A-2C015B4B4824}"/>
    <cellStyle name="Normal 57 5 2 3_Degree data" xfId="3101" xr:uid="{3D05E93F-6588-4293-A160-D61035A8BFED}"/>
    <cellStyle name="Normal 57 5 2 4" xfId="511" xr:uid="{A9D32227-42D5-4A57-A7C4-72E82A7611EF}"/>
    <cellStyle name="Normal 57 5 2 4 2" xfId="920" xr:uid="{99566680-96F7-4688-B039-9B7F0C138015}"/>
    <cellStyle name="Normal 57 5 2 4 2 2" xfId="9770" xr:uid="{70987BDE-C159-4C92-8B1C-AC3D64602519}"/>
    <cellStyle name="Normal 57 5 2 4 2 2 2" xfId="22796" xr:uid="{2471D8CA-FB1C-4DFC-82EB-6B5400B6E9CA}"/>
    <cellStyle name="Normal 57 5 2 4 2 3" xfId="4752" xr:uid="{248FCE99-6ECA-413B-B862-E22CC963A578}"/>
    <cellStyle name="Normal 57 5 2 4 2 3 2" xfId="17789" xr:uid="{687B2A38-C4ED-4D20-A691-2A5CEB05BEB6}"/>
    <cellStyle name="Normal 57 5 2 4 2 4" xfId="14316" xr:uid="{5E9FF5F8-A2AA-4FCB-B16E-E45E340F540B}"/>
    <cellStyle name="Normal 57 5 2 4 3" xfId="2133" xr:uid="{CFC5B517-67C0-4247-A29F-2EB3F685CDBA}"/>
    <cellStyle name="Normal 57 5 2 4 3 2" xfId="11296" xr:uid="{78ED806F-D0C4-4DB3-8A0C-6A3EA60AF315}"/>
    <cellStyle name="Normal 57 5 2 4 3 2 2" xfId="24322" xr:uid="{F2EBCF94-83B0-4B7F-B2CF-6806C8FFEB72}"/>
    <cellStyle name="Normal 57 5 2 4 3 3" xfId="6280" xr:uid="{3470C42D-F704-4F99-88BA-419BED26D19B}"/>
    <cellStyle name="Normal 57 5 2 4 3 3 2" xfId="19315" xr:uid="{0EEEDFA1-9497-427D-B79C-25EB0E1B9885}"/>
    <cellStyle name="Normal 57 5 2 4 3 4" xfId="15518" xr:uid="{D137E0D9-95F6-4514-AF95-5FD62E93F08A}"/>
    <cellStyle name="Normal 57 5 2 4 4" xfId="8886" xr:uid="{9797EEFB-BFCA-4646-B9AD-F785A25F6D0E}"/>
    <cellStyle name="Normal 57 5 2 4 4 2" xfId="21913" xr:uid="{F565089A-0C8B-4B1F-B52C-5E9373B450E9}"/>
    <cellStyle name="Normal 57 5 2 4 5" xfId="12750" xr:uid="{0B2FAF3A-032A-41D4-9ABE-17FB2BDF51AD}"/>
    <cellStyle name="Normal 57 5 2 4 5 2" xfId="25767" xr:uid="{605FD616-600B-4673-BF07-F9876E55BF33}"/>
    <cellStyle name="Normal 57 5 2 4 6" xfId="7363" xr:uid="{3D48958C-DAB7-489F-89C8-37AEA125773B}"/>
    <cellStyle name="Normal 57 5 2 4 6 2" xfId="20395" xr:uid="{B32F3EC5-ACE2-4742-95C5-438AEEBBCDF6}"/>
    <cellStyle name="Normal 57 5 2 4 7" xfId="3817" xr:uid="{F83E33F3-2CA3-47E0-B89A-3F9D55D9C3FB}"/>
    <cellStyle name="Normal 57 5 2 4 7 2" xfId="16906" xr:uid="{5A7BBF9B-F4CE-452D-84CE-DD442BCD5DCE}"/>
    <cellStyle name="Normal 57 5 2 4 8" xfId="13914" xr:uid="{938D11D3-815D-4C1B-ABB6-C63D2268C74D}"/>
    <cellStyle name="Normal 57 5 2 5" xfId="817" xr:uid="{F312AA40-4E8B-44B5-A2B9-C662F0BEBD8B}"/>
    <cellStyle name="Normal 57 5 2 5 2" xfId="2482" xr:uid="{C602738F-AD82-4CCF-BF3C-28ED58716867}"/>
    <cellStyle name="Normal 57 5 2 5 2 2" xfId="10239" xr:uid="{0F5704CA-8629-453E-908F-5C78AE8A8BF0}"/>
    <cellStyle name="Normal 57 5 2 5 2 2 2" xfId="23265" xr:uid="{47BBDC5C-CE6A-4818-864E-A212210EF460}"/>
    <cellStyle name="Normal 57 5 2 5 2 3" xfId="5221" xr:uid="{C6AD4AED-E87D-4ACF-B136-648A48412703}"/>
    <cellStyle name="Normal 57 5 2 5 2 3 2" xfId="18258" xr:uid="{D21C2BF8-F11B-4FF7-86A0-31DA1A0884AB}"/>
    <cellStyle name="Normal 57 5 2 5 2 4" xfId="15866" xr:uid="{664445DA-BE87-4103-ABBF-993EDF6BB83E}"/>
    <cellStyle name="Normal 57 5 2 5 3" xfId="6629" xr:uid="{B41C0009-51D4-4477-94D8-006BF794721A}"/>
    <cellStyle name="Normal 57 5 2 5 3 2" xfId="11644" xr:uid="{292B58DD-ED0A-4457-8D74-4D18E7826BFF}"/>
    <cellStyle name="Normal 57 5 2 5 3 2 2" xfId="24670" xr:uid="{18B94C91-F819-4EC5-AA93-CDF78C905019}"/>
    <cellStyle name="Normal 57 5 2 5 3 3" xfId="19663" xr:uid="{2725D7C8-F33B-45D9-97D7-50FB7023EE94}"/>
    <cellStyle name="Normal 57 5 2 5 4" xfId="9355" xr:uid="{737EE32D-9C5D-4BF9-9BF6-22848C3C8DFA}"/>
    <cellStyle name="Normal 57 5 2 5 4 2" xfId="22382" xr:uid="{CCEDB6B8-3BB7-4F88-8784-D0B1D3A49170}"/>
    <cellStyle name="Normal 57 5 2 5 5" xfId="13098" xr:uid="{07104F24-D1A4-4028-9C6D-D467EC7D39E6}"/>
    <cellStyle name="Normal 57 5 2 5 5 2" xfId="26115" xr:uid="{A9488C63-A85E-4B18-8489-F8B398D7A32D}"/>
    <cellStyle name="Normal 57 5 2 5 6" xfId="7832" xr:uid="{850632C0-7825-42B2-93BD-36CD00FE6374}"/>
    <cellStyle name="Normal 57 5 2 5 6 2" xfId="20864" xr:uid="{6D45408A-16D1-499B-89E9-705D2437F174}"/>
    <cellStyle name="Normal 57 5 2 5 7" xfId="4286" xr:uid="{E0863D9F-8AB3-4D5C-90A7-1A4E66E5710F}"/>
    <cellStyle name="Normal 57 5 2 5 7 2" xfId="17375" xr:uid="{5C0BE615-91FC-45B3-A67C-778FC6CC5F10}"/>
    <cellStyle name="Normal 57 5 2 5 8" xfId="14214" xr:uid="{85400F09-A46D-4CDD-AA0F-CB9D04F72BA5}"/>
    <cellStyle name="Normal 57 5 2 6" xfId="1275" xr:uid="{142647E4-6175-431E-9FC7-8BF47CCE2494}"/>
    <cellStyle name="Normal 57 5 2 6 2" xfId="2832" xr:uid="{0C296BC8-AE34-438B-805C-75F787B8BDCC}"/>
    <cellStyle name="Normal 57 5 2 6 2 2" xfId="10479" xr:uid="{B4E02A5D-2308-424F-A3CE-A0A6081D9889}"/>
    <cellStyle name="Normal 57 5 2 6 2 2 2" xfId="23505" xr:uid="{A93EE941-D77B-4FA8-B651-B8C8E128BE96}"/>
    <cellStyle name="Normal 57 5 2 6 2 3" xfId="5462" xr:uid="{586114C5-DABF-4BCE-98D7-9317086392AE}"/>
    <cellStyle name="Normal 57 5 2 6 2 3 2" xfId="18498" xr:uid="{FCB09C91-16FB-43A0-8497-F1CC83D13333}"/>
    <cellStyle name="Normal 57 5 2 6 2 4" xfId="16097" xr:uid="{D58882D6-9997-489F-A1DF-44E2DB3C1399}"/>
    <cellStyle name="Normal 57 5 2 6 3" xfId="6860" xr:uid="{ADEAB2BA-BC93-4C71-948B-7B3D3A0EBEB4}"/>
    <cellStyle name="Normal 57 5 2 6 3 2" xfId="11875" xr:uid="{A8F711C6-9F72-40CC-A493-912D578BAC25}"/>
    <cellStyle name="Normal 57 5 2 6 3 2 2" xfId="24901" xr:uid="{1E01BFAD-A0CD-409B-AC9A-EFF6ED7397B8}"/>
    <cellStyle name="Normal 57 5 2 6 3 3" xfId="19894" xr:uid="{6B750981-230D-4544-B7AD-B7190D06FBFF}"/>
    <cellStyle name="Normal 57 5 2 6 4" xfId="8667" xr:uid="{AB89A0FD-171E-4EED-8058-1927335E27E5}"/>
    <cellStyle name="Normal 57 5 2 6 4 2" xfId="21696" xr:uid="{C913535E-5A5C-464D-8920-A4E3D3CEF9E9}"/>
    <cellStyle name="Normal 57 5 2 6 5" xfId="13329" xr:uid="{F497DC83-A09B-4E16-A782-6FC09FB5B5D2}"/>
    <cellStyle name="Normal 57 5 2 6 5 2" xfId="26346" xr:uid="{67FE1A3F-777F-4E9C-A306-893913989CCF}"/>
    <cellStyle name="Normal 57 5 2 6 6" xfId="8073" xr:uid="{8F5BA271-9CBF-465E-A820-89AAB2B94BBB}"/>
    <cellStyle name="Normal 57 5 2 6 6 2" xfId="21104" xr:uid="{934E50F3-0083-426A-922C-AD3E60D9A38C}"/>
    <cellStyle name="Normal 57 5 2 6 7" xfId="3594" xr:uid="{B6E28510-61F5-45DF-8727-66A8F0664A9B}"/>
    <cellStyle name="Normal 57 5 2 6 7 2" xfId="16689" xr:uid="{FC6FBD5B-4585-4C4A-844C-3FE138FF7C26}"/>
    <cellStyle name="Normal 57 5 2 6 8" xfId="14663" xr:uid="{37E856D7-B7BE-4099-B56E-3EB91E4113DE}"/>
    <cellStyle name="Normal 57 5 2 7" xfId="1669" xr:uid="{6A50B27E-D3CD-4B51-942B-440B90BC9237}"/>
    <cellStyle name="Normal 57 5 2 7 2" xfId="9553" xr:uid="{D97B7C23-3388-4A74-B1D0-40939C0446F7}"/>
    <cellStyle name="Normal 57 5 2 7 2 2" xfId="22579" xr:uid="{143B2F0A-2AE4-4632-B095-140F2FE15C63}"/>
    <cellStyle name="Normal 57 5 2 7 3" xfId="4535" xr:uid="{162BE7DB-73FA-4AD2-BB3A-DFCE50A60CDD}"/>
    <cellStyle name="Normal 57 5 2 7 3 2" xfId="17572" xr:uid="{1079E296-9495-47F1-999D-BCA11811BA1F}"/>
    <cellStyle name="Normal 57 5 2 7 4" xfId="15054" xr:uid="{9E7952B8-B16D-4BDF-866F-ECDFF6DDEE5B}"/>
    <cellStyle name="Normal 57 5 2 8" xfId="5816" xr:uid="{48A06B57-F7A6-4712-B2F3-049F20CB9FC7}"/>
    <cellStyle name="Normal 57 5 2 8 2" xfId="10832" xr:uid="{10E0B2B9-23AE-497A-85DB-D7B01E1F290F}"/>
    <cellStyle name="Normal 57 5 2 8 2 2" xfId="23858" xr:uid="{766659CD-5C1A-4412-9C66-35274373F388}"/>
    <cellStyle name="Normal 57 5 2 8 3" xfId="18851" xr:uid="{BC1A33B8-10FE-45AB-AAD2-453226CA0F02}"/>
    <cellStyle name="Normal 57 5 2 9" xfId="8393" xr:uid="{29C352A6-BC49-4739-ADD8-06B23BD01E87}"/>
    <cellStyle name="Normal 57 5 2 9 2" xfId="21422" xr:uid="{A38233FB-5DE3-41D9-82AB-1F7534F786E5}"/>
    <cellStyle name="Normal 57 5 2_Degree data" xfId="3099" xr:uid="{DE4F2D22-C72F-4167-A768-DE9874DD060F}"/>
    <cellStyle name="Normal 57 5 3" xfId="247" xr:uid="{E74EFDFA-6DD3-451A-84DB-E94BE75BF326}"/>
    <cellStyle name="Normal 57 5 3 10" xfId="7189" xr:uid="{ACD4F056-3A6B-466E-A6A5-2229918FC300}"/>
    <cellStyle name="Normal 57 5 3 10 2" xfId="20221" xr:uid="{E514A13A-5521-44CA-AA9D-CD337E8A9E3C}"/>
    <cellStyle name="Normal 57 5 3 11" xfId="3358" xr:uid="{93A46DBC-CECB-4658-A838-A379DF60CD64}"/>
    <cellStyle name="Normal 57 5 3 11 2" xfId="16458" xr:uid="{C71EE19A-F2BE-4786-8DBD-64A897B2D408}"/>
    <cellStyle name="Normal 57 5 3 12" xfId="13668" xr:uid="{8B0BDD0F-4246-4D35-B6E8-DD08F070F415}"/>
    <cellStyle name="Normal 57 5 3 2" xfId="404" xr:uid="{B770DB73-2FF7-4044-ABD5-BFA922DCDE62}"/>
    <cellStyle name="Normal 57 5 3 2 10" xfId="13812" xr:uid="{4BBD5D48-12A5-4D0E-9B4F-947504BC7FBE}"/>
    <cellStyle name="Normal 57 5 3 2 2" xfId="654" xr:uid="{4F938226-32D4-4F8B-9227-ED83104E0EFE}"/>
    <cellStyle name="Normal 57 5 3 2 2 2" xfId="2137" xr:uid="{26D036DD-9B29-47A9-856B-077BDB50324C}"/>
    <cellStyle name="Normal 57 5 3 2 2 2 2" xfId="10243" xr:uid="{DCC0D17F-E961-4DAE-843E-B8EA872355F2}"/>
    <cellStyle name="Normal 57 5 3 2 2 2 2 2" xfId="23269" xr:uid="{F97323EE-5BF0-4236-9EA3-DD43E3513CC0}"/>
    <cellStyle name="Normal 57 5 3 2 2 2 3" xfId="5225" xr:uid="{AE66EFFD-992F-4968-A6C6-8CF8F5BD3620}"/>
    <cellStyle name="Normal 57 5 3 2 2 2 3 2" xfId="18262" xr:uid="{99B44C9B-DD15-483D-8B08-B40B107BCF1F}"/>
    <cellStyle name="Normal 57 5 3 2 2 2 4" xfId="15522" xr:uid="{28232BDA-8BB5-45F4-B6D0-33A520FA6663}"/>
    <cellStyle name="Normal 57 5 3 2 2 3" xfId="6284" xr:uid="{978D9AFD-CAE0-4668-9623-9C939AEBF59F}"/>
    <cellStyle name="Normal 57 5 3 2 2 3 2" xfId="11300" xr:uid="{DEF03AF1-BD03-4203-B882-A506F0A73D67}"/>
    <cellStyle name="Normal 57 5 3 2 2 3 2 2" xfId="24326" xr:uid="{FE682096-C8E1-4C65-A58A-9BA01D9A31D9}"/>
    <cellStyle name="Normal 57 5 3 2 2 3 3" xfId="19319" xr:uid="{03710CB3-A1F4-4F8C-9EFE-F5EC5327A8AD}"/>
    <cellStyle name="Normal 57 5 3 2 2 4" xfId="9359" xr:uid="{91C85593-44C7-442D-ADEE-A5DBEB066C0D}"/>
    <cellStyle name="Normal 57 5 3 2 2 4 2" xfId="22386" xr:uid="{756F2AE0-18E1-40B8-B482-65792333064C}"/>
    <cellStyle name="Normal 57 5 3 2 2 5" xfId="12754" xr:uid="{9A5DF176-B7D8-45E8-BEBD-C971201C81D4}"/>
    <cellStyle name="Normal 57 5 3 2 2 5 2" xfId="25771" xr:uid="{861E501F-2622-4930-9238-A58726FEBBA6}"/>
    <cellStyle name="Normal 57 5 3 2 2 6" xfId="7836" xr:uid="{44191D30-B8F0-421A-B72A-249592168826}"/>
    <cellStyle name="Normal 57 5 3 2 2 6 2" xfId="20868" xr:uid="{BD753BAB-AC04-44E9-B341-F753B8481F76}"/>
    <cellStyle name="Normal 57 5 3 2 2 7" xfId="4290" xr:uid="{CA6D24DB-3E71-4633-BF6F-0139DE242CEE}"/>
    <cellStyle name="Normal 57 5 3 2 2 7 2" xfId="17379" xr:uid="{6F01315C-A134-4A03-85C4-C4BB4FE228C6}"/>
    <cellStyle name="Normal 57 5 3 2 2 8" xfId="14057" xr:uid="{77F936F4-A79F-4110-A317-4860611D5770}"/>
    <cellStyle name="Normal 57 5 3 2 3" xfId="1063" xr:uid="{DDBD8346-6783-4471-9616-60C889250B3A}"/>
    <cellStyle name="Normal 57 5 3 2 3 2" xfId="2486" xr:uid="{005AC38B-D277-4069-9212-AE6F528B7B43}"/>
    <cellStyle name="Normal 57 5 3 2 3 2 2" xfId="10622" xr:uid="{F21748EF-BB94-4BF0-B04C-3D52E5A33EAF}"/>
    <cellStyle name="Normal 57 5 3 2 3 2 2 2" xfId="23648" xr:uid="{8E57FB6A-575B-4DA9-B218-12176767CB04}"/>
    <cellStyle name="Normal 57 5 3 2 3 2 3" xfId="5605" xr:uid="{90DD6B3A-81C5-46DE-A1DC-44B36467EF58}"/>
    <cellStyle name="Normal 57 5 3 2 3 2 3 2" xfId="18641" xr:uid="{F4658CCD-F57E-48F7-82B1-5BF7F26E4B69}"/>
    <cellStyle name="Normal 57 5 3 2 3 2 4" xfId="15870" xr:uid="{A67E2AF4-65CB-4CBD-BCD3-E67F979AABEC}"/>
    <cellStyle name="Normal 57 5 3 2 3 3" xfId="6633" xr:uid="{43B0C6FC-593A-4EB9-91D7-08C12648D1E7}"/>
    <cellStyle name="Normal 57 5 3 2 3 3 2" xfId="11648" xr:uid="{5BEF9255-CBD0-4666-BDFE-F9E74304850A}"/>
    <cellStyle name="Normal 57 5 3 2 3 3 2 2" xfId="24674" xr:uid="{62FEDAF2-CD16-4680-A1B5-9488E963C223}"/>
    <cellStyle name="Normal 57 5 3 2 3 3 3" xfId="19667" xr:uid="{6D5C3C0C-CADE-4CA6-99FC-038727FC2EC4}"/>
    <cellStyle name="Normal 57 5 3 2 3 4" xfId="9029" xr:uid="{72A98B6C-E4A4-432A-8E6A-5E9FE228B31B}"/>
    <cellStyle name="Normal 57 5 3 2 3 4 2" xfId="22056" xr:uid="{A1102F0D-7A9A-4026-A1FB-762DD7E9E501}"/>
    <cellStyle name="Normal 57 5 3 2 3 5" xfId="13102" xr:uid="{B829DE81-4166-4B91-965B-403A600F0780}"/>
    <cellStyle name="Normal 57 5 3 2 3 5 2" xfId="26119" xr:uid="{AE93D010-EA21-4381-A551-03F9FB59B135}"/>
    <cellStyle name="Normal 57 5 3 2 3 6" xfId="8216" xr:uid="{D4B49F06-A448-428E-8487-CEA379BED324}"/>
    <cellStyle name="Normal 57 5 3 2 3 6 2" xfId="21247" xr:uid="{B91FF887-563D-4317-B4D1-3023F3D8E73A}"/>
    <cellStyle name="Normal 57 5 3 2 3 7" xfId="3960" xr:uid="{44044996-32E2-423B-A7BE-FD0BBCC4D3B8}"/>
    <cellStyle name="Normal 57 5 3 2 3 7 2" xfId="17049" xr:uid="{0887D770-227D-4577-B841-489A3314D897}"/>
    <cellStyle name="Normal 57 5 3 2 3 8" xfId="14459" xr:uid="{81411940-EC77-46A6-BF7E-83540E330C9B}"/>
    <cellStyle name="Normal 57 5 3 2 4" xfId="1421" xr:uid="{C84E6CCF-4600-4877-8CD8-43C12F768864}"/>
    <cellStyle name="Normal 57 5 3 2 4 2" xfId="2979" xr:uid="{4B2547C4-99B0-4858-9640-CC7818DAC116}"/>
    <cellStyle name="Normal 57 5 3 2 4 2 2" xfId="12018" xr:uid="{6E362427-42EA-44DB-BCF9-C1FF68207100}"/>
    <cellStyle name="Normal 57 5 3 2 4 2 2 2" xfId="25044" xr:uid="{375DE8AB-91B1-4604-9EEA-52D0C94E4226}"/>
    <cellStyle name="Normal 57 5 3 2 4 2 3" xfId="7003" xr:uid="{3DFF240F-99B9-4D32-9F65-EAC980F9EBEB}"/>
    <cellStyle name="Normal 57 5 3 2 4 2 3 2" xfId="20037" xr:uid="{F34D423C-7FC9-4689-B0BC-49021700151B}"/>
    <cellStyle name="Normal 57 5 3 2 4 2 4" xfId="16240" xr:uid="{80DE12EB-EA95-4441-A2D1-3C36CA93B1F9}"/>
    <cellStyle name="Normal 57 5 3 2 4 3" xfId="13472" xr:uid="{0A9B2455-5F82-4FBE-A817-6BB7A87F7465}"/>
    <cellStyle name="Normal 57 5 3 2 4 3 2" xfId="26489" xr:uid="{B7826130-D516-4F69-9D0C-10322EFF38ED}"/>
    <cellStyle name="Normal 57 5 3 2 4 4" xfId="9913" xr:uid="{39A5EB34-ACD6-4C44-8663-D9893024C02B}"/>
    <cellStyle name="Normal 57 5 3 2 4 4 2" xfId="22939" xr:uid="{CDBA50B0-BFA9-4770-A3FE-47E322201418}"/>
    <cellStyle name="Normal 57 5 3 2 4 5" xfId="4895" xr:uid="{D9CE2A75-6713-4EC1-8F94-6CC5A0389B8F}"/>
    <cellStyle name="Normal 57 5 3 2 4 5 2" xfId="17932" xr:uid="{5DB973AD-95DE-44E9-ADD9-3925E3D696CD}"/>
    <cellStyle name="Normal 57 5 3 2 4 6" xfId="14806" xr:uid="{AFEE9204-7AAA-44E2-8A68-9CBDF7AF02CB}"/>
    <cellStyle name="Normal 57 5 3 2 5" xfId="1812" xr:uid="{3BEFC4AC-AAD5-422D-8C01-4E8558EA23D4}"/>
    <cellStyle name="Normal 57 5 3 2 5 2" xfId="10975" xr:uid="{BD8648A0-A011-4E10-A29D-978F8C3DDA76}"/>
    <cellStyle name="Normal 57 5 3 2 5 2 2" xfId="24001" xr:uid="{5FDB4215-DCEA-40CC-B907-A6B898C1B9ED}"/>
    <cellStyle name="Normal 57 5 3 2 5 3" xfId="5959" xr:uid="{D735218B-954C-4B50-B85A-39182C0A9FF2}"/>
    <cellStyle name="Normal 57 5 3 2 5 3 2" xfId="18994" xr:uid="{CB82B82E-25BB-4057-A5D8-46CFCBF9B0DA}"/>
    <cellStyle name="Normal 57 5 3 2 5 4" xfId="15197" xr:uid="{30FC3975-B21B-415B-BA1F-E29477C65B5F}"/>
    <cellStyle name="Normal 57 5 3 2 6" xfId="8536" xr:uid="{45076708-6FD7-477E-BE32-2DABB6DE6DD1}"/>
    <cellStyle name="Normal 57 5 3 2 6 2" xfId="21565" xr:uid="{63F1352D-9AA1-48B2-88E9-7EC2D3F1E68F}"/>
    <cellStyle name="Normal 57 5 3 2 7" xfId="12429" xr:uid="{E1A4C00F-830D-4A87-8710-2F5B178AD7E3}"/>
    <cellStyle name="Normal 57 5 3 2 7 2" xfId="25446" xr:uid="{16229BAB-F9EE-41FC-8CFF-DD8029EA5E99}"/>
    <cellStyle name="Normal 57 5 3 2 8" xfId="7506" xr:uid="{AB8E1D6C-7F02-4D94-8D69-2E6FEB2F6800}"/>
    <cellStyle name="Normal 57 5 3 2 8 2" xfId="20538" xr:uid="{8EC9F12E-FE5D-45A2-A43C-F34D58CC3D12}"/>
    <cellStyle name="Normal 57 5 3 2 9" xfId="3458" xr:uid="{F1BCFA7A-8157-4683-A44E-6AD9B3AF45F6}"/>
    <cellStyle name="Normal 57 5 3 2 9 2" xfId="16558" xr:uid="{15B81C37-1E6D-43E0-84A6-6EF5CCEA892E}"/>
    <cellStyle name="Normal 57 5 3 2_Degree data" xfId="3103" xr:uid="{F195462E-206B-4AF8-9BDF-7B1CFDB32CB8}"/>
    <cellStyle name="Normal 57 5 3 3" xfId="554" xr:uid="{5FB2FA32-4FA0-4EC2-B22B-0FBB8FFD179D}"/>
    <cellStyle name="Normal 57 5 3 3 2" xfId="2136" xr:uid="{4BFE7F5F-E419-48E6-BC0F-2F56D8DC7F63}"/>
    <cellStyle name="Normal 57 5 3 3 2 2" xfId="9813" xr:uid="{07A9E4F7-D80F-4802-81B4-E68C5A265F7B}"/>
    <cellStyle name="Normal 57 5 3 3 2 2 2" xfId="22839" xr:uid="{72F9E14F-368E-459D-90F4-4D424A2E2D8F}"/>
    <cellStyle name="Normal 57 5 3 3 2 3" xfId="4795" xr:uid="{B78CD034-78AB-4871-B91C-9BCB6A14FBB3}"/>
    <cellStyle name="Normal 57 5 3 3 2 3 2" xfId="17832" xr:uid="{EFFACF29-F41E-4347-B712-80142003CB38}"/>
    <cellStyle name="Normal 57 5 3 3 2 4" xfId="15521" xr:uid="{BF8B3FE4-CB84-4F7D-AE65-40CB67087A21}"/>
    <cellStyle name="Normal 57 5 3 3 3" xfId="6283" xr:uid="{4C87D3D0-65D3-45A9-B256-575B4936DD47}"/>
    <cellStyle name="Normal 57 5 3 3 3 2" xfId="11299" xr:uid="{5A2413DD-078A-4474-8B56-D606E9CBA05A}"/>
    <cellStyle name="Normal 57 5 3 3 3 2 2" xfId="24325" xr:uid="{887237A1-E1EB-43A8-8FB4-69B90A3D532E}"/>
    <cellStyle name="Normal 57 5 3 3 3 3" xfId="19318" xr:uid="{E2BD3051-424C-4C2D-AB9A-5BE374CFA379}"/>
    <cellStyle name="Normal 57 5 3 3 4" xfId="8929" xr:uid="{9F64F548-0FF4-431E-8A1A-22E13FAE91B1}"/>
    <cellStyle name="Normal 57 5 3 3 4 2" xfId="21956" xr:uid="{799D5209-959F-4172-AFC1-20AF92B532D1}"/>
    <cellStyle name="Normal 57 5 3 3 5" xfId="12753" xr:uid="{8BB27742-5F78-49A5-80C7-E789808F791A}"/>
    <cellStyle name="Normal 57 5 3 3 5 2" xfId="25770" xr:uid="{69DF23E9-1D8F-4355-85CE-5DECECF5CD2C}"/>
    <cellStyle name="Normal 57 5 3 3 6" xfId="7406" xr:uid="{747C3446-7655-49FC-95D3-05A14322087B}"/>
    <cellStyle name="Normal 57 5 3 3 6 2" xfId="20438" xr:uid="{CB487901-0737-4D6D-A89F-524B7595DD90}"/>
    <cellStyle name="Normal 57 5 3 3 7" xfId="3860" xr:uid="{8E776463-DDC6-4B7C-844C-45200D1B5E57}"/>
    <cellStyle name="Normal 57 5 3 3 7 2" xfId="16949" xr:uid="{490BFCF3-3F5B-4F97-A5DC-5AC1CA214EF3}"/>
    <cellStyle name="Normal 57 5 3 3 8" xfId="13957" xr:uid="{500EC80E-32FC-4D3F-A2A5-60C6EFDB85E2}"/>
    <cellStyle name="Normal 57 5 3 4" xfId="963" xr:uid="{5A46807D-99E2-4216-B54E-331DD86FBF5E}"/>
    <cellStyle name="Normal 57 5 3 4 2" xfId="2485" xr:uid="{06984E8B-8D60-41E7-935F-69F4C62F821B}"/>
    <cellStyle name="Normal 57 5 3 4 2 2" xfId="10242" xr:uid="{B555BDC1-B9EE-4760-87B1-DCC6E177B683}"/>
    <cellStyle name="Normal 57 5 3 4 2 2 2" xfId="23268" xr:uid="{41EE3242-53FD-407D-AAE6-33C1CEBADF44}"/>
    <cellStyle name="Normal 57 5 3 4 2 3" xfId="5224" xr:uid="{2FBB9314-BCD0-47DB-BF09-3299C1464067}"/>
    <cellStyle name="Normal 57 5 3 4 2 3 2" xfId="18261" xr:uid="{DC11356B-B3A5-45FE-9A35-A0925EF6C650}"/>
    <cellStyle name="Normal 57 5 3 4 2 4" xfId="15869" xr:uid="{3776CFD6-CF21-45B3-BD38-F75E5DF31880}"/>
    <cellStyle name="Normal 57 5 3 4 3" xfId="6632" xr:uid="{337623C2-5391-49EA-AB56-0B9605B22792}"/>
    <cellStyle name="Normal 57 5 3 4 3 2" xfId="11647" xr:uid="{89D30B4C-9F09-4469-B0B3-39AE6C64DDA4}"/>
    <cellStyle name="Normal 57 5 3 4 3 2 2" xfId="24673" xr:uid="{6D83DD4E-29A7-468A-8FB2-23271270939B}"/>
    <cellStyle name="Normal 57 5 3 4 3 3" xfId="19666" xr:uid="{462FF2BE-E36F-4ECC-8C09-A8A9B6A7A739}"/>
    <cellStyle name="Normal 57 5 3 4 4" xfId="9358" xr:uid="{F851A510-B194-49D4-907D-17E2AE9FA12C}"/>
    <cellStyle name="Normal 57 5 3 4 4 2" xfId="22385" xr:uid="{1B36A1B5-B32F-4C4E-A3CD-BA73A629C8DB}"/>
    <cellStyle name="Normal 57 5 3 4 5" xfId="13101" xr:uid="{CA5C1039-8BC4-4445-A390-6BF61501EEF4}"/>
    <cellStyle name="Normal 57 5 3 4 5 2" xfId="26118" xr:uid="{0BC33CDF-4284-4833-97CC-8A93497C561A}"/>
    <cellStyle name="Normal 57 5 3 4 6" xfId="7835" xr:uid="{7608D60B-B0D8-44EA-A859-C93DD4770756}"/>
    <cellStyle name="Normal 57 5 3 4 6 2" xfId="20867" xr:uid="{082169D0-B91C-4C4E-B700-9087EBB2C00F}"/>
    <cellStyle name="Normal 57 5 3 4 7" xfId="4289" xr:uid="{138A20E1-3CED-4261-A454-DF5667AE9D54}"/>
    <cellStyle name="Normal 57 5 3 4 7 2" xfId="17378" xr:uid="{3F8A4FED-C697-4D7B-8E29-967B2E14C166}"/>
    <cellStyle name="Normal 57 5 3 4 8" xfId="14359" xr:uid="{9668AFD9-45C0-4AFB-97C8-F902D0E8A595}"/>
    <cellStyle name="Normal 57 5 3 5" xfId="1319" xr:uid="{343E7CD6-76E7-4315-AF5F-21B11DBCE37F}"/>
    <cellStyle name="Normal 57 5 3 5 2" xfId="2877" xr:uid="{93C3570B-37C2-47FC-A426-520B3491DCF9}"/>
    <cellStyle name="Normal 57 5 3 5 2 2" xfId="10522" xr:uid="{636C8FDC-679A-4DB0-A63E-FBCDFFB600EF}"/>
    <cellStyle name="Normal 57 5 3 5 2 2 2" xfId="23548" xr:uid="{DB3871A1-368E-459B-85B8-64D82DA0FB99}"/>
    <cellStyle name="Normal 57 5 3 5 2 3" xfId="5505" xr:uid="{5FD85ED3-EDCA-4335-9691-33C677D83ED2}"/>
    <cellStyle name="Normal 57 5 3 5 2 3 2" xfId="18541" xr:uid="{BEAFDFFE-7050-4D02-BC57-CAE9F933584C}"/>
    <cellStyle name="Normal 57 5 3 5 2 4" xfId="16140" xr:uid="{606EFECA-EC7D-4BE1-B5E3-FB4E26846E6E}"/>
    <cellStyle name="Normal 57 5 3 5 3" xfId="6903" xr:uid="{ADCF6977-DB0C-46EC-8C8D-898A037AB7AE}"/>
    <cellStyle name="Normal 57 5 3 5 3 2" xfId="11918" xr:uid="{8F56C06F-76C5-4BB9-9049-9904326A771E}"/>
    <cellStyle name="Normal 57 5 3 5 3 2 2" xfId="24944" xr:uid="{132427E4-730D-42E7-BDE5-BD22995A2E20}"/>
    <cellStyle name="Normal 57 5 3 5 3 3" xfId="19937" xr:uid="{365A6C0F-6220-4618-9A6C-C8D6597514AD}"/>
    <cellStyle name="Normal 57 5 3 5 4" xfId="8710" xr:uid="{7BDA6E33-E9C7-46AA-BF98-45D171DFE655}"/>
    <cellStyle name="Normal 57 5 3 5 4 2" xfId="21739" xr:uid="{BC2AD2CF-FBF4-42F5-AC86-5AC300A99724}"/>
    <cellStyle name="Normal 57 5 3 5 5" xfId="13372" xr:uid="{CCCE5537-A734-4DDF-AA1D-A245BFD00316}"/>
    <cellStyle name="Normal 57 5 3 5 5 2" xfId="26389" xr:uid="{0B8453C4-F718-4B5B-A504-E938441E617B}"/>
    <cellStyle name="Normal 57 5 3 5 6" xfId="8116" xr:uid="{8BC72145-9766-4E78-99CD-7986355ED59D}"/>
    <cellStyle name="Normal 57 5 3 5 6 2" xfId="21147" xr:uid="{3C9E0609-6D1B-41F9-A1CD-CF4EF9D719B0}"/>
    <cellStyle name="Normal 57 5 3 5 7" xfId="3640" xr:uid="{75E1B467-8D86-4FC5-A9D7-2125DCC42D08}"/>
    <cellStyle name="Normal 57 5 3 5 7 2" xfId="16732" xr:uid="{C9ADCCC0-EEC3-4173-B679-53113AA163F2}"/>
    <cellStyle name="Normal 57 5 3 5 8" xfId="14706" xr:uid="{7A1E98A9-553F-4F7B-9E42-49E74C5F6A5E}"/>
    <cellStyle name="Normal 57 5 3 6" xfId="1712" xr:uid="{E657F536-492E-49D0-9AE3-A11980012335}"/>
    <cellStyle name="Normal 57 5 3 6 2" xfId="9596" xr:uid="{CEA70D45-3B42-4DBF-8607-89FDAF6E8151}"/>
    <cellStyle name="Normal 57 5 3 6 2 2" xfId="22622" xr:uid="{57DCD083-4E69-4364-9E56-2F047EAB626F}"/>
    <cellStyle name="Normal 57 5 3 6 3" xfId="4578" xr:uid="{6C4B52CC-124C-4B48-BC2A-E6C120E640EE}"/>
    <cellStyle name="Normal 57 5 3 6 3 2" xfId="17615" xr:uid="{459D9DD9-EDCD-49BD-925A-25045B3B35D5}"/>
    <cellStyle name="Normal 57 5 3 6 4" xfId="15097" xr:uid="{2D1DE053-27B3-4360-8AEB-D98EBB8457F4}"/>
    <cellStyle name="Normal 57 5 3 7" xfId="5859" xr:uid="{1C6A164B-42DD-49EB-A43A-25165F3C4550}"/>
    <cellStyle name="Normal 57 5 3 7 2" xfId="10875" xr:uid="{5E5880FD-D698-4197-B654-8F5CA25FE20A}"/>
    <cellStyle name="Normal 57 5 3 7 2 2" xfId="23901" xr:uid="{53DEAE03-7033-4F5C-9FE9-62745D52A3C8}"/>
    <cellStyle name="Normal 57 5 3 7 3" xfId="18894" xr:uid="{BB5E5250-F7B5-4FA8-A63C-5F9ECB8E137B}"/>
    <cellStyle name="Normal 57 5 3 8" xfId="8436" xr:uid="{98453E3D-E37C-42F4-843A-B608B7353C46}"/>
    <cellStyle name="Normal 57 5 3 8 2" xfId="21465" xr:uid="{EEBF93A9-BC29-4E83-8248-F40AD86E17A3}"/>
    <cellStyle name="Normal 57 5 3 9" xfId="12329" xr:uid="{43DCCD55-7CEB-4417-965C-A0AB40A22711}"/>
    <cellStyle name="Normal 57 5 3 9 2" xfId="25346" xr:uid="{F908F008-C402-45CA-BA32-F71002CE0C6B}"/>
    <cellStyle name="Normal 57 5 3_Degree data" xfId="3102" xr:uid="{9F3265D1-EA60-471A-AD7E-4E6EE811A4FB}"/>
    <cellStyle name="Normal 57 5 4" xfId="314" xr:uid="{FD4D1FFC-6596-4838-8F9E-A3B543930E2B}"/>
    <cellStyle name="Normal 57 5 4 10" xfId="7206" xr:uid="{9238A1EB-34B1-45DD-B4ED-F3AF0D71D83E}"/>
    <cellStyle name="Normal 57 5 4 10 2" xfId="20238" xr:uid="{FA1A9CD2-6F36-4717-92A3-F6E1536B25F8}"/>
    <cellStyle name="Normal 57 5 4 11" xfId="3270" xr:uid="{3C7089EA-AC09-4831-B8B5-F1AEAD581D4D}"/>
    <cellStyle name="Normal 57 5 4 11 2" xfId="16370" xr:uid="{1C33015A-7712-45D6-AF5F-AC7EDD4BBCEE}"/>
    <cellStyle name="Normal 57 5 4 12" xfId="13724" xr:uid="{0C2884F0-47FA-420F-AA17-22BAFEB18D11}"/>
    <cellStyle name="Normal 57 5 4 2" xfId="671" xr:uid="{B187F35C-B564-410B-87C9-F62A3DAD8A7B}"/>
    <cellStyle name="Normal 57 5 4 2 10" xfId="14074" xr:uid="{0EC707C5-A9B2-400D-9F79-4F68014200E7}"/>
    <cellStyle name="Normal 57 5 4 2 2" xfId="1080" xr:uid="{50FDEE84-0959-4990-8127-DE8FB2355D25}"/>
    <cellStyle name="Normal 57 5 4 2 2 2" xfId="2139" xr:uid="{CD776387-1BC6-4712-8F14-1E1AF1AC4096}"/>
    <cellStyle name="Normal 57 5 4 2 2 2 2" xfId="10245" xr:uid="{568B6EA7-BBC3-40CB-92E5-B096FD5DE8CD}"/>
    <cellStyle name="Normal 57 5 4 2 2 2 2 2" xfId="23271" xr:uid="{D81E7E72-DDB8-413B-AA5A-097DF9C5B8FC}"/>
    <cellStyle name="Normal 57 5 4 2 2 2 3" xfId="5227" xr:uid="{91A7C699-4579-40EB-B3E3-7E39A888AE26}"/>
    <cellStyle name="Normal 57 5 4 2 2 2 3 2" xfId="18264" xr:uid="{6A36F3AE-A4FC-474B-9EF0-ECCFBE44F46F}"/>
    <cellStyle name="Normal 57 5 4 2 2 2 4" xfId="15524" xr:uid="{BAB74A88-0904-401D-ABAD-9FE737D0E230}"/>
    <cellStyle name="Normal 57 5 4 2 2 3" xfId="6286" xr:uid="{E20394ED-015C-4040-AA19-46F67D1E1E7C}"/>
    <cellStyle name="Normal 57 5 4 2 2 3 2" xfId="11302" xr:uid="{60D7A70A-4A6A-498F-AD18-DCBBC676CBBE}"/>
    <cellStyle name="Normal 57 5 4 2 2 3 2 2" xfId="24328" xr:uid="{B6D61E98-4C23-4317-9C46-549F9B1F6631}"/>
    <cellStyle name="Normal 57 5 4 2 2 3 3" xfId="19321" xr:uid="{441BCB9D-316C-4866-B133-F62B40C48269}"/>
    <cellStyle name="Normal 57 5 4 2 2 4" xfId="9361" xr:uid="{FA6E43E5-A9F4-4144-9B75-B07C91C418E4}"/>
    <cellStyle name="Normal 57 5 4 2 2 4 2" xfId="22388" xr:uid="{A8D35620-0856-4E70-8A1E-F164983D0C15}"/>
    <cellStyle name="Normal 57 5 4 2 2 5" xfId="12756" xr:uid="{7327C859-896F-482D-8714-74E7D0265985}"/>
    <cellStyle name="Normal 57 5 4 2 2 5 2" xfId="25773" xr:uid="{FAE13881-2FB6-4837-9C9D-20C5A75017F7}"/>
    <cellStyle name="Normal 57 5 4 2 2 6" xfId="7838" xr:uid="{BE6E627D-C80F-4E93-8093-312CB64859E7}"/>
    <cellStyle name="Normal 57 5 4 2 2 6 2" xfId="20870" xr:uid="{DA173904-AFEB-4005-8CEC-318D119241D4}"/>
    <cellStyle name="Normal 57 5 4 2 2 7" xfId="4292" xr:uid="{0DD0597B-C0DE-4500-89DF-12BC79967175}"/>
    <cellStyle name="Normal 57 5 4 2 2 7 2" xfId="17381" xr:uid="{8BB36668-27DE-4DC4-AF6A-3C498EF81078}"/>
    <cellStyle name="Normal 57 5 4 2 2 8" xfId="14476" xr:uid="{7C272C92-C38B-4D39-B99A-75C177E94CF9}"/>
    <cellStyle name="Normal 57 5 4 2 3" xfId="1438" xr:uid="{D19F49DA-267D-46B2-9D7D-736758514890}"/>
    <cellStyle name="Normal 57 5 4 2 3 2" xfId="2488" xr:uid="{21E25455-9302-4180-92C3-DCDDC480A393}"/>
    <cellStyle name="Normal 57 5 4 2 3 2 2" xfId="10639" xr:uid="{2C28BB7D-1DD8-4087-9E9D-FB7A68B06B26}"/>
    <cellStyle name="Normal 57 5 4 2 3 2 2 2" xfId="23665" xr:uid="{39CE2FBA-F8B8-4504-A019-24901D6CAA15}"/>
    <cellStyle name="Normal 57 5 4 2 3 2 3" xfId="5622" xr:uid="{236B8F88-CB8B-420D-8D94-AE06EE0469BE}"/>
    <cellStyle name="Normal 57 5 4 2 3 2 3 2" xfId="18658" xr:uid="{F1CFB376-7A39-4308-BA14-E6C2BB6D3B06}"/>
    <cellStyle name="Normal 57 5 4 2 3 2 4" xfId="15872" xr:uid="{71196896-89A1-4F9E-A4FA-F7E617128A8C}"/>
    <cellStyle name="Normal 57 5 4 2 3 3" xfId="6635" xr:uid="{12A639B9-E362-47F7-B76C-139372FEAB65}"/>
    <cellStyle name="Normal 57 5 4 2 3 3 2" xfId="11650" xr:uid="{41896F47-E7C6-410E-9560-00C50879789A}"/>
    <cellStyle name="Normal 57 5 4 2 3 3 2 2" xfId="24676" xr:uid="{937E7DD4-A674-4001-8911-71409C3CCBB0}"/>
    <cellStyle name="Normal 57 5 4 2 3 3 3" xfId="19669" xr:uid="{704C4671-7684-43DC-BF64-4CDFCD03CCC7}"/>
    <cellStyle name="Normal 57 5 4 2 3 4" xfId="9046" xr:uid="{7EB70734-CD42-4FBB-8CED-EC3D9F85D7A4}"/>
    <cellStyle name="Normal 57 5 4 2 3 4 2" xfId="22073" xr:uid="{4EBE2431-4A79-4F38-BD0F-D454C4DBA05B}"/>
    <cellStyle name="Normal 57 5 4 2 3 5" xfId="13104" xr:uid="{5A83ACA8-6219-47E2-8B26-7C8E1FA06513}"/>
    <cellStyle name="Normal 57 5 4 2 3 5 2" xfId="26121" xr:uid="{E655440F-B841-4A6E-B846-90D00A91AE50}"/>
    <cellStyle name="Normal 57 5 4 2 3 6" xfId="8233" xr:uid="{A2C2050A-3871-490F-95D0-046DC4A50220}"/>
    <cellStyle name="Normal 57 5 4 2 3 6 2" xfId="21264" xr:uid="{BACF75EF-CB8C-4020-863D-03170818EB25}"/>
    <cellStyle name="Normal 57 5 4 2 3 7" xfId="3977" xr:uid="{D1560A33-613F-418F-BE48-80D165F177EA}"/>
    <cellStyle name="Normal 57 5 4 2 3 7 2" xfId="17066" xr:uid="{6B852DCB-8A57-4CE0-8761-ACF0B7A6B534}"/>
    <cellStyle name="Normal 57 5 4 2 3 8" xfId="14823" xr:uid="{21E0226E-C566-4E5C-8383-AE12C5F5DE06}"/>
    <cellStyle name="Normal 57 5 4 2 4" xfId="2997" xr:uid="{1D11F019-89FF-4653-BF87-4FFD6CB455E9}"/>
    <cellStyle name="Normal 57 5 4 2 4 2" xfId="7020" xr:uid="{C8EE2CA1-AA0A-4F84-B979-C89C28D12085}"/>
    <cellStyle name="Normal 57 5 4 2 4 2 2" xfId="12035" xr:uid="{78B223E4-9F3E-4B97-8061-489FA3928AED}"/>
    <cellStyle name="Normal 57 5 4 2 4 2 2 2" xfId="25061" xr:uid="{754B0241-F27E-4811-AD82-E9A1477B29AC}"/>
    <cellStyle name="Normal 57 5 4 2 4 2 3" xfId="20054" xr:uid="{82DE99FA-8157-4D27-A5FF-C7EA3AFC14F4}"/>
    <cellStyle name="Normal 57 5 4 2 4 3" xfId="13489" xr:uid="{56A546E6-0014-4985-8C16-E6CED94319FA}"/>
    <cellStyle name="Normal 57 5 4 2 4 3 2" xfId="26506" xr:uid="{99AB9815-37E2-424E-B203-07D15392FBFC}"/>
    <cellStyle name="Normal 57 5 4 2 4 4" xfId="9930" xr:uid="{701EA125-6454-4E61-8F24-78C93A29A20C}"/>
    <cellStyle name="Normal 57 5 4 2 4 4 2" xfId="22956" xr:uid="{A9EAAD2E-CD2A-4104-9C81-B8D0D26EE483}"/>
    <cellStyle name="Normal 57 5 4 2 4 5" xfId="4912" xr:uid="{F9B47941-3439-4F56-AFF4-31BC02C1208C}"/>
    <cellStyle name="Normal 57 5 4 2 4 5 2" xfId="17949" xr:uid="{0CE6BE0C-0E1D-4BEF-88A5-C35F6A5E901E}"/>
    <cellStyle name="Normal 57 5 4 2 4 6" xfId="16257" xr:uid="{494D89C1-10FB-4138-8DB9-DA0B60450C9C}"/>
    <cellStyle name="Normal 57 5 4 2 5" xfId="1829" xr:uid="{67DFFAF3-61D6-4DCF-93A3-DC4A609A26BA}"/>
    <cellStyle name="Normal 57 5 4 2 5 2" xfId="10992" xr:uid="{D0EF752C-B8CE-46E3-80E3-C020F13E8B03}"/>
    <cellStyle name="Normal 57 5 4 2 5 2 2" xfId="24018" xr:uid="{E4D7CB7B-04E0-4157-BB27-3EEDCC0779DE}"/>
    <cellStyle name="Normal 57 5 4 2 5 3" xfId="5976" xr:uid="{EFE27A90-DF5E-4EB5-BA2E-18D394931CF7}"/>
    <cellStyle name="Normal 57 5 4 2 5 3 2" xfId="19011" xr:uid="{7B1C46B4-7946-41CA-84F1-0E4C159D140C}"/>
    <cellStyle name="Normal 57 5 4 2 5 4" xfId="15214" xr:uid="{777517BF-4976-4F36-B12E-1DFD028C9014}"/>
    <cellStyle name="Normal 57 5 4 2 6" xfId="8553" xr:uid="{621E797C-F14B-4920-8605-114E8270D767}"/>
    <cellStyle name="Normal 57 5 4 2 6 2" xfId="21582" xr:uid="{33223576-4DF4-4ED0-8AA1-2FAB6A45E980}"/>
    <cellStyle name="Normal 57 5 4 2 7" xfId="12446" xr:uid="{7B40439C-F596-4814-BB2D-F0E35ACB6C43}"/>
    <cellStyle name="Normal 57 5 4 2 7 2" xfId="25463" xr:uid="{26BEAF93-54B8-476B-9CEE-EE9DFC05952F}"/>
    <cellStyle name="Normal 57 5 4 2 8" xfId="7523" xr:uid="{3FA5C2E8-ED7B-4649-BF76-826D9FB136BA}"/>
    <cellStyle name="Normal 57 5 4 2 8 2" xfId="20555" xr:uid="{07DC9750-5C92-43CC-8BE6-45F75F5E87A5}"/>
    <cellStyle name="Normal 57 5 4 2 9" xfId="3475" xr:uid="{32CFE17E-B2AF-467A-BB99-A0703CF11F5A}"/>
    <cellStyle name="Normal 57 5 4 2 9 2" xfId="16575" xr:uid="{19D01AAA-0362-4EAD-8E76-DAF56AD428DF}"/>
    <cellStyle name="Normal 57 5 4 2_Degree data" xfId="3105" xr:uid="{F6A0D7FD-1AD4-464D-B202-7CA3ACF40C2C}"/>
    <cellStyle name="Normal 57 5 4 3" xfId="466" xr:uid="{DE0258F1-907A-4F00-8C71-4900ACD6788D}"/>
    <cellStyle name="Normal 57 5 4 3 2" xfId="2138" xr:uid="{EFB21F4F-13A6-41E7-9641-4B3CA57E0F4A}"/>
    <cellStyle name="Normal 57 5 4 3 2 2" xfId="9725" xr:uid="{7E2B6969-D6E4-43C7-A16D-0BE18A72B7B0}"/>
    <cellStyle name="Normal 57 5 4 3 2 2 2" xfId="22751" xr:uid="{684FF6AB-4660-452E-B88B-1C45F2D27209}"/>
    <cellStyle name="Normal 57 5 4 3 2 3" xfId="4707" xr:uid="{23849B2C-DFB0-4EEC-BF60-20E3060C6E5B}"/>
    <cellStyle name="Normal 57 5 4 3 2 3 2" xfId="17744" xr:uid="{A2771250-E79E-4118-BDC1-0926E664A3EE}"/>
    <cellStyle name="Normal 57 5 4 3 2 4" xfId="15523" xr:uid="{87771DF9-17DC-4CB5-A5D7-19AF4EAD741D}"/>
    <cellStyle name="Normal 57 5 4 3 3" xfId="6285" xr:uid="{9F6500CB-3F2C-468A-B952-E7DC229A10D1}"/>
    <cellStyle name="Normal 57 5 4 3 3 2" xfId="11301" xr:uid="{46D13D30-989C-4BFD-A9FD-1E7A68E9B8F1}"/>
    <cellStyle name="Normal 57 5 4 3 3 2 2" xfId="24327" xr:uid="{280FD1FD-C41D-4773-BA79-74FC5E502A07}"/>
    <cellStyle name="Normal 57 5 4 3 3 3" xfId="19320" xr:uid="{1964B72F-C411-4CD4-8C21-BA80C8EFE024}"/>
    <cellStyle name="Normal 57 5 4 3 4" xfId="8841" xr:uid="{8765ACDF-D0C5-4223-BB0E-0D92354DC201}"/>
    <cellStyle name="Normal 57 5 4 3 4 2" xfId="21868" xr:uid="{168849DE-035E-41B9-BF6E-D13149F7566A}"/>
    <cellStyle name="Normal 57 5 4 3 5" xfId="12755" xr:uid="{E7B985D7-927D-42B2-AEE2-0F18E7930877}"/>
    <cellStyle name="Normal 57 5 4 3 5 2" xfId="25772" xr:uid="{C0827CE8-A7BF-404A-9FB4-1A5F0BAF3B32}"/>
    <cellStyle name="Normal 57 5 4 3 6" xfId="7318" xr:uid="{2558EEAE-B52A-4E12-A6C4-4D0D6374F6F2}"/>
    <cellStyle name="Normal 57 5 4 3 6 2" xfId="20350" xr:uid="{137B248F-0E40-4C95-95DA-D8D9E33B6FAC}"/>
    <cellStyle name="Normal 57 5 4 3 7" xfId="3772" xr:uid="{639959D0-41A9-44ED-804E-AA484C4250EF}"/>
    <cellStyle name="Normal 57 5 4 3 7 2" xfId="16861" xr:uid="{3523761B-A782-4B08-BF72-F03506A2F43A}"/>
    <cellStyle name="Normal 57 5 4 3 8" xfId="13869" xr:uid="{CBDB5CC0-E5F4-4D10-9D6F-EF8EEDF17482}"/>
    <cellStyle name="Normal 57 5 4 4" xfId="875" xr:uid="{3D0DE971-789F-470C-B70C-DC641D7CF351}"/>
    <cellStyle name="Normal 57 5 4 4 2" xfId="2487" xr:uid="{71610356-BBA8-4322-8FF8-753C939C55A5}"/>
    <cellStyle name="Normal 57 5 4 4 2 2" xfId="10244" xr:uid="{1B2FFF10-4632-4517-95FB-063459D5B5BB}"/>
    <cellStyle name="Normal 57 5 4 4 2 2 2" xfId="23270" xr:uid="{ED2C0246-73F3-4BC4-B085-8AE49D84498B}"/>
    <cellStyle name="Normal 57 5 4 4 2 3" xfId="5226" xr:uid="{C6B5407E-6237-44FB-B1C1-8CEF4BB5E161}"/>
    <cellStyle name="Normal 57 5 4 4 2 3 2" xfId="18263" xr:uid="{963DB9D3-0D17-4D64-86B0-4B3F95853B0D}"/>
    <cellStyle name="Normal 57 5 4 4 2 4" xfId="15871" xr:uid="{08AD3738-8016-4B0E-BCCB-073069B18227}"/>
    <cellStyle name="Normal 57 5 4 4 3" xfId="6634" xr:uid="{F3821293-0444-4CFC-9AE3-8BEE4945979C}"/>
    <cellStyle name="Normal 57 5 4 4 3 2" xfId="11649" xr:uid="{7604ED2F-0E47-4855-A1C6-87DF7384605F}"/>
    <cellStyle name="Normal 57 5 4 4 3 2 2" xfId="24675" xr:uid="{9687FBF8-672D-4FC1-8056-8F65587DDD49}"/>
    <cellStyle name="Normal 57 5 4 4 3 3" xfId="19668" xr:uid="{18E0E545-2E4E-4DEA-AC4A-DB8937A1F175}"/>
    <cellStyle name="Normal 57 5 4 4 4" xfId="9360" xr:uid="{8CBF4B3D-9C9A-4CB1-B834-CBC1B20EF33C}"/>
    <cellStyle name="Normal 57 5 4 4 4 2" xfId="22387" xr:uid="{E9370783-B50D-4E8B-8E56-88A7424C2AFF}"/>
    <cellStyle name="Normal 57 5 4 4 5" xfId="13103" xr:uid="{DB14F6E2-9E5D-4169-98E1-4171D1B204F6}"/>
    <cellStyle name="Normal 57 5 4 4 5 2" xfId="26120" xr:uid="{6DC544E4-D07D-421F-9EE1-D66194301E03}"/>
    <cellStyle name="Normal 57 5 4 4 6" xfId="7837" xr:uid="{E1975ED8-B7E4-401D-BC0C-2CF1D519B6C2}"/>
    <cellStyle name="Normal 57 5 4 4 6 2" xfId="20869" xr:uid="{126108CB-CE80-4C89-9D90-C8CF0BB8CF21}"/>
    <cellStyle name="Normal 57 5 4 4 7" xfId="4291" xr:uid="{3E53C12E-0C9E-4088-87A0-E8C20B0511F1}"/>
    <cellStyle name="Normal 57 5 4 4 7 2" xfId="17380" xr:uid="{8CC3E74F-4EF0-42CE-8128-264EC72047D7}"/>
    <cellStyle name="Normal 57 5 4 4 8" xfId="14271" xr:uid="{C848BC3C-A2EA-4F59-968A-A4A8DFAE57B0}"/>
    <cellStyle name="Normal 57 5 4 5" xfId="1227" xr:uid="{2844C881-4C38-4B6D-9E13-0896FCC933F1}"/>
    <cellStyle name="Normal 57 5 4 5 2" xfId="2783" xr:uid="{C1328F17-0A44-40E5-8EB5-9C2C4F7BC729}"/>
    <cellStyle name="Normal 57 5 4 5 2 2" xfId="10434" xr:uid="{84D175D3-38DA-46E2-BA7F-31A38EB52FA0}"/>
    <cellStyle name="Normal 57 5 4 5 2 2 2" xfId="23460" xr:uid="{5E702B5C-EFC6-480C-AEDF-B67CCECC7A0C}"/>
    <cellStyle name="Normal 57 5 4 5 2 3" xfId="5417" xr:uid="{7C85F8AE-D1FA-4FB0-B9D5-BD7A2FB8A413}"/>
    <cellStyle name="Normal 57 5 4 5 2 3 2" xfId="18453" xr:uid="{5DFEC9E5-598A-47CF-931D-881F91F16F43}"/>
    <cellStyle name="Normal 57 5 4 5 2 4" xfId="16052" xr:uid="{BD98648F-2971-46D9-B8E8-983735CA2B2F}"/>
    <cellStyle name="Normal 57 5 4 5 3" xfId="6815" xr:uid="{72633E95-C88D-4F78-B87E-4737DE4A2098}"/>
    <cellStyle name="Normal 57 5 4 5 3 2" xfId="11830" xr:uid="{787F96D6-45CD-4AD0-B912-F60EE66EA574}"/>
    <cellStyle name="Normal 57 5 4 5 3 2 2" xfId="24856" xr:uid="{FA0E3B71-4AE1-46A8-B79D-89D620D8518F}"/>
    <cellStyle name="Normal 57 5 4 5 3 3" xfId="19849" xr:uid="{E9EB3039-6F6C-49E3-83C8-8DCEF12A65EC}"/>
    <cellStyle name="Normal 57 5 4 5 4" xfId="8727" xr:uid="{CE10EDF3-E56B-4806-A972-22C9CFD8BE76}"/>
    <cellStyle name="Normal 57 5 4 5 4 2" xfId="21756" xr:uid="{2DDCA431-FE02-47A2-AE89-86127A36B9DB}"/>
    <cellStyle name="Normal 57 5 4 5 5" xfId="13284" xr:uid="{8E07AC9D-E257-4D34-9D50-A101EA612283}"/>
    <cellStyle name="Normal 57 5 4 5 5 2" xfId="26301" xr:uid="{AD8317DA-99AD-43C8-BD0F-5474A7360717}"/>
    <cellStyle name="Normal 57 5 4 5 6" xfId="8028" xr:uid="{B140A3FB-A30B-4EC6-9E54-582C8C8402C5}"/>
    <cellStyle name="Normal 57 5 4 5 6 2" xfId="21059" xr:uid="{269CBD47-873D-41B6-816E-58FD2E80C485}"/>
    <cellStyle name="Normal 57 5 4 5 7" xfId="3657" xr:uid="{EC02FF7D-0DA8-475C-9990-9CC0CAAA4C22}"/>
    <cellStyle name="Normal 57 5 4 5 7 2" xfId="16749" xr:uid="{4C92D1E8-16E5-4249-A387-47CC59E81D32}"/>
    <cellStyle name="Normal 57 5 4 5 8" xfId="14618" xr:uid="{E64A926C-A083-4A29-A672-8A2FBB69D048}"/>
    <cellStyle name="Normal 57 5 4 6" xfId="1624" xr:uid="{49E7B1E8-2137-4D89-9492-7DEDFEF3F0EC}"/>
    <cellStyle name="Normal 57 5 4 6 2" xfId="9613" xr:uid="{C7E7E5C9-97A8-43B7-B3E1-D6A210425B4F}"/>
    <cellStyle name="Normal 57 5 4 6 2 2" xfId="22639" xr:uid="{EFDEC3A3-432F-42C1-9F19-0176C577FC08}"/>
    <cellStyle name="Normal 57 5 4 6 3" xfId="4595" xr:uid="{6C252080-21CB-4C46-AB25-18010235B225}"/>
    <cellStyle name="Normal 57 5 4 6 3 2" xfId="17632" xr:uid="{5CB7732E-F0F9-49F4-9512-A61C00BC7DA7}"/>
    <cellStyle name="Normal 57 5 4 6 4" xfId="15009" xr:uid="{8C5B4855-D582-42E8-95F7-49FE3A5D114C}"/>
    <cellStyle name="Normal 57 5 4 7" xfId="5771" xr:uid="{A78CF90A-B964-4D8B-A129-0364C519C0BA}"/>
    <cellStyle name="Normal 57 5 4 7 2" xfId="10787" xr:uid="{91F4099B-AB0F-417E-BE74-125BCE1A3CC2}"/>
    <cellStyle name="Normal 57 5 4 7 2 2" xfId="23813" xr:uid="{C16C4F71-384A-4F90-908A-F2C8AAB03615}"/>
    <cellStyle name="Normal 57 5 4 7 3" xfId="18806" xr:uid="{604BAAC9-4F4C-41E8-AE70-53DD3696C885}"/>
    <cellStyle name="Normal 57 5 4 8" xfId="8348" xr:uid="{4F3668A7-52B6-438A-8F35-F0C707823FB6}"/>
    <cellStyle name="Normal 57 5 4 8 2" xfId="21377" xr:uid="{38EB2A81-3DE2-4AD4-A0E9-9527E304BA93}"/>
    <cellStyle name="Normal 57 5 4 9" xfId="12241" xr:uid="{F1915CA1-A5D5-4417-8255-378E80E83C1F}"/>
    <cellStyle name="Normal 57 5 4 9 2" xfId="25258" xr:uid="{D81FC64D-464E-45EB-AB5D-D041DD8B863A}"/>
    <cellStyle name="Normal 57 5 4_Degree data" xfId="3104" xr:uid="{68DDD8A4-6892-475B-850E-264F16793411}"/>
    <cellStyle name="Normal 57 5 5" xfId="300" xr:uid="{8E68C751-CF3E-4D91-8D0D-5ABF67E5B148}"/>
    <cellStyle name="Normal 57 5 5 10" xfId="13713" xr:uid="{ED754228-C473-477A-BD5A-CE3621394A5E}"/>
    <cellStyle name="Normal 57 5 5 2" xfId="566" xr:uid="{A0EB1E30-7AAE-47D4-AF89-79A879E40BF2}"/>
    <cellStyle name="Normal 57 5 5 2 2" xfId="2140" xr:uid="{FC87C821-C3F5-4ADA-AC2C-7E1C8F881E99}"/>
    <cellStyle name="Normal 57 5 5 2 2 2" xfId="10246" xr:uid="{AFCED1E4-33E3-437F-A19E-6D84506E7A09}"/>
    <cellStyle name="Normal 57 5 5 2 2 2 2" xfId="23272" xr:uid="{6973FB31-BFE9-411F-AE16-C839BDD3887A}"/>
    <cellStyle name="Normal 57 5 5 2 2 3" xfId="5228" xr:uid="{7038E859-AA98-4433-A40F-D4509AE533E0}"/>
    <cellStyle name="Normal 57 5 5 2 2 3 2" xfId="18265" xr:uid="{617D7E28-0EF9-422A-8591-F6AE6D94EFA5}"/>
    <cellStyle name="Normal 57 5 5 2 2 4" xfId="15525" xr:uid="{F3E6873E-D204-4A57-966E-25CF4AA350A2}"/>
    <cellStyle name="Normal 57 5 5 2 3" xfId="6287" xr:uid="{A0FE4FAC-990A-4A7C-A392-51C5A706674F}"/>
    <cellStyle name="Normal 57 5 5 2 3 2" xfId="11303" xr:uid="{266FB902-449E-4EE9-A3B8-2E87CC8D2E83}"/>
    <cellStyle name="Normal 57 5 5 2 3 2 2" xfId="24329" xr:uid="{05FB4B4F-D49B-4075-B25E-3157BE0C6323}"/>
    <cellStyle name="Normal 57 5 5 2 3 3" xfId="19322" xr:uid="{C8A77F58-CB3D-4155-BC16-8FD862DFFAA1}"/>
    <cellStyle name="Normal 57 5 5 2 4" xfId="9362" xr:uid="{AD359E0A-C55C-44DF-9F6A-C7F5F64949E7}"/>
    <cellStyle name="Normal 57 5 5 2 4 2" xfId="22389" xr:uid="{FF566CA6-8CF6-4D35-A9F6-F35B69C9E5A1}"/>
    <cellStyle name="Normal 57 5 5 2 5" xfId="12757" xr:uid="{DF89AAD4-9936-4C9D-AB1F-12ED7F5B7BDF}"/>
    <cellStyle name="Normal 57 5 5 2 5 2" xfId="25774" xr:uid="{72A24490-921E-4C4D-AE82-13781777ECC1}"/>
    <cellStyle name="Normal 57 5 5 2 6" xfId="7839" xr:uid="{558FAD2C-BEFE-4723-97C0-5C0D7BD28846}"/>
    <cellStyle name="Normal 57 5 5 2 6 2" xfId="20871" xr:uid="{382442FD-E5FA-4483-9DC8-F3FA9EA96E9F}"/>
    <cellStyle name="Normal 57 5 5 2 7" xfId="4293" xr:uid="{4F1DEE6B-3748-458D-9791-A2177E20B866}"/>
    <cellStyle name="Normal 57 5 5 2 7 2" xfId="17382" xr:uid="{76FFFABB-D105-46FF-ADCF-227A3B742027}"/>
    <cellStyle name="Normal 57 5 5 2 8" xfId="13969" xr:uid="{4DC88A87-5BCA-4E71-91F6-42D8ADDA1106}"/>
    <cellStyle name="Normal 57 5 5 3" xfId="975" xr:uid="{315A9CF0-16C8-49CA-BA01-F2F8D423B1CB}"/>
    <cellStyle name="Normal 57 5 5 3 2" xfId="2489" xr:uid="{267DE7AF-9196-4D40-B07E-9778170AC751}"/>
    <cellStyle name="Normal 57 5 5 3 2 2" xfId="10534" xr:uid="{49A819A9-A61A-4155-8017-C6DD3896A1E6}"/>
    <cellStyle name="Normal 57 5 5 3 2 2 2" xfId="23560" xr:uid="{19ADBB19-A3D3-404D-9EE6-25A504861FBC}"/>
    <cellStyle name="Normal 57 5 5 3 2 3" xfId="5517" xr:uid="{D9A789D8-527C-409A-AB67-C0FDF387F14D}"/>
    <cellStyle name="Normal 57 5 5 3 2 3 2" xfId="18553" xr:uid="{EE65AECE-68BB-4E81-A013-3031B0A78A08}"/>
    <cellStyle name="Normal 57 5 5 3 2 4" xfId="15873" xr:uid="{160F35CB-8CB1-4B21-8596-F80214E75C49}"/>
    <cellStyle name="Normal 57 5 5 3 3" xfId="6636" xr:uid="{7745A78B-E203-428A-B899-AE8DAD6163E3}"/>
    <cellStyle name="Normal 57 5 5 3 3 2" xfId="11651" xr:uid="{CDAF82D9-FB3F-4E69-9232-8C2C3B97DB98}"/>
    <cellStyle name="Normal 57 5 5 3 3 2 2" xfId="24677" xr:uid="{1F608C08-1FA5-4F00-92DF-DFDD1A3F46C4}"/>
    <cellStyle name="Normal 57 5 5 3 3 3" xfId="19670" xr:uid="{9B7F8D79-6F6C-46FB-92FC-6C8140C4F5CE}"/>
    <cellStyle name="Normal 57 5 5 3 4" xfId="8941" xr:uid="{63D29007-7106-41BF-984F-933776A78696}"/>
    <cellStyle name="Normal 57 5 5 3 4 2" xfId="21968" xr:uid="{16DB8106-D81C-4CD2-856C-EFBD90F9AABD}"/>
    <cellStyle name="Normal 57 5 5 3 5" xfId="13105" xr:uid="{D865DAF0-2351-4EEF-8E83-AAF6A0136858}"/>
    <cellStyle name="Normal 57 5 5 3 5 2" xfId="26122" xr:uid="{8ACE5E86-072F-4212-B271-D6DED96D24D5}"/>
    <cellStyle name="Normal 57 5 5 3 6" xfId="8128" xr:uid="{FD8E2308-C545-4BD3-8AFA-1FA8D6FA4D54}"/>
    <cellStyle name="Normal 57 5 5 3 6 2" xfId="21159" xr:uid="{AB788AE5-B377-4D10-B78D-259D3BA1AA28}"/>
    <cellStyle name="Normal 57 5 5 3 7" xfId="3872" xr:uid="{3901A167-6BD3-467F-B7F8-5376509185CA}"/>
    <cellStyle name="Normal 57 5 5 3 7 2" xfId="16961" xr:uid="{0799E7F7-9CE9-44D6-88F0-16B11E66A296}"/>
    <cellStyle name="Normal 57 5 5 3 8" xfId="14371" xr:uid="{8C315590-27B5-49E2-9D17-A328C7EF2560}"/>
    <cellStyle name="Normal 57 5 5 4" xfId="1331" xr:uid="{2DFF5E83-F803-41B4-96D9-52B080FC3316}"/>
    <cellStyle name="Normal 57 5 5 4 2" xfId="2889" xr:uid="{6D0918F8-1F8E-456A-A2EC-E6A50C6F3652}"/>
    <cellStyle name="Normal 57 5 5 4 2 2" xfId="11930" xr:uid="{3405FEB4-E9A3-4A55-B665-63A2B6BAB6CE}"/>
    <cellStyle name="Normal 57 5 5 4 2 2 2" xfId="24956" xr:uid="{339219BE-A67D-4698-A344-97F874E84329}"/>
    <cellStyle name="Normal 57 5 5 4 2 3" xfId="6915" xr:uid="{06939B82-69F0-404E-9F84-3DB636856EC3}"/>
    <cellStyle name="Normal 57 5 5 4 2 3 2" xfId="19949" xr:uid="{0B6AAE1B-A0F9-4A57-9B79-44F19E3FA94F}"/>
    <cellStyle name="Normal 57 5 5 4 2 4" xfId="16152" xr:uid="{F6F7E378-C000-4761-9284-45FDF1FE7AA8}"/>
    <cellStyle name="Normal 57 5 5 4 3" xfId="13384" xr:uid="{445585D0-7996-4187-AEBC-5984AC128D89}"/>
    <cellStyle name="Normal 57 5 5 4 3 2" xfId="26401" xr:uid="{68EFB19C-F120-4AA2-B365-4182FCED5396}"/>
    <cellStyle name="Normal 57 5 5 4 4" xfId="9825" xr:uid="{551CFEC3-284C-49E7-A57A-D88CCC7735DB}"/>
    <cellStyle name="Normal 57 5 5 4 4 2" xfId="22851" xr:uid="{8C6E088C-8EC7-4A36-AC76-66471BCC6124}"/>
    <cellStyle name="Normal 57 5 5 4 5" xfId="4807" xr:uid="{8FCD028E-B416-4AE2-8216-99EF6A1858EE}"/>
    <cellStyle name="Normal 57 5 5 4 5 2" xfId="17844" xr:uid="{0DF49C8A-146F-42C3-A678-B33C989EF9ED}"/>
    <cellStyle name="Normal 57 5 5 4 6" xfId="14718" xr:uid="{6B0533F7-50E0-4402-A749-A3232334C8A8}"/>
    <cellStyle name="Normal 57 5 5 5" xfId="1724" xr:uid="{940144B3-487C-4B98-9FA5-88EC49C018D9}"/>
    <cellStyle name="Normal 57 5 5 5 2" xfId="10887" xr:uid="{221A33E6-5708-4173-B469-EC5B9A625150}"/>
    <cellStyle name="Normal 57 5 5 5 2 2" xfId="23913" xr:uid="{2452BCF8-8DB2-4256-8864-2D23023E1070}"/>
    <cellStyle name="Normal 57 5 5 5 3" xfId="5871" xr:uid="{7168F18A-9C55-4355-AFF0-59B90A2178C0}"/>
    <cellStyle name="Normal 57 5 5 5 3 2" xfId="18906" xr:uid="{56DE7B36-2FB6-4BB8-86AE-8793A2383592}"/>
    <cellStyle name="Normal 57 5 5 5 4" xfId="15109" xr:uid="{06B38FA6-FC04-41E9-8A9D-888715DBA84D}"/>
    <cellStyle name="Normal 57 5 5 6" xfId="8448" xr:uid="{999A180A-8A36-4F05-BBA1-31C8BCB927DB}"/>
    <cellStyle name="Normal 57 5 5 6 2" xfId="21477" xr:uid="{14DE024A-B538-41B2-817D-8C8690AB2308}"/>
    <cellStyle name="Normal 57 5 5 7" xfId="12341" xr:uid="{C02C2782-0127-464E-8F99-501508D96DE4}"/>
    <cellStyle name="Normal 57 5 5 7 2" xfId="25358" xr:uid="{9CBE8778-8466-4740-9F30-D4DCCE2E2134}"/>
    <cellStyle name="Normal 57 5 5 8" xfId="7418" xr:uid="{928A24C6-C218-47AF-A5B8-58C99EB13D67}"/>
    <cellStyle name="Normal 57 5 5 8 2" xfId="20450" xr:uid="{2B96CC41-7D93-47FE-9034-21FE52E43B89}"/>
    <cellStyle name="Normal 57 5 5 9" xfId="3370" xr:uid="{37E64C99-9C57-4B4C-934A-F983FDD41055}"/>
    <cellStyle name="Normal 57 5 5 9 2" xfId="16470" xr:uid="{02C4953C-6302-407E-951C-DD33E8B3FA7C}"/>
    <cellStyle name="Normal 57 5 5_Degree data" xfId="3106" xr:uid="{ED61038D-F2F3-4E0D-84E3-F6A761F9387E}"/>
    <cellStyle name="Normal 57 5 6" xfId="454" xr:uid="{F8C28064-7047-4392-B095-208EFC68BD4B}"/>
    <cellStyle name="Normal 57 5 6 10" xfId="13857" xr:uid="{8E27BD41-855E-4A68-9474-2FAF505E934A}"/>
    <cellStyle name="Normal 57 5 6 2" xfId="863" xr:uid="{7895A168-A070-4A18-8826-05BB5D77EF80}"/>
    <cellStyle name="Normal 57 5 6 2 2" xfId="2141" xr:uid="{73AA53A2-49BE-43CD-B028-EC1DF63D45BA}"/>
    <cellStyle name="Normal 57 5 6 2 2 2" xfId="10247" xr:uid="{784D6E00-8CEC-4D88-B5A5-7A8BC8A8D356}"/>
    <cellStyle name="Normal 57 5 6 2 2 2 2" xfId="23273" xr:uid="{B5E73D8B-4179-4A62-989B-A944F4745A3E}"/>
    <cellStyle name="Normal 57 5 6 2 2 3" xfId="5229" xr:uid="{EACC1DE6-A469-4397-86A5-E07B4A1A5150}"/>
    <cellStyle name="Normal 57 5 6 2 2 3 2" xfId="18266" xr:uid="{F9C073F4-A1FE-4BF9-8994-A46EE43D85FC}"/>
    <cellStyle name="Normal 57 5 6 2 2 4" xfId="15526" xr:uid="{E07545D0-19AA-4331-9E9D-7E1029FB268B}"/>
    <cellStyle name="Normal 57 5 6 2 3" xfId="6288" xr:uid="{9840F5EE-A048-45D4-A608-75331F08D7CE}"/>
    <cellStyle name="Normal 57 5 6 2 3 2" xfId="11304" xr:uid="{EFB57139-70DA-4DAE-9B14-FCCC468F2327}"/>
    <cellStyle name="Normal 57 5 6 2 3 2 2" xfId="24330" xr:uid="{EA986978-AF9F-4993-84EE-27458D007388}"/>
    <cellStyle name="Normal 57 5 6 2 3 3" xfId="19323" xr:uid="{D63E1BEF-3D9A-4A8A-AF84-84E77807F309}"/>
    <cellStyle name="Normal 57 5 6 2 4" xfId="9363" xr:uid="{956150A7-5B22-417F-BF7E-D7DA4118BD5F}"/>
    <cellStyle name="Normal 57 5 6 2 4 2" xfId="22390" xr:uid="{6B513340-5022-4600-AE28-96404B1ECBDC}"/>
    <cellStyle name="Normal 57 5 6 2 5" xfId="12758" xr:uid="{8E28699D-4778-4C9B-BE24-5FC4BA927CE2}"/>
    <cellStyle name="Normal 57 5 6 2 5 2" xfId="25775" xr:uid="{1CE22A2B-6FB4-4612-9D1E-A17A25C39B2D}"/>
    <cellStyle name="Normal 57 5 6 2 6" xfId="7840" xr:uid="{AB789163-3401-4C6F-9AA3-524EE4636C3A}"/>
    <cellStyle name="Normal 57 5 6 2 6 2" xfId="20872" xr:uid="{CB3130AC-3626-4C07-AA4D-82359E16355C}"/>
    <cellStyle name="Normal 57 5 6 2 7" xfId="4294" xr:uid="{4D8A20F6-C29C-4188-8A3D-C007B194E32C}"/>
    <cellStyle name="Normal 57 5 6 2 7 2" xfId="17383" xr:uid="{0EF01D7F-8B88-4AC1-A63E-38444EC71001}"/>
    <cellStyle name="Normal 57 5 6 2 8" xfId="14259" xr:uid="{9A5A7737-13CE-430A-9F7C-2552F7485466}"/>
    <cellStyle name="Normal 57 5 6 3" xfId="1213" xr:uid="{75616159-6A80-4A5A-8E3A-5C31EFB41982}"/>
    <cellStyle name="Normal 57 5 6 3 2" xfId="2490" xr:uid="{FBB58325-0345-411B-8D01-EE2029872F7D}"/>
    <cellStyle name="Normal 57 5 6 3 2 2" xfId="10422" xr:uid="{542C1917-6F3F-4EDF-ADAA-1D27FE04020D}"/>
    <cellStyle name="Normal 57 5 6 3 2 2 2" xfId="23448" xr:uid="{46596EE2-CB2C-4B38-9D22-AEFC138E79BC}"/>
    <cellStyle name="Normal 57 5 6 3 2 3" xfId="5405" xr:uid="{3135E989-62A7-466A-9132-D315537C5E03}"/>
    <cellStyle name="Normal 57 5 6 3 2 3 2" xfId="18441" xr:uid="{D66F0A86-3DE0-4754-9F7B-61962CA6E428}"/>
    <cellStyle name="Normal 57 5 6 3 2 4" xfId="15874" xr:uid="{87B8EA96-CA77-44DB-88A0-FAE9E9D22DD9}"/>
    <cellStyle name="Normal 57 5 6 3 3" xfId="6637" xr:uid="{BA6BCFF3-27E0-4D02-B875-62CA33EAD0F8}"/>
    <cellStyle name="Normal 57 5 6 3 3 2" xfId="11652" xr:uid="{95407926-1324-4ED0-8A9C-C515A6678051}"/>
    <cellStyle name="Normal 57 5 6 3 3 2 2" xfId="24678" xr:uid="{27E4073F-D92D-43D3-800F-F3BC577D6D4E}"/>
    <cellStyle name="Normal 57 5 6 3 3 3" xfId="19671" xr:uid="{F2163BE4-E613-4BB1-B439-0F9E3A4A678B}"/>
    <cellStyle name="Normal 57 5 6 3 4" xfId="9493" xr:uid="{3F9E1E6B-9A18-4742-A986-BFDA4B848486}"/>
    <cellStyle name="Normal 57 5 6 3 4 2" xfId="22519" xr:uid="{1143D5A6-92E4-4BB6-8984-DA1E756B5B92}"/>
    <cellStyle name="Normal 57 5 6 3 5" xfId="13106" xr:uid="{4E31A4CC-9F2D-4CAE-B216-225A985434B1}"/>
    <cellStyle name="Normal 57 5 6 3 5 2" xfId="26123" xr:uid="{391FDBF2-11B2-49C2-A026-EBFCBDB53E8A}"/>
    <cellStyle name="Normal 57 5 6 3 6" xfId="8016" xr:uid="{FD94B89F-2DB4-4F0F-8EC2-80C96E2792F5}"/>
    <cellStyle name="Normal 57 5 6 3 6 2" xfId="21047" xr:uid="{445A71F1-96D5-4CFB-A6DF-7D961E65B98E}"/>
    <cellStyle name="Normal 57 5 6 3 7" xfId="4475" xr:uid="{5E8E3CF0-1D06-448C-B43E-B66B05900649}"/>
    <cellStyle name="Normal 57 5 6 3 7 2" xfId="17512" xr:uid="{72DE2BDE-EFA6-4F2C-A212-BA237F225192}"/>
    <cellStyle name="Normal 57 5 6 3 8" xfId="14606" xr:uid="{16D6ADAA-D27C-4AE8-B830-50061D68E313}"/>
    <cellStyle name="Normal 57 5 6 4" xfId="2767" xr:uid="{03DC4072-A40F-4854-9C33-26DCFBB5AB5F}"/>
    <cellStyle name="Normal 57 5 6 4 2" xfId="6803" xr:uid="{73A31D26-3E44-494B-93D7-9F4345529EDE}"/>
    <cellStyle name="Normal 57 5 6 4 2 2" xfId="11818" xr:uid="{6C01D7AA-534C-4E4C-A9AB-A4AE711A6E18}"/>
    <cellStyle name="Normal 57 5 6 4 2 2 2" xfId="24844" xr:uid="{776040FA-A648-420C-8DDF-F55CC8CB73E9}"/>
    <cellStyle name="Normal 57 5 6 4 2 3" xfId="19837" xr:uid="{B2947195-A083-4F9A-AEF1-CAB4BB0795BF}"/>
    <cellStyle name="Normal 57 5 6 4 3" xfId="13272" xr:uid="{DB7D7F29-DF9A-440B-BAE1-1D4DEC254BFB}"/>
    <cellStyle name="Normal 57 5 6 4 3 2" xfId="26289" xr:uid="{C330A9F9-B8B1-4CD0-BB76-D0692A66E1B7}"/>
    <cellStyle name="Normal 57 5 6 4 4" xfId="9713" xr:uid="{D5E1500A-1184-4E72-8491-33D49BA68337}"/>
    <cellStyle name="Normal 57 5 6 4 4 2" xfId="22739" xr:uid="{AC101A7B-46C7-462D-A265-BD103F4FA85D}"/>
    <cellStyle name="Normal 57 5 6 4 5" xfId="4695" xr:uid="{148134B3-A219-403C-A8D7-982CE798D735}"/>
    <cellStyle name="Normal 57 5 6 4 5 2" xfId="17732" xr:uid="{11C11FFC-C43F-429A-B968-3B17A43E1E44}"/>
    <cellStyle name="Normal 57 5 6 4 6" xfId="16040" xr:uid="{10E6BA83-C03C-4C84-972A-1424E3BD7B1E}"/>
    <cellStyle name="Normal 57 5 6 5" xfId="1612" xr:uid="{6B848A7A-0835-4ABC-8751-120816304F14}"/>
    <cellStyle name="Normal 57 5 6 5 2" xfId="10773" xr:uid="{9E0EBBD9-3EF2-467C-B80E-A578283597CE}"/>
    <cellStyle name="Normal 57 5 6 5 2 2" xfId="23799" xr:uid="{23135805-EB06-4B64-AEF2-83FB5BBD0907}"/>
    <cellStyle name="Normal 57 5 6 5 3" xfId="5757" xr:uid="{7851E7A6-940D-4E5D-9F22-D64CD5766229}"/>
    <cellStyle name="Normal 57 5 6 5 3 2" xfId="18792" xr:uid="{CD112AF9-B243-4899-AD0F-D82537D8CAA2}"/>
    <cellStyle name="Normal 57 5 6 5 4" xfId="14997" xr:uid="{E7C4253D-D536-4A3F-A222-F40AADF31600}"/>
    <cellStyle name="Normal 57 5 6 6" xfId="8829" xr:uid="{C16FEAD9-ECB0-4753-AFC0-BA92AAA4B8A9}"/>
    <cellStyle name="Normal 57 5 6 6 2" xfId="21856" xr:uid="{B3C13988-AB7F-45A9-9AC7-ECB616FDDAB8}"/>
    <cellStyle name="Normal 57 5 6 7" xfId="12229" xr:uid="{9E1004CE-7E25-460A-95CD-2CBCA30A2A79}"/>
    <cellStyle name="Normal 57 5 6 7 2" xfId="25246" xr:uid="{179C06AA-03E7-4A9D-98E6-A2F5C2CE3449}"/>
    <cellStyle name="Normal 57 5 6 8" xfId="7306" xr:uid="{EE47273E-8E94-4233-8BEF-90C9DAB566BA}"/>
    <cellStyle name="Normal 57 5 6 8 2" xfId="20338" xr:uid="{277E657E-F8DF-41EE-A491-A47DAA92FDD6}"/>
    <cellStyle name="Normal 57 5 6 9" xfId="3760" xr:uid="{F0B1DE96-3AAA-47F7-B685-37CE51DFCB10}"/>
    <cellStyle name="Normal 57 5 6 9 2" xfId="16849" xr:uid="{2FB9B9F0-89BD-4A22-B0F8-86EA9DFFFEE1}"/>
    <cellStyle name="Normal 57 5 6_Degree data" xfId="3107" xr:uid="{F60ECB94-0AF1-4CD6-840E-AF6AB1D8E048}"/>
    <cellStyle name="Normal 57 5 7" xfId="787" xr:uid="{1066C8FA-50BA-4040-9A85-29E9D0F2DC0C}"/>
    <cellStyle name="Normal 57 5 7 2" xfId="2132" xr:uid="{4C02D4E2-B976-45B0-AA2A-AE96CB2DC258}"/>
    <cellStyle name="Normal 57 5 7 2 2" xfId="10238" xr:uid="{015FD7AB-F1B0-4536-9DBF-4159484D1046}"/>
    <cellStyle name="Normal 57 5 7 2 2 2" xfId="23264" xr:uid="{78539025-CA99-42FB-8E0B-6E8292AAA807}"/>
    <cellStyle name="Normal 57 5 7 2 3" xfId="5220" xr:uid="{B231B243-EA27-4352-B463-17ECC7A9ADA3}"/>
    <cellStyle name="Normal 57 5 7 2 3 2" xfId="18257" xr:uid="{791E327A-BE33-45DF-8FAB-F351E7BB7A7A}"/>
    <cellStyle name="Normal 57 5 7 2 4" xfId="15517" xr:uid="{DCEDA271-38BD-4A65-8292-7889F838C596}"/>
    <cellStyle name="Normal 57 5 7 3" xfId="6279" xr:uid="{D269D035-955A-47BB-9A6A-CFB0282A4C43}"/>
    <cellStyle name="Normal 57 5 7 3 2" xfId="11295" xr:uid="{9C5F7B31-CA8C-4406-9EDC-269BB126E4CE}"/>
    <cellStyle name="Normal 57 5 7 3 2 2" xfId="24321" xr:uid="{148F83AA-5851-41C2-B118-C23CFB986542}"/>
    <cellStyle name="Normal 57 5 7 3 3" xfId="19314" xr:uid="{3CE56A22-EB2B-411C-9341-1B58E3E161F4}"/>
    <cellStyle name="Normal 57 5 7 4" xfId="9354" xr:uid="{D42D8C3F-F12B-4FA8-AC4A-BD8520BC78A0}"/>
    <cellStyle name="Normal 57 5 7 4 2" xfId="22381" xr:uid="{93EBA305-8F10-46EB-BC73-7BE7FD7A8A6A}"/>
    <cellStyle name="Normal 57 5 7 5" xfId="12749" xr:uid="{61CF112B-272C-4E36-AFC3-C4A510B45843}"/>
    <cellStyle name="Normal 57 5 7 5 2" xfId="25766" xr:uid="{D497AED5-346F-4EB7-A35B-1A2AF78D70C0}"/>
    <cellStyle name="Normal 57 5 7 6" xfId="7831" xr:uid="{394A169C-F903-4FB4-9050-3814E6EB32A1}"/>
    <cellStyle name="Normal 57 5 7 6 2" xfId="20863" xr:uid="{29801344-79E2-4CA9-95E3-FFC489A3F4D8}"/>
    <cellStyle name="Normal 57 5 7 7" xfId="4285" xr:uid="{B6D0A376-6DDF-48D9-8C8D-7EA457730B2C}"/>
    <cellStyle name="Normal 57 5 7 7 2" xfId="17374" xr:uid="{EA9274FE-F1FC-4431-B863-D99639B78CE2}"/>
    <cellStyle name="Normal 57 5 7 8" xfId="14184" xr:uid="{3415F597-22DE-4417-93B9-EA3F7AD27796}"/>
    <cellStyle name="Normal 57 5 8" xfId="1167" xr:uid="{35A7AEE9-7296-4BA8-BA2C-684A31B7F1A6}"/>
    <cellStyle name="Normal 57 5 8 2" xfId="2481" xr:uid="{2408149E-2011-4E03-9CFB-3C80325C506E}"/>
    <cellStyle name="Normal 57 5 8 2 2" xfId="10377" xr:uid="{890199A1-D7AA-4917-A25B-2BCFB78D7A26}"/>
    <cellStyle name="Normal 57 5 8 2 2 2" xfId="23403" xr:uid="{BA6B6F00-097A-432F-B741-CAEB58FE97ED}"/>
    <cellStyle name="Normal 57 5 8 2 3" xfId="5360" xr:uid="{CBC7CDC5-77E2-4104-A70D-C148FE33B52B}"/>
    <cellStyle name="Normal 57 5 8 2 3 2" xfId="18396" xr:uid="{006480E1-BDCF-497A-AC3C-39950C4DC7BD}"/>
    <cellStyle name="Normal 57 5 8 2 4" xfId="15865" xr:uid="{08544CBD-1CCD-489C-AF24-0346AF41E127}"/>
    <cellStyle name="Normal 57 5 8 3" xfId="6628" xr:uid="{1C228BF2-23CC-4D36-841F-185F78CE7057}"/>
    <cellStyle name="Normal 57 5 8 3 2" xfId="11643" xr:uid="{DD792357-78C3-410C-8BD0-B647F4DFCAA1}"/>
    <cellStyle name="Normal 57 5 8 3 2 2" xfId="24669" xr:uid="{2FD03566-2E22-4B0B-B3B6-FC39F54D2420}"/>
    <cellStyle name="Normal 57 5 8 3 3" xfId="19662" xr:uid="{2EC8E787-8591-413E-887B-DC2601A6A928}"/>
    <cellStyle name="Normal 57 5 8 4" xfId="8621" xr:uid="{9360A187-CD5A-4FFE-BFB2-C4C38B7561BF}"/>
    <cellStyle name="Normal 57 5 8 4 2" xfId="21650" xr:uid="{AC8F21FE-3BC8-4DC0-831C-7365CF122F3E}"/>
    <cellStyle name="Normal 57 5 8 5" xfId="13097" xr:uid="{83E8D05B-017B-47CF-8D5F-5619074B8FFB}"/>
    <cellStyle name="Normal 57 5 8 5 2" xfId="26114" xr:uid="{28E898D9-A193-4F1C-B5A3-519F4D79F765}"/>
    <cellStyle name="Normal 57 5 8 6" xfId="7971" xr:uid="{230E20EC-CB9C-40FC-BFD2-5399DD347070}"/>
    <cellStyle name="Normal 57 5 8 6 2" xfId="21002" xr:uid="{C120DF8A-0489-4CB7-AAA0-40E10E7B34E8}"/>
    <cellStyle name="Normal 57 5 8 7" xfId="3545" xr:uid="{BE3486A5-71C1-4D11-8DF3-A74C8D95C48E}"/>
    <cellStyle name="Normal 57 5 8 7 2" xfId="16643" xr:uid="{26292AB9-AD2B-4164-9B5C-AADFB22F5C2E}"/>
    <cellStyle name="Normal 57 5 8 8" xfId="14561" xr:uid="{9761CD1D-6371-48FA-815E-439F4F1109F7}"/>
    <cellStyle name="Normal 57 5 9" xfId="2718" xr:uid="{9BC44555-867B-424D-A0A6-1FAE421D4FC7}"/>
    <cellStyle name="Normal 57 5 9 2" xfId="6758" xr:uid="{982B38B8-7E1B-4F53-A5A5-2B960A44ACA8}"/>
    <cellStyle name="Normal 57 5 9 2 2" xfId="11773" xr:uid="{9A6ABABC-B69D-4645-9649-12F0DD2446CA}"/>
    <cellStyle name="Normal 57 5 9 2 2 2" xfId="24799" xr:uid="{C5A7AAA5-320D-49EE-BE25-519F423E3096}"/>
    <cellStyle name="Normal 57 5 9 2 3" xfId="19792" xr:uid="{58979903-807E-4BD7-9D57-B748B95BC4DA}"/>
    <cellStyle name="Normal 57 5 9 3" xfId="13227" xr:uid="{A8673232-BF9A-4CA8-A9D6-566E1616B312}"/>
    <cellStyle name="Normal 57 5 9 3 2" xfId="26244" xr:uid="{772585DF-FB15-488E-9622-C5A0EE84990F}"/>
    <cellStyle name="Normal 57 5 9 4" xfId="9507" xr:uid="{533B78B1-0A13-4F18-BCA3-12DDB1214BF1}"/>
    <cellStyle name="Normal 57 5 9 4 2" xfId="22533" xr:uid="{FE80677F-55BD-42C0-9406-67F6A1F1C0AE}"/>
    <cellStyle name="Normal 57 5 9 5" xfId="4489" xr:uid="{D48B639C-78C1-467B-8E76-5DC430E01548}"/>
    <cellStyle name="Normal 57 5 9 5 2" xfId="17526" xr:uid="{9B7F39A9-6568-47CF-9BC8-70D21CEBB687}"/>
    <cellStyle name="Normal 57 5 9 6" xfId="15995" xr:uid="{920EFF1D-FB23-40F8-AA09-E738B6FDC263}"/>
    <cellStyle name="Normal 57 5_Degree data" xfId="3098" xr:uid="{CC1972A9-E65B-4231-A4AC-23FA1AE4DE0D}"/>
    <cellStyle name="Normal 57 6" xfId="157" xr:uid="{94EE0865-C271-45D8-9BB1-848E0761DA3D}"/>
    <cellStyle name="Normal 57 6 10" xfId="8310" xr:uid="{68709430-1B37-455C-8748-2F1B38FBB1FF}"/>
    <cellStyle name="Normal 57 6 10 2" xfId="21339" xr:uid="{AA3819CA-E196-46D9-A03F-4F4F98C7F0B1}"/>
    <cellStyle name="Normal 57 6 11" xfId="12130" xr:uid="{F06B5607-AF0C-4EDC-AE0E-B097E05557BE}"/>
    <cellStyle name="Normal 57 6 11 2" xfId="25147" xr:uid="{7BC4F6D5-EE26-4D35-87EF-9F655DBE8069}"/>
    <cellStyle name="Normal 57 6 12" xfId="7119" xr:uid="{42D4346F-4FDF-4EF5-B6C6-0BE891E40C4D}"/>
    <cellStyle name="Normal 57 6 12 2" xfId="20151" xr:uid="{A293EC6C-E743-42B6-A74B-4B220B1F8B78}"/>
    <cellStyle name="Normal 57 6 13" xfId="3231" xr:uid="{147D12F7-FEE4-4020-813C-4DB12906EF31}"/>
    <cellStyle name="Normal 57 6 13 2" xfId="16332" xr:uid="{102D7010-7F39-4811-AD57-EA6E999982A3}"/>
    <cellStyle name="Normal 57 6 14" xfId="13590" xr:uid="{FFFDABB7-1F9F-413D-A16D-7E51D7B2AECF}"/>
    <cellStyle name="Normal 57 6 2" xfId="379" xr:uid="{8DDD63C6-C47A-4C80-ADC9-DADC40B6B63A}"/>
    <cellStyle name="Normal 57 6 2 10" xfId="7165" xr:uid="{905FBE34-5EE6-49B1-BD2B-063B2DBFB002}"/>
    <cellStyle name="Normal 57 6 2 10 2" xfId="20197" xr:uid="{43008CDF-88A5-4CDA-BAA9-2F3CA6EC5FD6}"/>
    <cellStyle name="Normal 57 6 2 11" xfId="3334" xr:uid="{DE130B31-1249-41FC-862C-BE9BF8F3D4DD}"/>
    <cellStyle name="Normal 57 6 2 11 2" xfId="16434" xr:uid="{1E43C9C5-5C0D-4326-B326-035BA88F18FB}"/>
    <cellStyle name="Normal 57 6 2 12" xfId="13788" xr:uid="{487F0F45-329E-45AC-B528-0E0015CB4853}"/>
    <cellStyle name="Normal 57 6 2 2" xfId="630" xr:uid="{BE402D3D-8BA5-4ED3-BE65-7B48BFC17FF8}"/>
    <cellStyle name="Normal 57 6 2 2 10" xfId="14033" xr:uid="{639C6726-818B-405C-A45E-4016D009CED9}"/>
    <cellStyle name="Normal 57 6 2 2 2" xfId="1039" xr:uid="{3CA9105F-9AE3-4BED-890E-3F460E58875D}"/>
    <cellStyle name="Normal 57 6 2 2 2 2" xfId="2144" xr:uid="{03F50498-A3A0-47BF-9F34-0960190F7DB0}"/>
    <cellStyle name="Normal 57 6 2 2 2 2 2" xfId="10250" xr:uid="{B927835C-DDE5-4378-8A93-46FF98C84518}"/>
    <cellStyle name="Normal 57 6 2 2 2 2 2 2" xfId="23276" xr:uid="{20FE71E6-6715-4BE7-9A3D-9B5FE77061C8}"/>
    <cellStyle name="Normal 57 6 2 2 2 2 3" xfId="5232" xr:uid="{A0346C23-2B26-48CE-AA2F-B482D5BFC7A9}"/>
    <cellStyle name="Normal 57 6 2 2 2 2 3 2" xfId="18269" xr:uid="{C5EDF3B0-9E47-4300-8246-C5E6715E9232}"/>
    <cellStyle name="Normal 57 6 2 2 2 2 4" xfId="15529" xr:uid="{4D17969E-4CBE-4779-BF55-3D5ACBEF398E}"/>
    <cellStyle name="Normal 57 6 2 2 2 3" xfId="6291" xr:uid="{0F3325FC-FDCD-4A63-ABD3-6CCDE79ED885}"/>
    <cellStyle name="Normal 57 6 2 2 2 3 2" xfId="11307" xr:uid="{ADE0C3E9-20C0-410C-A829-C0AB3D1D71CF}"/>
    <cellStyle name="Normal 57 6 2 2 2 3 2 2" xfId="24333" xr:uid="{D00C4A00-3D8B-431F-AFA4-8C595CA15041}"/>
    <cellStyle name="Normal 57 6 2 2 2 3 3" xfId="19326" xr:uid="{53B421CA-2FFA-415C-A605-B8569A3BAA71}"/>
    <cellStyle name="Normal 57 6 2 2 2 4" xfId="9366" xr:uid="{4A4ED154-5EF3-40AF-97C7-E9CE5C5A1E0D}"/>
    <cellStyle name="Normal 57 6 2 2 2 4 2" xfId="22393" xr:uid="{89D9EDB8-E7EC-4C82-A1E2-DC7E004B6B54}"/>
    <cellStyle name="Normal 57 6 2 2 2 5" xfId="12761" xr:uid="{54C8B9B3-39C3-4AE3-AC7C-1B56332A01E5}"/>
    <cellStyle name="Normal 57 6 2 2 2 5 2" xfId="25778" xr:uid="{DFB5803E-DDC2-4B6F-A5E6-C80C6F93B926}"/>
    <cellStyle name="Normal 57 6 2 2 2 6" xfId="7843" xr:uid="{A86A043F-2C96-4EB6-A3BC-39D5F466101D}"/>
    <cellStyle name="Normal 57 6 2 2 2 6 2" xfId="20875" xr:uid="{C486EEF0-85BC-434A-9154-036AFB942A6F}"/>
    <cellStyle name="Normal 57 6 2 2 2 7" xfId="4297" xr:uid="{6CEFD18B-D4DF-4489-9AB0-B87D53197497}"/>
    <cellStyle name="Normal 57 6 2 2 2 7 2" xfId="17386" xr:uid="{7FA76D9B-0668-44F3-836E-EA4774F3D404}"/>
    <cellStyle name="Normal 57 6 2 2 2 8" xfId="14435" xr:uid="{39A90DB6-F008-4B93-9C10-066C3D0A6DA1}"/>
    <cellStyle name="Normal 57 6 2 2 3" xfId="1396" xr:uid="{01E092C4-AAB8-4848-AF25-F2C4FE6C174D}"/>
    <cellStyle name="Normal 57 6 2 2 3 2" xfId="2493" xr:uid="{4FC0CAF6-4E3F-4812-8868-9B0BC6862E87}"/>
    <cellStyle name="Normal 57 6 2 2 3 2 2" xfId="10598" xr:uid="{D8275E60-9485-455C-8D1C-D9FDEE32D276}"/>
    <cellStyle name="Normal 57 6 2 2 3 2 2 2" xfId="23624" xr:uid="{2B895FA0-2329-43A3-9C1E-FB5958AB2815}"/>
    <cellStyle name="Normal 57 6 2 2 3 2 3" xfId="5581" xr:uid="{BED0A81F-423D-470C-9BD3-C9399D1CC4B8}"/>
    <cellStyle name="Normal 57 6 2 2 3 2 3 2" xfId="18617" xr:uid="{B68B2991-1AD6-4BEA-ABB3-A86E8AF0790F}"/>
    <cellStyle name="Normal 57 6 2 2 3 2 4" xfId="15877" xr:uid="{B39BA202-37C0-418F-9EE7-D408EFFA0978}"/>
    <cellStyle name="Normal 57 6 2 2 3 3" xfId="6640" xr:uid="{A76F1BDA-7734-4E9D-BAF1-316C73E677B8}"/>
    <cellStyle name="Normal 57 6 2 2 3 3 2" xfId="11655" xr:uid="{6C94BE0D-B620-48AE-B220-C723247F80F2}"/>
    <cellStyle name="Normal 57 6 2 2 3 3 2 2" xfId="24681" xr:uid="{3B295667-71C9-4C25-A660-C34565F9697B}"/>
    <cellStyle name="Normal 57 6 2 2 3 3 3" xfId="19674" xr:uid="{1D7344B5-4B4C-42C8-943D-D48B5460EEE8}"/>
    <cellStyle name="Normal 57 6 2 2 3 4" xfId="9005" xr:uid="{720834EA-371C-4C43-8CBD-D73B87AC035D}"/>
    <cellStyle name="Normal 57 6 2 2 3 4 2" xfId="22032" xr:uid="{CBA23029-B94C-412A-9B4D-D299BA1F710E}"/>
    <cellStyle name="Normal 57 6 2 2 3 5" xfId="13109" xr:uid="{895D2044-AF51-4E50-8B55-6BFD02218C35}"/>
    <cellStyle name="Normal 57 6 2 2 3 5 2" xfId="26126" xr:uid="{E5FFB474-A054-4921-83C5-12A10876ADB2}"/>
    <cellStyle name="Normal 57 6 2 2 3 6" xfId="8192" xr:uid="{16ED5D12-72B2-4DD9-B1D9-DF255818C590}"/>
    <cellStyle name="Normal 57 6 2 2 3 6 2" xfId="21223" xr:uid="{EE5A6473-039F-48B4-9696-2DA1C1A61AF0}"/>
    <cellStyle name="Normal 57 6 2 2 3 7" xfId="3936" xr:uid="{779EC377-D8E3-434E-8F2E-C2147C2F3E39}"/>
    <cellStyle name="Normal 57 6 2 2 3 7 2" xfId="17025" xr:uid="{C9F3D472-9557-45EA-9DBD-26088DBEE133}"/>
    <cellStyle name="Normal 57 6 2 2 3 8" xfId="14782" xr:uid="{C2BAF472-5858-413F-A880-7892B824FB04}"/>
    <cellStyle name="Normal 57 6 2 2 4" xfId="2954" xr:uid="{19FB2993-BA78-445B-9C72-681744E017B2}"/>
    <cellStyle name="Normal 57 6 2 2 4 2" xfId="6979" xr:uid="{30822404-7F11-4922-89E4-D5F373450EB5}"/>
    <cellStyle name="Normal 57 6 2 2 4 2 2" xfId="11994" xr:uid="{633D0B7C-0F3F-4E7F-94E1-5B6CF3DBFBF7}"/>
    <cellStyle name="Normal 57 6 2 2 4 2 2 2" xfId="25020" xr:uid="{6F54E8D0-65F0-43AD-B728-114D5D193003}"/>
    <cellStyle name="Normal 57 6 2 2 4 2 3" xfId="20013" xr:uid="{F7F559D6-E2AF-4BDB-8081-DDA19D4407D1}"/>
    <cellStyle name="Normal 57 6 2 2 4 3" xfId="13448" xr:uid="{299E0F3C-5AB7-40B5-9799-D5946D28C6CC}"/>
    <cellStyle name="Normal 57 6 2 2 4 3 2" xfId="26465" xr:uid="{8D60032F-B549-49B6-94B2-A2D9FF4B9DC9}"/>
    <cellStyle name="Normal 57 6 2 2 4 4" xfId="9889" xr:uid="{5C22A24F-1C8D-4F23-963B-3E74431F98CF}"/>
    <cellStyle name="Normal 57 6 2 2 4 4 2" xfId="22915" xr:uid="{31715703-82CA-48E1-A932-CDFA7C7B30FB}"/>
    <cellStyle name="Normal 57 6 2 2 4 5" xfId="4871" xr:uid="{F10160A7-74CC-495F-8BC5-21678F3C9C12}"/>
    <cellStyle name="Normal 57 6 2 2 4 5 2" xfId="17908" xr:uid="{7183090C-442F-4BB2-B877-8EF638147CC3}"/>
    <cellStyle name="Normal 57 6 2 2 4 6" xfId="16216" xr:uid="{DA6EA950-95E0-4973-920C-EB44488F7FBA}"/>
    <cellStyle name="Normal 57 6 2 2 5" xfId="1788" xr:uid="{F038AFB9-5DBB-4467-BFB2-58559554A91B}"/>
    <cellStyle name="Normal 57 6 2 2 5 2" xfId="10951" xr:uid="{49DB2776-5D25-44A6-8842-FFF7297B2A56}"/>
    <cellStyle name="Normal 57 6 2 2 5 2 2" xfId="23977" xr:uid="{7240E83A-0291-4317-A5D6-10146D9BBFC0}"/>
    <cellStyle name="Normal 57 6 2 2 5 3" xfId="5935" xr:uid="{C171B54C-0FF3-405F-B547-3A216F8F6B3F}"/>
    <cellStyle name="Normal 57 6 2 2 5 3 2" xfId="18970" xr:uid="{AF68A136-EA3D-4BBD-85A3-2A17EE08E025}"/>
    <cellStyle name="Normal 57 6 2 2 5 4" xfId="15173" xr:uid="{DA060869-DB50-471D-8D0A-E339C8AA624E}"/>
    <cellStyle name="Normal 57 6 2 2 6" xfId="8512" xr:uid="{6073FBF3-65F9-48FF-8484-FE0C60B1FD8C}"/>
    <cellStyle name="Normal 57 6 2 2 6 2" xfId="21541" xr:uid="{E4742889-AD23-4E50-9566-B6DA40D8D100}"/>
    <cellStyle name="Normal 57 6 2 2 7" xfId="12405" xr:uid="{9E723F57-6397-4516-8724-A2B5BE8C31D3}"/>
    <cellStyle name="Normal 57 6 2 2 7 2" xfId="25422" xr:uid="{99CF0026-6C7A-4C23-A376-DEED82BE7358}"/>
    <cellStyle name="Normal 57 6 2 2 8" xfId="7482" xr:uid="{0C29925D-EA68-43AD-A7DF-8FC8E8395DF0}"/>
    <cellStyle name="Normal 57 6 2 2 8 2" xfId="20514" xr:uid="{D4FEE4FC-6B93-4097-8B82-C2C2D75A73AC}"/>
    <cellStyle name="Normal 57 6 2 2 9" xfId="3434" xr:uid="{2D578486-58C0-414D-9D59-C5C89C779375}"/>
    <cellStyle name="Normal 57 6 2 2 9 2" xfId="16534" xr:uid="{2100FE85-39CB-4428-AAA2-87EF75A2F905}"/>
    <cellStyle name="Normal 57 6 2 2_Degree data" xfId="3110" xr:uid="{6E406493-4E26-4F0F-B3AD-28BBBBCEB69B}"/>
    <cellStyle name="Normal 57 6 2 3" xfId="530" xr:uid="{47267A17-9CD9-402E-B41A-FCA27A4ED004}"/>
    <cellStyle name="Normal 57 6 2 3 2" xfId="2143" xr:uid="{F8929188-8C39-4B44-86CE-1DCDCB9F86EE}"/>
    <cellStyle name="Normal 57 6 2 3 2 2" xfId="9789" xr:uid="{B91CF7B9-458D-462A-9D1A-FC6B3964308C}"/>
    <cellStyle name="Normal 57 6 2 3 2 2 2" xfId="22815" xr:uid="{301A5270-60BA-48B6-B2CB-69984D1CE4DB}"/>
    <cellStyle name="Normal 57 6 2 3 2 3" xfId="4771" xr:uid="{ADC247E0-A2B2-4D9F-BC5F-EE5B21D5C782}"/>
    <cellStyle name="Normal 57 6 2 3 2 3 2" xfId="17808" xr:uid="{C9055E9F-FB13-4987-994F-C261C7D690D8}"/>
    <cellStyle name="Normal 57 6 2 3 2 4" xfId="15528" xr:uid="{25C2E1C5-6355-43C1-BB98-6A4ECBB3A534}"/>
    <cellStyle name="Normal 57 6 2 3 3" xfId="6290" xr:uid="{1A7518F1-D44A-4E80-A0B3-E083C726531B}"/>
    <cellStyle name="Normal 57 6 2 3 3 2" xfId="11306" xr:uid="{0603FA8A-0FEE-4A42-A2AC-116E46525B65}"/>
    <cellStyle name="Normal 57 6 2 3 3 2 2" xfId="24332" xr:uid="{2848013B-D84B-40B4-8D6B-C2B6B091F024}"/>
    <cellStyle name="Normal 57 6 2 3 3 3" xfId="19325" xr:uid="{67976279-0ED3-4A1D-A863-CDFBA9FAD83A}"/>
    <cellStyle name="Normal 57 6 2 3 4" xfId="8905" xr:uid="{AC762B2B-D69B-45E4-8B5E-08D345B8E0DD}"/>
    <cellStyle name="Normal 57 6 2 3 4 2" xfId="21932" xr:uid="{AEEA39C1-EB67-4B36-B086-30BEFDBC758B}"/>
    <cellStyle name="Normal 57 6 2 3 5" xfId="12760" xr:uid="{D6D40E13-CFB0-4DF1-9171-7139126E8149}"/>
    <cellStyle name="Normal 57 6 2 3 5 2" xfId="25777" xr:uid="{1FE01563-48F8-4D62-A563-5E584082A082}"/>
    <cellStyle name="Normal 57 6 2 3 6" xfId="7382" xr:uid="{67C3E983-7FC4-4E3C-AA76-67CD01AF996B}"/>
    <cellStyle name="Normal 57 6 2 3 6 2" xfId="20414" xr:uid="{1AFE31EC-F96D-4CEA-8B9E-74E8571CB4A1}"/>
    <cellStyle name="Normal 57 6 2 3 7" xfId="3836" xr:uid="{52C6E718-5578-4E35-95FF-0FA1D1F59FBF}"/>
    <cellStyle name="Normal 57 6 2 3 7 2" xfId="16925" xr:uid="{525EDF7B-E7DB-4615-9624-C642DA009660}"/>
    <cellStyle name="Normal 57 6 2 3 8" xfId="13933" xr:uid="{CB333469-B986-470C-BDD2-AE2271F1D430}"/>
    <cellStyle name="Normal 57 6 2 4" xfId="939" xr:uid="{B5E5F09D-F000-40FF-B904-4929635CB4A2}"/>
    <cellStyle name="Normal 57 6 2 4 2" xfId="2492" xr:uid="{31DCF64E-E7B4-46EC-8782-E79F9DFF7677}"/>
    <cellStyle name="Normal 57 6 2 4 2 2" xfId="10249" xr:uid="{3E06A9C7-7E7A-453C-A434-23E54701DB74}"/>
    <cellStyle name="Normal 57 6 2 4 2 2 2" xfId="23275" xr:uid="{B8C9A827-3A2B-444B-9406-0D4C1A4C380F}"/>
    <cellStyle name="Normal 57 6 2 4 2 3" xfId="5231" xr:uid="{E1CAAEA3-BD22-498A-9BD7-2018436BACAA}"/>
    <cellStyle name="Normal 57 6 2 4 2 3 2" xfId="18268" xr:uid="{F71A7D36-5DE7-4154-9049-30BCED32EDAF}"/>
    <cellStyle name="Normal 57 6 2 4 2 4" xfId="15876" xr:uid="{782A9B5B-F4E5-4F7E-ADC3-60A880D62D9A}"/>
    <cellStyle name="Normal 57 6 2 4 3" xfId="6639" xr:uid="{002CE9EE-CA1C-4BAA-967F-413BED7D314D}"/>
    <cellStyle name="Normal 57 6 2 4 3 2" xfId="11654" xr:uid="{EF5715F7-2946-4949-B74C-C098E665DC4C}"/>
    <cellStyle name="Normal 57 6 2 4 3 2 2" xfId="24680" xr:uid="{D67E5BB1-EBB1-4DA0-B774-5E94EB304CCC}"/>
    <cellStyle name="Normal 57 6 2 4 3 3" xfId="19673" xr:uid="{99EBBBAD-71B9-415D-A66E-06ED41857566}"/>
    <cellStyle name="Normal 57 6 2 4 4" xfId="9365" xr:uid="{D1D52E4A-BFEC-4F0E-BE2E-85D988BFDDF7}"/>
    <cellStyle name="Normal 57 6 2 4 4 2" xfId="22392" xr:uid="{8E2A7907-3CD3-40A9-82C1-E290ADB16EA3}"/>
    <cellStyle name="Normal 57 6 2 4 5" xfId="13108" xr:uid="{264ACA7C-809A-418F-A409-3057C171F285}"/>
    <cellStyle name="Normal 57 6 2 4 5 2" xfId="26125" xr:uid="{E0E773C1-C7CE-4F2D-AD96-D4868E720D1E}"/>
    <cellStyle name="Normal 57 6 2 4 6" xfId="7842" xr:uid="{B866CD55-3522-4336-975D-E86FB6E89D54}"/>
    <cellStyle name="Normal 57 6 2 4 6 2" xfId="20874" xr:uid="{87713C0B-3293-4E1B-B450-21914AFC3B17}"/>
    <cellStyle name="Normal 57 6 2 4 7" xfId="4296" xr:uid="{11687475-A722-42F8-BEDD-5159E977C677}"/>
    <cellStyle name="Normal 57 6 2 4 7 2" xfId="17385" xr:uid="{FD9192F7-5606-4E28-B967-079A8725D5F0}"/>
    <cellStyle name="Normal 57 6 2 4 8" xfId="14335" xr:uid="{DC991CB8-C49C-47FE-9817-AB20986CE801}"/>
    <cellStyle name="Normal 57 6 2 5" xfId="1295" xr:uid="{E8EED677-CB83-4BEA-902C-A598FFEC0FC7}"/>
    <cellStyle name="Normal 57 6 2 5 2" xfId="2852" xr:uid="{419D585C-8DB0-43BE-96CF-1CFC2825999F}"/>
    <cellStyle name="Normal 57 6 2 5 2 2" xfId="10498" xr:uid="{9D3A3619-C92D-41FD-B09D-7DA122CBA95F}"/>
    <cellStyle name="Normal 57 6 2 5 2 2 2" xfId="23524" xr:uid="{4010BD41-6BEB-4D1A-9B75-E52A1C1BA4A4}"/>
    <cellStyle name="Normal 57 6 2 5 2 3" xfId="5481" xr:uid="{50845EA3-395F-4865-85A9-3B6A3A8FA5CB}"/>
    <cellStyle name="Normal 57 6 2 5 2 3 2" xfId="18517" xr:uid="{911B86D8-819F-4C4A-AA4D-D9BA75DBC11E}"/>
    <cellStyle name="Normal 57 6 2 5 2 4" xfId="16116" xr:uid="{4BB4402C-D1F2-4198-9BFB-FA0373DD4C2D}"/>
    <cellStyle name="Normal 57 6 2 5 3" xfId="6879" xr:uid="{17ED574F-FA38-47B9-85AD-BCE08188531C}"/>
    <cellStyle name="Normal 57 6 2 5 3 2" xfId="11894" xr:uid="{41987B30-1350-45D0-9A26-A76D0B9CE0C4}"/>
    <cellStyle name="Normal 57 6 2 5 3 2 2" xfId="24920" xr:uid="{EC1DF5D6-DB02-48D1-A4D4-2AA6C89BA69E}"/>
    <cellStyle name="Normal 57 6 2 5 3 3" xfId="19913" xr:uid="{69B65E68-D079-43A1-98B1-E666F3E81490}"/>
    <cellStyle name="Normal 57 6 2 5 4" xfId="8686" xr:uid="{6CF9F3D0-3771-4353-B31B-002AB8E4C486}"/>
    <cellStyle name="Normal 57 6 2 5 4 2" xfId="21715" xr:uid="{3DB77502-1D21-4A75-8EB0-DF2668CDB1DE}"/>
    <cellStyle name="Normal 57 6 2 5 5" xfId="13348" xr:uid="{8E183B42-473A-42A6-8567-23900B8B1C31}"/>
    <cellStyle name="Normal 57 6 2 5 5 2" xfId="26365" xr:uid="{CD74D4E2-77D5-41C2-ACCE-1554924C531E}"/>
    <cellStyle name="Normal 57 6 2 5 6" xfId="8092" xr:uid="{9D35B407-5DB2-4ABF-8F50-3F64D9906D04}"/>
    <cellStyle name="Normal 57 6 2 5 6 2" xfId="21123" xr:uid="{39B26A0F-0261-4BAD-A0CB-C07826CC4211}"/>
    <cellStyle name="Normal 57 6 2 5 7" xfId="3615" xr:uid="{A028C46E-CA13-4E90-B0D4-97912A73B355}"/>
    <cellStyle name="Normal 57 6 2 5 7 2" xfId="16708" xr:uid="{79043EFE-7405-42A5-92C9-CB1198E90F32}"/>
    <cellStyle name="Normal 57 6 2 5 8" xfId="14682" xr:uid="{E195FE97-7904-4CB7-A3DE-B7F509F916C1}"/>
    <cellStyle name="Normal 57 6 2 6" xfId="1688" xr:uid="{8411CAF6-78A5-479E-8EDB-66FF56DFB445}"/>
    <cellStyle name="Normal 57 6 2 6 2" xfId="9572" xr:uid="{B323C68D-A830-4853-A891-0EF8A4D0F79E}"/>
    <cellStyle name="Normal 57 6 2 6 2 2" xfId="22598" xr:uid="{B21C17E6-AF24-40B7-A188-A432ADB9C65A}"/>
    <cellStyle name="Normal 57 6 2 6 3" xfId="4554" xr:uid="{7C44905A-884D-43C1-A7E4-0EC4DF6DBF4F}"/>
    <cellStyle name="Normal 57 6 2 6 3 2" xfId="17591" xr:uid="{3BA8C2B9-7485-451C-A0B4-86F63B5856DD}"/>
    <cellStyle name="Normal 57 6 2 6 4" xfId="15073" xr:uid="{B367EA13-3EEB-4490-A4FF-6F22CCBB71B1}"/>
    <cellStyle name="Normal 57 6 2 7" xfId="5835" xr:uid="{6FA9A4F3-53A6-4132-91F6-2DE2D0879B5D}"/>
    <cellStyle name="Normal 57 6 2 7 2" xfId="10851" xr:uid="{1905A632-4E31-42C0-AAAB-9500B79ACBA8}"/>
    <cellStyle name="Normal 57 6 2 7 2 2" xfId="23877" xr:uid="{D0A9E16F-E795-48DF-AB01-B2D5A822D3DD}"/>
    <cellStyle name="Normal 57 6 2 7 3" xfId="18870" xr:uid="{221F004D-BFD4-460A-A234-8CAE6735113C}"/>
    <cellStyle name="Normal 57 6 2 8" xfId="8412" xr:uid="{E942889E-51C9-453D-B0D4-D34434BC4D7D}"/>
    <cellStyle name="Normal 57 6 2 8 2" xfId="21441" xr:uid="{92C36C77-EF47-4676-AFCB-AB2FFD89EDF5}"/>
    <cellStyle name="Normal 57 6 2 9" xfId="12305" xr:uid="{5187EF32-2578-41D5-A6CC-6B8E3F479F11}"/>
    <cellStyle name="Normal 57 6 2 9 2" xfId="25322" xr:uid="{F947D80D-E86E-4CFD-A4C8-D06E8E65C92B}"/>
    <cellStyle name="Normal 57 6 2_Degree data" xfId="3109" xr:uid="{7FE65FC6-FA02-496E-9500-68E203253DAF}"/>
    <cellStyle name="Normal 57 6 3" xfId="332" xr:uid="{0586C42A-02D0-4230-83E0-44A4E288E60D}"/>
    <cellStyle name="Normal 57 6 3 10" xfId="7224" xr:uid="{EAB539B1-353B-4A13-923C-9AC7D77F1014}"/>
    <cellStyle name="Normal 57 6 3 10 2" xfId="20256" xr:uid="{9035E2B5-6116-4071-BA6D-256B252EEBDF}"/>
    <cellStyle name="Normal 57 6 3 11" xfId="3288" xr:uid="{709BE351-B011-42F1-9361-D2C66040BBBD}"/>
    <cellStyle name="Normal 57 6 3 11 2" xfId="16388" xr:uid="{C96D20F3-4FAE-4D97-AF3D-FC554ED6F6E3}"/>
    <cellStyle name="Normal 57 6 3 12" xfId="13742" xr:uid="{02584808-AB6F-426A-ADBF-3F71B243C957}"/>
    <cellStyle name="Normal 57 6 3 2" xfId="689" xr:uid="{A0B66554-A366-419C-AEB3-DFECF552B9FA}"/>
    <cellStyle name="Normal 57 6 3 2 10" xfId="14092" xr:uid="{71D5099C-34E3-4679-BF3E-2A59621DBBD4}"/>
    <cellStyle name="Normal 57 6 3 2 2" xfId="1098" xr:uid="{200DB157-8BD7-4C39-98A8-BBFA631A219C}"/>
    <cellStyle name="Normal 57 6 3 2 2 2" xfId="2146" xr:uid="{9582595C-8D53-485C-98ED-0EDDC22B4608}"/>
    <cellStyle name="Normal 57 6 3 2 2 2 2" xfId="10252" xr:uid="{3AD2F148-8FDD-48BC-A66B-788A526F576F}"/>
    <cellStyle name="Normal 57 6 3 2 2 2 2 2" xfId="23278" xr:uid="{5ADCAA4A-AEFA-45C9-961C-B3AD9E9A60F0}"/>
    <cellStyle name="Normal 57 6 3 2 2 2 3" xfId="5234" xr:uid="{69C8F36E-D431-4D30-8095-BE11480AED88}"/>
    <cellStyle name="Normal 57 6 3 2 2 2 3 2" xfId="18271" xr:uid="{C6D7961D-9145-4EF9-A485-419822FDA7CF}"/>
    <cellStyle name="Normal 57 6 3 2 2 2 4" xfId="15531" xr:uid="{98D31851-1A57-4192-A27E-0A772E9233E3}"/>
    <cellStyle name="Normal 57 6 3 2 2 3" xfId="6293" xr:uid="{28F60E9C-5D20-4B44-B76B-13B3087ADCC2}"/>
    <cellStyle name="Normal 57 6 3 2 2 3 2" xfId="11309" xr:uid="{6AFE21A9-CD2F-4CD6-BBA8-6366F39CFFFC}"/>
    <cellStyle name="Normal 57 6 3 2 2 3 2 2" xfId="24335" xr:uid="{75A20590-E55C-46D3-8A43-BF0E57A16F17}"/>
    <cellStyle name="Normal 57 6 3 2 2 3 3" xfId="19328" xr:uid="{55A850AF-4F8C-448F-9084-2291B86228C2}"/>
    <cellStyle name="Normal 57 6 3 2 2 4" xfId="9368" xr:uid="{BED01BB1-D85B-4D0E-9C14-ED5866562739}"/>
    <cellStyle name="Normal 57 6 3 2 2 4 2" xfId="22395" xr:uid="{C38C6436-89C2-4005-B422-466D223BC619}"/>
    <cellStyle name="Normal 57 6 3 2 2 5" xfId="12763" xr:uid="{319F20D6-2320-4092-889D-F4FAD7CB7EDE}"/>
    <cellStyle name="Normal 57 6 3 2 2 5 2" xfId="25780" xr:uid="{C8001EA4-01B7-45EF-B6B6-A702F0D9D58E}"/>
    <cellStyle name="Normal 57 6 3 2 2 6" xfId="7845" xr:uid="{62ECA61D-C52D-4979-BF26-5854439235AF}"/>
    <cellStyle name="Normal 57 6 3 2 2 6 2" xfId="20877" xr:uid="{FB8112B6-6E0E-4E5F-A047-22820FA7FAC6}"/>
    <cellStyle name="Normal 57 6 3 2 2 7" xfId="4299" xr:uid="{6CE20EAF-2041-4BBE-93D1-26C5B16558DB}"/>
    <cellStyle name="Normal 57 6 3 2 2 7 2" xfId="17388" xr:uid="{E3BF3F23-DBB0-4895-9825-F32008D70D61}"/>
    <cellStyle name="Normal 57 6 3 2 2 8" xfId="14494" xr:uid="{941EC9E1-3365-4BF0-BCE5-D4601877BE79}"/>
    <cellStyle name="Normal 57 6 3 2 3" xfId="1456" xr:uid="{F8F49C6B-308E-4E9C-B751-7980879C4E01}"/>
    <cellStyle name="Normal 57 6 3 2 3 2" xfId="2495" xr:uid="{67A85DB9-4601-4FA2-9F15-093E79E1A8B1}"/>
    <cellStyle name="Normal 57 6 3 2 3 2 2" xfId="10657" xr:uid="{1853206A-BDEE-4F17-9EC9-6AAE27D7CA7F}"/>
    <cellStyle name="Normal 57 6 3 2 3 2 2 2" xfId="23683" xr:uid="{C79A1BDE-F32C-43B7-8072-FEFE8414A46E}"/>
    <cellStyle name="Normal 57 6 3 2 3 2 3" xfId="5640" xr:uid="{F45A191B-9A02-415C-A222-9442C564597D}"/>
    <cellStyle name="Normal 57 6 3 2 3 2 3 2" xfId="18676" xr:uid="{03A35A4F-46DA-4C42-AF58-28B32B841821}"/>
    <cellStyle name="Normal 57 6 3 2 3 2 4" xfId="15879" xr:uid="{AFDB3BEF-3625-436E-A8EE-1EA9E2B451CC}"/>
    <cellStyle name="Normal 57 6 3 2 3 3" xfId="6642" xr:uid="{A1D02CCF-72E5-49D4-AC76-77679B4B8D2B}"/>
    <cellStyle name="Normal 57 6 3 2 3 3 2" xfId="11657" xr:uid="{F410EC3F-A9D1-4865-A1DA-CF4B1BC60796}"/>
    <cellStyle name="Normal 57 6 3 2 3 3 2 2" xfId="24683" xr:uid="{76C81AD7-051B-4FEE-876E-529C0A254E99}"/>
    <cellStyle name="Normal 57 6 3 2 3 3 3" xfId="19676" xr:uid="{A5F0D8AC-5886-4571-8942-34671F87CFD7}"/>
    <cellStyle name="Normal 57 6 3 2 3 4" xfId="9064" xr:uid="{EF484271-E6D7-4BDE-8246-CC28D8B0B76C}"/>
    <cellStyle name="Normal 57 6 3 2 3 4 2" xfId="22091" xr:uid="{DFB8FEEC-71EC-4C19-8BED-17C889BA31E4}"/>
    <cellStyle name="Normal 57 6 3 2 3 5" xfId="13111" xr:uid="{2E7BB7E4-59AB-4221-90FA-6343C9F5A320}"/>
    <cellStyle name="Normal 57 6 3 2 3 5 2" xfId="26128" xr:uid="{E988606D-3AEA-4E10-A793-B38496CD231E}"/>
    <cellStyle name="Normal 57 6 3 2 3 6" xfId="8251" xr:uid="{57F70487-EE87-48F4-A56D-CC25D2AB9E87}"/>
    <cellStyle name="Normal 57 6 3 2 3 6 2" xfId="21282" xr:uid="{18D37543-C664-44D1-801A-2B33F2CBCF18}"/>
    <cellStyle name="Normal 57 6 3 2 3 7" xfId="3995" xr:uid="{19CBAD0C-64B9-4057-8D30-6DF7D2085A75}"/>
    <cellStyle name="Normal 57 6 3 2 3 7 2" xfId="17084" xr:uid="{C2CAE135-C880-4A0A-9D54-9F30D3593E84}"/>
    <cellStyle name="Normal 57 6 3 2 3 8" xfId="14841" xr:uid="{BA7D1E36-29BC-4680-9429-4082D89C7680}"/>
    <cellStyle name="Normal 57 6 3 2 4" xfId="3015" xr:uid="{5C0B4974-1EC8-490C-85F4-420DD4231F61}"/>
    <cellStyle name="Normal 57 6 3 2 4 2" xfId="7038" xr:uid="{4B7ABDAE-354F-4487-B60F-7D9EC5B69082}"/>
    <cellStyle name="Normal 57 6 3 2 4 2 2" xfId="12053" xr:uid="{0574FEFA-4BA1-40A1-A241-067DA238735F}"/>
    <cellStyle name="Normal 57 6 3 2 4 2 2 2" xfId="25079" xr:uid="{DA8FB8FC-EA02-4381-BBF9-CB77D1F0DD75}"/>
    <cellStyle name="Normal 57 6 3 2 4 2 3" xfId="20072" xr:uid="{B1EAAD0D-A57B-4C04-A901-48EB7A828D36}"/>
    <cellStyle name="Normal 57 6 3 2 4 3" xfId="13507" xr:uid="{04C9B733-1C24-4658-9307-75EEF8EF7BF8}"/>
    <cellStyle name="Normal 57 6 3 2 4 3 2" xfId="26524" xr:uid="{7BB23D90-46EF-455B-9483-9BBECD29C5A2}"/>
    <cellStyle name="Normal 57 6 3 2 4 4" xfId="9948" xr:uid="{6991DD79-F4B5-4607-8B16-8F3DE6259BCD}"/>
    <cellStyle name="Normal 57 6 3 2 4 4 2" xfId="22974" xr:uid="{0FA40840-57FE-4053-8BF9-F61F5C955D73}"/>
    <cellStyle name="Normal 57 6 3 2 4 5" xfId="4930" xr:uid="{0E113FEB-AE49-48D1-9773-A375BFBEFE9E}"/>
    <cellStyle name="Normal 57 6 3 2 4 5 2" xfId="17967" xr:uid="{9980F7EE-175C-4392-8E1F-0CA684DA862F}"/>
    <cellStyle name="Normal 57 6 3 2 4 6" xfId="16275" xr:uid="{0E66B55A-A504-4147-A63F-68602E07B2D8}"/>
    <cellStyle name="Normal 57 6 3 2 5" xfId="1847" xr:uid="{E4CFA201-8792-422C-BA1D-77A2F3F4E18F}"/>
    <cellStyle name="Normal 57 6 3 2 5 2" xfId="11010" xr:uid="{507699C6-D61F-4C9A-B4FF-374C3F7548EE}"/>
    <cellStyle name="Normal 57 6 3 2 5 2 2" xfId="24036" xr:uid="{0CA70469-3754-440C-A537-3D8148EA7B1E}"/>
    <cellStyle name="Normal 57 6 3 2 5 3" xfId="5994" xr:uid="{16D5E611-EFF2-4BF8-A9DE-18393742DB90}"/>
    <cellStyle name="Normal 57 6 3 2 5 3 2" xfId="19029" xr:uid="{8B29226A-623C-4FFF-B876-FD7A84081823}"/>
    <cellStyle name="Normal 57 6 3 2 5 4" xfId="15232" xr:uid="{7209B5DE-D610-4B8D-9E45-DE6C3D83EEB9}"/>
    <cellStyle name="Normal 57 6 3 2 6" xfId="8571" xr:uid="{D4587AA1-057B-47FF-8E07-406B8B64C9B7}"/>
    <cellStyle name="Normal 57 6 3 2 6 2" xfId="21600" xr:uid="{F8274E26-5112-4C26-9B08-EF844E843E40}"/>
    <cellStyle name="Normal 57 6 3 2 7" xfId="12464" xr:uid="{E0C48A8A-A50B-4F74-8CCD-AB0A7028C829}"/>
    <cellStyle name="Normal 57 6 3 2 7 2" xfId="25481" xr:uid="{5F573585-4E88-4A3E-B30D-56D3824F5167}"/>
    <cellStyle name="Normal 57 6 3 2 8" xfId="7541" xr:uid="{488ED710-485A-4D06-8F2B-9EC21CDC539A}"/>
    <cellStyle name="Normal 57 6 3 2 8 2" xfId="20573" xr:uid="{E82ECF1E-822B-4BB3-BFA6-E6FC01CAD64C}"/>
    <cellStyle name="Normal 57 6 3 2 9" xfId="3493" xr:uid="{D7B9A7D8-A350-4D08-B1E1-B808854F0E5F}"/>
    <cellStyle name="Normal 57 6 3 2 9 2" xfId="16593" xr:uid="{61B1D48F-A31D-4B58-87A0-8C30D08FB19A}"/>
    <cellStyle name="Normal 57 6 3 2_Degree data" xfId="3112" xr:uid="{66FA36F8-C0FD-4776-B8A3-30666786DD1C}"/>
    <cellStyle name="Normal 57 6 3 3" xfId="484" xr:uid="{FCB66B62-B228-4EEF-A03B-D41C91CD51D4}"/>
    <cellStyle name="Normal 57 6 3 3 2" xfId="2145" xr:uid="{59BC6940-CB68-4158-AD1C-CD8FB6BC7828}"/>
    <cellStyle name="Normal 57 6 3 3 2 2" xfId="9743" xr:uid="{6960EBDB-3F81-4E77-95B4-2D3701001358}"/>
    <cellStyle name="Normal 57 6 3 3 2 2 2" xfId="22769" xr:uid="{0BDDA874-DF90-46DB-A8AC-FC6ADA642D86}"/>
    <cellStyle name="Normal 57 6 3 3 2 3" xfId="4725" xr:uid="{5B1FB82E-4879-4A7E-953F-E1824F060528}"/>
    <cellStyle name="Normal 57 6 3 3 2 3 2" xfId="17762" xr:uid="{0878DBE1-DB04-425F-9501-8D4B49003031}"/>
    <cellStyle name="Normal 57 6 3 3 2 4" xfId="15530" xr:uid="{F6109D3C-BB06-447E-AA1C-4D7514891776}"/>
    <cellStyle name="Normal 57 6 3 3 3" xfId="6292" xr:uid="{7743C7DB-7E29-4F5B-980B-1A161F8219BD}"/>
    <cellStyle name="Normal 57 6 3 3 3 2" xfId="11308" xr:uid="{23F906C7-5B1F-4F61-8427-7E38856C31AA}"/>
    <cellStyle name="Normal 57 6 3 3 3 2 2" xfId="24334" xr:uid="{0DBF59AF-650A-4B8B-83CA-1BB771116964}"/>
    <cellStyle name="Normal 57 6 3 3 3 3" xfId="19327" xr:uid="{DB5C7C62-E188-4B3E-B77B-F573D4B1A62C}"/>
    <cellStyle name="Normal 57 6 3 3 4" xfId="8859" xr:uid="{4A47EB52-4A37-4B5B-9EFF-A9D6B0AE1730}"/>
    <cellStyle name="Normal 57 6 3 3 4 2" xfId="21886" xr:uid="{51EA6994-3E2C-4953-A0F3-958A07964207}"/>
    <cellStyle name="Normal 57 6 3 3 5" xfId="12762" xr:uid="{278B1AAE-94EE-40A8-8BDC-D9618523889B}"/>
    <cellStyle name="Normal 57 6 3 3 5 2" xfId="25779" xr:uid="{AE149C38-EEE3-4442-BCDC-CEC822D68712}"/>
    <cellStyle name="Normal 57 6 3 3 6" xfId="7336" xr:uid="{36088F90-BF66-4A79-940E-71A438ED7239}"/>
    <cellStyle name="Normal 57 6 3 3 6 2" xfId="20368" xr:uid="{DF54DC2C-CC6F-4748-9E72-7D3BCB64B991}"/>
    <cellStyle name="Normal 57 6 3 3 7" xfId="3790" xr:uid="{00E0D7D6-5938-4DFE-A76E-B5498E1FBCC1}"/>
    <cellStyle name="Normal 57 6 3 3 7 2" xfId="16879" xr:uid="{9896E0CE-15E0-468A-BFD3-8FB955F91F4D}"/>
    <cellStyle name="Normal 57 6 3 3 8" xfId="13887" xr:uid="{60D19600-1992-42AF-A70F-2731C508C7F6}"/>
    <cellStyle name="Normal 57 6 3 4" xfId="893" xr:uid="{162D1A91-809E-47DE-A013-8AA01A88F2B8}"/>
    <cellStyle name="Normal 57 6 3 4 2" xfId="2494" xr:uid="{8A7D82D6-A3EE-475A-8FFA-554052B61F5D}"/>
    <cellStyle name="Normal 57 6 3 4 2 2" xfId="10251" xr:uid="{0D7A9095-C3F7-4F68-BB72-A9840904CA84}"/>
    <cellStyle name="Normal 57 6 3 4 2 2 2" xfId="23277" xr:uid="{8B37F6DB-6841-4C25-9303-A8B976E3F010}"/>
    <cellStyle name="Normal 57 6 3 4 2 3" xfId="5233" xr:uid="{74DACEB2-E57F-452D-9990-C6E33E9A2A81}"/>
    <cellStyle name="Normal 57 6 3 4 2 3 2" xfId="18270" xr:uid="{37B64C75-678F-426C-ADC7-39235836B29D}"/>
    <cellStyle name="Normal 57 6 3 4 2 4" xfId="15878" xr:uid="{BC9F53B0-FFD2-4702-9981-B658A48EBE1E}"/>
    <cellStyle name="Normal 57 6 3 4 3" xfId="6641" xr:uid="{3CA36777-2DA5-4322-90E8-086088D11144}"/>
    <cellStyle name="Normal 57 6 3 4 3 2" xfId="11656" xr:uid="{FB9C45BC-B69B-4B05-A0DF-B13992A6E582}"/>
    <cellStyle name="Normal 57 6 3 4 3 2 2" xfId="24682" xr:uid="{2DF97D6C-6396-4091-92FF-3A4BB120657A}"/>
    <cellStyle name="Normal 57 6 3 4 3 3" xfId="19675" xr:uid="{5379AB1B-8D72-4367-8BFA-7A6BECF0670D}"/>
    <cellStyle name="Normal 57 6 3 4 4" xfId="9367" xr:uid="{9EEFCAB8-29AD-4ED3-8CC1-AF5F3E4A8850}"/>
    <cellStyle name="Normal 57 6 3 4 4 2" xfId="22394" xr:uid="{A26FC75A-BB06-45A6-B97E-BD19A5151027}"/>
    <cellStyle name="Normal 57 6 3 4 5" xfId="13110" xr:uid="{927EA8F7-F537-4600-8C5A-DE5845411172}"/>
    <cellStyle name="Normal 57 6 3 4 5 2" xfId="26127" xr:uid="{B34E4EBB-E3EF-4734-BC7D-8ABCE0029D7F}"/>
    <cellStyle name="Normal 57 6 3 4 6" xfId="7844" xr:uid="{A78B7510-42E4-4171-8F7E-61E681E61A05}"/>
    <cellStyle name="Normal 57 6 3 4 6 2" xfId="20876" xr:uid="{00597A5C-4A02-4F0B-AEF7-8DB35226E35E}"/>
    <cellStyle name="Normal 57 6 3 4 7" xfId="4298" xr:uid="{4CCE549D-EDED-4131-B160-9B5CCC091ECD}"/>
    <cellStyle name="Normal 57 6 3 4 7 2" xfId="17387" xr:uid="{18622E2A-5C1C-4D69-A6E7-046DEB580582}"/>
    <cellStyle name="Normal 57 6 3 4 8" xfId="14289" xr:uid="{914E9E09-1ACD-476B-97AF-7A856CB75499}"/>
    <cellStyle name="Normal 57 6 3 5" xfId="1245" xr:uid="{2F32D615-BE96-4133-965B-46FD15B380D6}"/>
    <cellStyle name="Normal 57 6 3 5 2" xfId="2801" xr:uid="{08415DF6-3BAA-4892-9475-B50046B7E5F4}"/>
    <cellStyle name="Normal 57 6 3 5 2 2" xfId="10452" xr:uid="{27E74EE3-F80A-44BD-90AA-8AA5AE4B773B}"/>
    <cellStyle name="Normal 57 6 3 5 2 2 2" xfId="23478" xr:uid="{AF6E5006-0588-430D-8AC6-6B28B97D7540}"/>
    <cellStyle name="Normal 57 6 3 5 2 3" xfId="5435" xr:uid="{48B23F88-0452-4140-B03E-90071FB72B6D}"/>
    <cellStyle name="Normal 57 6 3 5 2 3 2" xfId="18471" xr:uid="{67FA8B81-9713-43F4-ABC1-0085B68A7C03}"/>
    <cellStyle name="Normal 57 6 3 5 2 4" xfId="16070" xr:uid="{47ADC9E8-4023-47B1-BDB5-07166B9B1CA8}"/>
    <cellStyle name="Normal 57 6 3 5 3" xfId="6833" xr:uid="{5E104593-60B3-4E7F-BF7C-A7865CD7F8F5}"/>
    <cellStyle name="Normal 57 6 3 5 3 2" xfId="11848" xr:uid="{55D1D5DD-3B00-44F1-8BCF-5D0CAD7EBE27}"/>
    <cellStyle name="Normal 57 6 3 5 3 2 2" xfId="24874" xr:uid="{B9C5D6B9-EFBB-44E8-B1B0-BB8C57BD4669}"/>
    <cellStyle name="Normal 57 6 3 5 3 3" xfId="19867" xr:uid="{D7693380-8142-4158-A1B9-CEEBC10C2E7D}"/>
    <cellStyle name="Normal 57 6 3 5 4" xfId="8745" xr:uid="{B8FD70A6-78CA-4466-A846-2CC050A0F563}"/>
    <cellStyle name="Normal 57 6 3 5 4 2" xfId="21774" xr:uid="{BAA9EC33-81B2-4FA7-AF4E-B2EA461012FF}"/>
    <cellStyle name="Normal 57 6 3 5 5" xfId="13302" xr:uid="{9158387C-81C2-470C-B3A3-F218D44B1E59}"/>
    <cellStyle name="Normal 57 6 3 5 5 2" xfId="26319" xr:uid="{41F843CD-38AF-4611-B0E0-C96443EBFD57}"/>
    <cellStyle name="Normal 57 6 3 5 6" xfId="8046" xr:uid="{AFFCA37F-2D0F-4069-9FB3-082AE5C6C4FB}"/>
    <cellStyle name="Normal 57 6 3 5 6 2" xfId="21077" xr:uid="{D7D4C0D4-7A3E-475A-9F58-865833F78BA1}"/>
    <cellStyle name="Normal 57 6 3 5 7" xfId="3675" xr:uid="{B46032CC-51CE-4D65-9D62-F5767E4AD03B}"/>
    <cellStyle name="Normal 57 6 3 5 7 2" xfId="16767" xr:uid="{AB1C2F9A-A721-425B-881A-345EEC76988C}"/>
    <cellStyle name="Normal 57 6 3 5 8" xfId="14636" xr:uid="{A72C6E8B-95DC-40D0-97CB-288F3F55890C}"/>
    <cellStyle name="Normal 57 6 3 6" xfId="1642" xr:uid="{F8F76378-75F4-4443-8ACD-74E915315E6C}"/>
    <cellStyle name="Normal 57 6 3 6 2" xfId="9631" xr:uid="{8A0D0750-D463-426F-93B6-E9F8BEE3727B}"/>
    <cellStyle name="Normal 57 6 3 6 2 2" xfId="22657" xr:uid="{5320935C-577D-4656-8D3D-C0329F963915}"/>
    <cellStyle name="Normal 57 6 3 6 3" xfId="4613" xr:uid="{B6C5A733-3A3D-497F-920D-F48A312BE0AC}"/>
    <cellStyle name="Normal 57 6 3 6 3 2" xfId="17650" xr:uid="{65461745-B076-4976-9415-B9F85B5DCF2F}"/>
    <cellStyle name="Normal 57 6 3 6 4" xfId="15027" xr:uid="{BEB870F9-72D6-4953-8F3F-E5CC52726A8B}"/>
    <cellStyle name="Normal 57 6 3 7" xfId="5789" xr:uid="{5070B210-FBB9-4014-80BD-F2FC53A31C8D}"/>
    <cellStyle name="Normal 57 6 3 7 2" xfId="10805" xr:uid="{11CFF4CC-AB17-486F-9456-F00D575D86CC}"/>
    <cellStyle name="Normal 57 6 3 7 2 2" xfId="23831" xr:uid="{38E0BEE3-7969-4B9F-AEB7-127604B14FE6}"/>
    <cellStyle name="Normal 57 6 3 7 3" xfId="18824" xr:uid="{279178FE-EBF9-4482-873D-016A53867829}"/>
    <cellStyle name="Normal 57 6 3 8" xfId="8366" xr:uid="{5F586CF3-BE0A-4B09-9A9D-5148D9629C9A}"/>
    <cellStyle name="Normal 57 6 3 8 2" xfId="21395" xr:uid="{6DE42DEC-5A24-41C4-8E69-95C64B6E5DEA}"/>
    <cellStyle name="Normal 57 6 3 9" xfId="12259" xr:uid="{A54CF538-3833-49F2-907B-D9142F74E32E}"/>
    <cellStyle name="Normal 57 6 3 9 2" xfId="25276" xr:uid="{9B605072-E331-4F1A-AAD8-5E06A70F5E8A}"/>
    <cellStyle name="Normal 57 6 3_Degree data" xfId="3111" xr:uid="{CB4E025C-8847-47D6-B4B1-A55750E9E6AA}"/>
    <cellStyle name="Normal 57 6 4" xfId="272" xr:uid="{16DF4194-C219-4818-83A1-194501DB75F9}"/>
    <cellStyle name="Normal 57 6 4 10" xfId="13687" xr:uid="{CB7D4D47-FC39-4425-BE22-0BD48AF03B30}"/>
    <cellStyle name="Normal 57 6 4 2" xfId="584" xr:uid="{9CD6EC0D-48A6-4775-932E-94E48DC7ACEB}"/>
    <cellStyle name="Normal 57 6 4 2 2" xfId="2147" xr:uid="{16D40977-D1E5-4F3C-BD94-DDBB55E9065A}"/>
    <cellStyle name="Normal 57 6 4 2 2 2" xfId="10253" xr:uid="{E944BEC2-8BED-462C-A9C8-CAF5BB008F2B}"/>
    <cellStyle name="Normal 57 6 4 2 2 2 2" xfId="23279" xr:uid="{3654DD58-B854-4625-BA41-671A86B0EDC5}"/>
    <cellStyle name="Normal 57 6 4 2 2 3" xfId="5235" xr:uid="{88A0967E-3333-4448-9177-0B8C1CAFEC56}"/>
    <cellStyle name="Normal 57 6 4 2 2 3 2" xfId="18272" xr:uid="{ED67BBF7-A67D-4FB3-9726-4860F746369F}"/>
    <cellStyle name="Normal 57 6 4 2 2 4" xfId="15532" xr:uid="{3D84AAB6-4212-4A69-957A-498DE8980EF7}"/>
    <cellStyle name="Normal 57 6 4 2 3" xfId="6294" xr:uid="{4A24EEF1-2658-4808-870F-28D92E903A4A}"/>
    <cellStyle name="Normal 57 6 4 2 3 2" xfId="11310" xr:uid="{1A08D3FB-8053-4BCD-A876-09DB2F04C09D}"/>
    <cellStyle name="Normal 57 6 4 2 3 2 2" xfId="24336" xr:uid="{2036E0F6-9F2B-4BE7-884C-D8CC61947161}"/>
    <cellStyle name="Normal 57 6 4 2 3 3" xfId="19329" xr:uid="{CEACB54F-6D6F-4AB7-8B36-DC7C156EDDA2}"/>
    <cellStyle name="Normal 57 6 4 2 4" xfId="9369" xr:uid="{BFE92CA2-8E8D-4AD7-A099-3557BC662148}"/>
    <cellStyle name="Normal 57 6 4 2 4 2" xfId="22396" xr:uid="{EE6F1142-4E38-4D01-8F2C-26257EBE44FF}"/>
    <cellStyle name="Normal 57 6 4 2 5" xfId="12764" xr:uid="{DE349342-4B72-4459-AF70-079439551324}"/>
    <cellStyle name="Normal 57 6 4 2 5 2" xfId="25781" xr:uid="{B462C5C8-AD33-4C38-8043-26E40EB4A668}"/>
    <cellStyle name="Normal 57 6 4 2 6" xfId="7846" xr:uid="{76D92662-FC94-45A7-9785-6FBF34B33D5B}"/>
    <cellStyle name="Normal 57 6 4 2 6 2" xfId="20878" xr:uid="{AC92F223-D78C-4021-B103-D2E584930213}"/>
    <cellStyle name="Normal 57 6 4 2 7" xfId="4300" xr:uid="{F19E60B6-7A49-4266-B658-07B1F05086F5}"/>
    <cellStyle name="Normal 57 6 4 2 7 2" xfId="17389" xr:uid="{8CB4977B-2F63-43AD-80A5-60E147066B68}"/>
    <cellStyle name="Normal 57 6 4 2 8" xfId="13987" xr:uid="{320E67BC-163B-4410-B7FE-6C7AEE2E0FEA}"/>
    <cellStyle name="Normal 57 6 4 3" xfId="993" xr:uid="{0F64117C-2761-4451-985E-A58E59F265BA}"/>
    <cellStyle name="Normal 57 6 4 3 2" xfId="2496" xr:uid="{6B68E04E-1C2F-4604-A734-DE5DA00D050F}"/>
    <cellStyle name="Normal 57 6 4 3 2 2" xfId="10552" xr:uid="{56D1D5D8-4DB3-4D32-A171-713B961F713B}"/>
    <cellStyle name="Normal 57 6 4 3 2 2 2" xfId="23578" xr:uid="{D276848E-7CEA-4E20-9478-D1F12434974C}"/>
    <cellStyle name="Normal 57 6 4 3 2 3" xfId="5535" xr:uid="{799501B5-9EB9-44CD-B50D-75FCF8F42B3D}"/>
    <cellStyle name="Normal 57 6 4 3 2 3 2" xfId="18571" xr:uid="{2EDF1816-A7EF-4BB6-8771-3E28FCB87652}"/>
    <cellStyle name="Normal 57 6 4 3 2 4" xfId="15880" xr:uid="{82B2615B-DAB2-4FC2-8741-1DC4718801C5}"/>
    <cellStyle name="Normal 57 6 4 3 3" xfId="6643" xr:uid="{685BA069-33C1-4896-9C24-507C553D2890}"/>
    <cellStyle name="Normal 57 6 4 3 3 2" xfId="11658" xr:uid="{83203F45-EE1B-46BE-A234-AB5DBCB6B2A7}"/>
    <cellStyle name="Normal 57 6 4 3 3 2 2" xfId="24684" xr:uid="{C4A6C730-ADE9-486A-9F48-63BE0D22141B}"/>
    <cellStyle name="Normal 57 6 4 3 3 3" xfId="19677" xr:uid="{A3AEC28A-D7C4-47B2-9083-04007B7DD3EE}"/>
    <cellStyle name="Normal 57 6 4 3 4" xfId="8959" xr:uid="{9AB29707-1090-4796-A972-0A0DDF856E93}"/>
    <cellStyle name="Normal 57 6 4 3 4 2" xfId="21986" xr:uid="{01A728E1-9A94-44AB-879E-69314D46EC63}"/>
    <cellStyle name="Normal 57 6 4 3 5" xfId="13112" xr:uid="{BE9F9996-53F3-4127-8B9A-C352C22F7E90}"/>
    <cellStyle name="Normal 57 6 4 3 5 2" xfId="26129" xr:uid="{CB7A3ACA-C3CB-4DF7-AF63-A6442EF10E27}"/>
    <cellStyle name="Normal 57 6 4 3 6" xfId="8146" xr:uid="{EA96A376-6EFB-41A3-8E23-3771162055C6}"/>
    <cellStyle name="Normal 57 6 4 3 6 2" xfId="21177" xr:uid="{A7717025-DCAE-4E7F-B4CB-57B9FA9C5F30}"/>
    <cellStyle name="Normal 57 6 4 3 7" xfId="3890" xr:uid="{5E8BBAA7-37D6-403F-920A-801096983F3F}"/>
    <cellStyle name="Normal 57 6 4 3 7 2" xfId="16979" xr:uid="{AC8B2DD5-E19F-4B0E-9328-DCC4A2B2D560}"/>
    <cellStyle name="Normal 57 6 4 3 8" xfId="14389" xr:uid="{F11ABDD7-14DB-4B8C-A5F4-148DE8AD3B2F}"/>
    <cellStyle name="Normal 57 6 4 4" xfId="1349" xr:uid="{4FAE8156-E961-4606-B3AD-2E5545EC2975}"/>
    <cellStyle name="Normal 57 6 4 4 2" xfId="2907" xr:uid="{7C0EF3E1-4A40-42E4-9460-0E8E8657C0D3}"/>
    <cellStyle name="Normal 57 6 4 4 2 2" xfId="11948" xr:uid="{0F95CEFC-9A52-4764-B17B-26C764837713}"/>
    <cellStyle name="Normal 57 6 4 4 2 2 2" xfId="24974" xr:uid="{62097508-5B34-4AE2-8B2B-039A97FCE28C}"/>
    <cellStyle name="Normal 57 6 4 4 2 3" xfId="6933" xr:uid="{B4AF1100-58DD-4A6A-B907-4E60F5799611}"/>
    <cellStyle name="Normal 57 6 4 4 2 3 2" xfId="19967" xr:uid="{392BD00E-5080-472F-BBF7-DD6B5F3BB1B3}"/>
    <cellStyle name="Normal 57 6 4 4 2 4" xfId="16170" xr:uid="{B3E9F25F-DC94-4116-9237-7506D8316F39}"/>
    <cellStyle name="Normal 57 6 4 4 3" xfId="13402" xr:uid="{4C24B5B5-5407-4202-9EA5-2470F2AB1799}"/>
    <cellStyle name="Normal 57 6 4 4 3 2" xfId="26419" xr:uid="{FD2B9FED-81D1-4113-BFC0-A6CBEA387C3B}"/>
    <cellStyle name="Normal 57 6 4 4 4" xfId="9843" xr:uid="{836E99B2-28B9-4BB5-B1F2-71247B53FF2C}"/>
    <cellStyle name="Normal 57 6 4 4 4 2" xfId="22869" xr:uid="{D853AF9E-3D87-4F34-965A-80D3FE9C8D31}"/>
    <cellStyle name="Normal 57 6 4 4 5" xfId="4825" xr:uid="{CF9C1A3F-0163-43DD-AA91-76D5AE6B65BD}"/>
    <cellStyle name="Normal 57 6 4 4 5 2" xfId="17862" xr:uid="{3DA8C320-D22E-47BE-B9CD-1A2BC3D170ED}"/>
    <cellStyle name="Normal 57 6 4 4 6" xfId="14736" xr:uid="{4F4D0B0E-03BA-4D7D-9630-915E67BC74A9}"/>
    <cellStyle name="Normal 57 6 4 5" xfId="1742" xr:uid="{A4F5A165-B7B7-4211-A94B-702B2CA17CC8}"/>
    <cellStyle name="Normal 57 6 4 5 2" xfId="10905" xr:uid="{D12AFEDF-A1DC-4A67-ABBB-05CC39787CF1}"/>
    <cellStyle name="Normal 57 6 4 5 2 2" xfId="23931" xr:uid="{2359866B-7CED-465A-B5AC-9CFB49789CB7}"/>
    <cellStyle name="Normal 57 6 4 5 3" xfId="5889" xr:uid="{605F6759-B561-4851-8BA6-5CE287F2ECC3}"/>
    <cellStyle name="Normal 57 6 4 5 3 2" xfId="18924" xr:uid="{1FD1B485-C3EE-4E26-9E2E-D277DCDEAD77}"/>
    <cellStyle name="Normal 57 6 4 5 4" xfId="15127" xr:uid="{5C7468DF-B320-4332-B6C9-E3EDEFA9E911}"/>
    <cellStyle name="Normal 57 6 4 6" xfId="8466" xr:uid="{05A2DB63-903C-4E48-B872-B6A8718DB102}"/>
    <cellStyle name="Normal 57 6 4 6 2" xfId="21495" xr:uid="{4B56BC3D-82CF-4A70-A022-28E0C6CF5819}"/>
    <cellStyle name="Normal 57 6 4 7" xfId="12359" xr:uid="{5EF90A81-6BC3-4D43-9D37-0929672EB61A}"/>
    <cellStyle name="Normal 57 6 4 7 2" xfId="25376" xr:uid="{A34C25BE-DEC7-48E7-8437-22EB72EA5584}"/>
    <cellStyle name="Normal 57 6 4 8" xfId="7436" xr:uid="{B9404C3E-E788-486D-BBE6-87418429FD49}"/>
    <cellStyle name="Normal 57 6 4 8 2" xfId="20468" xr:uid="{D23174D3-AE56-4981-ABBF-5E40B89992EF}"/>
    <cellStyle name="Normal 57 6 4 9" xfId="3388" xr:uid="{34A5BCF8-6B33-4E12-996B-8DBAFC9FBD20}"/>
    <cellStyle name="Normal 57 6 4 9 2" xfId="16488" xr:uid="{EB1A77A0-AB5F-4786-84BB-6C654B000DC8}"/>
    <cellStyle name="Normal 57 6 4_Degree data" xfId="3113" xr:uid="{DC9C62DF-C73E-46B5-A0AF-1F5E254C5C94}"/>
    <cellStyle name="Normal 57 6 5" xfId="428" xr:uid="{F0E35FDB-4B57-4E58-B2FB-3F0501D221CB}"/>
    <cellStyle name="Normal 57 6 5 2" xfId="836" xr:uid="{DA85FE52-7F92-457B-9398-C6FC3FF51A5E}"/>
    <cellStyle name="Normal 57 6 5 2 2" xfId="9687" xr:uid="{D8DB8DF1-7E4F-4B1D-A07C-456654EE95BF}"/>
    <cellStyle name="Normal 57 6 5 2 2 2" xfId="22713" xr:uid="{E3AAEAC5-1898-4EB2-8E5D-972A2F63D992}"/>
    <cellStyle name="Normal 57 6 5 2 3" xfId="4669" xr:uid="{FA653CBD-18C7-432A-BE5E-658BDEA0D4F6}"/>
    <cellStyle name="Normal 57 6 5 2 3 2" xfId="17706" xr:uid="{1282321E-96AA-4DA9-82D1-5E0F8A867848}"/>
    <cellStyle name="Normal 57 6 5 2 4" xfId="14233" xr:uid="{C7A7212B-DDA9-4304-B3CF-52D41CF60F6D}"/>
    <cellStyle name="Normal 57 6 5 3" xfId="2142" xr:uid="{088396E4-3029-4D33-BA3A-FA0D1F333751}"/>
    <cellStyle name="Normal 57 6 5 3 2" xfId="11305" xr:uid="{BA1EB0B3-4FD8-44C2-A42D-0156F40825A1}"/>
    <cellStyle name="Normal 57 6 5 3 2 2" xfId="24331" xr:uid="{35F2DF6E-877F-4628-A280-3A4620694FD4}"/>
    <cellStyle name="Normal 57 6 5 3 3" xfId="6289" xr:uid="{53D0E6D8-122C-4B24-B2B5-2C7EC513AB78}"/>
    <cellStyle name="Normal 57 6 5 3 3 2" xfId="19324" xr:uid="{F48ED849-4867-48FF-8F25-3508DEC72248}"/>
    <cellStyle name="Normal 57 6 5 3 4" xfId="15527" xr:uid="{19018B50-3663-4BBD-A079-906F09F3D3E0}"/>
    <cellStyle name="Normal 57 6 5 4" xfId="8803" xr:uid="{E827D27C-DDA3-4F6E-AA6F-EBE2D36DD21E}"/>
    <cellStyle name="Normal 57 6 5 4 2" xfId="21830" xr:uid="{590B5025-67C1-497B-AF2F-6E705C6D1111}"/>
    <cellStyle name="Normal 57 6 5 5" xfId="12759" xr:uid="{5B5CBFFF-2389-4B30-B80B-6B2CB5F46C67}"/>
    <cellStyle name="Normal 57 6 5 5 2" xfId="25776" xr:uid="{A85B8D0F-5697-4BD1-BC32-2DC5BB7164EC}"/>
    <cellStyle name="Normal 57 6 5 6" xfId="7280" xr:uid="{81F67AA6-3437-472B-B738-C63D45E59B3A}"/>
    <cellStyle name="Normal 57 6 5 6 2" xfId="20312" xr:uid="{819967C3-84CD-43C9-9E22-8BC3D4C147AB}"/>
    <cellStyle name="Normal 57 6 5 7" xfId="3734" xr:uid="{BC5B3FCB-62E8-48C9-9681-CE6105C8B8AD}"/>
    <cellStyle name="Normal 57 6 5 7 2" xfId="16823" xr:uid="{508AB5D0-2425-44FD-9A00-7ED61439E0F8}"/>
    <cellStyle name="Normal 57 6 5 8" xfId="13831" xr:uid="{5E956504-3115-4FC2-A139-E498A46E57A7}"/>
    <cellStyle name="Normal 57 6 6" xfId="763" xr:uid="{D42CCA6A-F7A8-474E-89F9-F079751B0CBF}"/>
    <cellStyle name="Normal 57 6 6 2" xfId="2491" xr:uid="{73BCA842-11DB-470F-950D-77CE601D58D1}"/>
    <cellStyle name="Normal 57 6 6 2 2" xfId="10248" xr:uid="{33AF6114-FBD5-4DFB-AD1B-8CA11D571BC2}"/>
    <cellStyle name="Normal 57 6 6 2 2 2" xfId="23274" xr:uid="{72F8CDD9-C825-42E0-BDE2-7364B84A70CD}"/>
    <cellStyle name="Normal 57 6 6 2 3" xfId="5230" xr:uid="{7BF40DC9-A5E1-4E07-9266-76FDB6975435}"/>
    <cellStyle name="Normal 57 6 6 2 3 2" xfId="18267" xr:uid="{61922189-0907-4571-A4A3-768C81E3190D}"/>
    <cellStyle name="Normal 57 6 6 2 4" xfId="15875" xr:uid="{56B931C2-C06F-4DDD-815E-B266AD4E7315}"/>
    <cellStyle name="Normal 57 6 6 3" xfId="6638" xr:uid="{B0ECC09E-1128-4AA6-890B-4BC76F232B4E}"/>
    <cellStyle name="Normal 57 6 6 3 2" xfId="11653" xr:uid="{C2E77AF2-35AD-4A89-B1E2-E81A5547FD0B}"/>
    <cellStyle name="Normal 57 6 6 3 2 2" xfId="24679" xr:uid="{63DDA959-BB3A-45B9-8CDC-417FA6429363}"/>
    <cellStyle name="Normal 57 6 6 3 3" xfId="19672" xr:uid="{B3C22C52-D64E-4FFA-8CF4-FA0F2BA3013B}"/>
    <cellStyle name="Normal 57 6 6 4" xfId="9364" xr:uid="{428EC13A-36F2-4011-840F-316ACF2F5284}"/>
    <cellStyle name="Normal 57 6 6 4 2" xfId="22391" xr:uid="{34CD04F6-49A5-446A-86F1-72ABCE61772D}"/>
    <cellStyle name="Normal 57 6 6 5" xfId="13107" xr:uid="{1633FCAB-59AC-42C5-B41B-4EB57D5107B2}"/>
    <cellStyle name="Normal 57 6 6 5 2" xfId="26124" xr:uid="{52EE34DF-521B-4241-84CF-7254C3D0E22C}"/>
    <cellStyle name="Normal 57 6 6 6" xfId="7841" xr:uid="{6C4E0295-63E3-4285-93FF-9E0B32656B9C}"/>
    <cellStyle name="Normal 57 6 6 6 2" xfId="20873" xr:uid="{9546F4B0-4FD8-43FD-ADCB-A40337CDCCDD}"/>
    <cellStyle name="Normal 57 6 6 7" xfId="4295" xr:uid="{207B5A84-BB4D-458B-8D90-E101B0B210B6}"/>
    <cellStyle name="Normal 57 6 6 7 2" xfId="17384" xr:uid="{A821C4CE-FDA4-4C2A-B82A-984EF2BB81CA}"/>
    <cellStyle name="Normal 57 6 6 8" xfId="14160" xr:uid="{8EB722E2-F233-4364-ADE5-6A814AE55DF6}"/>
    <cellStyle name="Normal 57 6 7" xfId="1187" xr:uid="{666F34A4-C290-4196-8FA1-93DCBF662BF2}"/>
    <cellStyle name="Normal 57 6 7 2" xfId="2739" xr:uid="{8E2EC50D-B1A0-497E-9CEC-25C3C8C3256F}"/>
    <cellStyle name="Normal 57 6 7 2 2" xfId="10396" xr:uid="{54790EEF-A506-4AD4-AC24-54998E6A2FFA}"/>
    <cellStyle name="Normal 57 6 7 2 2 2" xfId="23422" xr:uid="{269F32C1-CEA6-4499-8183-F2C2A05B285F}"/>
    <cellStyle name="Normal 57 6 7 2 3" xfId="5379" xr:uid="{3A6264E5-FFDC-4245-B0B8-7F856FDE5FF9}"/>
    <cellStyle name="Normal 57 6 7 2 3 2" xfId="18415" xr:uid="{1C1A5B2D-37B2-4071-8CDA-991AB39D8582}"/>
    <cellStyle name="Normal 57 6 7 2 4" xfId="16014" xr:uid="{0505171C-C9C4-4ECB-A856-A2F15E4FB491}"/>
    <cellStyle name="Normal 57 6 7 3" xfId="6777" xr:uid="{35AA7288-A2A5-48B8-89AF-8D44747E0DD9}"/>
    <cellStyle name="Normal 57 6 7 3 2" xfId="11792" xr:uid="{5AE2C23C-1B25-44C3-B724-CD6A5C42EF5E}"/>
    <cellStyle name="Normal 57 6 7 3 2 2" xfId="24818" xr:uid="{46F57ABC-C2D9-492F-9771-875CD19E5B50}"/>
    <cellStyle name="Normal 57 6 7 3 3" xfId="19811" xr:uid="{C5C964EA-52C3-472C-A230-87DBFE3F77AD}"/>
    <cellStyle name="Normal 57 6 7 4" xfId="8639" xr:uid="{3FBBDA73-F209-48A0-A95F-157649EEEC55}"/>
    <cellStyle name="Normal 57 6 7 4 2" xfId="21668" xr:uid="{C0BABAE9-75BD-44DC-8510-0CF6B27CC152}"/>
    <cellStyle name="Normal 57 6 7 5" xfId="13246" xr:uid="{37ACD63E-9122-4D64-AD76-B0AD6118E2BF}"/>
    <cellStyle name="Normal 57 6 7 5 2" xfId="26263" xr:uid="{1BC59F7B-7680-4E43-BC4E-085D9170C5A0}"/>
    <cellStyle name="Normal 57 6 7 6" xfId="7990" xr:uid="{A2B9F804-0A66-4F98-A34E-C80B3476ACFA}"/>
    <cellStyle name="Normal 57 6 7 6 2" xfId="21021" xr:uid="{6E055B9F-0895-423F-BA21-EB2BCE85F346}"/>
    <cellStyle name="Normal 57 6 7 7" xfId="3563" xr:uid="{FC94B91F-1EF4-4917-99C9-944E626FBE89}"/>
    <cellStyle name="Normal 57 6 7 7 2" xfId="16661" xr:uid="{187F300F-9A7B-44F0-85C4-F9FB88AF723F}"/>
    <cellStyle name="Normal 57 6 7 8" xfId="14580" xr:uid="{E802821D-451C-4723-8FA0-D2EA4AD9221C}"/>
    <cellStyle name="Normal 57 6 8" xfId="1586" xr:uid="{B60EA2FA-A062-43FB-A31D-A988BAD2CBA3}"/>
    <cellStyle name="Normal 57 6 8 2" xfId="12203" xr:uid="{F4A94E42-CFA3-444E-8E2F-F4ACA5DA6852}"/>
    <cellStyle name="Normal 57 6 8 2 2" xfId="25220" xr:uid="{D391320D-81BD-44C7-9E9B-C6F9F21F8266}"/>
    <cellStyle name="Normal 57 6 8 3" xfId="9526" xr:uid="{4FDFAEE0-AD22-4147-B6F6-3A7CF13D98E5}"/>
    <cellStyle name="Normal 57 6 8 3 2" xfId="22552" xr:uid="{9D85D252-BAEC-40B2-A174-0C55F3C41C70}"/>
    <cellStyle name="Normal 57 6 8 4" xfId="4508" xr:uid="{114DEF23-DFC9-41A5-B2D2-FE5AF9A5D2B8}"/>
    <cellStyle name="Normal 57 6 8 4 2" xfId="17545" xr:uid="{AA55599B-A9B3-4FD9-BD97-23ED8EEE1644}"/>
    <cellStyle name="Normal 57 6 8 5" xfId="14971" xr:uid="{643166FA-1319-4C3F-AE6C-824D6BB99E2E}"/>
    <cellStyle name="Normal 57 6 9" xfId="1513" xr:uid="{CC19FECE-BF29-4B6E-8980-C81554743A36}"/>
    <cellStyle name="Normal 57 6 9 2" xfId="10747" xr:uid="{2465689E-2CA9-4D84-A943-AB7845C01405}"/>
    <cellStyle name="Normal 57 6 9 2 2" xfId="23773" xr:uid="{E812901F-9380-4258-815E-7D3462C13103}"/>
    <cellStyle name="Normal 57 6 9 3" xfId="5731" xr:uid="{8927D1F9-3B8F-4CCF-877A-B50ABCD4BC07}"/>
    <cellStyle name="Normal 57 6 9 3 2" xfId="18766" xr:uid="{F5EFD9B0-A63C-4756-9216-C8A34A617902}"/>
    <cellStyle name="Normal 57 6 9 4" xfId="14898" xr:uid="{F8926C8D-4816-4FC3-9D53-B80707B72C74}"/>
    <cellStyle name="Normal 57 6_Degree data" xfId="3108" xr:uid="{549E4DFB-36DF-4CD4-9815-3BEFAF97D8B1}"/>
    <cellStyle name="Normal 57 7" xfId="187" xr:uid="{1A7CB260-BAF4-4294-A8EE-4C5725AC3ED8}"/>
    <cellStyle name="Normal 57 7 10" xfId="12262" xr:uid="{01BAB8DA-B8B6-4C5C-9672-0FA626FB1453}"/>
    <cellStyle name="Normal 57 7 10 2" xfId="25279" xr:uid="{BF91B412-6B4A-47A1-AF7E-B46DD184DD02}"/>
    <cellStyle name="Normal 57 7 11" xfId="7122" xr:uid="{BDCF1D06-4443-4F83-8343-BEF6B9959555}"/>
    <cellStyle name="Normal 57 7 11 2" xfId="20154" xr:uid="{7C947D27-4E31-4FC5-B0F9-31A9C84907E5}"/>
    <cellStyle name="Normal 57 7 12" xfId="3291" xr:uid="{69C0DDA6-DEBA-4563-AFA3-B448D94F7AE1}"/>
    <cellStyle name="Normal 57 7 12 2" xfId="16391" xr:uid="{133899F6-27FB-4278-9B1C-550F6EC18091}"/>
    <cellStyle name="Normal 57 7 13" xfId="13614" xr:uid="{D0A3F513-5657-4803-B5A1-E518C7E8F8D7}"/>
    <cellStyle name="Normal 57 7 2" xfId="335" xr:uid="{DE52FC72-E1AD-478D-BD38-D67E037DFA9B}"/>
    <cellStyle name="Normal 57 7 2 10" xfId="3496" xr:uid="{48D3DAA4-E5D6-4BA1-BBC9-038095C4C2F2}"/>
    <cellStyle name="Normal 57 7 2 10 2" xfId="16596" xr:uid="{271572C5-64EF-45F1-B529-6EA93208A326}"/>
    <cellStyle name="Normal 57 7 2 11" xfId="13745" xr:uid="{28E6FD14-5262-4845-8B99-674F3BD3FB6D}"/>
    <cellStyle name="Normal 57 7 2 2" xfId="692" xr:uid="{CD8CAC0E-E269-4E36-97FE-9932D867B3E0}"/>
    <cellStyle name="Normal 57 7 2 2 2" xfId="2149" xr:uid="{837A17AE-E9A4-4ACB-A939-F1072930EE02}"/>
    <cellStyle name="Normal 57 7 2 2 2 2" xfId="9951" xr:uid="{37E38465-527C-4E3A-AB9B-8149BD8F82EB}"/>
    <cellStyle name="Normal 57 7 2 2 2 2 2" xfId="22977" xr:uid="{2568AFEE-80D1-4A12-9BE3-AFAB4CB98B7A}"/>
    <cellStyle name="Normal 57 7 2 2 2 3" xfId="4933" xr:uid="{F5935AB4-6E2A-4D94-B71D-BD09A40DAB47}"/>
    <cellStyle name="Normal 57 7 2 2 2 3 2" xfId="17970" xr:uid="{B617E6E2-3813-4717-9E80-9C6D3A4951FC}"/>
    <cellStyle name="Normal 57 7 2 2 2 4" xfId="15534" xr:uid="{5F0C54DD-7B25-4541-8056-3CE88FBE40FF}"/>
    <cellStyle name="Normal 57 7 2 2 3" xfId="6296" xr:uid="{A6D8AE29-1E28-48A0-8172-B26D956C7E5D}"/>
    <cellStyle name="Normal 57 7 2 2 3 2" xfId="11312" xr:uid="{2E46524B-4FAA-4E6B-9717-86B3D546AFD2}"/>
    <cellStyle name="Normal 57 7 2 2 3 2 2" xfId="24338" xr:uid="{064ABF9F-3F0B-4D06-9310-1FEBB53A8C31}"/>
    <cellStyle name="Normal 57 7 2 2 3 3" xfId="19331" xr:uid="{03612ADE-31F7-4FD5-832C-B3186AF00EE2}"/>
    <cellStyle name="Normal 57 7 2 2 4" xfId="9067" xr:uid="{61C0A2D3-25F3-425C-A3E6-E691244E2E29}"/>
    <cellStyle name="Normal 57 7 2 2 4 2" xfId="22094" xr:uid="{F526D8D7-FE0D-42A5-8A8C-B9460BA16E2F}"/>
    <cellStyle name="Normal 57 7 2 2 5" xfId="12766" xr:uid="{DC3A6ADD-EA2D-476C-80B0-3B4AB35B706F}"/>
    <cellStyle name="Normal 57 7 2 2 5 2" xfId="25783" xr:uid="{E3087A2E-8277-4609-AA97-969CECE373E5}"/>
    <cellStyle name="Normal 57 7 2 2 6" xfId="7544" xr:uid="{5D6313CA-C34D-4F76-96BE-F0FBB7914707}"/>
    <cellStyle name="Normal 57 7 2 2 6 2" xfId="20576" xr:uid="{526AB3E0-7AD5-4CB7-9270-8514AB097E45}"/>
    <cellStyle name="Normal 57 7 2 2 7" xfId="3998" xr:uid="{EBC672D1-A1A4-4D75-8B1A-6630E93F470F}"/>
    <cellStyle name="Normal 57 7 2 2 7 2" xfId="17087" xr:uid="{D799E16C-F8A6-45A4-870A-0065700F0E36}"/>
    <cellStyle name="Normal 57 7 2 2 8" xfId="14095" xr:uid="{2FCAF53B-5DD0-4B30-B47B-99EB612860EA}"/>
    <cellStyle name="Normal 57 7 2 3" xfId="1101" xr:uid="{E7489B2B-1F7C-4C21-9B7A-51AA9DBAF942}"/>
    <cellStyle name="Normal 57 7 2 3 2" xfId="2498" xr:uid="{C3A20185-1310-48A8-88C4-629389F6C48F}"/>
    <cellStyle name="Normal 57 7 2 3 2 2" xfId="10255" xr:uid="{D332D073-2446-4482-BE59-41DB4DE5F226}"/>
    <cellStyle name="Normal 57 7 2 3 2 2 2" xfId="23281" xr:uid="{5035BA54-1DD4-4C1C-B07A-7FD99E582EC8}"/>
    <cellStyle name="Normal 57 7 2 3 2 3" xfId="5237" xr:uid="{592F3904-B9F8-40E6-9CA4-487C6115B621}"/>
    <cellStyle name="Normal 57 7 2 3 2 3 2" xfId="18274" xr:uid="{2E608B7E-FC76-49A2-AFE3-EE1BCE6BCF1C}"/>
    <cellStyle name="Normal 57 7 2 3 2 4" xfId="15882" xr:uid="{A5FC654C-5B47-4957-B2D1-49E293A78997}"/>
    <cellStyle name="Normal 57 7 2 3 3" xfId="6645" xr:uid="{B6434103-B24E-4B91-B08A-85D5D7217C87}"/>
    <cellStyle name="Normal 57 7 2 3 3 2" xfId="11660" xr:uid="{365AE625-CE4A-4F99-ADCE-70CE59B6B90E}"/>
    <cellStyle name="Normal 57 7 2 3 3 2 2" xfId="24686" xr:uid="{6253361D-4EB6-4838-BFAF-2EB870C4D4E3}"/>
    <cellStyle name="Normal 57 7 2 3 3 3" xfId="19679" xr:uid="{222A17C6-7FD7-4AA0-8EA4-DABD6EA12006}"/>
    <cellStyle name="Normal 57 7 2 3 4" xfId="9371" xr:uid="{D8430BA0-FD34-43EC-893F-9291CACA0B41}"/>
    <cellStyle name="Normal 57 7 2 3 4 2" xfId="22398" xr:uid="{9F866BEC-1699-4DC0-9F4B-75760B76AA17}"/>
    <cellStyle name="Normal 57 7 2 3 5" xfId="13114" xr:uid="{C28DB566-D04E-4913-ADDA-6E20A6DBEB09}"/>
    <cellStyle name="Normal 57 7 2 3 5 2" xfId="26131" xr:uid="{B1F17F0F-F54C-41CF-BE11-D0B8269CDDDB}"/>
    <cellStyle name="Normal 57 7 2 3 6" xfId="7848" xr:uid="{D8F4B94E-E6A5-41B4-826E-2F54714231B7}"/>
    <cellStyle name="Normal 57 7 2 3 6 2" xfId="20880" xr:uid="{583FB189-7623-479B-B133-37A29E447945}"/>
    <cellStyle name="Normal 57 7 2 3 7" xfId="4302" xr:uid="{3B9CA9D6-7BEC-4D40-A164-CB398130892C}"/>
    <cellStyle name="Normal 57 7 2 3 7 2" xfId="17391" xr:uid="{4BFF5372-0050-41C1-8A68-9FC892D4438E}"/>
    <cellStyle name="Normal 57 7 2 3 8" xfId="14497" xr:uid="{D118C467-44F6-4A47-8E9C-725543D1EBE1}"/>
    <cellStyle name="Normal 57 7 2 4" xfId="1459" xr:uid="{C78E2655-A87E-4021-93C2-8B6BF9742F5E}"/>
    <cellStyle name="Normal 57 7 2 4 2" xfId="3018" xr:uid="{87A78102-5898-46F1-B110-FE676F4D6804}"/>
    <cellStyle name="Normal 57 7 2 4 2 2" xfId="10660" xr:uid="{12100449-027F-447E-9261-78532200ED2B}"/>
    <cellStyle name="Normal 57 7 2 4 2 2 2" xfId="23686" xr:uid="{6512D9D7-A1E6-4565-BB29-1E49BEBFBA8F}"/>
    <cellStyle name="Normal 57 7 2 4 2 3" xfId="5643" xr:uid="{A3CCE67E-84B5-46ED-9545-1925EFA85455}"/>
    <cellStyle name="Normal 57 7 2 4 2 3 2" xfId="18679" xr:uid="{E6932BD0-D3D5-4FEC-9CC7-185E46DDDF8D}"/>
    <cellStyle name="Normal 57 7 2 4 2 4" xfId="16278" xr:uid="{7F368A69-9839-4777-9C86-0E714BB48378}"/>
    <cellStyle name="Normal 57 7 2 4 3" xfId="7041" xr:uid="{2EB7893E-B7D8-4BEA-9CF5-5BDDFE9C048A}"/>
    <cellStyle name="Normal 57 7 2 4 3 2" xfId="12056" xr:uid="{F0625F14-FAE1-48DA-AC46-23A8ADC506E0}"/>
    <cellStyle name="Normal 57 7 2 4 3 2 2" xfId="25082" xr:uid="{38C63ACF-9D29-4193-A88B-2971470CE3C0}"/>
    <cellStyle name="Normal 57 7 2 4 3 3" xfId="20075" xr:uid="{FF28A0A8-2B9C-448E-9559-E486BD46262B}"/>
    <cellStyle name="Normal 57 7 2 4 4" xfId="8748" xr:uid="{F3A655C3-DC91-4592-905D-74A3EF609B2F}"/>
    <cellStyle name="Normal 57 7 2 4 4 2" xfId="21777" xr:uid="{771FB46F-2251-4464-90D5-5AF2AD744ACE}"/>
    <cellStyle name="Normal 57 7 2 4 5" xfId="13510" xr:uid="{E3C82A4B-59AF-4FEF-9D56-E98A4866271A}"/>
    <cellStyle name="Normal 57 7 2 4 5 2" xfId="26527" xr:uid="{61A5FCC1-BE76-46F1-91C6-92C675DE9737}"/>
    <cellStyle name="Normal 57 7 2 4 6" xfId="8254" xr:uid="{17992308-08A9-4434-9470-CD163156B5EF}"/>
    <cellStyle name="Normal 57 7 2 4 6 2" xfId="21285" xr:uid="{96918D02-9085-450B-889E-DB946779AD44}"/>
    <cellStyle name="Normal 57 7 2 4 7" xfId="3678" xr:uid="{50AC2591-D1EA-432A-B56F-660963EE42C9}"/>
    <cellStyle name="Normal 57 7 2 4 7 2" xfId="16770" xr:uid="{82CF3D60-2AA3-47C5-9863-98071834A41D}"/>
    <cellStyle name="Normal 57 7 2 4 8" xfId="14844" xr:uid="{0C2A6309-A431-4D9D-AAB8-BACE01B57661}"/>
    <cellStyle name="Normal 57 7 2 5" xfId="1850" xr:uid="{0E6CE514-6701-44D9-8B18-98710CC555A6}"/>
    <cellStyle name="Normal 57 7 2 5 2" xfId="9634" xr:uid="{3633F45A-B584-4729-B9D3-AC8A53CB6B8A}"/>
    <cellStyle name="Normal 57 7 2 5 2 2" xfId="22660" xr:uid="{C139778C-81B2-46CD-8A57-9382118588B3}"/>
    <cellStyle name="Normal 57 7 2 5 3" xfId="4616" xr:uid="{E963EB83-71CA-46C4-B3AA-E6A6EE8F5FDD}"/>
    <cellStyle name="Normal 57 7 2 5 3 2" xfId="17653" xr:uid="{D533739B-DA67-42B5-9C4B-66602087E627}"/>
    <cellStyle name="Normal 57 7 2 5 4" xfId="15235" xr:uid="{8CEC1A42-2F4A-40A7-8411-7C76DEA850C5}"/>
    <cellStyle name="Normal 57 7 2 6" xfId="5997" xr:uid="{B5858F09-0CC6-4C13-A813-C015A4CA7025}"/>
    <cellStyle name="Normal 57 7 2 6 2" xfId="11013" xr:uid="{D16EC91F-EBC3-41AA-A75A-B782465F2EA8}"/>
    <cellStyle name="Normal 57 7 2 6 2 2" xfId="24039" xr:uid="{A240B49C-41BE-4708-ADEB-DD7E3D743447}"/>
    <cellStyle name="Normal 57 7 2 6 3" xfId="19032" xr:uid="{749F92F5-374C-41CD-8DE0-73849ABD3CA0}"/>
    <cellStyle name="Normal 57 7 2 7" xfId="8574" xr:uid="{0FF815A4-0112-4D99-B3F4-5F6C126AC6CE}"/>
    <cellStyle name="Normal 57 7 2 7 2" xfId="21603" xr:uid="{FA0CE09E-B48D-4A10-B721-6CE2E2ECBB95}"/>
    <cellStyle name="Normal 57 7 2 8" xfId="12467" xr:uid="{24DD945E-5BBB-486D-B51E-AF135BC1B8F7}"/>
    <cellStyle name="Normal 57 7 2 8 2" xfId="25484" xr:uid="{490BABF4-EEF2-46BD-ADEA-C5FBF33136DC}"/>
    <cellStyle name="Normal 57 7 2 9" xfId="7227" xr:uid="{11F1455A-3EE7-4411-9CD2-2E2BEFF41000}"/>
    <cellStyle name="Normal 57 7 2 9 2" xfId="20259" xr:uid="{BB2C6A26-1FEC-4A30-97E9-194936910325}"/>
    <cellStyle name="Normal 57 7 2_Degree data" xfId="3115" xr:uid="{C6367DD9-3783-4C14-99B8-E34445D6219C}"/>
    <cellStyle name="Normal 57 7 3" xfId="587" xr:uid="{EDC82848-6331-4A58-B2FA-68270FC62354}"/>
    <cellStyle name="Normal 57 7 3 10" xfId="13990" xr:uid="{651A803F-C80C-4130-B387-51FA283B5B20}"/>
    <cellStyle name="Normal 57 7 3 2" xfId="996" xr:uid="{F020EFA8-A9B4-40B1-A363-1B9BEDE8B9A1}"/>
    <cellStyle name="Normal 57 7 3 2 2" xfId="2150" xr:uid="{A3CCFEA0-62A2-4A46-9317-AA820C2DB7EC}"/>
    <cellStyle name="Normal 57 7 3 2 2 2" xfId="10256" xr:uid="{63D9E90E-64F8-461A-9BDB-19957D87A5E4}"/>
    <cellStyle name="Normal 57 7 3 2 2 2 2" xfId="23282" xr:uid="{527C2E2F-B6F5-4C27-A3CC-0F1606D1DCF1}"/>
    <cellStyle name="Normal 57 7 3 2 2 3" xfId="5238" xr:uid="{AB63DA68-8ABD-407B-B11A-5F4E7100F3DF}"/>
    <cellStyle name="Normal 57 7 3 2 2 3 2" xfId="18275" xr:uid="{1AFEB8EB-7B00-463E-9D9B-F6F0BD029523}"/>
    <cellStyle name="Normal 57 7 3 2 2 4" xfId="15535" xr:uid="{B353D7E4-3F41-4086-B003-A29EA1CA30A1}"/>
    <cellStyle name="Normal 57 7 3 2 3" xfId="6297" xr:uid="{00A121A6-E1AF-411F-BE16-70A1E6581C43}"/>
    <cellStyle name="Normal 57 7 3 2 3 2" xfId="11313" xr:uid="{2C20D565-386D-421F-8461-58DA2F950908}"/>
    <cellStyle name="Normal 57 7 3 2 3 2 2" xfId="24339" xr:uid="{12724C7B-60C3-4923-AA4A-DB6CA62DC3CF}"/>
    <cellStyle name="Normal 57 7 3 2 3 3" xfId="19332" xr:uid="{652757B7-C16B-48FA-B0DD-76C252CAE18F}"/>
    <cellStyle name="Normal 57 7 3 2 4" xfId="9372" xr:uid="{6238B587-55C6-42F2-8749-534E6DA3BFF1}"/>
    <cellStyle name="Normal 57 7 3 2 4 2" xfId="22399" xr:uid="{D4D9E064-6FC6-40F8-88D8-A648DABAAF29}"/>
    <cellStyle name="Normal 57 7 3 2 5" xfId="12767" xr:uid="{1D17D70F-2EC9-4E96-BC9B-171E508AF6D4}"/>
    <cellStyle name="Normal 57 7 3 2 5 2" xfId="25784" xr:uid="{2AF50C21-E6E7-47B9-9E72-FF049AECF499}"/>
    <cellStyle name="Normal 57 7 3 2 6" xfId="7849" xr:uid="{1BECDD62-DA22-4D36-B733-BD821FC962FF}"/>
    <cellStyle name="Normal 57 7 3 2 6 2" xfId="20881" xr:uid="{84E37C25-2EA9-42E3-9625-325C94F666D6}"/>
    <cellStyle name="Normal 57 7 3 2 7" xfId="4303" xr:uid="{C77B6CDB-A279-4BC7-93D3-E0C3DEC40CFD}"/>
    <cellStyle name="Normal 57 7 3 2 7 2" xfId="17392" xr:uid="{FCAA905E-17FF-4679-92BC-F54D408641AA}"/>
    <cellStyle name="Normal 57 7 3 2 8" xfId="14392" xr:uid="{5D42B5BF-A30A-4433-8CF6-763A60471F7B}"/>
    <cellStyle name="Normal 57 7 3 3" xfId="1352" xr:uid="{50A4D526-B36B-49E7-8198-B730023E067C}"/>
    <cellStyle name="Normal 57 7 3 3 2" xfId="2499" xr:uid="{7F6653C8-4587-43C7-8310-F03FEA11206F}"/>
    <cellStyle name="Normal 57 7 3 3 2 2" xfId="10555" xr:uid="{AF7316CB-0509-4D63-A2A3-064CFE5B3B18}"/>
    <cellStyle name="Normal 57 7 3 3 2 2 2" xfId="23581" xr:uid="{B7B69872-7542-47D3-9136-C38A47A92D0F}"/>
    <cellStyle name="Normal 57 7 3 3 2 3" xfId="5538" xr:uid="{1942DCE5-CC83-4014-8606-EF48D0BE134F}"/>
    <cellStyle name="Normal 57 7 3 3 2 3 2" xfId="18574" xr:uid="{2EB92457-DE02-46DD-993A-DD406E926376}"/>
    <cellStyle name="Normal 57 7 3 3 2 4" xfId="15883" xr:uid="{597EB63B-7BDA-40F8-B2EC-6FC186438A6B}"/>
    <cellStyle name="Normal 57 7 3 3 3" xfId="6646" xr:uid="{D82F8350-B9C3-49C4-B366-6E4C5C543A58}"/>
    <cellStyle name="Normal 57 7 3 3 3 2" xfId="11661" xr:uid="{266193CB-6279-4EC6-951F-C682D5931268}"/>
    <cellStyle name="Normal 57 7 3 3 3 2 2" xfId="24687" xr:uid="{C095C046-CAEA-4358-9C70-0B7529B5B905}"/>
    <cellStyle name="Normal 57 7 3 3 3 3" xfId="19680" xr:uid="{07DAB4F2-CC99-4BE9-9BD6-5445D48295AE}"/>
    <cellStyle name="Normal 57 7 3 3 4" xfId="8962" xr:uid="{A0B35AD6-E07A-4730-9125-E872313BE7D1}"/>
    <cellStyle name="Normal 57 7 3 3 4 2" xfId="21989" xr:uid="{815C4ECD-F7F1-493C-8C00-2CDEC8E41155}"/>
    <cellStyle name="Normal 57 7 3 3 5" xfId="13115" xr:uid="{187435E9-4ADE-4F41-9416-F6E0A6A62CDD}"/>
    <cellStyle name="Normal 57 7 3 3 5 2" xfId="26132" xr:uid="{B57589CC-2560-46D1-BDCC-4216D0C1E31F}"/>
    <cellStyle name="Normal 57 7 3 3 6" xfId="8149" xr:uid="{5E3EA3ED-2753-4983-B811-459F500085B9}"/>
    <cellStyle name="Normal 57 7 3 3 6 2" xfId="21180" xr:uid="{F51A0ABA-B3B2-4F93-8E1A-0C4956474C7D}"/>
    <cellStyle name="Normal 57 7 3 3 7" xfId="3893" xr:uid="{E063A352-B769-410E-B743-CFA4BAF3DEBF}"/>
    <cellStyle name="Normal 57 7 3 3 7 2" xfId="16982" xr:uid="{0C8C78D8-30FF-43F7-9A01-BC5DCBA4B88C}"/>
    <cellStyle name="Normal 57 7 3 3 8" xfId="14739" xr:uid="{124A6079-B719-4A05-987E-ACAE6B6BD65B}"/>
    <cellStyle name="Normal 57 7 3 4" xfId="2910" xr:uid="{68446508-D112-46DF-9DEF-97A1047FF5AA}"/>
    <cellStyle name="Normal 57 7 3 4 2" xfId="6936" xr:uid="{4F1CCBDD-C0E5-4192-977B-A7F99A9E38CE}"/>
    <cellStyle name="Normal 57 7 3 4 2 2" xfId="11951" xr:uid="{840ACEDE-D2C9-458A-90B0-41793510984A}"/>
    <cellStyle name="Normal 57 7 3 4 2 2 2" xfId="24977" xr:uid="{1892F0F1-0F6D-4A44-8AAF-87EC6405B658}"/>
    <cellStyle name="Normal 57 7 3 4 2 3" xfId="19970" xr:uid="{1F2CB109-211E-4EFA-A86B-5422B33F9182}"/>
    <cellStyle name="Normal 57 7 3 4 3" xfId="13405" xr:uid="{497B42EC-5142-402E-9B82-3DC99F985ECD}"/>
    <cellStyle name="Normal 57 7 3 4 3 2" xfId="26422" xr:uid="{97E85111-492E-4287-A585-376906C02830}"/>
    <cellStyle name="Normal 57 7 3 4 4" xfId="9846" xr:uid="{226E0766-8E8A-429E-9915-4D5A4CD9EFBE}"/>
    <cellStyle name="Normal 57 7 3 4 4 2" xfId="22872" xr:uid="{189FAD41-2D22-4AB9-A79B-1A49D3E9AAE6}"/>
    <cellStyle name="Normal 57 7 3 4 5" xfId="4828" xr:uid="{DC82E11A-7C41-413A-A7C3-51C3AD3649FB}"/>
    <cellStyle name="Normal 57 7 3 4 5 2" xfId="17865" xr:uid="{592C7A90-2310-48AF-BBB4-73643FF56F94}"/>
    <cellStyle name="Normal 57 7 3 4 6" xfId="16173" xr:uid="{C3FD54D4-C5FF-4562-9007-BDCD767120C8}"/>
    <cellStyle name="Normal 57 7 3 5" xfId="1745" xr:uid="{7EAB5A14-EF40-496A-BD2B-2847E932B13B}"/>
    <cellStyle name="Normal 57 7 3 5 2" xfId="10908" xr:uid="{0E884415-70E2-437B-9224-EB67B9708726}"/>
    <cellStyle name="Normal 57 7 3 5 2 2" xfId="23934" xr:uid="{34BCB4EE-7DC5-4387-9B99-679D1B09B618}"/>
    <cellStyle name="Normal 57 7 3 5 3" xfId="5892" xr:uid="{5229C8DC-8114-465F-A55A-63DFF0071462}"/>
    <cellStyle name="Normal 57 7 3 5 3 2" xfId="18927" xr:uid="{30A07AFD-26FD-4643-A6E3-2BBAB867D95C}"/>
    <cellStyle name="Normal 57 7 3 5 4" xfId="15130" xr:uid="{7CBABE23-99ED-4B75-A087-BF2E3C8BACBC}"/>
    <cellStyle name="Normal 57 7 3 6" xfId="8469" xr:uid="{1E91B905-9C3C-43E9-84E0-B4F64929AC1F}"/>
    <cellStyle name="Normal 57 7 3 6 2" xfId="21498" xr:uid="{B23064F6-C46B-455A-A3C1-24F3D53E4960}"/>
    <cellStyle name="Normal 57 7 3 7" xfId="12362" xr:uid="{66EBDACA-810F-4280-9F12-56107BC546B5}"/>
    <cellStyle name="Normal 57 7 3 7 2" xfId="25379" xr:uid="{92B3F0E5-C6CE-4FE8-BAFD-E8266A7F927B}"/>
    <cellStyle name="Normal 57 7 3 8" xfId="7439" xr:uid="{8AB4401D-EE79-4BA2-AD8F-57FE1C69D4D4}"/>
    <cellStyle name="Normal 57 7 3 8 2" xfId="20471" xr:uid="{B07FA27C-BD17-4E8A-BDC3-E080B76C867C}"/>
    <cellStyle name="Normal 57 7 3 9" xfId="3391" xr:uid="{4E98C1BC-7E63-4268-9E1E-DB3E4B36E118}"/>
    <cellStyle name="Normal 57 7 3 9 2" xfId="16491" xr:uid="{987402EA-F831-4FFF-9397-1703E6ABD378}"/>
    <cellStyle name="Normal 57 7 3_Degree data" xfId="3116" xr:uid="{3FD08FF3-01D8-4F39-8198-EFC0676EFFF4}"/>
    <cellStyle name="Normal 57 7 4" xfId="487" xr:uid="{EF62CB03-2E7F-4935-8520-EFAB2619882A}"/>
    <cellStyle name="Normal 57 7 4 2" xfId="896" xr:uid="{1FF3E210-4BD3-4DC0-8710-876C6E132433}"/>
    <cellStyle name="Normal 57 7 4 2 2" xfId="9746" xr:uid="{F9CF5338-84FC-412D-85D9-608C739A5A2C}"/>
    <cellStyle name="Normal 57 7 4 2 2 2" xfId="22772" xr:uid="{1332C102-096F-424D-95FE-017DA021C86F}"/>
    <cellStyle name="Normal 57 7 4 2 3" xfId="4728" xr:uid="{FC002513-C361-4892-A0EB-31E4A2541999}"/>
    <cellStyle name="Normal 57 7 4 2 3 2" xfId="17765" xr:uid="{5B0CCABF-AE2D-4D77-B65C-757F8C018C64}"/>
    <cellStyle name="Normal 57 7 4 2 4" xfId="14292" xr:uid="{4CEE358E-FA98-49D2-8A25-1C688A329686}"/>
    <cellStyle name="Normal 57 7 4 3" xfId="2148" xr:uid="{F47FD2B0-3BD1-46C7-95AB-8CB73A6E73B5}"/>
    <cellStyle name="Normal 57 7 4 3 2" xfId="11311" xr:uid="{E9F9D1C3-E0C6-446B-B3CB-1F13E2BB8AD4}"/>
    <cellStyle name="Normal 57 7 4 3 2 2" xfId="24337" xr:uid="{93682BF6-D337-4020-8638-CFEFA22E30E3}"/>
    <cellStyle name="Normal 57 7 4 3 3" xfId="6295" xr:uid="{E6A335AF-6072-4D03-BC8F-3E9BB1752E41}"/>
    <cellStyle name="Normal 57 7 4 3 3 2" xfId="19330" xr:uid="{97A7D120-AAC7-48A2-9238-D055AA2A9847}"/>
    <cellStyle name="Normal 57 7 4 3 4" xfId="15533" xr:uid="{6A8AC3C0-CDAC-40CE-990C-302B937D4768}"/>
    <cellStyle name="Normal 57 7 4 4" xfId="8862" xr:uid="{2E857610-14AA-4730-B74A-499B2A4A5E0E}"/>
    <cellStyle name="Normal 57 7 4 4 2" xfId="21889" xr:uid="{DA11978F-A024-4A68-9FDD-B9FFBED99F2D}"/>
    <cellStyle name="Normal 57 7 4 5" xfId="12765" xr:uid="{3854936C-581E-4D0C-960A-703231024246}"/>
    <cellStyle name="Normal 57 7 4 5 2" xfId="25782" xr:uid="{1EDF5BBE-8C6C-4EB7-87B5-00C2E038EE06}"/>
    <cellStyle name="Normal 57 7 4 6" xfId="7339" xr:uid="{34875873-8935-4653-BEF1-06FADAB42E26}"/>
    <cellStyle name="Normal 57 7 4 6 2" xfId="20371" xr:uid="{20EDC3E7-C210-47F7-A715-C3A8A7A895DB}"/>
    <cellStyle name="Normal 57 7 4 7" xfId="3793" xr:uid="{167E1F24-6C0B-4372-91B5-50032446D410}"/>
    <cellStyle name="Normal 57 7 4 7 2" xfId="16882" xr:uid="{1051B3E2-68AB-419F-9E3F-B0B94D87C978}"/>
    <cellStyle name="Normal 57 7 4 8" xfId="13890" xr:uid="{C8363794-8EB5-4A65-B599-E1E2C47D3339}"/>
    <cellStyle name="Normal 57 7 5" xfId="793" xr:uid="{165B2FA9-BA3E-409B-9EF0-3BC57BF30C11}"/>
    <cellStyle name="Normal 57 7 5 2" xfId="2497" xr:uid="{837D786E-6501-499F-893A-C72276EEBAA9}"/>
    <cellStyle name="Normal 57 7 5 2 2" xfId="10254" xr:uid="{003A4C51-852E-4247-8BE3-687B64DFC4BC}"/>
    <cellStyle name="Normal 57 7 5 2 2 2" xfId="23280" xr:uid="{2AC61AE9-2B94-4882-804E-DA43552F9C4B}"/>
    <cellStyle name="Normal 57 7 5 2 3" xfId="5236" xr:uid="{0F574482-99FF-49BD-B5F9-E880791C8541}"/>
    <cellStyle name="Normal 57 7 5 2 3 2" xfId="18273" xr:uid="{306F1BCC-00DC-4B19-9540-D689DD98ACBE}"/>
    <cellStyle name="Normal 57 7 5 2 4" xfId="15881" xr:uid="{8768C0D8-E5F9-4EEB-AC31-889231BADE88}"/>
    <cellStyle name="Normal 57 7 5 3" xfId="6644" xr:uid="{D343896C-308A-476F-ABD8-225085A7CB35}"/>
    <cellStyle name="Normal 57 7 5 3 2" xfId="11659" xr:uid="{3594F31E-DAF0-435B-9332-72C35878FB57}"/>
    <cellStyle name="Normal 57 7 5 3 2 2" xfId="24685" xr:uid="{B685F8BF-2E6E-4061-8B0F-F7BF77F728A5}"/>
    <cellStyle name="Normal 57 7 5 3 3" xfId="19678" xr:uid="{6D051053-339F-4AE3-B2F3-108C059C40BC}"/>
    <cellStyle name="Normal 57 7 5 4" xfId="9370" xr:uid="{BCCEA940-EE6E-4A37-8993-6F85C29057C6}"/>
    <cellStyle name="Normal 57 7 5 4 2" xfId="22397" xr:uid="{83DD56E9-BF25-4DEC-829A-F7C1F33A1A3D}"/>
    <cellStyle name="Normal 57 7 5 5" xfId="13113" xr:uid="{1DF1AC54-27AC-4504-BC20-76D68E05A394}"/>
    <cellStyle name="Normal 57 7 5 5 2" xfId="26130" xr:uid="{2C57EE2F-D59C-484A-BF96-EC3CB57BA4F3}"/>
    <cellStyle name="Normal 57 7 5 6" xfId="7847" xr:uid="{CC96B6D9-CED0-4F48-8143-2E7935B7FF0E}"/>
    <cellStyle name="Normal 57 7 5 6 2" xfId="20879" xr:uid="{7D3D8269-7903-4EE1-B713-4E6DA23C92ED}"/>
    <cellStyle name="Normal 57 7 5 7" xfId="4301" xr:uid="{CDCA2507-B0CA-4AF1-83FA-E8B615BA9DEA}"/>
    <cellStyle name="Normal 57 7 5 7 2" xfId="17390" xr:uid="{7E721CAE-F0E2-4FC3-89B2-E5633A61803A}"/>
    <cellStyle name="Normal 57 7 5 8" xfId="14190" xr:uid="{D112B873-F820-422A-AA90-BFEA26EF4D97}"/>
    <cellStyle name="Normal 57 7 6" xfId="1251" xr:uid="{43F00018-E0E5-4CAC-8500-5F12A517C1CF}"/>
    <cellStyle name="Normal 57 7 6 2" xfId="2807" xr:uid="{F51E2BF1-666E-4A4A-8363-89A313276927}"/>
    <cellStyle name="Normal 57 7 6 2 2" xfId="10455" xr:uid="{9DD69016-8102-4BE2-B820-10E1D3B4D1B7}"/>
    <cellStyle name="Normal 57 7 6 2 2 2" xfId="23481" xr:uid="{E34B65D9-1497-4F11-B42D-902C7E203600}"/>
    <cellStyle name="Normal 57 7 6 2 3" xfId="5438" xr:uid="{A22303C6-BA5D-4C2A-862B-F80408659F6D}"/>
    <cellStyle name="Normal 57 7 6 2 3 2" xfId="18474" xr:uid="{E9B4BE72-581A-4D61-8928-A3E431AEDA2E}"/>
    <cellStyle name="Normal 57 7 6 2 4" xfId="16073" xr:uid="{8854ECC1-4D4A-436E-BCB6-1BF4A8DEB185}"/>
    <cellStyle name="Normal 57 7 6 3" xfId="6836" xr:uid="{C31C7063-A4CB-4895-9DE9-4B78B9F9FCA9}"/>
    <cellStyle name="Normal 57 7 6 3 2" xfId="11851" xr:uid="{C4C05E52-5CD6-4D3E-9824-8AE11B88085A}"/>
    <cellStyle name="Normal 57 7 6 3 2 2" xfId="24877" xr:uid="{F0BB883C-8AF3-4BFF-8612-6F4533331B2B}"/>
    <cellStyle name="Normal 57 7 6 3 3" xfId="19870" xr:uid="{8F408141-9417-401B-A4F4-AF94E972FEA5}"/>
    <cellStyle name="Normal 57 7 6 4" xfId="8642" xr:uid="{739110C9-8BE5-4BA0-984A-BF5255DD8085}"/>
    <cellStyle name="Normal 57 7 6 4 2" xfId="21671" xr:uid="{3DC80DD8-D9E0-47C8-8DE4-6CD765EA7F98}"/>
    <cellStyle name="Normal 57 7 6 5" xfId="13305" xr:uid="{F10BBCCA-756C-47A2-9ACC-7F72E89EF44C}"/>
    <cellStyle name="Normal 57 7 6 5 2" xfId="26322" xr:uid="{B6700273-EDB4-4A4E-A6FF-8F36E7B32230}"/>
    <cellStyle name="Normal 57 7 6 6" xfId="8049" xr:uid="{7A5AB0A6-43D1-4544-87DE-0D447C4F0818}"/>
    <cellStyle name="Normal 57 7 6 6 2" xfId="21080" xr:uid="{65D79A38-B34D-4BFD-8848-ADCEDE54F999}"/>
    <cellStyle name="Normal 57 7 6 7" xfId="3569" xr:uid="{792F58EE-63B0-4D96-AD76-60F3E2DAA4E7}"/>
    <cellStyle name="Normal 57 7 6 7 2" xfId="16664" xr:uid="{54D6D5D1-C1EA-47D1-93CA-970B1EAD2383}"/>
    <cellStyle name="Normal 57 7 6 8" xfId="14639" xr:uid="{F10E8A48-635F-43B3-8242-3B98C2D1A546}"/>
    <cellStyle name="Normal 57 7 7" xfId="1645" xr:uid="{F6AF7478-FBF6-4FD1-8537-3A312D2C7E9B}"/>
    <cellStyle name="Normal 57 7 7 2" xfId="9529" xr:uid="{9697F8C4-AAF8-415B-98C7-FDA6C21721B2}"/>
    <cellStyle name="Normal 57 7 7 2 2" xfId="22555" xr:uid="{E0311D9C-E76C-43F7-9898-2239FE46B39A}"/>
    <cellStyle name="Normal 57 7 7 3" xfId="4511" xr:uid="{99FD05D8-4F58-4D73-A3CC-74FFC97F2DC8}"/>
    <cellStyle name="Normal 57 7 7 3 2" xfId="17548" xr:uid="{74A71265-5EFB-470D-B49B-859741A48100}"/>
    <cellStyle name="Normal 57 7 7 4" xfId="15030" xr:uid="{B58351D8-3A55-4384-A2FD-42390BADAE69}"/>
    <cellStyle name="Normal 57 7 8" xfId="5792" xr:uid="{5E77B3B3-AAAC-4002-A3BF-7B256B2A31C8}"/>
    <cellStyle name="Normal 57 7 8 2" xfId="10808" xr:uid="{310B3FE9-1D5B-4C97-98C0-86BBC20981CC}"/>
    <cellStyle name="Normal 57 7 8 2 2" xfId="23834" xr:uid="{C2693BAD-4A91-49E0-B139-86A3C45325DA}"/>
    <cellStyle name="Normal 57 7 8 3" xfId="18827" xr:uid="{017D87C3-F6EA-4AD3-8599-16211F85FD3A}"/>
    <cellStyle name="Normal 57 7 9" xfId="8369" xr:uid="{2E56475D-B196-4D46-B8D3-C1004EC35754}"/>
    <cellStyle name="Normal 57 7 9 2" xfId="21398" xr:uid="{DEB831A0-965B-4F40-9D35-90669269FA04}"/>
    <cellStyle name="Normal 57 7_Degree data" xfId="3114" xr:uid="{3280F8DD-C278-4EF5-8F8E-FE0DA7371D9C}"/>
    <cellStyle name="Normal 57 8" xfId="221" xr:uid="{48FE4691-523C-48F7-81B1-3F7C9C947E96}"/>
    <cellStyle name="Normal 57 8 10" xfId="7152" xr:uid="{B02B5E88-6DD4-4B17-9194-E5CDB05BB96D}"/>
    <cellStyle name="Normal 57 8 10 2" xfId="20184" xr:uid="{6AA77CC0-9EC8-4750-8586-6ED6BEADAF77}"/>
    <cellStyle name="Normal 57 8 11" xfId="3321" xr:uid="{36AE8AC9-C15F-4D98-AFFF-21F0BE4F30BB}"/>
    <cellStyle name="Normal 57 8 11 2" xfId="16421" xr:uid="{FB816218-C697-453B-8DD8-DF230BB2D35B}"/>
    <cellStyle name="Normal 57 8 12" xfId="13644" xr:uid="{8C704EB3-05FD-4B86-9803-F781B572C483}"/>
    <cellStyle name="Normal 57 8 2" xfId="366" xr:uid="{E8724FE8-0F13-40E8-A27C-912F3B61A4FA}"/>
    <cellStyle name="Normal 57 8 2 10" xfId="13775" xr:uid="{BBBF9A0B-0A4E-4893-A286-D6DF65BE741C}"/>
    <cellStyle name="Normal 57 8 2 2" xfId="617" xr:uid="{376C192E-A794-4264-AD1E-6C89B6EE027D}"/>
    <cellStyle name="Normal 57 8 2 2 2" xfId="2152" xr:uid="{5864378A-27A7-42A9-8B05-46EF5FD2907C}"/>
    <cellStyle name="Normal 57 8 2 2 2 2" xfId="10258" xr:uid="{29657726-A487-4DEC-BDA3-51720277BC53}"/>
    <cellStyle name="Normal 57 8 2 2 2 2 2" xfId="23284" xr:uid="{934C5577-0BC5-40B6-BE24-1276EC908277}"/>
    <cellStyle name="Normal 57 8 2 2 2 3" xfId="5240" xr:uid="{E27A4B2F-3B43-4229-8C93-45DBBECE7218}"/>
    <cellStyle name="Normal 57 8 2 2 2 3 2" xfId="18277" xr:uid="{4FF75CA5-7F01-465C-9867-B06BCFC73536}"/>
    <cellStyle name="Normal 57 8 2 2 2 4" xfId="15537" xr:uid="{DD0EFB7F-3602-449A-8A87-92CE678AE6A3}"/>
    <cellStyle name="Normal 57 8 2 2 3" xfId="6299" xr:uid="{E4572094-E7A3-4DA7-92F8-3369EBC50729}"/>
    <cellStyle name="Normal 57 8 2 2 3 2" xfId="11315" xr:uid="{61BE846B-4C60-4ACB-96A1-9F304B82C6C4}"/>
    <cellStyle name="Normal 57 8 2 2 3 2 2" xfId="24341" xr:uid="{449FB839-07B9-4F91-BD16-32269B11DF86}"/>
    <cellStyle name="Normal 57 8 2 2 3 3" xfId="19334" xr:uid="{2A00490A-C453-4BCB-AFF5-F50D62576159}"/>
    <cellStyle name="Normal 57 8 2 2 4" xfId="9374" xr:uid="{9DFD1700-EFC0-4C7F-9649-6F28146BB691}"/>
    <cellStyle name="Normal 57 8 2 2 4 2" xfId="22401" xr:uid="{BB0751CA-D96A-49EA-A78D-EE0408F0FAF6}"/>
    <cellStyle name="Normal 57 8 2 2 5" xfId="12769" xr:uid="{BB4596BA-3E1E-4D59-8A42-52D8EF92D174}"/>
    <cellStyle name="Normal 57 8 2 2 5 2" xfId="25786" xr:uid="{8B8892BD-2C1C-4C93-9920-F6E936B579D4}"/>
    <cellStyle name="Normal 57 8 2 2 6" xfId="7851" xr:uid="{9112E91E-A5DB-478D-94BC-78FB0DCEBCC4}"/>
    <cellStyle name="Normal 57 8 2 2 6 2" xfId="20883" xr:uid="{3B1F6AB7-07AD-41AE-B422-E685C56A1617}"/>
    <cellStyle name="Normal 57 8 2 2 7" xfId="4305" xr:uid="{F3C2AB84-808B-4901-8AE5-74802C4DA63F}"/>
    <cellStyle name="Normal 57 8 2 2 7 2" xfId="17394" xr:uid="{20A08445-601F-4C2B-8720-89C61B8418D1}"/>
    <cellStyle name="Normal 57 8 2 2 8" xfId="14020" xr:uid="{444C34CB-F8FA-4FCD-816B-E5308935E366}"/>
    <cellStyle name="Normal 57 8 2 3" xfId="1026" xr:uid="{92423643-F23E-433C-BBAF-F7BF56152D94}"/>
    <cellStyle name="Normal 57 8 2 3 2" xfId="2501" xr:uid="{89323693-538E-424C-9BE0-B8EE3EFE4464}"/>
    <cellStyle name="Normal 57 8 2 3 2 2" xfId="10585" xr:uid="{0524D01B-CE88-46BC-BEBE-793F76CE014B}"/>
    <cellStyle name="Normal 57 8 2 3 2 2 2" xfId="23611" xr:uid="{D7F837A8-9224-4C3A-98FF-FEEA9605507F}"/>
    <cellStyle name="Normal 57 8 2 3 2 3" xfId="5568" xr:uid="{D54193EC-902F-4621-9D12-8FFD3114D989}"/>
    <cellStyle name="Normal 57 8 2 3 2 3 2" xfId="18604" xr:uid="{B8CE3FF4-C2AE-4F08-9175-9FB57870BA04}"/>
    <cellStyle name="Normal 57 8 2 3 2 4" xfId="15885" xr:uid="{89ED2734-0F9D-4635-AE27-55643189D7B1}"/>
    <cellStyle name="Normal 57 8 2 3 3" xfId="6648" xr:uid="{B31E626B-72EA-4FFF-A43D-9F8966E0D22D}"/>
    <cellStyle name="Normal 57 8 2 3 3 2" xfId="11663" xr:uid="{A97A4017-406D-4C73-B750-5AE820D04ECB}"/>
    <cellStyle name="Normal 57 8 2 3 3 2 2" xfId="24689" xr:uid="{7EE2C8FD-8C82-4D03-B805-0721AE8108B6}"/>
    <cellStyle name="Normal 57 8 2 3 3 3" xfId="19682" xr:uid="{7B5F0E71-5A07-4E9D-9A7C-E743164D4D13}"/>
    <cellStyle name="Normal 57 8 2 3 4" xfId="8992" xr:uid="{96CB89FB-0267-47FD-8725-E9DB1EB28F62}"/>
    <cellStyle name="Normal 57 8 2 3 4 2" xfId="22019" xr:uid="{F7A6CA94-7C72-46A7-B18D-2058F17E300E}"/>
    <cellStyle name="Normal 57 8 2 3 5" xfId="13117" xr:uid="{9F7BF515-5C10-4EF8-81C4-03CF8429988A}"/>
    <cellStyle name="Normal 57 8 2 3 5 2" xfId="26134" xr:uid="{7A7B8D7F-CAAD-4787-989E-9B69DD96B346}"/>
    <cellStyle name="Normal 57 8 2 3 6" xfId="8179" xr:uid="{CE2EC4CD-C981-430F-BEA5-ABE0D30009E5}"/>
    <cellStyle name="Normal 57 8 2 3 6 2" xfId="21210" xr:uid="{113A6491-D579-482D-BE6D-BA084219E26D}"/>
    <cellStyle name="Normal 57 8 2 3 7" xfId="3923" xr:uid="{DEC515D8-4E7D-4AB5-BC25-829FC5CE714A}"/>
    <cellStyle name="Normal 57 8 2 3 7 2" xfId="17012" xr:uid="{DCD7F7A5-2E24-411E-8793-C66A7C5F7878}"/>
    <cellStyle name="Normal 57 8 2 3 8" xfId="14422" xr:uid="{C177C7C9-C0C8-475B-890F-C2A4F6B5041B}"/>
    <cellStyle name="Normal 57 8 2 4" xfId="1383" xr:uid="{42EADABC-E434-4B55-832E-1E9FF0A6A3D8}"/>
    <cellStyle name="Normal 57 8 2 4 2" xfId="2941" xr:uid="{E167DD86-CBE1-486F-A72F-5F2ECBF1F323}"/>
    <cellStyle name="Normal 57 8 2 4 2 2" xfId="11981" xr:uid="{5CA3A054-1810-492A-AF17-3517E2EDD21B}"/>
    <cellStyle name="Normal 57 8 2 4 2 2 2" xfId="25007" xr:uid="{B8AD1154-627F-4442-AD25-8FD1AC30DF45}"/>
    <cellStyle name="Normal 57 8 2 4 2 3" xfId="6966" xr:uid="{864BB430-7EB8-479B-838A-53D9CB584F03}"/>
    <cellStyle name="Normal 57 8 2 4 2 3 2" xfId="20000" xr:uid="{BFDF1E8A-25D9-414A-9C81-BC6A0533E42B}"/>
    <cellStyle name="Normal 57 8 2 4 2 4" xfId="16203" xr:uid="{9E844CAF-6993-4D93-8708-7F31269897AF}"/>
    <cellStyle name="Normal 57 8 2 4 3" xfId="13435" xr:uid="{CB3B823C-EDC9-448A-8ABE-6813B2E79C49}"/>
    <cellStyle name="Normal 57 8 2 4 3 2" xfId="26452" xr:uid="{FD859373-EBDE-41B2-AA92-D16A9DA7E1F6}"/>
    <cellStyle name="Normal 57 8 2 4 4" xfId="9876" xr:uid="{3876E1D5-F55F-4863-AF5B-14B7AEB01D9C}"/>
    <cellStyle name="Normal 57 8 2 4 4 2" xfId="22902" xr:uid="{F901B8DC-60C2-4AFB-8F59-B6E9487575E8}"/>
    <cellStyle name="Normal 57 8 2 4 5" xfId="4858" xr:uid="{AC17DECF-071B-4DAA-A4E0-913DA3F1C078}"/>
    <cellStyle name="Normal 57 8 2 4 5 2" xfId="17895" xr:uid="{8E188499-CA28-4915-8BBD-39E8D15C5A41}"/>
    <cellStyle name="Normal 57 8 2 4 6" xfId="14769" xr:uid="{B48FBEE5-F782-4E58-827E-A9BBB927D892}"/>
    <cellStyle name="Normal 57 8 2 5" xfId="1775" xr:uid="{084EB6EB-53E1-4668-9604-15191F5F00D8}"/>
    <cellStyle name="Normal 57 8 2 5 2" xfId="10938" xr:uid="{866DE9BF-6969-48FC-BDF4-179548567AFA}"/>
    <cellStyle name="Normal 57 8 2 5 2 2" xfId="23964" xr:uid="{4DF3171D-400E-4611-AE81-C7048040D8DF}"/>
    <cellStyle name="Normal 57 8 2 5 3" xfId="5922" xr:uid="{51508E75-D5BC-4391-BC85-FBE0D0359CD0}"/>
    <cellStyle name="Normal 57 8 2 5 3 2" xfId="18957" xr:uid="{4EFEE224-CB38-4425-9040-0B388D9EA338}"/>
    <cellStyle name="Normal 57 8 2 5 4" xfId="15160" xr:uid="{7A040AB3-C962-4DB2-9056-1C344B417BBF}"/>
    <cellStyle name="Normal 57 8 2 6" xfId="8499" xr:uid="{6CF10650-C64F-413E-822F-5173AA721BDA}"/>
    <cellStyle name="Normal 57 8 2 6 2" xfId="21528" xr:uid="{DED72EEE-CC98-4E61-93ED-BFF49E7300FA}"/>
    <cellStyle name="Normal 57 8 2 7" xfId="12392" xr:uid="{C839C0F2-2498-423F-A694-207F3EAEC261}"/>
    <cellStyle name="Normal 57 8 2 7 2" xfId="25409" xr:uid="{1FEB38A4-0DF1-46DA-AAF0-1195981D5D4E}"/>
    <cellStyle name="Normal 57 8 2 8" xfId="7469" xr:uid="{BBDB8239-E702-49F1-9FFB-DE0885C5D6AD}"/>
    <cellStyle name="Normal 57 8 2 8 2" xfId="20501" xr:uid="{89D626CE-A9FB-4716-B446-9F8A40C0869C}"/>
    <cellStyle name="Normal 57 8 2 9" xfId="3421" xr:uid="{244E165C-FEA0-4549-9B73-02A87EE3708A}"/>
    <cellStyle name="Normal 57 8 2 9 2" xfId="16521" xr:uid="{97AF2A32-FCE8-44C2-8AC3-84CA4A061354}"/>
    <cellStyle name="Normal 57 8 2_Degree data" xfId="3118" xr:uid="{5BEFD73F-78D8-4ABA-A3FA-C2D264D69DAC}"/>
    <cellStyle name="Normal 57 8 3" xfId="517" xr:uid="{A28DC5E1-D554-40A7-AA81-B1FB4D354D16}"/>
    <cellStyle name="Normal 57 8 3 2" xfId="2151" xr:uid="{0AC399DB-ECDE-4830-8369-577B8ECD3FA0}"/>
    <cellStyle name="Normal 57 8 3 2 2" xfId="9776" xr:uid="{00CAD26A-3EA4-4A3B-9B13-3E3279D0AF97}"/>
    <cellStyle name="Normal 57 8 3 2 2 2" xfId="22802" xr:uid="{36E2A3D2-C179-4082-B4D0-46CB6E5D6160}"/>
    <cellStyle name="Normal 57 8 3 2 3" xfId="4758" xr:uid="{0CC628EA-DE4B-4DB0-AFC5-B4126AD76A8F}"/>
    <cellStyle name="Normal 57 8 3 2 3 2" xfId="17795" xr:uid="{15113468-F35B-4646-8012-1FA7F8126A4A}"/>
    <cellStyle name="Normal 57 8 3 2 4" xfId="15536" xr:uid="{534AB6CC-809E-4DBC-9B1C-E2652AAAD9C7}"/>
    <cellStyle name="Normal 57 8 3 3" xfId="6298" xr:uid="{96682DCE-DDE6-4626-B1B6-6EF45AB82B0B}"/>
    <cellStyle name="Normal 57 8 3 3 2" xfId="11314" xr:uid="{C70912E5-B7E5-46F6-9266-D8A3126F0C4B}"/>
    <cellStyle name="Normal 57 8 3 3 2 2" xfId="24340" xr:uid="{62B89491-426B-498E-A5F8-D6F9CC68193E}"/>
    <cellStyle name="Normal 57 8 3 3 3" xfId="19333" xr:uid="{D78477D8-BF4B-416D-9F51-E1D41F966B1F}"/>
    <cellStyle name="Normal 57 8 3 4" xfId="8892" xr:uid="{3473FB9E-B449-4689-A4D0-F9F1DE07CA82}"/>
    <cellStyle name="Normal 57 8 3 4 2" xfId="21919" xr:uid="{82E64867-6624-49BD-BC46-E8265BAA5DBA}"/>
    <cellStyle name="Normal 57 8 3 5" xfId="12768" xr:uid="{0AD8FBA3-A7FA-4DA0-89AC-C215AC92C963}"/>
    <cellStyle name="Normal 57 8 3 5 2" xfId="25785" xr:uid="{D693CE12-C332-4C75-8D7D-2F2E6F281F3C}"/>
    <cellStyle name="Normal 57 8 3 6" xfId="7369" xr:uid="{95B6967B-159B-43FB-BDF9-A464E64CB94E}"/>
    <cellStyle name="Normal 57 8 3 6 2" xfId="20401" xr:uid="{808856B2-6BBE-44EB-9123-922159537C40}"/>
    <cellStyle name="Normal 57 8 3 7" xfId="3823" xr:uid="{004FC647-50FC-4745-A82B-87DB7FFB6361}"/>
    <cellStyle name="Normal 57 8 3 7 2" xfId="16912" xr:uid="{E442C3B4-325D-4374-BEB6-D171CFBA498C}"/>
    <cellStyle name="Normal 57 8 3 8" xfId="13920" xr:uid="{629E7BFF-9AA2-4B3E-9E5F-2DF2C58DE04B}"/>
    <cellStyle name="Normal 57 8 4" xfId="926" xr:uid="{4E95BF66-31CE-4D9D-9801-6EF4BDC243A4}"/>
    <cellStyle name="Normal 57 8 4 2" xfId="2500" xr:uid="{647664DA-BF3D-4B64-B862-22145BA7C032}"/>
    <cellStyle name="Normal 57 8 4 2 2" xfId="10257" xr:uid="{064DB5BB-1760-4A59-B61C-96A9144E4EF5}"/>
    <cellStyle name="Normal 57 8 4 2 2 2" xfId="23283" xr:uid="{D1F2CAF5-0590-425F-A4C8-A481F6A7F488}"/>
    <cellStyle name="Normal 57 8 4 2 3" xfId="5239" xr:uid="{31497D6A-7017-4C86-8525-F12160F98F59}"/>
    <cellStyle name="Normal 57 8 4 2 3 2" xfId="18276" xr:uid="{E7A2B89B-39C2-4158-B825-84AD03373EB3}"/>
    <cellStyle name="Normal 57 8 4 2 4" xfId="15884" xr:uid="{7A6D75AD-E774-46CE-A236-DA5181D58C51}"/>
    <cellStyle name="Normal 57 8 4 3" xfId="6647" xr:uid="{5A327574-E34D-4EB2-B63F-B694ED798E77}"/>
    <cellStyle name="Normal 57 8 4 3 2" xfId="11662" xr:uid="{69F2D98D-16E2-42AA-BAF5-9A4ADDBA9E9E}"/>
    <cellStyle name="Normal 57 8 4 3 2 2" xfId="24688" xr:uid="{B86CB71B-215B-422C-9FA9-8755E9F70717}"/>
    <cellStyle name="Normal 57 8 4 3 3" xfId="19681" xr:uid="{46942463-E27A-48F2-B35E-83CA32B61716}"/>
    <cellStyle name="Normal 57 8 4 4" xfId="9373" xr:uid="{A3DD0C77-86DC-4207-916D-7B4911DBC739}"/>
    <cellStyle name="Normal 57 8 4 4 2" xfId="22400" xr:uid="{111B3AAB-8E6B-4A53-9759-645E360123F7}"/>
    <cellStyle name="Normal 57 8 4 5" xfId="13116" xr:uid="{93390AF9-0527-4E4E-8EBD-3B94F0F61DF7}"/>
    <cellStyle name="Normal 57 8 4 5 2" xfId="26133" xr:uid="{621E319D-08BA-418D-8B6C-E3C6EC3403E5}"/>
    <cellStyle name="Normal 57 8 4 6" xfId="7850" xr:uid="{AB871C04-3537-4E70-8D7D-6F5D3B5F9A27}"/>
    <cellStyle name="Normal 57 8 4 6 2" xfId="20882" xr:uid="{D35232B3-8F61-4C32-B14B-424EA06A2558}"/>
    <cellStyle name="Normal 57 8 4 7" xfId="4304" xr:uid="{BE19A922-8575-4D5A-AA49-907EF070AB2B}"/>
    <cellStyle name="Normal 57 8 4 7 2" xfId="17393" xr:uid="{B1EACD22-097B-4850-8833-F811723DBF69}"/>
    <cellStyle name="Normal 57 8 4 8" xfId="14322" xr:uid="{BFBACF88-9E98-4F4F-A466-1EE5DD25FE22}"/>
    <cellStyle name="Normal 57 8 5" xfId="1282" xr:uid="{6D396AB4-B103-4B53-BAC1-A19FADBBC1E8}"/>
    <cellStyle name="Normal 57 8 5 2" xfId="2839" xr:uid="{82D4144D-FBFC-4614-891A-D49E05E2AE91}"/>
    <cellStyle name="Normal 57 8 5 2 2" xfId="10485" xr:uid="{9D93C9F7-0E31-4612-8C85-3BE73A149DC8}"/>
    <cellStyle name="Normal 57 8 5 2 2 2" xfId="23511" xr:uid="{AD4570A2-17A3-45C7-9BD8-454FAD1DCC0D}"/>
    <cellStyle name="Normal 57 8 5 2 3" xfId="5468" xr:uid="{934DDB30-F41D-4BAD-8141-5F6DE05F0754}"/>
    <cellStyle name="Normal 57 8 5 2 3 2" xfId="18504" xr:uid="{AAF8DD4C-833F-4F27-96ED-B5B9CAB3B1B4}"/>
    <cellStyle name="Normal 57 8 5 2 4" xfId="16103" xr:uid="{B8E34B04-AC29-4C36-BC94-5AF75555DF82}"/>
    <cellStyle name="Normal 57 8 5 3" xfId="6866" xr:uid="{D06D4F2A-B959-4ECD-8B0D-2E70AA3D841C}"/>
    <cellStyle name="Normal 57 8 5 3 2" xfId="11881" xr:uid="{6091FE20-0005-4491-84E7-8A8F95E0194A}"/>
    <cellStyle name="Normal 57 8 5 3 2 2" xfId="24907" xr:uid="{61B451A1-290A-4FDA-A7B9-EDF4E06F2D31}"/>
    <cellStyle name="Normal 57 8 5 3 3" xfId="19900" xr:uid="{1E0A867E-3AC7-48A7-B80F-DBF1E29A0E77}"/>
    <cellStyle name="Normal 57 8 5 4" xfId="8673" xr:uid="{9C831AFC-FC6E-42E1-ABA6-E159DC68FDD8}"/>
    <cellStyle name="Normal 57 8 5 4 2" xfId="21702" xr:uid="{9BF9CF29-9CDD-4964-8D3C-3F6448397B86}"/>
    <cellStyle name="Normal 57 8 5 5" xfId="13335" xr:uid="{699C00DB-BBC1-4E77-8F71-E26322F488AD}"/>
    <cellStyle name="Normal 57 8 5 5 2" xfId="26352" xr:uid="{67E19D43-A6F9-4B2D-A2B1-88161C5FDBE6}"/>
    <cellStyle name="Normal 57 8 5 6" xfId="8079" xr:uid="{2C6FE7BE-3FA4-4BCE-9167-EB3BF0C0846B}"/>
    <cellStyle name="Normal 57 8 5 6 2" xfId="21110" xr:uid="{D42ED33B-8439-4FA3-A81A-294DD67811D8}"/>
    <cellStyle name="Normal 57 8 5 7" xfId="3602" xr:uid="{A8E57909-1EF2-4837-B30F-CA6C1B7FAA0E}"/>
    <cellStyle name="Normal 57 8 5 7 2" xfId="16695" xr:uid="{5DF18A8B-37DA-4A9B-985E-F710DBBC9BC0}"/>
    <cellStyle name="Normal 57 8 5 8" xfId="14669" xr:uid="{D8FF94F9-877B-4265-88C8-CDC4BBFA005A}"/>
    <cellStyle name="Normal 57 8 6" xfId="1675" xr:uid="{437E86AD-9B1B-4BF2-8009-9212AD13A819}"/>
    <cellStyle name="Normal 57 8 6 2" xfId="9559" xr:uid="{CE40CBFE-FD78-446B-9510-B411B9D7A0EC}"/>
    <cellStyle name="Normal 57 8 6 2 2" xfId="22585" xr:uid="{13DA27E6-A4C1-4B9A-A23C-B485ED5AA056}"/>
    <cellStyle name="Normal 57 8 6 3" xfId="4541" xr:uid="{4B4CB90F-F9CE-4C0C-8B6D-8C5C46C4B00D}"/>
    <cellStyle name="Normal 57 8 6 3 2" xfId="17578" xr:uid="{F6E4FDE7-81A4-4BD1-BDAC-E800DA409E85}"/>
    <cellStyle name="Normal 57 8 6 4" xfId="15060" xr:uid="{3C64A60E-A9DC-43F0-880D-DACDCE099F0F}"/>
    <cellStyle name="Normal 57 8 7" xfId="5822" xr:uid="{447A01A2-97B2-4FB9-A399-32FAB2EAB57B}"/>
    <cellStyle name="Normal 57 8 7 2" xfId="10838" xr:uid="{BDE87C03-F335-4485-ADE1-5E71CF630738}"/>
    <cellStyle name="Normal 57 8 7 2 2" xfId="23864" xr:uid="{1AD82E27-4E3D-4297-8657-8BF1644A1C48}"/>
    <cellStyle name="Normal 57 8 7 3" xfId="18857" xr:uid="{E1E45660-3A5F-4E87-84DF-FE562D97984F}"/>
    <cellStyle name="Normal 57 8 8" xfId="8399" xr:uid="{D80C9279-1693-4BAB-B93A-41FB4D81C9F4}"/>
    <cellStyle name="Normal 57 8 8 2" xfId="21428" xr:uid="{E5F77914-A74A-4572-8F96-F47831278BD1}"/>
    <cellStyle name="Normal 57 8 9" xfId="12292" xr:uid="{F46689E3-00EC-4BB6-AD14-2FAA7510FC49}"/>
    <cellStyle name="Normal 57 8 9 2" xfId="25309" xr:uid="{B288B44F-BA10-4C86-A27E-E137A1AEFCF9}"/>
    <cellStyle name="Normal 57 8_Degree data" xfId="3117" xr:uid="{FA3CC152-AD4C-4B24-8893-C8550D9B4224}"/>
    <cellStyle name="Normal 57 9" xfId="253" xr:uid="{2E62D342-DD85-4CE8-A76D-D28D68DC9C59}"/>
    <cellStyle name="Normal 57 9 10" xfId="7200" xr:uid="{F75D9DCE-85A6-403F-9156-817EF614DCF3}"/>
    <cellStyle name="Normal 57 9 10 2" xfId="20232" xr:uid="{67CD3789-92B9-4E16-AF9F-D233ECA71E42}"/>
    <cellStyle name="Normal 57 9 11" xfId="3264" xr:uid="{D40DEF4E-9B5E-4381-A7B8-FD14E6355F6C}"/>
    <cellStyle name="Normal 57 9 11 2" xfId="16364" xr:uid="{852BB02A-006A-4150-BF2C-ADF6A138E518}"/>
    <cellStyle name="Normal 57 9 12" xfId="13674" xr:uid="{DB6F39FB-8AB1-4485-A279-B6EF659C23F2}"/>
    <cellStyle name="Normal 57 9 2" xfId="665" xr:uid="{72F8B325-16C9-41F7-9E95-E3A527FA0DD7}"/>
    <cellStyle name="Normal 57 9 2 10" xfId="14068" xr:uid="{4AA55752-45F8-44E0-8A5E-AB846FEBDF37}"/>
    <cellStyle name="Normal 57 9 2 2" xfId="1074" xr:uid="{86D0F7B3-ABEA-449D-B92E-9CA63F4834D7}"/>
    <cellStyle name="Normal 57 9 2 2 2" xfId="2154" xr:uid="{D38B9333-787A-4024-ABCD-22DA9D75310D}"/>
    <cellStyle name="Normal 57 9 2 2 2 2" xfId="10260" xr:uid="{46E0066F-CC3B-490C-9B97-8243CFD364B7}"/>
    <cellStyle name="Normal 57 9 2 2 2 2 2" xfId="23286" xr:uid="{58578487-E377-457B-B257-979698A2AEB3}"/>
    <cellStyle name="Normal 57 9 2 2 2 3" xfId="5242" xr:uid="{022F074F-62EC-4213-BA99-5A68ED70A388}"/>
    <cellStyle name="Normal 57 9 2 2 2 3 2" xfId="18279" xr:uid="{70E39F93-3B55-441D-B52C-F517367746B8}"/>
    <cellStyle name="Normal 57 9 2 2 2 4" xfId="15539" xr:uid="{C860EF3B-BE99-4701-A11D-BA00817EED1B}"/>
    <cellStyle name="Normal 57 9 2 2 3" xfId="6301" xr:uid="{72C32C0F-8898-48C0-B4F5-59EC133DD796}"/>
    <cellStyle name="Normal 57 9 2 2 3 2" xfId="11317" xr:uid="{028FC86D-185F-487C-8988-D98A56980EC6}"/>
    <cellStyle name="Normal 57 9 2 2 3 2 2" xfId="24343" xr:uid="{650CCB90-42A7-437D-AA75-4497A599F039}"/>
    <cellStyle name="Normal 57 9 2 2 3 3" xfId="19336" xr:uid="{E16A1012-7E14-4180-AC0E-69A7EE1EBD17}"/>
    <cellStyle name="Normal 57 9 2 2 4" xfId="9376" xr:uid="{975CA362-794F-4DDA-A76A-25AF67D7940D}"/>
    <cellStyle name="Normal 57 9 2 2 4 2" xfId="22403" xr:uid="{5354FEC5-622D-45EF-8749-273F62A46F7B}"/>
    <cellStyle name="Normal 57 9 2 2 5" xfId="12771" xr:uid="{B7AB743C-606A-4AD2-81AC-6BAC141319B2}"/>
    <cellStyle name="Normal 57 9 2 2 5 2" xfId="25788" xr:uid="{0497CEB3-B649-4087-A421-E0291210607D}"/>
    <cellStyle name="Normal 57 9 2 2 6" xfId="7853" xr:uid="{80FE3199-A25A-4444-BBC0-62CBD98EAF8F}"/>
    <cellStyle name="Normal 57 9 2 2 6 2" xfId="20885" xr:uid="{4FAA0770-A2A7-450A-A79E-A5EE6D71E701}"/>
    <cellStyle name="Normal 57 9 2 2 7" xfId="4307" xr:uid="{2D2B3131-5B28-4DA9-AD47-D1E93B263CD2}"/>
    <cellStyle name="Normal 57 9 2 2 7 2" xfId="17396" xr:uid="{892B996E-2036-429D-8793-635EB3F0C01C}"/>
    <cellStyle name="Normal 57 9 2 2 8" xfId="14470" xr:uid="{C18D2211-FB55-4F10-ACD9-5F20FC77EC79}"/>
    <cellStyle name="Normal 57 9 2 3" xfId="1432" xr:uid="{33A222D6-8476-4020-82C7-D0320082DCA1}"/>
    <cellStyle name="Normal 57 9 2 3 2" xfId="2503" xr:uid="{8BEFBBC0-29D4-40A1-9E01-FD9EFC5DE81D}"/>
    <cellStyle name="Normal 57 9 2 3 2 2" xfId="10633" xr:uid="{D320603D-A58D-4399-B706-0F957C85C793}"/>
    <cellStyle name="Normal 57 9 2 3 2 2 2" xfId="23659" xr:uid="{BE0CA557-1D0E-4240-9A57-C4140D269601}"/>
    <cellStyle name="Normal 57 9 2 3 2 3" xfId="5616" xr:uid="{8A559797-BBA2-44F6-A28C-E9A7CB063CBF}"/>
    <cellStyle name="Normal 57 9 2 3 2 3 2" xfId="18652" xr:uid="{5E583B51-2A57-41D7-A617-2319986FAAB8}"/>
    <cellStyle name="Normal 57 9 2 3 2 4" xfId="15887" xr:uid="{4B4E0ED7-B1A1-44AA-8FA2-96A7DC636B0F}"/>
    <cellStyle name="Normal 57 9 2 3 3" xfId="6650" xr:uid="{D617E4B1-2530-4EAE-BD1A-07EAE2C9EA21}"/>
    <cellStyle name="Normal 57 9 2 3 3 2" xfId="11665" xr:uid="{93CF6C86-4633-4E5B-B057-10C8AA44B379}"/>
    <cellStyle name="Normal 57 9 2 3 3 2 2" xfId="24691" xr:uid="{AFF27C12-2449-4E51-B9DB-B46B582052E1}"/>
    <cellStyle name="Normal 57 9 2 3 3 3" xfId="19684" xr:uid="{EEC807E5-BCB8-40EA-989A-1B0BD0AD2FBC}"/>
    <cellStyle name="Normal 57 9 2 3 4" xfId="9040" xr:uid="{B45468E5-EFB5-4E0D-ADBA-EDECC3486012}"/>
    <cellStyle name="Normal 57 9 2 3 4 2" xfId="22067" xr:uid="{CED35D19-6469-4DB9-9180-2CADF6C8C913}"/>
    <cellStyle name="Normal 57 9 2 3 5" xfId="13119" xr:uid="{D9DFDEB6-0824-407F-8B36-AE70B74C6293}"/>
    <cellStyle name="Normal 57 9 2 3 5 2" xfId="26136" xr:uid="{0BE8D906-EF6E-499E-AA8D-E613C32744AB}"/>
    <cellStyle name="Normal 57 9 2 3 6" xfId="8227" xr:uid="{3369689E-87B9-451B-9AB4-C5B5495DBCED}"/>
    <cellStyle name="Normal 57 9 2 3 6 2" xfId="21258" xr:uid="{3067919D-7834-46C3-84FD-1AAE96835335}"/>
    <cellStyle name="Normal 57 9 2 3 7" xfId="3971" xr:uid="{CACA133D-67BD-47B6-9833-CD3B8A175B69}"/>
    <cellStyle name="Normal 57 9 2 3 7 2" xfId="17060" xr:uid="{7A036B69-03A9-490B-B786-F8EB215185F3}"/>
    <cellStyle name="Normal 57 9 2 3 8" xfId="14817" xr:uid="{67D138A7-DA50-447F-86F1-DEC27519F132}"/>
    <cellStyle name="Normal 57 9 2 4" xfId="2991" xr:uid="{E801B315-36A1-4136-BDA0-119BD70C74E8}"/>
    <cellStyle name="Normal 57 9 2 4 2" xfId="7014" xr:uid="{729E99BE-7DFF-4F18-B8A9-04A43CB7FCBD}"/>
    <cellStyle name="Normal 57 9 2 4 2 2" xfId="12029" xr:uid="{574EB378-6BD9-465C-8F10-F1FAB54CEF92}"/>
    <cellStyle name="Normal 57 9 2 4 2 2 2" xfId="25055" xr:uid="{CBDE38B0-7975-41BF-9D59-E37F5EFA2D18}"/>
    <cellStyle name="Normal 57 9 2 4 2 3" xfId="20048" xr:uid="{7C378D0E-1892-48BE-8A5F-94AE4DFA3D9C}"/>
    <cellStyle name="Normal 57 9 2 4 3" xfId="13483" xr:uid="{072F740B-4489-4F05-92DC-9476BF551FB2}"/>
    <cellStyle name="Normal 57 9 2 4 3 2" xfId="26500" xr:uid="{B10D8CE6-C50B-42C6-A5AC-D53308E0B628}"/>
    <cellStyle name="Normal 57 9 2 4 4" xfId="9924" xr:uid="{27FB9098-9699-4811-9093-D4DF4A8BEB7F}"/>
    <cellStyle name="Normal 57 9 2 4 4 2" xfId="22950" xr:uid="{AD2C3CD7-C313-44E6-B607-856DEC903CF2}"/>
    <cellStyle name="Normal 57 9 2 4 5" xfId="4906" xr:uid="{9A6E4343-E96F-4605-995F-61D32A3899DB}"/>
    <cellStyle name="Normal 57 9 2 4 5 2" xfId="17943" xr:uid="{07F7DFFE-334A-4044-AF6B-FA09E4133CF9}"/>
    <cellStyle name="Normal 57 9 2 4 6" xfId="16251" xr:uid="{A49BAE6E-074E-4283-952F-1E712678A171}"/>
    <cellStyle name="Normal 57 9 2 5" xfId="1823" xr:uid="{75A45E59-D1DB-458C-A22F-CA959C738B76}"/>
    <cellStyle name="Normal 57 9 2 5 2" xfId="10986" xr:uid="{D98538F8-DF30-49EC-BDC6-078AC2EA0A2B}"/>
    <cellStyle name="Normal 57 9 2 5 2 2" xfId="24012" xr:uid="{04E6FBAE-B0D8-449B-A348-961BD4C58EC9}"/>
    <cellStyle name="Normal 57 9 2 5 3" xfId="5970" xr:uid="{B283440A-ECE9-4FF1-884C-0A9897310F9C}"/>
    <cellStyle name="Normal 57 9 2 5 3 2" xfId="19005" xr:uid="{3CFD234A-7BA5-4CD2-A50D-1490761B7BC3}"/>
    <cellStyle name="Normal 57 9 2 5 4" xfId="15208" xr:uid="{0D476B6E-9E47-4F1E-AC99-F677602C584E}"/>
    <cellStyle name="Normal 57 9 2 6" xfId="8547" xr:uid="{FFEF8764-8298-412F-81CE-D815F163609C}"/>
    <cellStyle name="Normal 57 9 2 6 2" xfId="21576" xr:uid="{A0DB6279-DEF7-4382-9B2A-42023FB1BD2B}"/>
    <cellStyle name="Normal 57 9 2 7" xfId="12440" xr:uid="{61D5744D-A7B3-4564-811A-31B91EC7F6D1}"/>
    <cellStyle name="Normal 57 9 2 7 2" xfId="25457" xr:uid="{506AB16B-A2E2-49A5-A233-23A9EE29756B}"/>
    <cellStyle name="Normal 57 9 2 8" xfId="7517" xr:uid="{1B256825-9348-4C05-BE21-A638151A3B40}"/>
    <cellStyle name="Normal 57 9 2 8 2" xfId="20549" xr:uid="{AFC2602B-E653-412D-A5DD-406603A1FB02}"/>
    <cellStyle name="Normal 57 9 2 9" xfId="3469" xr:uid="{DA7970A5-7D40-4CFC-B5E4-1458BDC4D22B}"/>
    <cellStyle name="Normal 57 9 2 9 2" xfId="16569" xr:uid="{69435CC5-D638-4913-866D-E83A20FDE14F}"/>
    <cellStyle name="Normal 57 9 2_Degree data" xfId="3120" xr:uid="{AC8C0693-54EE-4B81-AD2F-44CEF99234EA}"/>
    <cellStyle name="Normal 57 9 3" xfId="460" xr:uid="{9DDB4D9A-7F96-4873-997A-14DDE3A810B3}"/>
    <cellStyle name="Normal 57 9 3 2" xfId="2153" xr:uid="{73682002-EE6D-4428-B17C-FA065DE59283}"/>
    <cellStyle name="Normal 57 9 3 2 2" xfId="9719" xr:uid="{57A86C32-FB44-4647-AD5B-83BA0C514098}"/>
    <cellStyle name="Normal 57 9 3 2 2 2" xfId="22745" xr:uid="{150B3E85-8838-462D-AE25-25CD2EF55091}"/>
    <cellStyle name="Normal 57 9 3 2 3" xfId="4701" xr:uid="{6CE1DD63-1996-494A-A72E-B87BC9EA9144}"/>
    <cellStyle name="Normal 57 9 3 2 3 2" xfId="17738" xr:uid="{960A3810-2526-4E66-ADB7-96FB05902213}"/>
    <cellStyle name="Normal 57 9 3 2 4" xfId="15538" xr:uid="{DB0CC5C3-3648-4B27-8BB1-F79E78B85919}"/>
    <cellStyle name="Normal 57 9 3 3" xfId="6300" xr:uid="{50C7B98A-0DE7-4A24-A51B-9907EDABF19E}"/>
    <cellStyle name="Normal 57 9 3 3 2" xfId="11316" xr:uid="{ECDD58C1-0CC2-4A3B-87F7-00C103DD5834}"/>
    <cellStyle name="Normal 57 9 3 3 2 2" xfId="24342" xr:uid="{261C76B1-7E55-4BE4-9EC3-858B4AD0A341}"/>
    <cellStyle name="Normal 57 9 3 3 3" xfId="19335" xr:uid="{46F04331-CAEA-42DF-8D25-6BCCFCA5F7D8}"/>
    <cellStyle name="Normal 57 9 3 4" xfId="8835" xr:uid="{46FA959E-A0C3-4D93-90CB-517F7792C716}"/>
    <cellStyle name="Normal 57 9 3 4 2" xfId="21862" xr:uid="{158F366E-1CFB-4A72-9953-C1EB6EDCA5E3}"/>
    <cellStyle name="Normal 57 9 3 5" xfId="12770" xr:uid="{9E9D02C4-E204-450D-BBB8-3DB32418893D}"/>
    <cellStyle name="Normal 57 9 3 5 2" xfId="25787" xr:uid="{1A663028-453F-4CA1-87AB-0A13DA61ABCA}"/>
    <cellStyle name="Normal 57 9 3 6" xfId="7312" xr:uid="{9B4A46CB-65E4-4203-8CDA-B2846B0F8282}"/>
    <cellStyle name="Normal 57 9 3 6 2" xfId="20344" xr:uid="{8B796E5D-E93D-4EC5-8DCB-6CCBD8274D7B}"/>
    <cellStyle name="Normal 57 9 3 7" xfId="3766" xr:uid="{AB892206-CB95-46C5-AC94-0FF39A2FCBBD}"/>
    <cellStyle name="Normal 57 9 3 7 2" xfId="16855" xr:uid="{3F6DCA81-F60B-41F8-81C7-046B14F17CEE}"/>
    <cellStyle name="Normal 57 9 3 8" xfId="13863" xr:uid="{C7330018-8878-4103-BD54-1D944BE3C2A6}"/>
    <cellStyle name="Normal 57 9 4" xfId="869" xr:uid="{DABF21C8-125F-437A-AEA5-67B296D2AF35}"/>
    <cellStyle name="Normal 57 9 4 2" xfId="2502" xr:uid="{3923DE26-EFF6-4D93-A4CA-CC9A1F9F23E4}"/>
    <cellStyle name="Normal 57 9 4 2 2" xfId="10259" xr:uid="{A7E9242D-3D49-443D-BFBF-1796BEE4041A}"/>
    <cellStyle name="Normal 57 9 4 2 2 2" xfId="23285" xr:uid="{9D0BD407-532A-43FF-A414-3A96D9620829}"/>
    <cellStyle name="Normal 57 9 4 2 3" xfId="5241" xr:uid="{6AB8C9D0-13E4-44BC-849B-1816D7A9C2C5}"/>
    <cellStyle name="Normal 57 9 4 2 3 2" xfId="18278" xr:uid="{D9C0E65E-E43D-4352-BE2B-9BAABC729FDA}"/>
    <cellStyle name="Normal 57 9 4 2 4" xfId="15886" xr:uid="{AAD7AE03-29FB-4851-AC69-06F91064D2BF}"/>
    <cellStyle name="Normal 57 9 4 3" xfId="6649" xr:uid="{6754E5BC-E5D0-4897-8D14-254C03500DB0}"/>
    <cellStyle name="Normal 57 9 4 3 2" xfId="11664" xr:uid="{A5BB98DD-4AE9-4F18-9535-9A750B11A52D}"/>
    <cellStyle name="Normal 57 9 4 3 2 2" xfId="24690" xr:uid="{24C50389-722E-4DDB-9C76-42301FB11BE7}"/>
    <cellStyle name="Normal 57 9 4 3 3" xfId="19683" xr:uid="{1D14B83D-8D30-469F-B43E-5A35301F4FAB}"/>
    <cellStyle name="Normal 57 9 4 4" xfId="9375" xr:uid="{16C40267-15E7-463D-B062-E2AA49CCB80C}"/>
    <cellStyle name="Normal 57 9 4 4 2" xfId="22402" xr:uid="{FAF82434-1F7B-4419-9F23-E8140F36F969}"/>
    <cellStyle name="Normal 57 9 4 5" xfId="13118" xr:uid="{6F305D23-31A5-4683-92B1-737FA0B86CEF}"/>
    <cellStyle name="Normal 57 9 4 5 2" xfId="26135" xr:uid="{CA55A195-3485-4B85-9756-520EFEB308C1}"/>
    <cellStyle name="Normal 57 9 4 6" xfId="7852" xr:uid="{C6B9EF22-32B3-4640-9F0E-BC3AB1C86BCA}"/>
    <cellStyle name="Normal 57 9 4 6 2" xfId="20884" xr:uid="{927A64B3-4529-4A30-B325-4484D5BD67E9}"/>
    <cellStyle name="Normal 57 9 4 7" xfId="4306" xr:uid="{E9E99C6A-BF21-4DA0-94B2-B3F2F459B1AC}"/>
    <cellStyle name="Normal 57 9 4 7 2" xfId="17395" xr:uid="{9EF5D755-30E3-44B4-9DEA-D6656C5E0F54}"/>
    <cellStyle name="Normal 57 9 4 8" xfId="14265" xr:uid="{B17CCF31-570F-4752-BDAE-6688EBA946F0}"/>
    <cellStyle name="Normal 57 9 5" xfId="1221" xr:uid="{87F3BF17-B680-4B48-813A-167319A4BC34}"/>
    <cellStyle name="Normal 57 9 5 2" xfId="2777" xr:uid="{26D74A3D-D144-4F43-82D9-51ED18CEB80A}"/>
    <cellStyle name="Normal 57 9 5 2 2" xfId="10428" xr:uid="{B8C2F382-7CCC-493A-9807-BFCD474C4904}"/>
    <cellStyle name="Normal 57 9 5 2 2 2" xfId="23454" xr:uid="{7C61C634-3A8F-4021-A39E-09660FF1B2A0}"/>
    <cellStyle name="Normal 57 9 5 2 3" xfId="5411" xr:uid="{F9FAECA9-4DC2-4E75-BB8C-EF9D7DD81D9E}"/>
    <cellStyle name="Normal 57 9 5 2 3 2" xfId="18447" xr:uid="{4581CDBE-A7E3-4138-90FF-1EC599DEBF1A}"/>
    <cellStyle name="Normal 57 9 5 2 4" xfId="16046" xr:uid="{9EB584E6-0559-44C4-833A-8A29036EDD0E}"/>
    <cellStyle name="Normal 57 9 5 3" xfId="6809" xr:uid="{FDE80644-2825-4D35-8862-1466B0607C59}"/>
    <cellStyle name="Normal 57 9 5 3 2" xfId="11824" xr:uid="{07A558D7-206D-46C7-84B2-ADCEF1E5084B}"/>
    <cellStyle name="Normal 57 9 5 3 2 2" xfId="24850" xr:uid="{4AE2559F-45A7-4157-8541-F72E14DA5833}"/>
    <cellStyle name="Normal 57 9 5 3 3" xfId="19843" xr:uid="{A89AAA07-8104-4AAB-9BA1-8C9C7F8FAA28}"/>
    <cellStyle name="Normal 57 9 5 4" xfId="8721" xr:uid="{6AB2B82F-1719-4B66-BB12-6CF75A10DBCA}"/>
    <cellStyle name="Normal 57 9 5 4 2" xfId="21750" xr:uid="{99D8D7CF-BC15-4345-BFDC-37EDB41D0C07}"/>
    <cellStyle name="Normal 57 9 5 5" xfId="13278" xr:uid="{443AD1C7-C1CB-4B59-85C8-4EF17DC0DC71}"/>
    <cellStyle name="Normal 57 9 5 5 2" xfId="26295" xr:uid="{1B63ED5F-1A90-485D-8C3C-B580BEB0F2D3}"/>
    <cellStyle name="Normal 57 9 5 6" xfId="8022" xr:uid="{FF762A46-5DE0-44FA-BB09-C8F939F6FEAB}"/>
    <cellStyle name="Normal 57 9 5 6 2" xfId="21053" xr:uid="{532F83F4-8C35-4BC0-A8B2-6D2BB0001ECC}"/>
    <cellStyle name="Normal 57 9 5 7" xfId="3651" xr:uid="{DEE2AEF4-57FE-495E-8303-6B9C392740EA}"/>
    <cellStyle name="Normal 57 9 5 7 2" xfId="16743" xr:uid="{0CFA5552-31E8-4798-A2C0-CDE9BEA6CE9A}"/>
    <cellStyle name="Normal 57 9 5 8" xfId="14612" xr:uid="{F9D16C75-350D-410C-AB26-C736EC2F931D}"/>
    <cellStyle name="Normal 57 9 6" xfId="1618" xr:uid="{413C1F52-64BC-4847-9871-FEDC804089B3}"/>
    <cellStyle name="Normal 57 9 6 2" xfId="9607" xr:uid="{C5CDE95C-9265-4186-9210-CDBE7E1C317C}"/>
    <cellStyle name="Normal 57 9 6 2 2" xfId="22633" xr:uid="{131A20D7-1529-459A-B9C3-CEAA9B6174E9}"/>
    <cellStyle name="Normal 57 9 6 3" xfId="4589" xr:uid="{56B64671-B3AC-4441-A9CE-667EB4CB696E}"/>
    <cellStyle name="Normal 57 9 6 3 2" xfId="17626" xr:uid="{2D4B7090-E6EE-41B9-A8CB-5713D4C97102}"/>
    <cellStyle name="Normal 57 9 6 4" xfId="15003" xr:uid="{01758E7A-A5F7-4246-B852-4DAF9730C6D2}"/>
    <cellStyle name="Normal 57 9 7" xfId="5765" xr:uid="{7DECE5A6-E7A7-4FD8-9D9D-A94F942DC4F3}"/>
    <cellStyle name="Normal 57 9 7 2" xfId="10781" xr:uid="{57F42C64-AF1A-4301-A6D3-CCB44B69F75E}"/>
    <cellStyle name="Normal 57 9 7 2 2" xfId="23807" xr:uid="{1EFE6472-5134-42D8-A1B7-4786703EE1B0}"/>
    <cellStyle name="Normal 57 9 7 3" xfId="18800" xr:uid="{3D5B4012-43D1-4CE1-A5BE-7B525C7AEFF5}"/>
    <cellStyle name="Normal 57 9 8" xfId="8342" xr:uid="{7A85AA49-92B2-48A7-BACC-0BCBF2A3E934}"/>
    <cellStyle name="Normal 57 9 8 2" xfId="21371" xr:uid="{BCBC93BE-E9DE-4E83-AC0A-840A03E8FABF}"/>
    <cellStyle name="Normal 57 9 9" xfId="12235" xr:uid="{0A664922-DFB5-4D3F-A844-EDA0119DE775}"/>
    <cellStyle name="Normal 57 9 9 2" xfId="25252" xr:uid="{98BFF6A7-D33B-4F44-802F-8655A975E6A2}"/>
    <cellStyle name="Normal 57 9_Degree data" xfId="3119" xr:uid="{AEDF8E9E-A559-4537-AFF8-ECE9BCE91AF3}"/>
    <cellStyle name="Normal 57_Degree data" xfId="3063" xr:uid="{34798C77-9F89-42C8-9AB1-8B9D3C184B27}"/>
    <cellStyle name="Normal 58" xfId="19" xr:uid="{774DDC41-8085-48D9-AACB-72CCEE269F45}"/>
    <cellStyle name="Normal 58 10" xfId="255" xr:uid="{AD68D4C6-32C4-4D8E-902F-5E9421941D57}"/>
    <cellStyle name="Normal 58 10 10" xfId="13675" xr:uid="{90B3CD0A-5545-4110-A387-D9C586253E38}"/>
    <cellStyle name="Normal 58 10 2" xfId="561" xr:uid="{DE395391-6407-49EA-8E24-18E606ECC98C}"/>
    <cellStyle name="Normal 58 10 2 2" xfId="2156" xr:uid="{43F1806C-8F63-40DE-8BDC-977630D41B8F}"/>
    <cellStyle name="Normal 58 10 2 2 2" xfId="10262" xr:uid="{EE6119CE-48F3-4898-A7B4-64B7944C2784}"/>
    <cellStyle name="Normal 58 10 2 2 2 2" xfId="23288" xr:uid="{7621B761-4756-441D-8A12-1D50F04CE19A}"/>
    <cellStyle name="Normal 58 10 2 2 3" xfId="5244" xr:uid="{77D39487-2123-4807-B6E0-5FC7C4A88475}"/>
    <cellStyle name="Normal 58 10 2 2 3 2" xfId="18281" xr:uid="{5D538120-4476-487C-9588-E9FD1E1247DA}"/>
    <cellStyle name="Normal 58 10 2 2 4" xfId="15541" xr:uid="{D64A0F78-65DA-452B-9A60-C90154ADEFB6}"/>
    <cellStyle name="Normal 58 10 2 3" xfId="6303" xr:uid="{EF5799B2-9E11-4560-BF72-D0C92A5B37D4}"/>
    <cellStyle name="Normal 58 10 2 3 2" xfId="11319" xr:uid="{575C4FEF-623B-4A22-9E71-1EEF78D78B14}"/>
    <cellStyle name="Normal 58 10 2 3 2 2" xfId="24345" xr:uid="{54C0445F-212D-435A-ABA7-8161236AEB88}"/>
    <cellStyle name="Normal 58 10 2 3 3" xfId="19338" xr:uid="{8857214D-56BB-45AD-8D50-22DC98F61F63}"/>
    <cellStyle name="Normal 58 10 2 4" xfId="9378" xr:uid="{5FE8E124-734C-4A64-9970-9833BED3DE16}"/>
    <cellStyle name="Normal 58 10 2 4 2" xfId="22405" xr:uid="{8F5AD571-B069-4868-A390-541087AE9DC4}"/>
    <cellStyle name="Normal 58 10 2 5" xfId="12773" xr:uid="{D60634D4-810D-4700-93C2-74644AEAB7EB}"/>
    <cellStyle name="Normal 58 10 2 5 2" xfId="25790" xr:uid="{AC5B721C-9711-465C-85FD-BD430EB5E375}"/>
    <cellStyle name="Normal 58 10 2 6" xfId="7855" xr:uid="{A19333C4-B091-4ED9-BDE3-D0CE43D7909E}"/>
    <cellStyle name="Normal 58 10 2 6 2" xfId="20887" xr:uid="{BB68FCC4-3853-4EA0-9A69-8D4A5FF69840}"/>
    <cellStyle name="Normal 58 10 2 7" xfId="4309" xr:uid="{1656786D-3A9D-4C45-AFD8-EB4EB48274AA}"/>
    <cellStyle name="Normal 58 10 2 7 2" xfId="17398" xr:uid="{64ABC993-5C80-4641-AA6E-9351975AE539}"/>
    <cellStyle name="Normal 58 10 2 8" xfId="13964" xr:uid="{FFCBDC7F-ACB2-42F4-94E7-B0F7490672CE}"/>
    <cellStyle name="Normal 58 10 3" xfId="970" xr:uid="{2A893E15-F308-4262-8751-F9353C1C75CF}"/>
    <cellStyle name="Normal 58 10 3 2" xfId="2505" xr:uid="{7358CC17-2389-4194-96DD-4A66B049FD54}"/>
    <cellStyle name="Normal 58 10 3 2 2" xfId="10529" xr:uid="{49710215-B1E3-469B-821F-CB131602B933}"/>
    <cellStyle name="Normal 58 10 3 2 2 2" xfId="23555" xr:uid="{9A2FF240-9F04-49E8-8B84-BC3BD299FDE1}"/>
    <cellStyle name="Normal 58 10 3 2 3" xfId="5512" xr:uid="{DFC4B5D4-8072-471B-8B0D-18B7BA214681}"/>
    <cellStyle name="Normal 58 10 3 2 3 2" xfId="18548" xr:uid="{45BD3CFE-0D51-4F61-82E8-F707F0B4F5D6}"/>
    <cellStyle name="Normal 58 10 3 2 4" xfId="15889" xr:uid="{F7EB34FD-5620-4C72-A452-0431CD9A85D4}"/>
    <cellStyle name="Normal 58 10 3 3" xfId="6652" xr:uid="{E06DD131-17F8-4151-901A-925736543D37}"/>
    <cellStyle name="Normal 58 10 3 3 2" xfId="11667" xr:uid="{F27BA276-F806-49DF-8208-882FA62D8FC1}"/>
    <cellStyle name="Normal 58 10 3 3 2 2" xfId="24693" xr:uid="{3D0ABD65-C073-4EA1-B22D-581B95A53253}"/>
    <cellStyle name="Normal 58 10 3 3 3" xfId="19686" xr:uid="{ADA5AB41-07A9-4F3E-AE95-0165F80D2447}"/>
    <cellStyle name="Normal 58 10 3 4" xfId="8936" xr:uid="{96997F4D-3760-4B75-B606-02570A8DBB7F}"/>
    <cellStyle name="Normal 58 10 3 4 2" xfId="21963" xr:uid="{D044F2F7-BA20-4A6F-B55C-2BE41C427792}"/>
    <cellStyle name="Normal 58 10 3 5" xfId="13121" xr:uid="{DFBB44F0-6D62-4A82-9448-FD0A31B31A8F}"/>
    <cellStyle name="Normal 58 10 3 5 2" xfId="26138" xr:uid="{AEFC6702-4414-4867-9BE3-69D93B89727B}"/>
    <cellStyle name="Normal 58 10 3 6" xfId="8123" xr:uid="{18399CBE-132F-48AE-B8AF-E4AAA5194F86}"/>
    <cellStyle name="Normal 58 10 3 6 2" xfId="21154" xr:uid="{BC0C701F-5A82-4B79-884F-BF10A082287A}"/>
    <cellStyle name="Normal 58 10 3 7" xfId="3867" xr:uid="{CBFB6556-8026-4D8E-9B82-C5F72B4DFB4C}"/>
    <cellStyle name="Normal 58 10 3 7 2" xfId="16956" xr:uid="{C93F9688-F26A-4EB4-92CD-F02AA973D7F2}"/>
    <cellStyle name="Normal 58 10 3 8" xfId="14366" xr:uid="{9B55ADE9-4E83-4A6C-A497-3C53933D8C1D}"/>
    <cellStyle name="Normal 58 10 4" xfId="1326" xr:uid="{6835DFD2-16E3-4684-9297-D647402FB76D}"/>
    <cellStyle name="Normal 58 10 4 2" xfId="2884" xr:uid="{1F036B76-C23E-456A-AF3D-C080F685BFF0}"/>
    <cellStyle name="Normal 58 10 4 2 2" xfId="11925" xr:uid="{019F3634-FD7A-41B3-B061-BE9D04F03BBB}"/>
    <cellStyle name="Normal 58 10 4 2 2 2" xfId="24951" xr:uid="{EEE58F3D-42E8-491E-9AED-55AC46FB036A}"/>
    <cellStyle name="Normal 58 10 4 2 3" xfId="6910" xr:uid="{B4EAF525-A26B-4A4A-96E0-92513CE25D44}"/>
    <cellStyle name="Normal 58 10 4 2 3 2" xfId="19944" xr:uid="{A61D418C-8E35-4903-B238-C5EADA911FC6}"/>
    <cellStyle name="Normal 58 10 4 2 4" xfId="16147" xr:uid="{ADB39959-60D7-41C9-A6A6-ECE885B4B21D}"/>
    <cellStyle name="Normal 58 10 4 3" xfId="13379" xr:uid="{3980415A-A1A0-4AA0-A60F-5E5738415422}"/>
    <cellStyle name="Normal 58 10 4 3 2" xfId="26396" xr:uid="{8B80157C-6B4E-4959-B6FB-211588186A95}"/>
    <cellStyle name="Normal 58 10 4 4" xfId="9820" xr:uid="{326EDA5E-4722-4F5D-9D0F-7E18EA432164}"/>
    <cellStyle name="Normal 58 10 4 4 2" xfId="22846" xr:uid="{39C08E39-9F57-4E3F-865A-3CAB41B9B113}"/>
    <cellStyle name="Normal 58 10 4 5" xfId="4802" xr:uid="{2DB2F9EE-7215-4D8F-99D9-813418B10CCD}"/>
    <cellStyle name="Normal 58 10 4 5 2" xfId="17839" xr:uid="{9C21C8AE-DB90-4B08-9567-C4D0EC832A61}"/>
    <cellStyle name="Normal 58 10 4 6" xfId="14713" xr:uid="{AFFD45F0-726F-4813-A90E-99F7586A401A}"/>
    <cellStyle name="Normal 58 10 5" xfId="1719" xr:uid="{5236C3D7-E3BB-41C6-B6B1-584D279D1278}"/>
    <cellStyle name="Normal 58 10 5 2" xfId="10882" xr:uid="{6D7E5246-69CB-46F4-9A8F-068162F36DA9}"/>
    <cellStyle name="Normal 58 10 5 2 2" xfId="23908" xr:uid="{F203B88C-848E-4617-B2F9-53B7161A7133}"/>
    <cellStyle name="Normal 58 10 5 3" xfId="5866" xr:uid="{428F5D5C-ECA0-4E76-9987-B9D3B5BC81CE}"/>
    <cellStyle name="Normal 58 10 5 3 2" xfId="18901" xr:uid="{62C050D6-6833-45EA-82D0-B7985D8E3541}"/>
    <cellStyle name="Normal 58 10 5 4" xfId="15104" xr:uid="{F845A63E-60F9-4BA0-A5D2-14DF11AFEB61}"/>
    <cellStyle name="Normal 58 10 6" xfId="8443" xr:uid="{2966BB1D-ACC2-462F-89BC-66523E233AF2}"/>
    <cellStyle name="Normal 58 10 6 2" xfId="21472" xr:uid="{97E1234C-28AF-4379-93C0-C6A3DFF0409C}"/>
    <cellStyle name="Normal 58 10 7" xfId="12336" xr:uid="{840E04E3-7345-47BD-A7B9-3398D7EAA083}"/>
    <cellStyle name="Normal 58 10 7 2" xfId="25353" xr:uid="{9EAEECB6-03D3-4B20-BE5A-245468583721}"/>
    <cellStyle name="Normal 58 10 8" xfId="7413" xr:uid="{86138149-DC04-498F-9096-917108A6ADA7}"/>
    <cellStyle name="Normal 58 10 8 2" xfId="20445" xr:uid="{51A7519B-297B-4A89-91BB-9D5B75368D51}"/>
    <cellStyle name="Normal 58 10 9" xfId="3365" xr:uid="{E651B84D-C154-424C-8952-E902259938BD}"/>
    <cellStyle name="Normal 58 10 9 2" xfId="16465" xr:uid="{CF425CE7-80FE-49B2-928F-BDB9EE68519A}"/>
    <cellStyle name="Normal 58 10_Degree data" xfId="3122" xr:uid="{AB5EADDE-B76F-4FC1-A114-BB46F10A7AC6}"/>
    <cellStyle name="Normal 58 11" xfId="417" xr:uid="{F407F6CD-7BD9-4320-B2A8-641264616DF6}"/>
    <cellStyle name="Normal 58 11 10" xfId="13820" xr:uid="{131C523E-060A-4FAA-B483-BBDDB0EFD303}"/>
    <cellStyle name="Normal 58 11 2" xfId="825" xr:uid="{5348C3B1-A67E-4EF8-AEC6-11C616A0BBE9}"/>
    <cellStyle name="Normal 58 11 2 2" xfId="2157" xr:uid="{134A5F6E-D347-44B1-A6A6-7DE35558FF80}"/>
    <cellStyle name="Normal 58 11 2 2 2" xfId="10263" xr:uid="{4F3D65FA-7E6E-4E32-9C58-CD99206E57B2}"/>
    <cellStyle name="Normal 58 11 2 2 2 2" xfId="23289" xr:uid="{4F41C198-1D8B-42C7-9484-27AB84AB1025}"/>
    <cellStyle name="Normal 58 11 2 2 3" xfId="5245" xr:uid="{7EB38DF0-8549-445E-9351-2DC649FCF7CC}"/>
    <cellStyle name="Normal 58 11 2 2 3 2" xfId="18282" xr:uid="{3B7AD0A7-5CEE-498A-B780-D9B2388546B1}"/>
    <cellStyle name="Normal 58 11 2 2 4" xfId="15542" xr:uid="{AB9E7CFB-8190-4D9F-A1CF-611F01474FB5}"/>
    <cellStyle name="Normal 58 11 2 3" xfId="6304" xr:uid="{E4E9C0F5-56EE-409B-A389-5210E5991B36}"/>
    <cellStyle name="Normal 58 11 2 3 2" xfId="11320" xr:uid="{0776E60E-54AF-416C-8EC3-0C2D978DC0A9}"/>
    <cellStyle name="Normal 58 11 2 3 2 2" xfId="24346" xr:uid="{12732B1D-1B7B-4128-90CA-A608350F0522}"/>
    <cellStyle name="Normal 58 11 2 3 3" xfId="19339" xr:uid="{B1E1A8DD-F06C-431A-9BB8-59547DDAF4F7}"/>
    <cellStyle name="Normal 58 11 2 4" xfId="9379" xr:uid="{CC324BA0-5AA6-4BC2-915E-26D4022AAACE}"/>
    <cellStyle name="Normal 58 11 2 4 2" xfId="22406" xr:uid="{C20E2F4C-34E8-487A-BED2-A4CE27F885DA}"/>
    <cellStyle name="Normal 58 11 2 5" xfId="12774" xr:uid="{003B29B9-4C18-4E7F-8B09-6BFAC8B3A684}"/>
    <cellStyle name="Normal 58 11 2 5 2" xfId="25791" xr:uid="{841C3D04-4068-474B-840D-F99938C8C250}"/>
    <cellStyle name="Normal 58 11 2 6" xfId="7856" xr:uid="{7305A10B-C3A1-4BB4-9317-15A98EB86FEA}"/>
    <cellStyle name="Normal 58 11 2 6 2" xfId="20888" xr:uid="{937CDF96-A8F0-40A9-BDD7-D2AC2C3F2ABE}"/>
    <cellStyle name="Normal 58 11 2 7" xfId="4310" xr:uid="{BB7D55DD-8556-4B80-9F6A-96FD9FCBC9ED}"/>
    <cellStyle name="Normal 58 11 2 7 2" xfId="17399" xr:uid="{29C952ED-3822-4DE4-A311-A29E05742AC3}"/>
    <cellStyle name="Normal 58 11 2 8" xfId="14222" xr:uid="{CB9F4C27-EFB3-4A9B-879E-E851D7CB881F}"/>
    <cellStyle name="Normal 58 11 3" xfId="1175" xr:uid="{DD35DBF7-1D3B-478B-9678-AD63E58542F0}"/>
    <cellStyle name="Normal 58 11 3 2" xfId="2506" xr:uid="{82A57F5D-02C2-4090-B621-A0CAB746DEC0}"/>
    <cellStyle name="Normal 58 11 3 2 2" xfId="10385" xr:uid="{77C78C34-95C1-4799-8CC3-40B5E018E9AF}"/>
    <cellStyle name="Normal 58 11 3 2 2 2" xfId="23411" xr:uid="{249A00AF-CCF3-4702-AD9A-2853B9DFF9EE}"/>
    <cellStyle name="Normal 58 11 3 2 3" xfId="5368" xr:uid="{E8CFDA22-6C4E-4B63-9073-362452197C5F}"/>
    <cellStyle name="Normal 58 11 3 2 3 2" xfId="18404" xr:uid="{51C30861-6F89-400D-9160-96D44F9854F8}"/>
    <cellStyle name="Normal 58 11 3 2 4" xfId="15890" xr:uid="{06E0E324-80BA-4962-88D6-CA43FB8FD24E}"/>
    <cellStyle name="Normal 58 11 3 3" xfId="6653" xr:uid="{968FCB5B-AE26-4657-8752-1BC45F3D2BCD}"/>
    <cellStyle name="Normal 58 11 3 3 2" xfId="11668" xr:uid="{9AAB3394-8209-480B-A8BF-BBD32CB427AE}"/>
    <cellStyle name="Normal 58 11 3 3 2 2" xfId="24694" xr:uid="{2C10DAD1-4414-40CB-B6E0-93FADBAFAA1F}"/>
    <cellStyle name="Normal 58 11 3 3 3" xfId="19687" xr:uid="{23D8BB9F-B244-4DE9-98B1-4E0EBE31462E}"/>
    <cellStyle name="Normal 58 11 3 4" xfId="9494" xr:uid="{7E1EBA42-BDAF-46E5-B8C2-46A368DD7FA3}"/>
    <cellStyle name="Normal 58 11 3 4 2" xfId="22520" xr:uid="{185AF4CE-F26E-4924-BA37-DDED7747D3C4}"/>
    <cellStyle name="Normal 58 11 3 5" xfId="13122" xr:uid="{88B95579-4679-4512-A038-DF68574BFC09}"/>
    <cellStyle name="Normal 58 11 3 5 2" xfId="26139" xr:uid="{A08A78AB-7718-4B38-A663-6AE955CF94A2}"/>
    <cellStyle name="Normal 58 11 3 6" xfId="7979" xr:uid="{8200AC4F-6EC5-496A-A51C-333A7C7C8767}"/>
    <cellStyle name="Normal 58 11 3 6 2" xfId="21010" xr:uid="{886D76A7-5CE8-4AC1-B0E7-74F29A10CCD3}"/>
    <cellStyle name="Normal 58 11 3 7" xfId="4476" xr:uid="{24CE3A1E-8F08-4E8F-A874-9298C1DCD007}"/>
    <cellStyle name="Normal 58 11 3 7 2" xfId="17513" xr:uid="{CFB7AD32-8FC4-4666-8F5B-C03193419B28}"/>
    <cellStyle name="Normal 58 11 3 8" xfId="14569" xr:uid="{E27113E5-C6AB-483F-A399-1999C77132F4}"/>
    <cellStyle name="Normal 58 11 4" xfId="2726" xr:uid="{BA70F30C-CD3E-456C-B550-00A3D93E23CC}"/>
    <cellStyle name="Normal 58 11 4 2" xfId="6766" xr:uid="{C773CFBA-F4DE-4159-8A07-4BDCB8CA5775}"/>
    <cellStyle name="Normal 58 11 4 2 2" xfId="11781" xr:uid="{57C14A5E-F1D7-4F5C-A023-3B001D035816}"/>
    <cellStyle name="Normal 58 11 4 2 2 2" xfId="24807" xr:uid="{964059D2-5F17-44BC-8EF0-4CBD9EE14C04}"/>
    <cellStyle name="Normal 58 11 4 2 3" xfId="19800" xr:uid="{8453359B-9C1B-4EAA-B5F9-550FDD0E85C1}"/>
    <cellStyle name="Normal 58 11 4 3" xfId="13235" xr:uid="{4E6372B8-0679-4B35-91AA-65BF582C6610}"/>
    <cellStyle name="Normal 58 11 4 3 2" xfId="26252" xr:uid="{D58A883A-A515-4A78-B18A-24B937B85562}"/>
    <cellStyle name="Normal 58 11 4 4" xfId="9676" xr:uid="{A49C1ECE-F555-4283-B199-22CC29A7E767}"/>
    <cellStyle name="Normal 58 11 4 4 2" xfId="22702" xr:uid="{3DA447FB-D7FA-4861-A320-649A02177C88}"/>
    <cellStyle name="Normal 58 11 4 5" xfId="4658" xr:uid="{1978C86C-310D-4E8B-B384-1A35DD377ECC}"/>
    <cellStyle name="Normal 58 11 4 5 2" xfId="17695" xr:uid="{3BC29686-800E-4FD6-B857-C3DCB81E6B3E}"/>
    <cellStyle name="Normal 58 11 4 6" xfId="16003" xr:uid="{28D25116-0347-4AC4-9CDE-0B38091FC023}"/>
    <cellStyle name="Normal 58 11 5" xfId="1575" xr:uid="{3DE475DB-0E23-47B7-8F9F-CCCF19355E9F}"/>
    <cellStyle name="Normal 58 11 5 2" xfId="10736" xr:uid="{1DB5E458-E6F3-4E5E-A4E6-8291473A07E8}"/>
    <cellStyle name="Normal 58 11 5 2 2" xfId="23762" xr:uid="{901D04D4-1530-4443-B522-5A42774994CB}"/>
    <cellStyle name="Normal 58 11 5 3" xfId="5720" xr:uid="{4527F3D3-4A48-4745-9DB6-A9B319FDDE26}"/>
    <cellStyle name="Normal 58 11 5 3 2" xfId="18755" xr:uid="{C0567DC5-A92C-480C-A2F4-6248227C21C1}"/>
    <cellStyle name="Normal 58 11 5 4" xfId="14960" xr:uid="{4C177D71-56DF-4CC0-8D44-47719F74DF7B}"/>
    <cellStyle name="Normal 58 11 6" xfId="8792" xr:uid="{E1F0AAA1-C417-4D39-83D0-02A5624571D9}"/>
    <cellStyle name="Normal 58 11 6 2" xfId="21819" xr:uid="{BC70CD57-6D1A-4DF8-8573-C148084F7DE2}"/>
    <cellStyle name="Normal 58 11 7" xfId="12192" xr:uid="{51C90F58-342E-4B30-ACB1-AE5A50CAA2F5}"/>
    <cellStyle name="Normal 58 11 7 2" xfId="25209" xr:uid="{EE1843E5-DDF1-426C-867F-04456FA371AC}"/>
    <cellStyle name="Normal 58 11 8" xfId="7269" xr:uid="{3E5970FC-B6F6-4D96-8B59-C201E122DE2A}"/>
    <cellStyle name="Normal 58 11 8 2" xfId="20301" xr:uid="{7AD9D293-4ECE-44AA-A044-A54531905BCB}"/>
    <cellStyle name="Normal 58 11 9" xfId="3723" xr:uid="{517D7679-6B77-4894-B56B-93BD286466E9}"/>
    <cellStyle name="Normal 58 11 9 2" xfId="16812" xr:uid="{D97FE672-53A8-42F1-AB21-DF0519B07FF5}"/>
    <cellStyle name="Normal 58 11_Degree data" xfId="3123" xr:uid="{9F1715D7-801F-41E6-87C9-E286933E97B5}"/>
    <cellStyle name="Normal 58 12" xfId="744" xr:uid="{6391363C-FDD2-4558-904C-4B434AD11208}"/>
    <cellStyle name="Normal 58 12 2" xfId="2155" xr:uid="{4E074EF1-F499-45D7-871E-02FE035DED36}"/>
    <cellStyle name="Normal 58 12 2 2" xfId="10261" xr:uid="{75B34183-FB9A-4AB0-8DC3-A3475F4A8FA0}"/>
    <cellStyle name="Normal 58 12 2 2 2" xfId="23287" xr:uid="{0926C267-0586-417E-B3A2-C958F78C8748}"/>
    <cellStyle name="Normal 58 12 2 3" xfId="5243" xr:uid="{6273B76F-5FA0-435F-AED6-83CD3803B0B0}"/>
    <cellStyle name="Normal 58 12 2 3 2" xfId="18280" xr:uid="{9C10D023-4469-4942-BED2-4DC8B406DA02}"/>
    <cellStyle name="Normal 58 12 2 4" xfId="15540" xr:uid="{DBCDB6E2-7A00-4ADE-9E6D-27298B196B5A}"/>
    <cellStyle name="Normal 58 12 3" xfId="6302" xr:uid="{EF064969-2C66-4E54-9527-0C5C1C46D7EF}"/>
    <cellStyle name="Normal 58 12 3 2" xfId="11318" xr:uid="{9B82B378-37E9-4F85-A9C0-0F33CAFF6553}"/>
    <cellStyle name="Normal 58 12 3 2 2" xfId="24344" xr:uid="{C44FB588-0429-435A-A3F4-BE79C41D2EBB}"/>
    <cellStyle name="Normal 58 12 3 3" xfId="19337" xr:uid="{233C2BC7-729B-4A77-A6B3-4E7EB9C8A9E8}"/>
    <cellStyle name="Normal 58 12 4" xfId="9377" xr:uid="{AD03BAE0-3252-418F-984A-DDA4CDD49138}"/>
    <cellStyle name="Normal 58 12 4 2" xfId="22404" xr:uid="{4B73ACB2-EFE1-44A4-8457-80E9A6979837}"/>
    <cellStyle name="Normal 58 12 5" xfId="12772" xr:uid="{60209550-61C1-4D3D-99BF-A800301A6A5A}"/>
    <cellStyle name="Normal 58 12 5 2" xfId="25789" xr:uid="{B4FF1BFE-A099-464E-8423-E3000CD688AD}"/>
    <cellStyle name="Normal 58 12 6" xfId="7854" xr:uid="{4BC61FBE-4679-46EC-8D54-2E68FE226437}"/>
    <cellStyle name="Normal 58 12 6 2" xfId="20886" xr:uid="{F1E4B65A-EA83-4676-8ADD-A165794F6352}"/>
    <cellStyle name="Normal 58 12 7" xfId="4308" xr:uid="{83F62CAA-C592-429E-8A26-98542E840A70}"/>
    <cellStyle name="Normal 58 12 7 2" xfId="17397" xr:uid="{6673C067-758A-44FB-88B6-E5000162DA59}"/>
    <cellStyle name="Normal 58 12 8" xfId="14141" xr:uid="{F251D099-6789-4D73-BA96-116A1BFBFD93}"/>
    <cellStyle name="Normal 58 13" xfId="1148" xr:uid="{65D49840-3E81-440F-84E7-6E322FAC77EE}"/>
    <cellStyle name="Normal 58 13 2" xfId="2504" xr:uid="{892C5555-B5C7-4CD9-A9D4-100C00FDA94D}"/>
    <cellStyle name="Normal 58 13 2 2" xfId="10358" xr:uid="{4C4E2290-57EF-4253-8606-1118573B43EB}"/>
    <cellStyle name="Normal 58 13 2 2 2" xfId="23384" xr:uid="{064BF752-07B3-45DA-8B43-10C539439CF3}"/>
    <cellStyle name="Normal 58 13 2 3" xfId="5341" xr:uid="{013D3BED-88ED-46E7-9E0F-67B6E9E5D6B0}"/>
    <cellStyle name="Normal 58 13 2 3 2" xfId="18377" xr:uid="{1031D287-A18E-4FDA-B2FC-CA44780119EF}"/>
    <cellStyle name="Normal 58 13 2 4" xfId="15888" xr:uid="{86F62DF4-7038-4345-BACA-59D76B387EE3}"/>
    <cellStyle name="Normal 58 13 3" xfId="6651" xr:uid="{EAB84B34-730D-4749-ADA8-D209CE4F87A6}"/>
    <cellStyle name="Normal 58 13 3 2" xfId="11666" xr:uid="{08297D63-6493-4CB5-B078-A0B4850535CB}"/>
    <cellStyle name="Normal 58 13 3 2 2" xfId="24692" xr:uid="{89715C65-614B-42DE-B014-1EF5B36C5FAA}"/>
    <cellStyle name="Normal 58 13 3 3" xfId="19685" xr:uid="{A1364426-AC47-4065-93A7-3D079C1987D8}"/>
    <cellStyle name="Normal 58 13 4" xfId="8616" xr:uid="{490C2470-38C1-4D4A-9600-D596B2124A6A}"/>
    <cellStyle name="Normal 58 13 4 2" xfId="21645" xr:uid="{EA08FD7F-99F8-4E26-8A5E-DB21AF9C033C}"/>
    <cellStyle name="Normal 58 13 5" xfId="13120" xr:uid="{33BE1882-74D4-4C93-A88D-5C94339F3B40}"/>
    <cellStyle name="Normal 58 13 5 2" xfId="26137" xr:uid="{413FC85B-ABCA-4F68-9273-26ED15DE589A}"/>
    <cellStyle name="Normal 58 13 6" xfId="7952" xr:uid="{092B9093-6AB8-42A7-880A-7B1F59454D80}"/>
    <cellStyle name="Normal 58 13 6 2" xfId="20983" xr:uid="{14E9E3BE-3966-4EB8-8509-A1B434469853}"/>
    <cellStyle name="Normal 58 13 7" xfId="3538" xr:uid="{EFADBC7D-921F-4003-9391-589C769F185D}"/>
    <cellStyle name="Normal 58 13 7 2" xfId="16638" xr:uid="{BF03BA44-1DCD-4C1C-A262-BBF1A356768B}"/>
    <cellStyle name="Normal 58 13 8" xfId="14542" xr:uid="{8853696C-30DF-40B3-B9F6-4155885BE2C3}"/>
    <cellStyle name="Normal 58 14" xfId="2658" xr:uid="{B4155B2A-B91C-437B-BD32-3E277AE1E3D9}"/>
    <cellStyle name="Normal 58 14 2" xfId="6739" xr:uid="{18DF0640-C49F-4066-B04F-1E4E720AC38E}"/>
    <cellStyle name="Normal 58 14 2 2" xfId="11754" xr:uid="{F547AD3D-DAE2-4A1E-9903-12FF985723D3}"/>
    <cellStyle name="Normal 58 14 2 2 2" xfId="24780" xr:uid="{71D68D42-43BD-430C-A8EB-580F2BDF6D89}"/>
    <cellStyle name="Normal 58 14 2 3" xfId="19773" xr:uid="{A6452D6F-5DFE-482C-9F67-1049102D1BEE}"/>
    <cellStyle name="Normal 58 14 3" xfId="13208" xr:uid="{3C3E4EB0-335F-412B-93AF-3FAE8E86202F}"/>
    <cellStyle name="Normal 58 14 3 2" xfId="26225" xr:uid="{41389D9C-4301-47B3-9193-5519776782DE}"/>
    <cellStyle name="Normal 58 14 4" xfId="9502" xr:uid="{E52984E7-83F4-4204-9445-EFB9DB7E8A4F}"/>
    <cellStyle name="Normal 58 14 4 2" xfId="22528" xr:uid="{D43FCD6D-6458-44F1-A019-9E75DCE4487F}"/>
    <cellStyle name="Normal 58 14 5" xfId="4484" xr:uid="{5A564BC0-FC7B-486A-A59B-653F0FBC2EF7}"/>
    <cellStyle name="Normal 58 14 5 2" xfId="17521" xr:uid="{49D65D35-24EA-49B6-BEFB-EC535FB20BDF}"/>
    <cellStyle name="Normal 58 14 6" xfId="15976" xr:uid="{A5E93298-5F0C-4C05-BBAC-BD9774DAD3AC}"/>
    <cellStyle name="Normal 58 15" xfId="1548" xr:uid="{89C155E2-8117-49E3-86AC-CA3A0B4D4CBA}"/>
    <cellStyle name="Normal 58 15 2" xfId="12165" xr:uid="{B674BC37-A418-40DC-A110-A5A7C7F7CA0E}"/>
    <cellStyle name="Normal 58 15 2 2" xfId="25182" xr:uid="{922F697F-F8D6-42C1-9B95-69890CC7E394}"/>
    <cellStyle name="Normal 58 15 3" xfId="10709" xr:uid="{6C6DEE04-45C5-41B8-B7F8-7078DA77A7E0}"/>
    <cellStyle name="Normal 58 15 3 2" xfId="23735" xr:uid="{DE9FEC46-887D-437F-BE18-B3EA023B6D95}"/>
    <cellStyle name="Normal 58 15 4" xfId="5693" xr:uid="{EAAFE5D7-D379-4F57-BDEE-A32976763F03}"/>
    <cellStyle name="Normal 58 15 4 2" xfId="18728" xr:uid="{A94FC12B-7549-4774-A9B4-43AC33BC6FAF}"/>
    <cellStyle name="Normal 58 15 5" xfId="14933" xr:uid="{0FFF4967-4BAC-4034-9E1B-2CFDDE922823}"/>
    <cellStyle name="Normal 58 16" xfId="1508" xr:uid="{907F3FE6-1F63-4D91-9483-5ACB60C36E33}"/>
    <cellStyle name="Normal 58 16 2" xfId="8299" xr:uid="{51EB2A58-03A7-40FE-9E88-80A0E06A5A77}"/>
    <cellStyle name="Normal 58 16 2 2" xfId="21328" xr:uid="{4D239291-592F-47EA-87FB-9F6C51D3739A}"/>
    <cellStyle name="Normal 58 16 3" xfId="14893" xr:uid="{2ED228E0-E2CD-420B-879A-FACAFD1E26E2}"/>
    <cellStyle name="Normal 58 17" xfId="12125" xr:uid="{E2E7E8FB-4050-4E50-906D-91D6927B01B6}"/>
    <cellStyle name="Normal 58 17 2" xfId="25142" xr:uid="{2380917A-1CBE-4093-B8C8-05713FA9552A}"/>
    <cellStyle name="Normal 58 18" xfId="7096" xr:uid="{6C8CB1E6-F645-499B-ACF5-41D32B217FAB}"/>
    <cellStyle name="Normal 58 18 2" xfId="20128" xr:uid="{2AF043C0-324B-4E13-BFE0-3A39757A38A7}"/>
    <cellStyle name="Normal 58 19" xfId="3217" xr:uid="{373DE87D-C0B9-4BB0-910B-37C3B5E0087F}"/>
    <cellStyle name="Normal 58 19 2" xfId="16321" xr:uid="{264EA55A-DE7A-46CC-91FE-4A6BFEE0A353}"/>
    <cellStyle name="Normal 58 2" xfId="87" xr:uid="{0C5907FE-6F9E-4864-8E46-2AE6F8AF664D}"/>
    <cellStyle name="Normal 58 2 2" xfId="737" xr:uid="{B5C65D47-F298-4213-94D6-43AC25CAF102}"/>
    <cellStyle name="Normal 58 3" xfId="137" xr:uid="{A249E03F-0988-43B9-BC4D-3773D5CD8722}"/>
    <cellStyle name="Normal 58 3 10" xfId="1560" xr:uid="{65E42010-60AF-4F08-9DE0-35F9A77590D0}"/>
    <cellStyle name="Normal 58 3 10 2" xfId="12177" xr:uid="{F1043E88-FF9A-41A1-A919-050C72E9FE20}"/>
    <cellStyle name="Normal 58 3 10 2 2" xfId="25194" xr:uid="{C7B1C1D5-0BBB-4E8A-8286-73954050D87D}"/>
    <cellStyle name="Normal 58 3 10 3" xfId="10721" xr:uid="{6FACDB1D-506F-40EF-A053-121731DF1EFC}"/>
    <cellStyle name="Normal 58 3 10 3 2" xfId="23747" xr:uid="{571D1900-9898-4739-BCD7-A6EE183DADF2}"/>
    <cellStyle name="Normal 58 3 10 4" xfId="5705" xr:uid="{035E1092-5D82-4304-A961-DBBF989DFAB4}"/>
    <cellStyle name="Normal 58 3 10 4 2" xfId="18740" xr:uid="{A033C80B-650F-42B1-9CE7-C164F3D5BF75}"/>
    <cellStyle name="Normal 58 3 10 5" xfId="14945" xr:uid="{A01B61D3-1187-480A-B81D-942D7B96D492}"/>
    <cellStyle name="Normal 58 3 11" xfId="1530" xr:uid="{CDB834FE-8450-4A5A-9212-52A0812A1544}"/>
    <cellStyle name="Normal 58 3 11 2" xfId="8304" xr:uid="{4C6892AE-2C8B-47CC-A548-D220952387D4}"/>
    <cellStyle name="Normal 58 3 11 2 2" xfId="21333" xr:uid="{201801FF-6C6E-4CBD-9E66-5BF645BE9600}"/>
    <cellStyle name="Normal 58 3 11 3" xfId="14915" xr:uid="{F96733B1-53B0-4D62-8EAB-CF443781194A}"/>
    <cellStyle name="Normal 58 3 12" xfId="12147" xr:uid="{88A6BBB3-7858-4286-89CF-5D839C36BA31}"/>
    <cellStyle name="Normal 58 3 12 2" xfId="25164" xr:uid="{F2C53501-DBB0-4CC4-83AA-14EA27F02E2C}"/>
    <cellStyle name="Normal 58 3 13" xfId="7109" xr:uid="{4FEB317F-A693-4499-9E2C-51DA37752B2D}"/>
    <cellStyle name="Normal 58 3 13 2" xfId="20141" xr:uid="{0674FC96-7477-4A2E-A1B9-88A6D48EA832}"/>
    <cellStyle name="Normal 58 3 14" xfId="3224" xr:uid="{47050BE3-5833-4DB6-8E44-E994C0AD6F2E}"/>
    <cellStyle name="Normal 58 3 14 2" xfId="16326" xr:uid="{FC758FC1-DD8A-4438-AA69-4C228708E820}"/>
    <cellStyle name="Normal 58 3 15" xfId="13577" xr:uid="{97259DB0-1980-4AD1-A8A3-A6A95ACDF76F}"/>
    <cellStyle name="Normal 58 3 2" xfId="178" xr:uid="{E041264F-E834-4640-B094-A6952AEB8B1D}"/>
    <cellStyle name="Normal 58 3 2 10" xfId="8329" xr:uid="{162D1E76-20A7-4D00-A5B0-19782EC98764}"/>
    <cellStyle name="Normal 58 3 2 10 2" xfId="21358" xr:uid="{2047726C-FC9B-4576-B1B9-AE329F9ECDC9}"/>
    <cellStyle name="Normal 58 3 2 11" xfId="12222" xr:uid="{4972460A-E20A-462C-AA8D-ECDBD7B8CD3D}"/>
    <cellStyle name="Normal 58 3 2 11 2" xfId="25239" xr:uid="{A9EF86AB-E13D-454A-9F1E-01DF67F250DB}"/>
    <cellStyle name="Normal 58 3 2 12" xfId="7139" xr:uid="{95A36383-C9D3-48F2-8947-6E7494A2C014}"/>
    <cellStyle name="Normal 58 3 2 12 2" xfId="20171" xr:uid="{C2E78A5F-56A3-489C-B762-774F6051A678}"/>
    <cellStyle name="Normal 58 3 2 13" xfId="3251" xr:uid="{0BC6A5AD-24DB-4D68-A28D-3BD2B6C8D1F8}"/>
    <cellStyle name="Normal 58 3 2 13 2" xfId="16351" xr:uid="{84F398EA-94EA-4C63-9E36-A3721EE3EA87}"/>
    <cellStyle name="Normal 58 3 2 14" xfId="13607" xr:uid="{EFF98333-6C16-49F2-A530-D7AE8A8E5BE5}"/>
    <cellStyle name="Normal 58 3 2 2" xfId="353" xr:uid="{F920407D-CC67-4F4E-87E4-97879E82AD2D}"/>
    <cellStyle name="Normal 58 3 2 2 10" xfId="7243" xr:uid="{BCEDECB4-5926-40E5-BEB7-94E1D0B97244}"/>
    <cellStyle name="Normal 58 3 2 2 10 2" xfId="20275" xr:uid="{C001EC0B-4164-4D30-BE46-DD6DD8CDAADA}"/>
    <cellStyle name="Normal 58 3 2 2 11" xfId="3308" xr:uid="{351B473C-23F9-4598-AFB5-D611CB5BBE6E}"/>
    <cellStyle name="Normal 58 3 2 2 11 2" xfId="16408" xr:uid="{4FEDE11F-4524-4461-AD11-40533FEC0471}"/>
    <cellStyle name="Normal 58 3 2 2 12" xfId="13762" xr:uid="{EC7D08E4-FE74-43DA-B5C3-F1B7CF87BD51}"/>
    <cellStyle name="Normal 58 3 2 2 2" xfId="708" xr:uid="{643B344A-1723-4172-8BD3-2F7AE79CE669}"/>
    <cellStyle name="Normal 58 3 2 2 2 10" xfId="14111" xr:uid="{D5153423-0647-48D2-820B-9FD6D0EBAF6B}"/>
    <cellStyle name="Normal 58 3 2 2 2 2" xfId="1117" xr:uid="{EAA2DCCC-274F-4CBC-952F-A30BAC9D0040}"/>
    <cellStyle name="Normal 58 3 2 2 2 2 2" xfId="2161" xr:uid="{99C21938-091D-4FCA-850A-CEFFDFF2A474}"/>
    <cellStyle name="Normal 58 3 2 2 2 2 2 2" xfId="10267" xr:uid="{035B00A4-3D99-450C-9D3E-E0C6BE897FFD}"/>
    <cellStyle name="Normal 58 3 2 2 2 2 2 2 2" xfId="23293" xr:uid="{A9B7807A-E807-4F78-8265-9DB7D925711D}"/>
    <cellStyle name="Normal 58 3 2 2 2 2 2 3" xfId="5249" xr:uid="{50687893-B52B-48FD-B190-1960F17E6091}"/>
    <cellStyle name="Normal 58 3 2 2 2 2 2 3 2" xfId="18286" xr:uid="{B96009B6-BBD6-4D0D-A7ED-B5D3C4551016}"/>
    <cellStyle name="Normal 58 3 2 2 2 2 2 4" xfId="15546" xr:uid="{4F68A2CE-D565-44B2-99FE-024ED642529E}"/>
    <cellStyle name="Normal 58 3 2 2 2 2 3" xfId="6308" xr:uid="{B71EFE6B-D42C-4D00-8981-623DE23EF613}"/>
    <cellStyle name="Normal 58 3 2 2 2 2 3 2" xfId="11324" xr:uid="{1180C0F7-62C1-456B-957B-8F69945F3C50}"/>
    <cellStyle name="Normal 58 3 2 2 2 2 3 2 2" xfId="24350" xr:uid="{7B8F71BE-ECB9-402F-A02B-92AA8CFC5AC6}"/>
    <cellStyle name="Normal 58 3 2 2 2 2 3 3" xfId="19343" xr:uid="{A2F62002-6E5B-4E9C-A4A4-47261EDD3BD3}"/>
    <cellStyle name="Normal 58 3 2 2 2 2 4" xfId="9383" xr:uid="{1BB6E0A2-4465-4070-8BE0-A220D1D33953}"/>
    <cellStyle name="Normal 58 3 2 2 2 2 4 2" xfId="22410" xr:uid="{A7E99222-F2F6-4362-A355-2E742591B447}"/>
    <cellStyle name="Normal 58 3 2 2 2 2 5" xfId="12778" xr:uid="{7B79D8B7-46E9-47DE-B0C8-BDCEBEFC89E3}"/>
    <cellStyle name="Normal 58 3 2 2 2 2 5 2" xfId="25795" xr:uid="{866DC429-7273-4A16-91B1-99CDE4B770A5}"/>
    <cellStyle name="Normal 58 3 2 2 2 2 6" xfId="7860" xr:uid="{6B59CD66-1F4D-455A-A817-8E55AADCB99D}"/>
    <cellStyle name="Normal 58 3 2 2 2 2 6 2" xfId="20892" xr:uid="{FD5E7D71-49A8-45D9-9BA9-DAFC78E1D670}"/>
    <cellStyle name="Normal 58 3 2 2 2 2 7" xfId="4314" xr:uid="{1BC0E51C-E6A8-403A-9B98-9C077A455D65}"/>
    <cellStyle name="Normal 58 3 2 2 2 2 7 2" xfId="17403" xr:uid="{26BF2305-CABC-40BF-852E-0011A20F62B4}"/>
    <cellStyle name="Normal 58 3 2 2 2 2 8" xfId="14513" xr:uid="{33DABAF6-CB83-4291-BCE6-93AD53867552}"/>
    <cellStyle name="Normal 58 3 2 2 2 3" xfId="1475" xr:uid="{82A03BD4-5825-4901-B109-9A069C267972}"/>
    <cellStyle name="Normal 58 3 2 2 2 3 2" xfId="2510" xr:uid="{D25A861A-D0B6-4455-B92C-5B2803EAC624}"/>
    <cellStyle name="Normal 58 3 2 2 2 3 2 2" xfId="10676" xr:uid="{BDEA83C9-BB66-4ADA-A43F-C157EA640AFD}"/>
    <cellStyle name="Normal 58 3 2 2 2 3 2 2 2" xfId="23702" xr:uid="{6D519289-06D7-439E-86AF-9B4901062126}"/>
    <cellStyle name="Normal 58 3 2 2 2 3 2 3" xfId="5659" xr:uid="{D1A71A75-F8E9-4FEC-BA6D-7DCE12D2EADE}"/>
    <cellStyle name="Normal 58 3 2 2 2 3 2 3 2" xfId="18695" xr:uid="{6F417A70-30F2-47EF-8D2C-A71C38EC9E00}"/>
    <cellStyle name="Normal 58 3 2 2 2 3 2 4" xfId="15894" xr:uid="{A34B4A34-5483-40C1-A563-29F4D65ADAD8}"/>
    <cellStyle name="Normal 58 3 2 2 2 3 3" xfId="6657" xr:uid="{008BAB66-95C7-4966-9B25-B8248A2B6F53}"/>
    <cellStyle name="Normal 58 3 2 2 2 3 3 2" xfId="11672" xr:uid="{6ADD0A14-EA16-40CF-A429-BC7A092BD8A0}"/>
    <cellStyle name="Normal 58 3 2 2 2 3 3 2 2" xfId="24698" xr:uid="{7A3DE904-CEAB-46B9-8D3F-54F2B7C77D45}"/>
    <cellStyle name="Normal 58 3 2 2 2 3 3 3" xfId="19691" xr:uid="{9E83FB22-8E4D-4877-8928-F637E91064C6}"/>
    <cellStyle name="Normal 58 3 2 2 2 3 4" xfId="9083" xr:uid="{113B9A3C-BDCF-4E52-BCF5-C96AFFC9E0B2}"/>
    <cellStyle name="Normal 58 3 2 2 2 3 4 2" xfId="22110" xr:uid="{D02A31B9-C7F0-4E98-B6D4-EA607769FDC1}"/>
    <cellStyle name="Normal 58 3 2 2 2 3 5" xfId="13126" xr:uid="{541A5FDF-A709-40C7-968E-04AD03B3AEF4}"/>
    <cellStyle name="Normal 58 3 2 2 2 3 5 2" xfId="26143" xr:uid="{0525CE58-719D-426C-A67B-BF220CA8D501}"/>
    <cellStyle name="Normal 58 3 2 2 2 3 6" xfId="8270" xr:uid="{D847EA7E-471C-472A-9EDC-B61BA00B46BD}"/>
    <cellStyle name="Normal 58 3 2 2 2 3 6 2" xfId="21301" xr:uid="{DC0FFE99-E946-4AF3-9BB3-9EFBAEB7581D}"/>
    <cellStyle name="Normal 58 3 2 2 2 3 7" xfId="4014" xr:uid="{6BEF67AA-9DF5-4DE2-9614-877C29FA0BB4}"/>
    <cellStyle name="Normal 58 3 2 2 2 3 7 2" xfId="17103" xr:uid="{C35B787D-4EE0-4241-96FF-F26F5B572E31}"/>
    <cellStyle name="Normal 58 3 2 2 2 3 8" xfId="14860" xr:uid="{CB832EA1-07D6-4908-8861-4D651F76B583}"/>
    <cellStyle name="Normal 58 3 2 2 2 4" xfId="3034" xr:uid="{23E0F842-1613-4CFF-802A-67A874CF1553}"/>
    <cellStyle name="Normal 58 3 2 2 2 4 2" xfId="7057" xr:uid="{4C924600-7727-4FDD-9997-E21FFA32B013}"/>
    <cellStyle name="Normal 58 3 2 2 2 4 2 2" xfId="12072" xr:uid="{C0C8CA3E-780B-4DE0-8FD8-6E5FEF6CE5AF}"/>
    <cellStyle name="Normal 58 3 2 2 2 4 2 2 2" xfId="25098" xr:uid="{A00E4183-743C-48DF-9DB7-4E52CB94917D}"/>
    <cellStyle name="Normal 58 3 2 2 2 4 2 3" xfId="20091" xr:uid="{CB08CB42-60E9-43CF-933D-F82B8F65B73C}"/>
    <cellStyle name="Normal 58 3 2 2 2 4 3" xfId="13526" xr:uid="{F829A2EC-7993-4261-81DD-4185A8ECECFC}"/>
    <cellStyle name="Normal 58 3 2 2 2 4 3 2" xfId="26543" xr:uid="{2E76B197-8D12-46C0-BFF5-7758161CFEDA}"/>
    <cellStyle name="Normal 58 3 2 2 2 4 4" xfId="9967" xr:uid="{5BEB79E0-FF03-4DD0-8D9D-DD4E5EB22357}"/>
    <cellStyle name="Normal 58 3 2 2 2 4 4 2" xfId="22993" xr:uid="{936302C7-5180-4C1F-B7AE-B9B2809D83B2}"/>
    <cellStyle name="Normal 58 3 2 2 2 4 5" xfId="4949" xr:uid="{14D3BF6F-F5CD-4F28-A324-F8FB9D0A151C}"/>
    <cellStyle name="Normal 58 3 2 2 2 4 5 2" xfId="17986" xr:uid="{267FBF13-1D0A-491B-8B6B-F6AD2936A193}"/>
    <cellStyle name="Normal 58 3 2 2 2 4 6" xfId="16294" xr:uid="{429FBD89-6973-4EC6-AF58-6DDBD2B9CAEB}"/>
    <cellStyle name="Normal 58 3 2 2 2 5" xfId="1866" xr:uid="{DC0DC950-24D3-4F09-B66F-4ECF9B85A00B}"/>
    <cellStyle name="Normal 58 3 2 2 2 5 2" xfId="11029" xr:uid="{3E0B65C0-8C64-4E2D-B4F9-728AEB28CB72}"/>
    <cellStyle name="Normal 58 3 2 2 2 5 2 2" xfId="24055" xr:uid="{B2D90682-357A-4F69-9994-04406ED21030}"/>
    <cellStyle name="Normal 58 3 2 2 2 5 3" xfId="6013" xr:uid="{03665E7E-45F6-4B77-8F02-573AD05D34F2}"/>
    <cellStyle name="Normal 58 3 2 2 2 5 3 2" xfId="19048" xr:uid="{85C90E15-6988-4E06-BC81-E92329E9FD1D}"/>
    <cellStyle name="Normal 58 3 2 2 2 5 4" xfId="15251" xr:uid="{2EA8AF31-CB54-4B11-984C-6B769328AD93}"/>
    <cellStyle name="Normal 58 3 2 2 2 6" xfId="8590" xr:uid="{AEF90554-80A1-44DD-888D-F4605E39D4EC}"/>
    <cellStyle name="Normal 58 3 2 2 2 6 2" xfId="21619" xr:uid="{CFCE4FDD-2A7B-4079-9FED-C53280BFD726}"/>
    <cellStyle name="Normal 58 3 2 2 2 7" xfId="12483" xr:uid="{DDB771EF-C3D9-4694-A5E6-C2815222FF9C}"/>
    <cellStyle name="Normal 58 3 2 2 2 7 2" xfId="25500" xr:uid="{4B514313-323A-425A-8590-5EFF56FD05F7}"/>
    <cellStyle name="Normal 58 3 2 2 2 8" xfId="7560" xr:uid="{97DA9687-F453-4694-ADAB-18EC50AB8ACD}"/>
    <cellStyle name="Normal 58 3 2 2 2 8 2" xfId="20592" xr:uid="{DBA13AE6-FDD1-4C58-924C-5DD2702C631A}"/>
    <cellStyle name="Normal 58 3 2 2 2 9" xfId="3512" xr:uid="{2BD5CA7A-A7E0-409D-B3D8-539831946D98}"/>
    <cellStyle name="Normal 58 3 2 2 2 9 2" xfId="16612" xr:uid="{B2E8D0DB-7C3F-4130-BCAB-705987BFB2E0}"/>
    <cellStyle name="Normal 58 3 2 2 2_Degree data" xfId="3127" xr:uid="{3B2E3331-1AD9-4C60-B792-9D2B694781D6}"/>
    <cellStyle name="Normal 58 3 2 2 3" xfId="504" xr:uid="{55C022FB-5E3E-4D34-9CA4-786D66DC120B}"/>
    <cellStyle name="Normal 58 3 2 2 3 2" xfId="2160" xr:uid="{6E91F035-1500-43EF-81D9-0A359D9329E1}"/>
    <cellStyle name="Normal 58 3 2 2 3 2 2" xfId="9763" xr:uid="{5FBC9192-2F15-4871-8FFF-DA6D03B2A760}"/>
    <cellStyle name="Normal 58 3 2 2 3 2 2 2" xfId="22789" xr:uid="{B437D29C-0033-48B9-8655-D3E5EA5D3999}"/>
    <cellStyle name="Normal 58 3 2 2 3 2 3" xfId="4745" xr:uid="{88EE02E7-C30D-44FD-91E5-CC511999240D}"/>
    <cellStyle name="Normal 58 3 2 2 3 2 3 2" xfId="17782" xr:uid="{302E76D4-9754-4C14-98C8-5F8DDB29901E}"/>
    <cellStyle name="Normal 58 3 2 2 3 2 4" xfId="15545" xr:uid="{BEE7C169-5DF3-4B27-A99F-AACCD87D38E3}"/>
    <cellStyle name="Normal 58 3 2 2 3 3" xfId="6307" xr:uid="{84C2030B-5F78-4456-9A5B-5C72D08F5C2F}"/>
    <cellStyle name="Normal 58 3 2 2 3 3 2" xfId="11323" xr:uid="{D50EE494-756B-4BD8-B9AB-37C8D23D2B07}"/>
    <cellStyle name="Normal 58 3 2 2 3 3 2 2" xfId="24349" xr:uid="{13CA8880-7AEA-4797-9E81-A1CCDC64AFBA}"/>
    <cellStyle name="Normal 58 3 2 2 3 3 3" xfId="19342" xr:uid="{5FFDDE88-82CA-43B9-A853-6AA7D6A13058}"/>
    <cellStyle name="Normal 58 3 2 2 3 4" xfId="8879" xr:uid="{A8F5575C-E932-4D0A-9B55-5331DC3148F2}"/>
    <cellStyle name="Normal 58 3 2 2 3 4 2" xfId="21906" xr:uid="{F5D8BD54-19AB-476A-AD7D-1CD92409565B}"/>
    <cellStyle name="Normal 58 3 2 2 3 5" xfId="12777" xr:uid="{FD63D768-47A9-420E-9C83-4292BBBA2E11}"/>
    <cellStyle name="Normal 58 3 2 2 3 5 2" xfId="25794" xr:uid="{8FC767B1-CFAE-468E-B4CD-0B46DEAAF9FE}"/>
    <cellStyle name="Normal 58 3 2 2 3 6" xfId="7356" xr:uid="{53F2514C-A59E-4732-B6A1-211B1775D366}"/>
    <cellStyle name="Normal 58 3 2 2 3 6 2" xfId="20388" xr:uid="{61BA711D-8F0E-44B6-822F-301E82D8F09B}"/>
    <cellStyle name="Normal 58 3 2 2 3 7" xfId="3810" xr:uid="{51A54638-00B5-43C3-9C66-EE9434274FF0}"/>
    <cellStyle name="Normal 58 3 2 2 3 7 2" xfId="16899" xr:uid="{15CBB79C-A469-44A4-A714-4EBB8AC0E36B}"/>
    <cellStyle name="Normal 58 3 2 2 3 8" xfId="13907" xr:uid="{33DA6506-F253-4F1E-90EF-FC3FA7E39115}"/>
    <cellStyle name="Normal 58 3 2 2 4" xfId="913" xr:uid="{320716AE-B419-4688-BBFB-22F401BC3EC7}"/>
    <cellStyle name="Normal 58 3 2 2 4 2" xfId="2509" xr:uid="{1204B73F-3F76-465D-A2DA-D2CD980E4399}"/>
    <cellStyle name="Normal 58 3 2 2 4 2 2" xfId="10266" xr:uid="{7B1194B7-0E60-4A32-98D6-549EE451828E}"/>
    <cellStyle name="Normal 58 3 2 2 4 2 2 2" xfId="23292" xr:uid="{7FAD5C1F-A089-4A3B-893C-6C12B9400E8A}"/>
    <cellStyle name="Normal 58 3 2 2 4 2 3" xfId="5248" xr:uid="{19D51FE0-B5F8-4361-868F-E8272E51C170}"/>
    <cellStyle name="Normal 58 3 2 2 4 2 3 2" xfId="18285" xr:uid="{9CF94E5C-85DA-4536-B386-FB695252CDA0}"/>
    <cellStyle name="Normal 58 3 2 2 4 2 4" xfId="15893" xr:uid="{1CCF4CA0-45FF-4844-8416-CC71E2010448}"/>
    <cellStyle name="Normal 58 3 2 2 4 3" xfId="6656" xr:uid="{4F8C6FFB-F3BE-4159-8A7B-23ED5D7D3ACD}"/>
    <cellStyle name="Normal 58 3 2 2 4 3 2" xfId="11671" xr:uid="{961FB19B-390F-42E1-8409-9D9124C9F152}"/>
    <cellStyle name="Normal 58 3 2 2 4 3 2 2" xfId="24697" xr:uid="{AC5101ED-CA69-441C-8D24-EDDDD885527D}"/>
    <cellStyle name="Normal 58 3 2 2 4 3 3" xfId="19690" xr:uid="{136DA800-45A2-43C6-94D8-C2D92ACBA471}"/>
    <cellStyle name="Normal 58 3 2 2 4 4" xfId="9382" xr:uid="{73AA8AC7-69FF-4444-9EFA-073AA681D7F0}"/>
    <cellStyle name="Normal 58 3 2 2 4 4 2" xfId="22409" xr:uid="{357F8BCF-4574-4DCC-B5CF-2CFC125B6087}"/>
    <cellStyle name="Normal 58 3 2 2 4 5" xfId="13125" xr:uid="{F67F6651-2421-42B0-BC37-5EDC206B7912}"/>
    <cellStyle name="Normal 58 3 2 2 4 5 2" xfId="26142" xr:uid="{7BF8F533-E12B-490B-8C30-2512DB5250F0}"/>
    <cellStyle name="Normal 58 3 2 2 4 6" xfId="7859" xr:uid="{A6313487-35AF-430D-BF59-753B1A010344}"/>
    <cellStyle name="Normal 58 3 2 2 4 6 2" xfId="20891" xr:uid="{ECCFC532-D8FB-48FF-8588-E39B002BA1D4}"/>
    <cellStyle name="Normal 58 3 2 2 4 7" xfId="4313" xr:uid="{9DCAB282-4788-4DD1-BAFC-1C82DDCF3590}"/>
    <cellStyle name="Normal 58 3 2 2 4 7 2" xfId="17402" xr:uid="{FC28A176-3720-4046-AD5F-7EA78DFBF28A}"/>
    <cellStyle name="Normal 58 3 2 2 4 8" xfId="14309" xr:uid="{839A89DD-A150-4E76-AE02-BAF59E100F97}"/>
    <cellStyle name="Normal 58 3 2 2 5" xfId="1268" xr:uid="{1830D373-68FD-4294-97CB-C8E9F97FEE45}"/>
    <cellStyle name="Normal 58 3 2 2 5 2" xfId="2825" xr:uid="{6BF2B120-35FD-46E8-8BE7-9C1EEADF5900}"/>
    <cellStyle name="Normal 58 3 2 2 5 2 2" xfId="10472" xr:uid="{9E72CEBD-0A51-4B56-AC3D-3367BB0F58E7}"/>
    <cellStyle name="Normal 58 3 2 2 5 2 2 2" xfId="23498" xr:uid="{48B95E47-C1EA-4D45-A8DF-54D56B1F577E}"/>
    <cellStyle name="Normal 58 3 2 2 5 2 3" xfId="5455" xr:uid="{F0C9021C-FAEC-4F13-9B90-4266C8E5F151}"/>
    <cellStyle name="Normal 58 3 2 2 5 2 3 2" xfId="18491" xr:uid="{B5957C80-42E7-4D13-8004-FD3D7CA23C63}"/>
    <cellStyle name="Normal 58 3 2 2 5 2 4" xfId="16090" xr:uid="{E1FE8E23-88BD-4CFE-AFBC-4B00796F914B}"/>
    <cellStyle name="Normal 58 3 2 2 5 3" xfId="6853" xr:uid="{1AA7BE58-F7E1-4520-AA2C-CAC7099D41D4}"/>
    <cellStyle name="Normal 58 3 2 2 5 3 2" xfId="11868" xr:uid="{2FA19399-3056-4425-85D5-5FBCEA456DC3}"/>
    <cellStyle name="Normal 58 3 2 2 5 3 2 2" xfId="24894" xr:uid="{3A62F689-3ABC-4AFA-97FF-8C8E533FF43C}"/>
    <cellStyle name="Normal 58 3 2 2 5 3 3" xfId="19887" xr:uid="{CE9A28DB-49A1-4013-A35A-6D9F62BB5CB4}"/>
    <cellStyle name="Normal 58 3 2 2 5 4" xfId="8764" xr:uid="{EE97BB40-74BF-4E42-AF11-F976763267E7}"/>
    <cellStyle name="Normal 58 3 2 2 5 4 2" xfId="21793" xr:uid="{2275A92C-FCC7-45C3-8732-F41797959A1B}"/>
    <cellStyle name="Normal 58 3 2 2 5 5" xfId="13322" xr:uid="{D787B223-1239-4ADB-BE31-5778772808C2}"/>
    <cellStyle name="Normal 58 3 2 2 5 5 2" xfId="26339" xr:uid="{F509354D-F2B4-4625-BF0C-86CA9EE865A7}"/>
    <cellStyle name="Normal 58 3 2 2 5 6" xfId="8066" xr:uid="{C9A91E35-5DDB-42E9-95BE-120F7E65041D}"/>
    <cellStyle name="Normal 58 3 2 2 5 6 2" xfId="21097" xr:uid="{5B2E7880-1F56-46D3-A32C-53992E85CE2F}"/>
    <cellStyle name="Normal 58 3 2 2 5 7" xfId="3694" xr:uid="{5A90A26C-078B-48B7-84FA-C678C1FB8395}"/>
    <cellStyle name="Normal 58 3 2 2 5 7 2" xfId="16786" xr:uid="{D5C4C71C-4359-4BB6-8B0F-043068731BFF}"/>
    <cellStyle name="Normal 58 3 2 2 5 8" xfId="14656" xr:uid="{31E553EA-D3CC-4D2D-8984-2B3FCB123F9F}"/>
    <cellStyle name="Normal 58 3 2 2 6" xfId="1662" xr:uid="{59B56FB9-E17C-4A73-8973-F766AEE2F960}"/>
    <cellStyle name="Normal 58 3 2 2 6 2" xfId="9650" xr:uid="{B28E804B-D669-4734-BF8A-3C0524997CF9}"/>
    <cellStyle name="Normal 58 3 2 2 6 2 2" xfId="22676" xr:uid="{03114AB9-2667-4E76-9C20-5A73547ED0EF}"/>
    <cellStyle name="Normal 58 3 2 2 6 3" xfId="4632" xr:uid="{C34197B0-B37C-4F33-9DDD-7F31E7928BE5}"/>
    <cellStyle name="Normal 58 3 2 2 6 3 2" xfId="17669" xr:uid="{FA152232-1456-41F2-95FF-977231EDCF7F}"/>
    <cellStyle name="Normal 58 3 2 2 6 4" xfId="15047" xr:uid="{5A9B14E8-CBBF-4C65-9C60-A1542F1E250D}"/>
    <cellStyle name="Normal 58 3 2 2 7" xfId="5809" xr:uid="{9244F517-8644-4936-90EC-1056794CFF49}"/>
    <cellStyle name="Normal 58 3 2 2 7 2" xfId="10825" xr:uid="{067B999A-4466-4596-A752-7A451B84472F}"/>
    <cellStyle name="Normal 58 3 2 2 7 2 2" xfId="23851" xr:uid="{F27D991D-BDF0-4BE6-A950-D938BD8E7CB2}"/>
    <cellStyle name="Normal 58 3 2 2 7 3" xfId="18844" xr:uid="{28E0F5AE-25AA-4C68-AA63-2FA10D57429D}"/>
    <cellStyle name="Normal 58 3 2 2 8" xfId="8386" xr:uid="{125187D7-B372-4541-AD3F-721D7AE9C96E}"/>
    <cellStyle name="Normal 58 3 2 2 8 2" xfId="21415" xr:uid="{D0F53430-2C01-43EE-BDBD-A2E5292B0888}"/>
    <cellStyle name="Normal 58 3 2 2 9" xfId="12279" xr:uid="{E946059E-823D-43C4-AEF9-68AF2160BB38}"/>
    <cellStyle name="Normal 58 3 2 2 9 2" xfId="25296" xr:uid="{697B082F-01F2-40CB-9C1F-B1A5BE008A34}"/>
    <cellStyle name="Normal 58 3 2 2_Degree data" xfId="3126" xr:uid="{75466D52-CF2D-486D-8AA5-292762349633}"/>
    <cellStyle name="Normal 58 3 2 3" xfId="293" xr:uid="{653D2745-C0B9-45B0-A404-37C79C8D87DB}"/>
    <cellStyle name="Normal 58 3 2 3 10" xfId="3468" xr:uid="{7337C824-05F4-418D-AA4E-F661B19092EE}"/>
    <cellStyle name="Normal 58 3 2 3 10 2" xfId="16568" xr:uid="{4D9F6568-D84B-477C-87CF-6590A7A5BCCD}"/>
    <cellStyle name="Normal 58 3 2 3 11" xfId="13706" xr:uid="{0AA18D24-C5DE-4276-BB3B-9A3EAF6DE4C4}"/>
    <cellStyle name="Normal 58 3 2 3 2" xfId="664" xr:uid="{C620D61E-2936-48C3-AAFE-96C592CFB682}"/>
    <cellStyle name="Normal 58 3 2 3 2 2" xfId="2162" xr:uid="{F63624D8-CE2D-4CB0-AA36-C01B74366814}"/>
    <cellStyle name="Normal 58 3 2 3 2 2 2" xfId="9923" xr:uid="{AAEFA0D2-C7D9-4AAB-BEE9-BCCADD181E05}"/>
    <cellStyle name="Normal 58 3 2 3 2 2 2 2" xfId="22949" xr:uid="{672615CC-0038-43CE-960C-D8AC05FD8E75}"/>
    <cellStyle name="Normal 58 3 2 3 2 2 3" xfId="4905" xr:uid="{8FD85EB1-89D0-4D48-B61D-1B7D5782DE1F}"/>
    <cellStyle name="Normal 58 3 2 3 2 2 3 2" xfId="17942" xr:uid="{91BC9521-BE36-4030-B9D0-8A14BA5B8543}"/>
    <cellStyle name="Normal 58 3 2 3 2 2 4" xfId="15547" xr:uid="{90E13BAB-119C-4880-BDF7-229B736DE144}"/>
    <cellStyle name="Normal 58 3 2 3 2 3" xfId="6309" xr:uid="{9315990E-B1FC-4EDD-AADD-A2B5B718AEBD}"/>
    <cellStyle name="Normal 58 3 2 3 2 3 2" xfId="11325" xr:uid="{EFE912C9-2CBF-4572-BDE5-230B4FB613EB}"/>
    <cellStyle name="Normal 58 3 2 3 2 3 2 2" xfId="24351" xr:uid="{949069B2-F2DA-4A2C-88EA-E6D6650C6975}"/>
    <cellStyle name="Normal 58 3 2 3 2 3 3" xfId="19344" xr:uid="{47DE3DE3-A0C4-44C1-B997-3C1C152F9ECA}"/>
    <cellStyle name="Normal 58 3 2 3 2 4" xfId="9039" xr:uid="{2DFAC18F-B610-47C0-B7D0-23B41F9926D8}"/>
    <cellStyle name="Normal 58 3 2 3 2 4 2" xfId="22066" xr:uid="{96B959F6-C007-4DAB-955B-862383DFC0E1}"/>
    <cellStyle name="Normal 58 3 2 3 2 5" xfId="12779" xr:uid="{A7DCAB45-CC99-4525-9F4C-44BBCB7FAB51}"/>
    <cellStyle name="Normal 58 3 2 3 2 5 2" xfId="25796" xr:uid="{91F117CF-A35A-4BAF-90CC-FA040A80D7E1}"/>
    <cellStyle name="Normal 58 3 2 3 2 6" xfId="7516" xr:uid="{5BD73B63-5CBB-4AFA-84BD-575AC694BCB5}"/>
    <cellStyle name="Normal 58 3 2 3 2 6 2" xfId="20548" xr:uid="{6DC87837-AED6-473A-9758-A9EFBC13CA51}"/>
    <cellStyle name="Normal 58 3 2 3 2 7" xfId="3970" xr:uid="{0A83E33F-8E64-46A7-8E8A-1135B2971875}"/>
    <cellStyle name="Normal 58 3 2 3 2 7 2" xfId="17059" xr:uid="{DD54ADC9-346C-4163-89C1-7B06215063C5}"/>
    <cellStyle name="Normal 58 3 2 3 2 8" xfId="14067" xr:uid="{566FEEEB-D90B-4DA9-8C01-E027B4C368DD}"/>
    <cellStyle name="Normal 58 3 2 3 3" xfId="1073" xr:uid="{6D53CCE6-A794-41C1-AECB-EE605C018D7D}"/>
    <cellStyle name="Normal 58 3 2 3 3 2" xfId="2511" xr:uid="{445CFD41-16D5-4982-B644-DE17D292F158}"/>
    <cellStyle name="Normal 58 3 2 3 3 2 2" xfId="10268" xr:uid="{FC1CA10F-8770-40A8-9119-C64C128725D2}"/>
    <cellStyle name="Normal 58 3 2 3 3 2 2 2" xfId="23294" xr:uid="{EF10953A-4E64-4C20-AF92-40CA76E0BDEB}"/>
    <cellStyle name="Normal 58 3 2 3 3 2 3" xfId="5250" xr:uid="{F71D2447-A115-4D79-A4E9-E07EC776630A}"/>
    <cellStyle name="Normal 58 3 2 3 3 2 3 2" xfId="18287" xr:uid="{DB46E04E-8CC6-4FFD-8922-52A5D915253D}"/>
    <cellStyle name="Normal 58 3 2 3 3 2 4" xfId="15895" xr:uid="{38A0C0F5-8F0A-4240-B19A-75E6D33D5140}"/>
    <cellStyle name="Normal 58 3 2 3 3 3" xfId="6658" xr:uid="{A065D61B-0F8B-4F08-B0A9-5F63668F0319}"/>
    <cellStyle name="Normal 58 3 2 3 3 3 2" xfId="11673" xr:uid="{840393A6-E756-4A30-9F71-D0F63EE330BA}"/>
    <cellStyle name="Normal 58 3 2 3 3 3 2 2" xfId="24699" xr:uid="{46C122CE-F2E1-45D0-958D-A8E6C68B1EBB}"/>
    <cellStyle name="Normal 58 3 2 3 3 3 3" xfId="19692" xr:uid="{C728B74D-ACC4-4D7A-94E9-FD014700DEBF}"/>
    <cellStyle name="Normal 58 3 2 3 3 4" xfId="9384" xr:uid="{29B8FA15-3550-4C1F-B3DC-6F49A7917AA6}"/>
    <cellStyle name="Normal 58 3 2 3 3 4 2" xfId="22411" xr:uid="{7CB4F8B0-3B76-4807-A61A-F65B02BD0062}"/>
    <cellStyle name="Normal 58 3 2 3 3 5" xfId="13127" xr:uid="{545831CE-1F40-4ECB-B907-A8F268F835C2}"/>
    <cellStyle name="Normal 58 3 2 3 3 5 2" xfId="26144" xr:uid="{BC44760F-CE6F-4030-8481-108D9310BAE9}"/>
    <cellStyle name="Normal 58 3 2 3 3 6" xfId="7861" xr:uid="{43654ECE-257F-40F5-9B5B-12FD8220B1FD}"/>
    <cellStyle name="Normal 58 3 2 3 3 6 2" xfId="20893" xr:uid="{75F77143-886D-4336-9659-113861E83478}"/>
    <cellStyle name="Normal 58 3 2 3 3 7" xfId="4315" xr:uid="{51EBF9E5-C491-4E6E-B27B-3C9EC435B578}"/>
    <cellStyle name="Normal 58 3 2 3 3 7 2" xfId="17404" xr:uid="{3E5E26F1-DCE8-40AB-B0F9-CDFA78B7A861}"/>
    <cellStyle name="Normal 58 3 2 3 3 8" xfId="14469" xr:uid="{0AAFB56F-ACB7-4123-B331-B033F49A58AB}"/>
    <cellStyle name="Normal 58 3 2 3 4" xfId="1431" xr:uid="{2AD3C5CC-65E6-4B48-8DB5-E775CBCF3928}"/>
    <cellStyle name="Normal 58 3 2 3 4 2" xfId="2990" xr:uid="{DE6B5F35-D41A-4401-A7EB-D575250778A3}"/>
    <cellStyle name="Normal 58 3 2 3 4 2 2" xfId="10632" xr:uid="{AF7F2A5D-EDFD-47CF-89BF-1E0749467154}"/>
    <cellStyle name="Normal 58 3 2 3 4 2 2 2" xfId="23658" xr:uid="{9DC2DDC0-0CE4-4D60-9280-5CCF6B01006C}"/>
    <cellStyle name="Normal 58 3 2 3 4 2 3" xfId="5615" xr:uid="{9A55D827-83FB-4F1A-9554-0CBD157B2633}"/>
    <cellStyle name="Normal 58 3 2 3 4 2 3 2" xfId="18651" xr:uid="{B6231F78-30B7-42B0-B36B-74589BC7E40E}"/>
    <cellStyle name="Normal 58 3 2 3 4 2 4" xfId="16250" xr:uid="{1C0BDD15-FBC7-49AF-A0AC-F89816B81735}"/>
    <cellStyle name="Normal 58 3 2 3 4 3" xfId="7013" xr:uid="{3D3B3D6D-6C68-4BDE-B9C4-001A751ACA44}"/>
    <cellStyle name="Normal 58 3 2 3 4 3 2" xfId="12028" xr:uid="{F3B1C70B-42CA-433B-AECC-DD97BD3E8EA4}"/>
    <cellStyle name="Normal 58 3 2 3 4 3 2 2" xfId="25054" xr:uid="{1F496944-533D-4B75-97DF-98ADA45565FD}"/>
    <cellStyle name="Normal 58 3 2 3 4 3 3" xfId="20047" xr:uid="{E6338DFF-6E3E-4793-BB69-8AB419136734}"/>
    <cellStyle name="Normal 58 3 2 3 4 4" xfId="8720" xr:uid="{2753BCC1-C6C4-4BF3-A7E3-A06B8956FE75}"/>
    <cellStyle name="Normal 58 3 2 3 4 4 2" xfId="21749" xr:uid="{A5A42B9A-11EA-4B09-909F-2FFB9472F061}"/>
    <cellStyle name="Normal 58 3 2 3 4 5" xfId="13482" xr:uid="{222B1E3A-BE42-4C47-8BF1-6761DB2F7B3E}"/>
    <cellStyle name="Normal 58 3 2 3 4 5 2" xfId="26499" xr:uid="{8E2A5D3D-E10C-4E61-9CC1-72EDFADC4775}"/>
    <cellStyle name="Normal 58 3 2 3 4 6" xfId="8226" xr:uid="{C0822140-4CAB-42ED-9231-4D694A92D7ED}"/>
    <cellStyle name="Normal 58 3 2 3 4 6 2" xfId="21257" xr:uid="{598045E3-A4F8-4C84-9A01-0763D5B0B8EE}"/>
    <cellStyle name="Normal 58 3 2 3 4 7" xfId="3650" xr:uid="{29809883-6F76-44A5-8752-BB8B0E5AF3F9}"/>
    <cellStyle name="Normal 58 3 2 3 4 7 2" xfId="16742" xr:uid="{49E2B21D-4A60-4F1E-B8CA-01CAFB59E926}"/>
    <cellStyle name="Normal 58 3 2 3 4 8" xfId="14816" xr:uid="{49E2A98A-7745-4C4E-9627-ABCDB5272A08}"/>
    <cellStyle name="Normal 58 3 2 3 5" xfId="1822" xr:uid="{1D5C2C16-8F4E-464F-AD6F-F95E793E2130}"/>
    <cellStyle name="Normal 58 3 2 3 5 2" xfId="9606" xr:uid="{2FCDF0BF-CF13-4F20-B0E5-1C554D7CA15A}"/>
    <cellStyle name="Normal 58 3 2 3 5 2 2" xfId="22632" xr:uid="{610D8327-652F-4D58-9F3D-D864EFF01ECD}"/>
    <cellStyle name="Normal 58 3 2 3 5 3" xfId="4588" xr:uid="{AE8C67C0-1CC4-4413-85AD-0A1B5AABF4F6}"/>
    <cellStyle name="Normal 58 3 2 3 5 3 2" xfId="17625" xr:uid="{6F4F1593-20E9-4A16-93FE-994CB139F17A}"/>
    <cellStyle name="Normal 58 3 2 3 5 4" xfId="15207" xr:uid="{B162D35A-467C-49EA-AF0A-5EAA0F52A85F}"/>
    <cellStyle name="Normal 58 3 2 3 6" xfId="5969" xr:uid="{7F9AC3B3-7576-4748-98E8-32A3FCE03F8A}"/>
    <cellStyle name="Normal 58 3 2 3 6 2" xfId="10985" xr:uid="{6C459B88-B6BF-4913-9FFD-485FF99FB673}"/>
    <cellStyle name="Normal 58 3 2 3 6 2 2" xfId="24011" xr:uid="{F9A5B2DB-3DD2-48D2-9A24-429AC2FFA7D7}"/>
    <cellStyle name="Normal 58 3 2 3 6 3" xfId="19004" xr:uid="{F6F3F8B0-DA95-4B9E-BC26-8AA97A0C65FD}"/>
    <cellStyle name="Normal 58 3 2 3 7" xfId="8546" xr:uid="{B7AD6680-F62F-4F04-9321-85EBD9DFB258}"/>
    <cellStyle name="Normal 58 3 2 3 7 2" xfId="21575" xr:uid="{31085A03-4F21-4E53-9130-045718F1054F}"/>
    <cellStyle name="Normal 58 3 2 3 8" xfId="12439" xr:uid="{4C0B020B-7162-4FEA-8B07-B07FF56A74C6}"/>
    <cellStyle name="Normal 58 3 2 3 8 2" xfId="25456" xr:uid="{4984A947-A741-49BA-9D4A-15894B19435A}"/>
    <cellStyle name="Normal 58 3 2 3 9" xfId="7199" xr:uid="{AE34C5F7-3406-48A8-8488-B991A421A981}"/>
    <cellStyle name="Normal 58 3 2 3 9 2" xfId="20231" xr:uid="{C4B01218-1BE1-4E44-A991-89F87C9272CE}"/>
    <cellStyle name="Normal 58 3 2 3_Degree data" xfId="3128" xr:uid="{452C4316-4935-49F8-B0A6-CCBD2461C42F}"/>
    <cellStyle name="Normal 58 3 2 4" xfId="604" xr:uid="{CBC4E43F-852A-4480-A786-8F043BC631DC}"/>
    <cellStyle name="Normal 58 3 2 4 10" xfId="14007" xr:uid="{0F7A15B0-D53F-4D8C-B0C8-E5EDDA84ED9A}"/>
    <cellStyle name="Normal 58 3 2 4 2" xfId="1013" xr:uid="{0D8E50F8-DC6F-4333-AADD-2F6AED9E83B9}"/>
    <cellStyle name="Normal 58 3 2 4 2 2" xfId="2163" xr:uid="{E30CB8F9-F98B-4213-ADE0-C25B894215D6}"/>
    <cellStyle name="Normal 58 3 2 4 2 2 2" xfId="10269" xr:uid="{AB3A1843-1679-438B-A0E4-6F6F3053B97D}"/>
    <cellStyle name="Normal 58 3 2 4 2 2 2 2" xfId="23295" xr:uid="{77D1808C-B104-44AE-A779-4E8F620022E0}"/>
    <cellStyle name="Normal 58 3 2 4 2 2 3" xfId="5251" xr:uid="{7D7A1ADB-1B17-4621-B964-A62E8C65CC31}"/>
    <cellStyle name="Normal 58 3 2 4 2 2 3 2" xfId="18288" xr:uid="{2EDAC060-55C6-4F60-BB3D-EE0369E5FC3E}"/>
    <cellStyle name="Normal 58 3 2 4 2 2 4" xfId="15548" xr:uid="{79CA360B-2D2C-4C7D-990B-5FEF788FC520}"/>
    <cellStyle name="Normal 58 3 2 4 2 3" xfId="6310" xr:uid="{8E06C312-19C3-4BBA-9D52-A8A81A08DDF6}"/>
    <cellStyle name="Normal 58 3 2 4 2 3 2" xfId="11326" xr:uid="{3434E88A-1B87-4326-AB81-FB548BB0ED0F}"/>
    <cellStyle name="Normal 58 3 2 4 2 3 2 2" xfId="24352" xr:uid="{E0BF7B42-AAC1-461A-8E36-A10893DF2AF7}"/>
    <cellStyle name="Normal 58 3 2 4 2 3 3" xfId="19345" xr:uid="{3A6ECDF4-ADFF-4EBE-B496-793CE057EEE5}"/>
    <cellStyle name="Normal 58 3 2 4 2 4" xfId="9385" xr:uid="{0590A87D-C04D-418A-B663-502516475B6C}"/>
    <cellStyle name="Normal 58 3 2 4 2 4 2" xfId="22412" xr:uid="{6B0EF2C6-A69B-4284-9028-3E821CFCCC2E}"/>
    <cellStyle name="Normal 58 3 2 4 2 5" xfId="12780" xr:uid="{AF50A5F0-5892-4B80-A8EA-22585D4272A3}"/>
    <cellStyle name="Normal 58 3 2 4 2 5 2" xfId="25797" xr:uid="{E2F25FE3-D90F-4E35-8656-65145BCE9557}"/>
    <cellStyle name="Normal 58 3 2 4 2 6" xfId="7862" xr:uid="{91CE9371-2E32-4000-8E3F-A42145316694}"/>
    <cellStyle name="Normal 58 3 2 4 2 6 2" xfId="20894" xr:uid="{06066215-F305-4FA6-9418-217A0C54E308}"/>
    <cellStyle name="Normal 58 3 2 4 2 7" xfId="4316" xr:uid="{B8E86DBA-2D5C-43B8-A7FD-2670D8910FD7}"/>
    <cellStyle name="Normal 58 3 2 4 2 7 2" xfId="17405" xr:uid="{467B0457-4454-4C48-B620-17CA2A400F09}"/>
    <cellStyle name="Normal 58 3 2 4 2 8" xfId="14409" xr:uid="{79C9BF41-4EAB-4609-8B5F-12A7830DF821}"/>
    <cellStyle name="Normal 58 3 2 4 3" xfId="1369" xr:uid="{1F2424A6-19DD-4CD6-B3E0-016591C44B78}"/>
    <cellStyle name="Normal 58 3 2 4 3 2" xfId="2512" xr:uid="{75E50941-4C08-449F-9735-CC65A9730557}"/>
    <cellStyle name="Normal 58 3 2 4 3 2 2" xfId="10572" xr:uid="{606EB5C4-8B2C-43F0-A4E4-6D009CE2DBD4}"/>
    <cellStyle name="Normal 58 3 2 4 3 2 2 2" xfId="23598" xr:uid="{0FB791D3-3C0D-481A-B5F2-3C87DB8E5582}"/>
    <cellStyle name="Normal 58 3 2 4 3 2 3" xfId="5555" xr:uid="{D4E065B2-09B3-4EA2-929B-5BF102867474}"/>
    <cellStyle name="Normal 58 3 2 4 3 2 3 2" xfId="18591" xr:uid="{6B52233D-A92B-413A-ABE4-910E48C3886E}"/>
    <cellStyle name="Normal 58 3 2 4 3 2 4" xfId="15896" xr:uid="{B4EE44DB-7656-441D-9876-264C8121BBB9}"/>
    <cellStyle name="Normal 58 3 2 4 3 3" xfId="6659" xr:uid="{CDE32309-D4DE-403E-9965-8CA7FBD2CE9D}"/>
    <cellStyle name="Normal 58 3 2 4 3 3 2" xfId="11674" xr:uid="{EB37DA70-1630-41BA-8A8B-5AEBD7A06990}"/>
    <cellStyle name="Normal 58 3 2 4 3 3 2 2" xfId="24700" xr:uid="{09F7E50A-2B8C-4291-AD08-DDB770CBD0CC}"/>
    <cellStyle name="Normal 58 3 2 4 3 3 3" xfId="19693" xr:uid="{B60BDD50-D0DD-4F7A-83DE-5E78A8387E2F}"/>
    <cellStyle name="Normal 58 3 2 4 3 4" xfId="8979" xr:uid="{9F34BFFB-0EB2-49AF-8A5F-E15FF40F4CF3}"/>
    <cellStyle name="Normal 58 3 2 4 3 4 2" xfId="22006" xr:uid="{5056C2BE-BD93-4C68-97FD-BBC8DB8565ED}"/>
    <cellStyle name="Normal 58 3 2 4 3 5" xfId="13128" xr:uid="{733CA20B-B848-442B-AE42-1AFF55B368DF}"/>
    <cellStyle name="Normal 58 3 2 4 3 5 2" xfId="26145" xr:uid="{D7E31549-0E25-454A-985D-D4F4AC700546}"/>
    <cellStyle name="Normal 58 3 2 4 3 6" xfId="8166" xr:uid="{48A650BB-C8D0-47E3-A82F-E49FB66CDAA2}"/>
    <cellStyle name="Normal 58 3 2 4 3 6 2" xfId="21197" xr:uid="{8F0A7F45-D0E2-43C2-8313-A6609B10FF9D}"/>
    <cellStyle name="Normal 58 3 2 4 3 7" xfId="3910" xr:uid="{AE18D157-132E-40D8-A544-52FB36BBAF28}"/>
    <cellStyle name="Normal 58 3 2 4 3 7 2" xfId="16999" xr:uid="{6AE67C02-7BF0-493B-A33F-9593CC7AD1CE}"/>
    <cellStyle name="Normal 58 3 2 4 3 8" xfId="14756" xr:uid="{F5072E8B-9348-4F97-AFF3-03F981846AEE}"/>
    <cellStyle name="Normal 58 3 2 4 4" xfId="2927" xr:uid="{5F8261D8-D81D-44B7-A512-9A9BDA65D815}"/>
    <cellStyle name="Normal 58 3 2 4 4 2" xfId="6953" xr:uid="{CD3FE4F7-797E-4C8D-8C23-FB70623BC9D9}"/>
    <cellStyle name="Normal 58 3 2 4 4 2 2" xfId="11968" xr:uid="{011BDEBB-3AD8-4DCB-B67F-994934EA6DCE}"/>
    <cellStyle name="Normal 58 3 2 4 4 2 2 2" xfId="24994" xr:uid="{1F8F66E6-A727-4056-AA55-60406FD15087}"/>
    <cellStyle name="Normal 58 3 2 4 4 2 3" xfId="19987" xr:uid="{C8C2657F-BDCF-4EEA-95A7-45E64D4C1D7B}"/>
    <cellStyle name="Normal 58 3 2 4 4 3" xfId="13422" xr:uid="{2C9FD667-E73C-4D0D-988B-F84DCFEB44DA}"/>
    <cellStyle name="Normal 58 3 2 4 4 3 2" xfId="26439" xr:uid="{AFCC8C80-B22E-49E8-B99F-ABE4D1303A0A}"/>
    <cellStyle name="Normal 58 3 2 4 4 4" xfId="9863" xr:uid="{086B5A17-5E9F-43FA-B31A-0ED33F51D40B}"/>
    <cellStyle name="Normal 58 3 2 4 4 4 2" xfId="22889" xr:uid="{1637F409-0637-4254-B45E-D5B10A0D446E}"/>
    <cellStyle name="Normal 58 3 2 4 4 5" xfId="4845" xr:uid="{363D38D2-7991-4386-BF8F-7FB7565055C6}"/>
    <cellStyle name="Normal 58 3 2 4 4 5 2" xfId="17882" xr:uid="{4CF2BBC5-7D13-48EE-8ADE-C87220116FFC}"/>
    <cellStyle name="Normal 58 3 2 4 4 6" xfId="16190" xr:uid="{ED2FC4C4-5869-42F5-8807-81B413129284}"/>
    <cellStyle name="Normal 58 3 2 4 5" xfId="1762" xr:uid="{4DD49E0C-FADE-4AD8-B9C8-62661BAA56AD}"/>
    <cellStyle name="Normal 58 3 2 4 5 2" xfId="10925" xr:uid="{3AABD542-30B5-43F0-AF38-D9027E3D7A2E}"/>
    <cellStyle name="Normal 58 3 2 4 5 2 2" xfId="23951" xr:uid="{75A48948-CDBB-4973-91D1-6F53D42DDCE4}"/>
    <cellStyle name="Normal 58 3 2 4 5 3" xfId="5909" xr:uid="{20E8FCA9-A749-4EB1-8C88-3C1069316615}"/>
    <cellStyle name="Normal 58 3 2 4 5 3 2" xfId="18944" xr:uid="{35B07229-4B63-4D10-A70A-4B9A9CBB8986}"/>
    <cellStyle name="Normal 58 3 2 4 5 4" xfId="15147" xr:uid="{6A974EF4-ECC7-4F23-AEEB-1F8413CE5E69}"/>
    <cellStyle name="Normal 58 3 2 4 6" xfId="8486" xr:uid="{0D1A25D4-25B8-442E-B41F-7DF4324C7A18}"/>
    <cellStyle name="Normal 58 3 2 4 6 2" xfId="21515" xr:uid="{A772EDA2-FE74-49EE-931F-74F71226473E}"/>
    <cellStyle name="Normal 58 3 2 4 7" xfId="12379" xr:uid="{5E01B1DF-EBE8-495C-BED3-5988CD29F47F}"/>
    <cellStyle name="Normal 58 3 2 4 7 2" xfId="25396" xr:uid="{FC8BC91B-075A-4833-B785-33BDAFB47371}"/>
    <cellStyle name="Normal 58 3 2 4 8" xfId="7456" xr:uid="{CC8C0716-B3AC-45E7-93DC-0ABC99A8CC6A}"/>
    <cellStyle name="Normal 58 3 2 4 8 2" xfId="20488" xr:uid="{9B382290-150A-4AA8-9998-7145F7564A8F}"/>
    <cellStyle name="Normal 58 3 2 4 9" xfId="3408" xr:uid="{601B8367-CF51-452A-B459-25C7C8F4AE2B}"/>
    <cellStyle name="Normal 58 3 2 4 9 2" xfId="16508" xr:uid="{68AA4975-68F9-47CA-BB64-0541A8A8ABC2}"/>
    <cellStyle name="Normal 58 3 2 4_Degree data" xfId="3129" xr:uid="{24D701B5-7F82-40F9-9127-4A3E76A60A13}"/>
    <cellStyle name="Normal 58 3 2 5" xfId="447" xr:uid="{E94A0D45-5790-4A81-9EBA-153F16B913E3}"/>
    <cellStyle name="Normal 58 3 2 5 2" xfId="856" xr:uid="{EDCC8BB5-4D5C-429E-A90B-5F43515B0599}"/>
    <cellStyle name="Normal 58 3 2 5 2 2" xfId="9706" xr:uid="{24896E6D-4A48-43CD-B403-E5F8A20138B7}"/>
    <cellStyle name="Normal 58 3 2 5 2 2 2" xfId="22732" xr:uid="{9E4CB9F3-F56A-4CBD-978C-1BF6042D97B1}"/>
    <cellStyle name="Normal 58 3 2 5 2 3" xfId="4688" xr:uid="{848B1414-49DC-4F95-91E5-99E62ADDAC94}"/>
    <cellStyle name="Normal 58 3 2 5 2 3 2" xfId="17725" xr:uid="{0D68EE92-340C-4403-BF12-19614603F815}"/>
    <cellStyle name="Normal 58 3 2 5 2 4" xfId="14252" xr:uid="{1CA27B56-1485-4A6B-9025-5F1FF9BF6E1E}"/>
    <cellStyle name="Normal 58 3 2 5 3" xfId="2159" xr:uid="{11522603-A56B-42D4-BA09-845E179A2C63}"/>
    <cellStyle name="Normal 58 3 2 5 3 2" xfId="11322" xr:uid="{C030E8DA-0EEC-474F-BA9E-B7294E4DCC39}"/>
    <cellStyle name="Normal 58 3 2 5 3 2 2" xfId="24348" xr:uid="{99723B37-BEC8-4824-91B9-81B82661D4EB}"/>
    <cellStyle name="Normal 58 3 2 5 3 3" xfId="6306" xr:uid="{6FE35B64-D62E-41EB-84D7-D2335D73B51E}"/>
    <cellStyle name="Normal 58 3 2 5 3 3 2" xfId="19341" xr:uid="{388DF510-74A9-429B-A52D-2561A2C15BCF}"/>
    <cellStyle name="Normal 58 3 2 5 3 4" xfId="15544" xr:uid="{06508243-0189-4871-86DF-F34369EE507C}"/>
    <cellStyle name="Normal 58 3 2 5 4" xfId="8822" xr:uid="{9E8525B7-5633-404A-A9E8-5EAC7888D27C}"/>
    <cellStyle name="Normal 58 3 2 5 4 2" xfId="21849" xr:uid="{13F9F749-B9E1-44DC-B534-23DA217BC652}"/>
    <cellStyle name="Normal 58 3 2 5 5" xfId="12776" xr:uid="{40A63214-B9EC-43E5-B036-C9B6BF28B021}"/>
    <cellStyle name="Normal 58 3 2 5 5 2" xfId="25793" xr:uid="{19A5788B-85FC-4973-A76C-845F6EA8EDE5}"/>
    <cellStyle name="Normal 58 3 2 5 6" xfId="7299" xr:uid="{E1D45363-AE70-45AE-9EDA-6F79DC5E1D20}"/>
    <cellStyle name="Normal 58 3 2 5 6 2" xfId="20331" xr:uid="{ACE50280-4DBD-4FCD-BB77-1E79B2923190}"/>
    <cellStyle name="Normal 58 3 2 5 7" xfId="3753" xr:uid="{520C51AC-C3B6-48E5-BF42-180E7E235680}"/>
    <cellStyle name="Normal 58 3 2 5 7 2" xfId="16842" xr:uid="{1966B891-5B49-480E-972A-5298CABD3791}"/>
    <cellStyle name="Normal 58 3 2 5 8" xfId="13850" xr:uid="{3AC21E68-20D2-4D2F-9C53-326FD6C988F6}"/>
    <cellStyle name="Normal 58 3 2 6" xfId="780" xr:uid="{41FB89EB-E224-421D-8E6A-D67F0592D226}"/>
    <cellStyle name="Normal 58 3 2 6 2" xfId="2508" xr:uid="{F96AA764-F87A-4F25-B0FC-97D4256C20E1}"/>
    <cellStyle name="Normal 58 3 2 6 2 2" xfId="10265" xr:uid="{8B72F9E0-227A-4EDC-81B2-BFF250204965}"/>
    <cellStyle name="Normal 58 3 2 6 2 2 2" xfId="23291" xr:uid="{1F50F81B-57EF-4A24-AE53-EB4F41EA1718}"/>
    <cellStyle name="Normal 58 3 2 6 2 3" xfId="5247" xr:uid="{62901A22-C8D7-44E6-ADE6-F05577821EF0}"/>
    <cellStyle name="Normal 58 3 2 6 2 3 2" xfId="18284" xr:uid="{465BA44D-D89E-4D5B-A297-96173A08D3A2}"/>
    <cellStyle name="Normal 58 3 2 6 2 4" xfId="15892" xr:uid="{68ECCD21-0D05-4838-A14D-92A66E792023}"/>
    <cellStyle name="Normal 58 3 2 6 3" xfId="6655" xr:uid="{EF033E5E-9D25-4593-82DB-C8EE9FA6242D}"/>
    <cellStyle name="Normal 58 3 2 6 3 2" xfId="11670" xr:uid="{C5341693-F057-431A-B64A-BD5D54E61F80}"/>
    <cellStyle name="Normal 58 3 2 6 3 2 2" xfId="24696" xr:uid="{E00B178C-D77B-4946-B44E-435EB3628F2E}"/>
    <cellStyle name="Normal 58 3 2 6 3 3" xfId="19689" xr:uid="{E0C73726-6D44-4414-9D11-5CC89331D356}"/>
    <cellStyle name="Normal 58 3 2 6 4" xfId="9381" xr:uid="{90AA5A56-A310-4B79-A1C6-E74F8200610A}"/>
    <cellStyle name="Normal 58 3 2 6 4 2" xfId="22408" xr:uid="{91779527-E95E-46A1-83E1-9CFD9C4EB0B4}"/>
    <cellStyle name="Normal 58 3 2 6 5" xfId="13124" xr:uid="{C36C7B5C-231F-4898-AA4C-CDEA9CCCF078}"/>
    <cellStyle name="Normal 58 3 2 6 5 2" xfId="26141" xr:uid="{0E1563CB-E1C6-4A45-AF23-65060EEE50CB}"/>
    <cellStyle name="Normal 58 3 2 6 6" xfId="7858" xr:uid="{8813E32A-FE5B-484B-AA8B-FD68800E4F9E}"/>
    <cellStyle name="Normal 58 3 2 6 6 2" xfId="20890" xr:uid="{B57C637B-2F77-4A76-8816-C3112DBBE64B}"/>
    <cellStyle name="Normal 58 3 2 6 7" xfId="4312" xr:uid="{3CF2E38D-0B74-48B2-90B0-2440807F25E2}"/>
    <cellStyle name="Normal 58 3 2 6 7 2" xfId="17401" xr:uid="{6BCBE398-C3E8-41D1-8400-78E4B2F5F71F}"/>
    <cellStyle name="Normal 58 3 2 6 8" xfId="14177" xr:uid="{AA291199-EA7B-4344-B1CE-89D35647167B}"/>
    <cellStyle name="Normal 58 3 2 7" xfId="1206" xr:uid="{D5BA50C5-CA98-4149-87B6-D32753F422F0}"/>
    <cellStyle name="Normal 58 3 2 7 2" xfId="2760" xr:uid="{646E4AB5-3C94-459C-B57C-CC509F758409}"/>
    <cellStyle name="Normal 58 3 2 7 2 2" xfId="10415" xr:uid="{95B8A473-7C92-4D3A-B4EB-CC0911EB419E}"/>
    <cellStyle name="Normal 58 3 2 7 2 2 2" xfId="23441" xr:uid="{33407D0A-81CB-4EA8-81D9-082BDFF49208}"/>
    <cellStyle name="Normal 58 3 2 7 2 3" xfId="5398" xr:uid="{2890618D-86FE-4EC2-AE59-3A9E710A8A31}"/>
    <cellStyle name="Normal 58 3 2 7 2 3 2" xfId="18434" xr:uid="{16C73CC2-AD91-4B38-80D3-D78BF7669FF6}"/>
    <cellStyle name="Normal 58 3 2 7 2 4" xfId="16033" xr:uid="{1B2BF268-1810-449B-BC1E-BE67D6670487}"/>
    <cellStyle name="Normal 58 3 2 7 3" xfId="6796" xr:uid="{5FADBB7E-6DEE-43D7-9D0F-007332721C53}"/>
    <cellStyle name="Normal 58 3 2 7 3 2" xfId="11811" xr:uid="{206058C9-18A4-4A2E-A679-FA87C0183F61}"/>
    <cellStyle name="Normal 58 3 2 7 3 2 2" xfId="24837" xr:uid="{1AB4EA64-8367-476B-BC2B-011609FB552C}"/>
    <cellStyle name="Normal 58 3 2 7 3 3" xfId="19830" xr:uid="{4F743A28-DCB4-4254-BFC7-43D34187CB9A}"/>
    <cellStyle name="Normal 58 3 2 7 4" xfId="8660" xr:uid="{239303BA-EF95-4855-8E53-77D26FEB76A8}"/>
    <cellStyle name="Normal 58 3 2 7 4 2" xfId="21689" xr:uid="{FE47834A-261D-494E-8324-5A486F8F87B6}"/>
    <cellStyle name="Normal 58 3 2 7 5" xfId="13265" xr:uid="{B313FDE4-D26A-46D4-8C6B-D06B7F5140DE}"/>
    <cellStyle name="Normal 58 3 2 7 5 2" xfId="26282" xr:uid="{9E6757EF-B757-4EE0-A01A-EC6F1598EA49}"/>
    <cellStyle name="Normal 58 3 2 7 6" xfId="8009" xr:uid="{0BF4A71E-A994-45A4-B051-594835E582B3}"/>
    <cellStyle name="Normal 58 3 2 7 6 2" xfId="21040" xr:uid="{73F6A61E-FE1A-4E22-835B-50C7B720F917}"/>
    <cellStyle name="Normal 58 3 2 7 7" xfId="3587" xr:uid="{CCADA75A-2D15-419E-9C2D-328D60EA173F}"/>
    <cellStyle name="Normal 58 3 2 7 7 2" xfId="16682" xr:uid="{5174C1D5-BCA6-4DB1-84FA-8F6347E8C8E2}"/>
    <cellStyle name="Normal 58 3 2 7 8" xfId="14599" xr:uid="{99675ADD-9494-462E-8888-56534EA34F3B}"/>
    <cellStyle name="Normal 58 3 2 8" xfId="1605" xr:uid="{F6B81512-BCFC-4B64-9198-AEC230FA5733}"/>
    <cellStyle name="Normal 58 3 2 8 2" xfId="9546" xr:uid="{199EAFA8-E920-4832-850E-2153E4608598}"/>
    <cellStyle name="Normal 58 3 2 8 2 2" xfId="22572" xr:uid="{CED84830-5B3E-4111-8321-353200A519E7}"/>
    <cellStyle name="Normal 58 3 2 8 3" xfId="4528" xr:uid="{8C2B0CED-B758-4AC6-ACF4-561457E70EC2}"/>
    <cellStyle name="Normal 58 3 2 8 3 2" xfId="17565" xr:uid="{32C27AA0-2941-4418-AFA1-86BEE524D42E}"/>
    <cellStyle name="Normal 58 3 2 8 4" xfId="14990" xr:uid="{513A10F4-388A-4F3F-A342-FD4F134ACD68}"/>
    <cellStyle name="Normal 58 3 2 9" xfId="5750" xr:uid="{9AA99C6F-92C9-48CD-A432-54E81485F5C4}"/>
    <cellStyle name="Normal 58 3 2 9 2" xfId="10766" xr:uid="{28890CD8-6E00-4276-A4C6-879E1A29070F}"/>
    <cellStyle name="Normal 58 3 2 9 2 2" xfId="23792" xr:uid="{6EB7AEE6-F200-4C51-B603-F8A03B4D4FFD}"/>
    <cellStyle name="Normal 58 3 2 9 3" xfId="18785" xr:uid="{D7F3032D-D4ED-4212-9602-6590D308BC72}"/>
    <cellStyle name="Normal 58 3 2_Degree data" xfId="3125" xr:uid="{FE3B7B60-9BCD-45F7-B0A0-48758BF7957D}"/>
    <cellStyle name="Normal 58 3 3" xfId="204" xr:uid="{45DBC688-D587-488C-A2D2-F7DC109A6E73}"/>
    <cellStyle name="Normal 58 3 3 10" xfId="7182" xr:uid="{831F495F-0F70-46E9-BB8F-6022248C02E1}"/>
    <cellStyle name="Normal 58 3 3 10 2" xfId="20214" xr:uid="{3FA80829-6B30-4DDC-9C7D-9C6F5BFD6E3C}"/>
    <cellStyle name="Normal 58 3 3 11" xfId="3351" xr:uid="{ADCF7582-A975-4732-8A9F-E737D77569D8}"/>
    <cellStyle name="Normal 58 3 3 11 2" xfId="16451" xr:uid="{A2F7657D-861C-45F3-AC33-7E2B496EC99D}"/>
    <cellStyle name="Normal 58 3 3 12" xfId="13631" xr:uid="{337EE52F-F5A8-4BF7-8501-DD2FCBD57407}"/>
    <cellStyle name="Normal 58 3 3 2" xfId="397" xr:uid="{D46ED8AF-077F-4F81-A6B1-D9FA5318DA58}"/>
    <cellStyle name="Normal 58 3 3 2 10" xfId="13805" xr:uid="{8CBE6113-70D3-46B4-99B5-2ABC927E2995}"/>
    <cellStyle name="Normal 58 3 3 2 2" xfId="647" xr:uid="{34CEC471-482F-41A6-AFD5-0D481845E7B7}"/>
    <cellStyle name="Normal 58 3 3 2 2 2" xfId="2165" xr:uid="{DC506C08-A211-4F3D-8FB7-2286173AB380}"/>
    <cellStyle name="Normal 58 3 3 2 2 2 2" xfId="10271" xr:uid="{FB864DA1-35C4-4422-B4AD-1F81B3DC35DF}"/>
    <cellStyle name="Normal 58 3 3 2 2 2 2 2" xfId="23297" xr:uid="{3C6D8337-BD12-4DB4-AB08-FD23DCAAD545}"/>
    <cellStyle name="Normal 58 3 3 2 2 2 3" xfId="5253" xr:uid="{3257D3F8-A7E7-43BE-B9B5-FEC0314BB2CE}"/>
    <cellStyle name="Normal 58 3 3 2 2 2 3 2" xfId="18290" xr:uid="{D668D87F-6315-4B2A-8EA6-D8FF293563A2}"/>
    <cellStyle name="Normal 58 3 3 2 2 2 4" xfId="15550" xr:uid="{074C7955-6376-403F-8773-FEA7DEFF2B48}"/>
    <cellStyle name="Normal 58 3 3 2 2 3" xfId="6312" xr:uid="{C22EF731-4181-48F0-9D2F-5CA05B81B835}"/>
    <cellStyle name="Normal 58 3 3 2 2 3 2" xfId="11328" xr:uid="{F4CF6BDE-6150-471F-8666-B725A5D988DB}"/>
    <cellStyle name="Normal 58 3 3 2 2 3 2 2" xfId="24354" xr:uid="{C61DAA47-6082-4431-BEAB-433F5B0621E5}"/>
    <cellStyle name="Normal 58 3 3 2 2 3 3" xfId="19347" xr:uid="{B895DB85-D067-4F6A-9638-B9DE54992A1D}"/>
    <cellStyle name="Normal 58 3 3 2 2 4" xfId="9387" xr:uid="{8D9E8B74-94BF-4C11-9880-05A5FE60AD02}"/>
    <cellStyle name="Normal 58 3 3 2 2 4 2" xfId="22414" xr:uid="{8BA46A19-EAF6-4A5C-BC6B-187A2D136831}"/>
    <cellStyle name="Normal 58 3 3 2 2 5" xfId="12782" xr:uid="{E04D5FE7-5848-4A6B-9436-9962E4FC4077}"/>
    <cellStyle name="Normal 58 3 3 2 2 5 2" xfId="25799" xr:uid="{16155A8A-C01C-4FC5-B434-532595603CE4}"/>
    <cellStyle name="Normal 58 3 3 2 2 6" xfId="7864" xr:uid="{C886F747-300A-4B83-BFFC-A8A5AE795AD4}"/>
    <cellStyle name="Normal 58 3 3 2 2 6 2" xfId="20896" xr:uid="{CB69B2F5-32FD-46F5-A2D2-91C35784C6C1}"/>
    <cellStyle name="Normal 58 3 3 2 2 7" xfId="4318" xr:uid="{A8B5C362-F621-47C5-B0B2-50515846BD30}"/>
    <cellStyle name="Normal 58 3 3 2 2 7 2" xfId="17407" xr:uid="{3F836238-B4F2-4ACE-965B-4979A4EF8217}"/>
    <cellStyle name="Normal 58 3 3 2 2 8" xfId="14050" xr:uid="{AC0C3148-FAD2-4848-9C90-87F0F11D49EB}"/>
    <cellStyle name="Normal 58 3 3 2 3" xfId="1056" xr:uid="{31F0595F-A606-4632-84F9-8E5E78409055}"/>
    <cellStyle name="Normal 58 3 3 2 3 2" xfId="2514" xr:uid="{D4AF5CBF-AACA-44F3-8EEA-47DA232A6B52}"/>
    <cellStyle name="Normal 58 3 3 2 3 2 2" xfId="10615" xr:uid="{E5F8839F-BB7E-4514-85D2-534C2BD748AA}"/>
    <cellStyle name="Normal 58 3 3 2 3 2 2 2" xfId="23641" xr:uid="{9EC0B90E-2A8C-4814-9976-26D5970EB5E1}"/>
    <cellStyle name="Normal 58 3 3 2 3 2 3" xfId="5598" xr:uid="{254912D8-A850-4D69-8953-94C146D8A85A}"/>
    <cellStyle name="Normal 58 3 3 2 3 2 3 2" xfId="18634" xr:uid="{0618B35C-3169-458D-95BA-ADFD98D97A74}"/>
    <cellStyle name="Normal 58 3 3 2 3 2 4" xfId="15898" xr:uid="{C0265E92-A510-48AC-9806-ABDBC7265C85}"/>
    <cellStyle name="Normal 58 3 3 2 3 3" xfId="6661" xr:uid="{413DFE72-B7B8-4F3B-9C58-D456BD636CF9}"/>
    <cellStyle name="Normal 58 3 3 2 3 3 2" xfId="11676" xr:uid="{9EAE8690-272D-484D-AC59-B9B55A4BA8EA}"/>
    <cellStyle name="Normal 58 3 3 2 3 3 2 2" xfId="24702" xr:uid="{350481A2-9406-471D-9789-53751ADBD0A2}"/>
    <cellStyle name="Normal 58 3 3 2 3 3 3" xfId="19695" xr:uid="{5344070E-F969-464C-9A14-8286911C7135}"/>
    <cellStyle name="Normal 58 3 3 2 3 4" xfId="9022" xr:uid="{B7D4C772-E312-4DAD-ADEB-1539202E07EC}"/>
    <cellStyle name="Normal 58 3 3 2 3 4 2" xfId="22049" xr:uid="{EA5C00F4-566C-42BD-9606-FAB9D1315B8E}"/>
    <cellStyle name="Normal 58 3 3 2 3 5" xfId="13130" xr:uid="{90C0C396-7206-479A-BF70-D043E3CD8F5C}"/>
    <cellStyle name="Normal 58 3 3 2 3 5 2" xfId="26147" xr:uid="{CA1BE938-DA65-4A2E-ABA4-362FEC611533}"/>
    <cellStyle name="Normal 58 3 3 2 3 6" xfId="8209" xr:uid="{B05674A0-A446-4BA4-8865-ABDF7D192E39}"/>
    <cellStyle name="Normal 58 3 3 2 3 6 2" xfId="21240" xr:uid="{9E54C412-5CD6-4852-BEC7-78374A81E041}"/>
    <cellStyle name="Normal 58 3 3 2 3 7" xfId="3953" xr:uid="{12A18651-0AFC-491F-8C66-0668BD70063A}"/>
    <cellStyle name="Normal 58 3 3 2 3 7 2" xfId="17042" xr:uid="{5F42C2FC-2616-4578-9D51-35591E175CAC}"/>
    <cellStyle name="Normal 58 3 3 2 3 8" xfId="14452" xr:uid="{E088C4DA-B734-43EC-AD78-E9FF01C7BDFD}"/>
    <cellStyle name="Normal 58 3 3 2 4" xfId="1414" xr:uid="{ED2EA584-93A0-4C15-BFB1-D209F7AADCB5}"/>
    <cellStyle name="Normal 58 3 3 2 4 2" xfId="2972" xr:uid="{791B3BD4-85A0-410D-80C3-82367BD6868A}"/>
    <cellStyle name="Normal 58 3 3 2 4 2 2" xfId="12011" xr:uid="{64649974-7214-495A-BEA5-7E8F851D6F00}"/>
    <cellStyle name="Normal 58 3 3 2 4 2 2 2" xfId="25037" xr:uid="{03A623CE-7DA7-4554-8104-9CAF9834A964}"/>
    <cellStyle name="Normal 58 3 3 2 4 2 3" xfId="6996" xr:uid="{465536E2-4456-45D7-A78C-C6F13ACA50A3}"/>
    <cellStyle name="Normal 58 3 3 2 4 2 3 2" xfId="20030" xr:uid="{F4641FEC-7E2A-4C59-BFF0-15204F7329D2}"/>
    <cellStyle name="Normal 58 3 3 2 4 2 4" xfId="16233" xr:uid="{62DC9573-5C64-4032-AAA5-EAB50FC77F75}"/>
    <cellStyle name="Normal 58 3 3 2 4 3" xfId="13465" xr:uid="{173BE0A4-494B-4556-B05C-579C22A8B66E}"/>
    <cellStyle name="Normal 58 3 3 2 4 3 2" xfId="26482" xr:uid="{325AF5AA-2E2C-4517-89F6-B04BA419F4F3}"/>
    <cellStyle name="Normal 58 3 3 2 4 4" xfId="9906" xr:uid="{7384BB92-0C13-4924-B6C3-410706952777}"/>
    <cellStyle name="Normal 58 3 3 2 4 4 2" xfId="22932" xr:uid="{A0F8C01A-0C8A-485B-A0AF-2920076145EC}"/>
    <cellStyle name="Normal 58 3 3 2 4 5" xfId="4888" xr:uid="{1EB49F9D-F959-4535-8D49-4656B22B87CB}"/>
    <cellStyle name="Normal 58 3 3 2 4 5 2" xfId="17925" xr:uid="{B6AA2D80-0BDA-4388-ADE7-34C80964B5E3}"/>
    <cellStyle name="Normal 58 3 3 2 4 6" xfId="14799" xr:uid="{5E4D2651-BB70-4F9A-A261-8C327BCDD4F9}"/>
    <cellStyle name="Normal 58 3 3 2 5" xfId="1805" xr:uid="{38373894-E409-402B-BEE1-24E7985851CD}"/>
    <cellStyle name="Normal 58 3 3 2 5 2" xfId="10968" xr:uid="{1239ED34-D26A-4A3B-AD15-C1DE5E266950}"/>
    <cellStyle name="Normal 58 3 3 2 5 2 2" xfId="23994" xr:uid="{B8CE92F9-A5E3-4518-8D1E-2EA66D08F152}"/>
    <cellStyle name="Normal 58 3 3 2 5 3" xfId="5952" xr:uid="{4C7B42E4-3D26-43CD-B797-EE37A4235D55}"/>
    <cellStyle name="Normal 58 3 3 2 5 3 2" xfId="18987" xr:uid="{C3AD99E2-7258-4534-A512-934BC665970D}"/>
    <cellStyle name="Normal 58 3 3 2 5 4" xfId="15190" xr:uid="{E0B5A004-42EF-4CDB-B115-169D5FDF1E86}"/>
    <cellStyle name="Normal 58 3 3 2 6" xfId="8529" xr:uid="{A979D6D0-E614-494F-A4C1-37F17414F3F4}"/>
    <cellStyle name="Normal 58 3 3 2 6 2" xfId="21558" xr:uid="{DB585949-311C-4768-A484-69317AB5F392}"/>
    <cellStyle name="Normal 58 3 3 2 7" xfId="12422" xr:uid="{4BC0800E-968E-41EC-92BB-BC18EF96EC98}"/>
    <cellStyle name="Normal 58 3 3 2 7 2" xfId="25439" xr:uid="{05B7CD69-DDC4-4B50-9061-E45DACF56219}"/>
    <cellStyle name="Normal 58 3 3 2 8" xfId="7499" xr:uid="{3192F23E-96D4-4063-8FA4-9606875E4312}"/>
    <cellStyle name="Normal 58 3 3 2 8 2" xfId="20531" xr:uid="{AFDAA476-2A4B-4374-96B5-557280F6210D}"/>
    <cellStyle name="Normal 58 3 3 2 9" xfId="3451" xr:uid="{1C42DAD6-7F45-413D-989C-2B0A67DCDD54}"/>
    <cellStyle name="Normal 58 3 3 2 9 2" xfId="16551" xr:uid="{1EA56E31-588A-4C10-848E-0001015095ED}"/>
    <cellStyle name="Normal 58 3 3 2_Degree data" xfId="3131" xr:uid="{9E200FCB-1456-4EFA-88AD-15171E9FAC50}"/>
    <cellStyle name="Normal 58 3 3 3" xfId="547" xr:uid="{9DFD685C-473E-4B3B-95D6-5675B2DE5996}"/>
    <cellStyle name="Normal 58 3 3 3 2" xfId="956" xr:uid="{D4C329FA-526B-4A28-8182-83E359289231}"/>
    <cellStyle name="Normal 58 3 3 3 2 2" xfId="9806" xr:uid="{A87913C5-2B8F-4F7F-88AB-B9845D837ABC}"/>
    <cellStyle name="Normal 58 3 3 3 2 2 2" xfId="22832" xr:uid="{7D3297AD-5205-4F99-9A4C-2E8794BF9B78}"/>
    <cellStyle name="Normal 58 3 3 3 2 3" xfId="4788" xr:uid="{BD01B864-B5C5-41AB-A68A-23FAA39299C9}"/>
    <cellStyle name="Normal 58 3 3 3 2 3 2" xfId="17825" xr:uid="{6C13C6BC-C2CD-4BEA-A122-16360207B571}"/>
    <cellStyle name="Normal 58 3 3 3 2 4" xfId="14352" xr:uid="{4C343DDE-F208-42AC-A47A-9FC750D9D267}"/>
    <cellStyle name="Normal 58 3 3 3 3" xfId="2164" xr:uid="{60ED9BF2-AFC0-4AA8-972D-341C7B3BD8B3}"/>
    <cellStyle name="Normal 58 3 3 3 3 2" xfId="11327" xr:uid="{973269E8-92E8-48A9-A46C-178C0DDB77F4}"/>
    <cellStyle name="Normal 58 3 3 3 3 2 2" xfId="24353" xr:uid="{0523EEBF-7696-44E7-A05C-640457BDFA5D}"/>
    <cellStyle name="Normal 58 3 3 3 3 3" xfId="6311" xr:uid="{542C7271-D8A1-478A-9175-09E09BC62921}"/>
    <cellStyle name="Normal 58 3 3 3 3 3 2" xfId="19346" xr:uid="{D1E54121-DD36-454D-9446-5F5BC40724D1}"/>
    <cellStyle name="Normal 58 3 3 3 3 4" xfId="15549" xr:uid="{0B96FF68-0C9E-44D1-9D2F-7AF14F149754}"/>
    <cellStyle name="Normal 58 3 3 3 4" xfId="8922" xr:uid="{37DB5CF4-C027-4711-9B03-11DF556E39A4}"/>
    <cellStyle name="Normal 58 3 3 3 4 2" xfId="21949" xr:uid="{97241414-F7D3-4484-998B-853442861668}"/>
    <cellStyle name="Normal 58 3 3 3 5" xfId="12781" xr:uid="{E846FEF6-7690-45B3-A098-A92DA8674149}"/>
    <cellStyle name="Normal 58 3 3 3 5 2" xfId="25798" xr:uid="{C9F81EA9-5942-4E69-89A3-A8F9FBA4D486}"/>
    <cellStyle name="Normal 58 3 3 3 6" xfId="7399" xr:uid="{E8B945F5-2ADF-4CE2-8763-73627D544815}"/>
    <cellStyle name="Normal 58 3 3 3 6 2" xfId="20431" xr:uid="{A66FAE20-8F81-4325-B61C-CF123FC8504D}"/>
    <cellStyle name="Normal 58 3 3 3 7" xfId="3853" xr:uid="{B14F6940-5BA7-4C9A-9885-8E132D5405FC}"/>
    <cellStyle name="Normal 58 3 3 3 7 2" xfId="16942" xr:uid="{0D2D01D1-95EC-4728-9156-8E0932501CDA}"/>
    <cellStyle name="Normal 58 3 3 3 8" xfId="13950" xr:uid="{35062B4F-B09D-4B4A-A860-2DC599730AE4}"/>
    <cellStyle name="Normal 58 3 3 4" xfId="810" xr:uid="{F139C8A4-15B5-4B3F-822D-B3ACC3DF8B20}"/>
    <cellStyle name="Normal 58 3 3 4 2" xfId="2513" xr:uid="{E3662B32-10A8-440E-B2DA-D85CCD647062}"/>
    <cellStyle name="Normal 58 3 3 4 2 2" xfId="10270" xr:uid="{EC1CC221-7E8B-4CDC-8591-1435A7C7626B}"/>
    <cellStyle name="Normal 58 3 3 4 2 2 2" xfId="23296" xr:uid="{7DEB8FEF-841D-4491-9058-ABBF32D7C654}"/>
    <cellStyle name="Normal 58 3 3 4 2 3" xfId="5252" xr:uid="{88432E7D-D372-4F31-A81A-8F988CFF5B27}"/>
    <cellStyle name="Normal 58 3 3 4 2 3 2" xfId="18289" xr:uid="{CD7BEFDB-DC4A-40F3-B191-AEDD36E052DD}"/>
    <cellStyle name="Normal 58 3 3 4 2 4" xfId="15897" xr:uid="{CC11E057-FB81-4760-AEA6-F13AE95AA95B}"/>
    <cellStyle name="Normal 58 3 3 4 3" xfId="6660" xr:uid="{001AC7C2-A895-4D5F-96B0-3E131EFB6758}"/>
    <cellStyle name="Normal 58 3 3 4 3 2" xfId="11675" xr:uid="{E764F380-C786-4996-8170-EB23CDB28EA4}"/>
    <cellStyle name="Normal 58 3 3 4 3 2 2" xfId="24701" xr:uid="{E264F917-F8A9-4AF9-91A8-FCD643949A0D}"/>
    <cellStyle name="Normal 58 3 3 4 3 3" xfId="19694" xr:uid="{812A73D1-FDD7-4A39-9253-6DE3BFD49541}"/>
    <cellStyle name="Normal 58 3 3 4 4" xfId="9386" xr:uid="{E070BC96-728A-41F0-9F0C-B18875A272D6}"/>
    <cellStyle name="Normal 58 3 3 4 4 2" xfId="22413" xr:uid="{00C5ACB3-CED0-4D72-9DE8-1CAE73C0EE90}"/>
    <cellStyle name="Normal 58 3 3 4 5" xfId="13129" xr:uid="{0DDADD4F-42A0-47E9-9335-066D5C4AF937}"/>
    <cellStyle name="Normal 58 3 3 4 5 2" xfId="26146" xr:uid="{48003772-8574-47E5-A2BE-9ABE4110FD81}"/>
    <cellStyle name="Normal 58 3 3 4 6" xfId="7863" xr:uid="{8FD3671F-2E69-40CF-BE05-7CF606280D43}"/>
    <cellStyle name="Normal 58 3 3 4 6 2" xfId="20895" xr:uid="{78F42916-07EF-421C-835B-F071BC12138C}"/>
    <cellStyle name="Normal 58 3 3 4 7" xfId="4317" xr:uid="{8FE61CF6-96AC-48E8-943C-5F3497AB013C}"/>
    <cellStyle name="Normal 58 3 3 4 7 2" xfId="17406" xr:uid="{7DBF8BBE-BE54-4DC1-9CD8-3D11E351D086}"/>
    <cellStyle name="Normal 58 3 3 4 8" xfId="14207" xr:uid="{10FC2C87-84F5-4113-9971-215963BC3D34}"/>
    <cellStyle name="Normal 58 3 3 5" xfId="1312" xr:uid="{5FC3CDEE-0035-4716-9376-FAD0A58DF570}"/>
    <cellStyle name="Normal 58 3 3 5 2" xfId="2870" xr:uid="{A98EA222-7C01-4F20-9301-71CC93707669}"/>
    <cellStyle name="Normal 58 3 3 5 2 2" xfId="10515" xr:uid="{A9BEFE57-C151-4795-BB55-FDEEE753747B}"/>
    <cellStyle name="Normal 58 3 3 5 2 2 2" xfId="23541" xr:uid="{8CB64373-5317-4692-9E82-0222C374E9D6}"/>
    <cellStyle name="Normal 58 3 3 5 2 3" xfId="5498" xr:uid="{1CC55F4E-BEC3-4E51-AD91-E2B2FFF415D2}"/>
    <cellStyle name="Normal 58 3 3 5 2 3 2" xfId="18534" xr:uid="{9E3EAE61-E323-4C32-8633-75079C412B53}"/>
    <cellStyle name="Normal 58 3 3 5 2 4" xfId="16133" xr:uid="{52283469-B542-4F09-9E73-E1710F13ADCE}"/>
    <cellStyle name="Normal 58 3 3 5 3" xfId="6896" xr:uid="{D9C4F9B3-5F9D-407A-BB4C-9EFE15005B58}"/>
    <cellStyle name="Normal 58 3 3 5 3 2" xfId="11911" xr:uid="{05D7233E-CB43-489E-8F5E-D6246B470FBF}"/>
    <cellStyle name="Normal 58 3 3 5 3 2 2" xfId="24937" xr:uid="{E0D63388-D900-487F-B8ED-CBA48CF96E2C}"/>
    <cellStyle name="Normal 58 3 3 5 3 3" xfId="19930" xr:uid="{FA52B404-3127-443F-9076-A01FE8F36E71}"/>
    <cellStyle name="Normal 58 3 3 5 4" xfId="8703" xr:uid="{5A50282E-414D-4BD9-A58D-0B89CB0FAF70}"/>
    <cellStyle name="Normal 58 3 3 5 4 2" xfId="21732" xr:uid="{743D82A0-7ACE-4C47-9E53-8D97DD6AC160}"/>
    <cellStyle name="Normal 58 3 3 5 5" xfId="13365" xr:uid="{A30B7C05-C345-43D8-A4D7-E647A37C6558}"/>
    <cellStyle name="Normal 58 3 3 5 5 2" xfId="26382" xr:uid="{B3FE4841-7F3D-4649-9188-EE2353B40B9E}"/>
    <cellStyle name="Normal 58 3 3 5 6" xfId="8109" xr:uid="{AC8A07AF-7651-4499-AEDB-835061CF1F6B}"/>
    <cellStyle name="Normal 58 3 3 5 6 2" xfId="21140" xr:uid="{9609F83E-A02A-4D0B-B184-D540D3B8BEA3}"/>
    <cellStyle name="Normal 58 3 3 5 7" xfId="3633" xr:uid="{165A84A2-AB1C-490A-A48C-20051C0AB101}"/>
    <cellStyle name="Normal 58 3 3 5 7 2" xfId="16725" xr:uid="{9F06C4E7-8FC3-425F-86E5-D902DC984418}"/>
    <cellStyle name="Normal 58 3 3 5 8" xfId="14699" xr:uid="{A509D1AB-ECFE-49ED-9D11-0E4BE7AAC491}"/>
    <cellStyle name="Normal 58 3 3 6" xfId="1705" xr:uid="{85724724-43D6-4F52-B30B-15E076023DCB}"/>
    <cellStyle name="Normal 58 3 3 6 2" xfId="9589" xr:uid="{CC03E40F-3A4D-4344-B08A-16D7E88FCB3E}"/>
    <cellStyle name="Normal 58 3 3 6 2 2" xfId="22615" xr:uid="{5E92E147-8528-4FD4-A259-986CB0415F67}"/>
    <cellStyle name="Normal 58 3 3 6 3" xfId="4571" xr:uid="{F5E2D558-A2B3-485C-9DA6-AC208674694F}"/>
    <cellStyle name="Normal 58 3 3 6 3 2" xfId="17608" xr:uid="{8EB7080A-97FB-4B0B-9251-00294B35739E}"/>
    <cellStyle name="Normal 58 3 3 6 4" xfId="15090" xr:uid="{A5D07206-0801-4A26-8189-EEC9CC608FD3}"/>
    <cellStyle name="Normal 58 3 3 7" xfId="5852" xr:uid="{0C5D07A5-67A1-489D-B747-23A72859B618}"/>
    <cellStyle name="Normal 58 3 3 7 2" xfId="10868" xr:uid="{B7F1065C-359A-4460-89D2-A4953A2467BA}"/>
    <cellStyle name="Normal 58 3 3 7 2 2" xfId="23894" xr:uid="{C16F1D40-FF54-4FC8-AEE9-1D196DA0EDED}"/>
    <cellStyle name="Normal 58 3 3 7 3" xfId="18887" xr:uid="{DAACC08F-B8BB-4129-B2DD-C11F8F7A056A}"/>
    <cellStyle name="Normal 58 3 3 8" xfId="8429" xr:uid="{CAA68977-A0B6-46A1-AB2D-93D712FC9ED6}"/>
    <cellStyle name="Normal 58 3 3 8 2" xfId="21458" xr:uid="{62D725CE-45A5-4FD2-BE2A-72D2200BC995}"/>
    <cellStyle name="Normal 58 3 3 9" xfId="12322" xr:uid="{F5104919-A20D-422B-8344-2D402C9AE431}"/>
    <cellStyle name="Normal 58 3 3 9 2" xfId="25339" xr:uid="{FA9FFB8F-3497-4AA6-A015-2643D1E73F37}"/>
    <cellStyle name="Normal 58 3 3_Degree data" xfId="3130" xr:uid="{09E4CF26-1229-482E-A58F-E84CDC71225B}"/>
    <cellStyle name="Normal 58 3 4" xfId="240" xr:uid="{1FF96054-B5C9-4872-A20D-5B02673BB2A6}"/>
    <cellStyle name="Normal 58 3 4 10" xfId="7214" xr:uid="{8B71E5B9-C7C2-4545-B7C3-0399B9CAED0C}"/>
    <cellStyle name="Normal 58 3 4 10 2" xfId="20246" xr:uid="{58E3C091-643E-4AAE-BCF9-129413B5E09E}"/>
    <cellStyle name="Normal 58 3 4 11" xfId="3278" xr:uid="{8821E928-A544-4064-ADF0-6D27F7FFEB8A}"/>
    <cellStyle name="Normal 58 3 4 11 2" xfId="16378" xr:uid="{5428BFA5-05D2-49FF-8565-4782FE63C923}"/>
    <cellStyle name="Normal 58 3 4 12" xfId="13661" xr:uid="{6003AF5C-DC63-4CDD-A476-1DAEF99990F0}"/>
    <cellStyle name="Normal 58 3 4 2" xfId="322" xr:uid="{4CB371DF-E91A-477C-A1AA-05806097DCA6}"/>
    <cellStyle name="Normal 58 3 4 2 10" xfId="13732" xr:uid="{D2D7782A-26BC-41ED-A985-27DE39B70855}"/>
    <cellStyle name="Normal 58 3 4 2 2" xfId="679" xr:uid="{88B4E6CD-354A-47EE-9233-F0FF2282D3B6}"/>
    <cellStyle name="Normal 58 3 4 2 2 2" xfId="2167" xr:uid="{E0366184-C9D9-4847-BA9A-A19B207C1907}"/>
    <cellStyle name="Normal 58 3 4 2 2 2 2" xfId="10273" xr:uid="{9181434B-14EB-41A8-86AB-4CB22C363456}"/>
    <cellStyle name="Normal 58 3 4 2 2 2 2 2" xfId="23299" xr:uid="{7ED45654-F730-41FC-AA39-CED91889C23B}"/>
    <cellStyle name="Normal 58 3 4 2 2 2 3" xfId="5255" xr:uid="{07615D32-9D79-4A56-A223-81CAF994DC55}"/>
    <cellStyle name="Normal 58 3 4 2 2 2 3 2" xfId="18292" xr:uid="{E73AEB92-77CF-4710-8043-1EA3E1918823}"/>
    <cellStyle name="Normal 58 3 4 2 2 2 4" xfId="15552" xr:uid="{DFF3442C-C607-4444-B3C2-6137DDC6FE2C}"/>
    <cellStyle name="Normal 58 3 4 2 2 3" xfId="6314" xr:uid="{0E0F5342-492A-4DC1-8881-4A049AB8E48E}"/>
    <cellStyle name="Normal 58 3 4 2 2 3 2" xfId="11330" xr:uid="{49956DA4-083B-4484-9FBB-DB55B31D69FE}"/>
    <cellStyle name="Normal 58 3 4 2 2 3 2 2" xfId="24356" xr:uid="{9166F5EE-8D28-4F7C-A60E-04C3C2438FC7}"/>
    <cellStyle name="Normal 58 3 4 2 2 3 3" xfId="19349" xr:uid="{6FE158AB-F0D6-4FAF-9182-18BB09D348BE}"/>
    <cellStyle name="Normal 58 3 4 2 2 4" xfId="9389" xr:uid="{D00732FF-16F8-4F81-8F8E-27698C534520}"/>
    <cellStyle name="Normal 58 3 4 2 2 4 2" xfId="22416" xr:uid="{05957CEF-552E-4946-A8F2-B435AF9F1CAD}"/>
    <cellStyle name="Normal 58 3 4 2 2 5" xfId="12784" xr:uid="{EFBAA656-FA6A-4C4A-9056-CC525EF05E9D}"/>
    <cellStyle name="Normal 58 3 4 2 2 5 2" xfId="25801" xr:uid="{16AC3015-DC36-4507-946C-B0A16DDD7F18}"/>
    <cellStyle name="Normal 58 3 4 2 2 6" xfId="7866" xr:uid="{22F7384A-3E6D-4F65-B6E2-7C171F41DB06}"/>
    <cellStyle name="Normal 58 3 4 2 2 6 2" xfId="20898" xr:uid="{744513BD-AF05-4497-92D5-7421E8253636}"/>
    <cellStyle name="Normal 58 3 4 2 2 7" xfId="4320" xr:uid="{94C1543B-66AE-4A94-914A-12BE590574B9}"/>
    <cellStyle name="Normal 58 3 4 2 2 7 2" xfId="17409" xr:uid="{7F14A25F-9E0D-47B0-8E37-A9DBC3C44AFF}"/>
    <cellStyle name="Normal 58 3 4 2 2 8" xfId="14082" xr:uid="{1182BE9A-E43A-4E46-B0C6-567E5B11C1EB}"/>
    <cellStyle name="Normal 58 3 4 2 3" xfId="1088" xr:uid="{0B8E96AC-DC29-400E-9D7E-9737B7361DA3}"/>
    <cellStyle name="Normal 58 3 4 2 3 2" xfId="2516" xr:uid="{C0213FE7-C996-4345-B9D5-17B1FAE568F8}"/>
    <cellStyle name="Normal 58 3 4 2 3 2 2" xfId="10647" xr:uid="{E82265E3-BF85-433B-9D30-10B15EA9D41C}"/>
    <cellStyle name="Normal 58 3 4 2 3 2 2 2" xfId="23673" xr:uid="{F503BA09-E74E-4F82-9CDE-BD35C22F947A}"/>
    <cellStyle name="Normal 58 3 4 2 3 2 3" xfId="5630" xr:uid="{F3739BCA-36FE-497B-92BB-225EBD32E704}"/>
    <cellStyle name="Normal 58 3 4 2 3 2 3 2" xfId="18666" xr:uid="{A1A55B82-FF7D-4546-B051-5637A99954B3}"/>
    <cellStyle name="Normal 58 3 4 2 3 2 4" xfId="15900" xr:uid="{66001F4A-99D6-4D99-B5E9-0AD2F30F2A4F}"/>
    <cellStyle name="Normal 58 3 4 2 3 3" xfId="6663" xr:uid="{B1DD3B3F-226E-433A-8CA0-7F48A0AD1E67}"/>
    <cellStyle name="Normal 58 3 4 2 3 3 2" xfId="11678" xr:uid="{A22C5912-A42E-45AD-97F9-8DB6F1000CEC}"/>
    <cellStyle name="Normal 58 3 4 2 3 3 2 2" xfId="24704" xr:uid="{43836DBE-8EC5-4A87-AA07-5C0F3A52B352}"/>
    <cellStyle name="Normal 58 3 4 2 3 3 3" xfId="19697" xr:uid="{D72250D5-F1A5-4240-93BC-ADA16D20A79A}"/>
    <cellStyle name="Normal 58 3 4 2 3 4" xfId="9054" xr:uid="{53142AAA-A3F6-48FF-AB69-A8B8F2B39150}"/>
    <cellStyle name="Normal 58 3 4 2 3 4 2" xfId="22081" xr:uid="{1FDC1E63-EFAC-4900-90B1-F8586BDC9A81}"/>
    <cellStyle name="Normal 58 3 4 2 3 5" xfId="13132" xr:uid="{7093D984-E95A-424A-8633-4A99EF11636A}"/>
    <cellStyle name="Normal 58 3 4 2 3 5 2" xfId="26149" xr:uid="{E712F5C1-871B-443F-89D8-6D12F2F0ED99}"/>
    <cellStyle name="Normal 58 3 4 2 3 6" xfId="8241" xr:uid="{8EA5B1F1-3597-43AB-B0CA-FCA5ACE6DFE1}"/>
    <cellStyle name="Normal 58 3 4 2 3 6 2" xfId="21272" xr:uid="{78B2ADDC-5BE8-4BD4-A033-C24735763CFA}"/>
    <cellStyle name="Normal 58 3 4 2 3 7" xfId="3985" xr:uid="{FA40C480-E305-49A8-BCC5-AA1062433E79}"/>
    <cellStyle name="Normal 58 3 4 2 3 7 2" xfId="17074" xr:uid="{6C917E62-7FAC-406F-887E-EB94A5CE1345}"/>
    <cellStyle name="Normal 58 3 4 2 3 8" xfId="14484" xr:uid="{B9BCB83C-1638-4749-98A6-69E61547625F}"/>
    <cellStyle name="Normal 58 3 4 2 4" xfId="1446" xr:uid="{2D4D4A91-80EB-45C9-9FE2-D62119F0E8F3}"/>
    <cellStyle name="Normal 58 3 4 2 4 2" xfId="3005" xr:uid="{EF567FA9-4E43-45D0-8AC6-8C7306E64058}"/>
    <cellStyle name="Normal 58 3 4 2 4 2 2" xfId="12043" xr:uid="{246B3483-4102-4256-911A-AF521F7D6683}"/>
    <cellStyle name="Normal 58 3 4 2 4 2 2 2" xfId="25069" xr:uid="{E514989F-4C16-4540-B1FF-A4A31226D341}"/>
    <cellStyle name="Normal 58 3 4 2 4 2 3" xfId="7028" xr:uid="{F8083CF5-9542-45D9-8B27-28221D723608}"/>
    <cellStyle name="Normal 58 3 4 2 4 2 3 2" xfId="20062" xr:uid="{1B07B515-A011-44AA-BB3B-E0EC529EC4F1}"/>
    <cellStyle name="Normal 58 3 4 2 4 2 4" xfId="16265" xr:uid="{C230013E-E01C-4008-A9D3-E30E33187D50}"/>
    <cellStyle name="Normal 58 3 4 2 4 3" xfId="13497" xr:uid="{4908F309-9477-41DC-B397-676F6BF9B602}"/>
    <cellStyle name="Normal 58 3 4 2 4 3 2" xfId="26514" xr:uid="{6F1F5BFA-2827-429D-90E6-DF212DDC3817}"/>
    <cellStyle name="Normal 58 3 4 2 4 4" xfId="9938" xr:uid="{861A45A4-BEA9-46FC-AA8A-1DCAF00320AF}"/>
    <cellStyle name="Normal 58 3 4 2 4 4 2" xfId="22964" xr:uid="{8E813716-ECB8-4A35-A759-559BE69C43BE}"/>
    <cellStyle name="Normal 58 3 4 2 4 5" xfId="4920" xr:uid="{BA198B3C-CB49-47F0-966E-1A25AD7C1CDA}"/>
    <cellStyle name="Normal 58 3 4 2 4 5 2" xfId="17957" xr:uid="{73C9624C-CF43-43DB-95D3-CB36C6D5C30E}"/>
    <cellStyle name="Normal 58 3 4 2 4 6" xfId="14831" xr:uid="{669F3EC7-09F4-4B81-BA92-273D4399AB0F}"/>
    <cellStyle name="Normal 58 3 4 2 5" xfId="1837" xr:uid="{4A69BB1B-7937-433C-8D6F-8E6C099ECF84}"/>
    <cellStyle name="Normal 58 3 4 2 5 2" xfId="11000" xr:uid="{3CE92D9B-FE14-4CDF-9EF0-FA831FE651F9}"/>
    <cellStyle name="Normal 58 3 4 2 5 2 2" xfId="24026" xr:uid="{782367A9-A4FA-4100-9143-3C1A3C9A6EAB}"/>
    <cellStyle name="Normal 58 3 4 2 5 3" xfId="5984" xr:uid="{FD4DD44A-0E7F-4D03-9540-24E8E72A4451}"/>
    <cellStyle name="Normal 58 3 4 2 5 3 2" xfId="19019" xr:uid="{4D95EDAC-E331-484D-AEA5-23A443FB0C91}"/>
    <cellStyle name="Normal 58 3 4 2 5 4" xfId="15222" xr:uid="{D4B541B0-5932-45F8-884B-64F4BA3C7D00}"/>
    <cellStyle name="Normal 58 3 4 2 6" xfId="8561" xr:uid="{D8858BD4-9782-462B-B693-8A31445DBCB0}"/>
    <cellStyle name="Normal 58 3 4 2 6 2" xfId="21590" xr:uid="{E1342510-0534-4CC4-8700-8C00630D080D}"/>
    <cellStyle name="Normal 58 3 4 2 7" xfId="12454" xr:uid="{58529BD7-7380-48C9-9442-FDB8CD31E97B}"/>
    <cellStyle name="Normal 58 3 4 2 7 2" xfId="25471" xr:uid="{B11F83BC-2FBE-45AD-81F7-9F24A840F04A}"/>
    <cellStyle name="Normal 58 3 4 2 8" xfId="7531" xr:uid="{6D7EE525-AE24-4F0E-8FC6-EF5E751C920F}"/>
    <cellStyle name="Normal 58 3 4 2 8 2" xfId="20563" xr:uid="{2241892C-9AB4-4CDB-AA25-86E8500E4A28}"/>
    <cellStyle name="Normal 58 3 4 2 9" xfId="3483" xr:uid="{B85742BF-ACB1-4320-998A-BFEC05CF4A82}"/>
    <cellStyle name="Normal 58 3 4 2 9 2" xfId="16583" xr:uid="{5641329C-83D0-4429-814F-6E6434FB9A4D}"/>
    <cellStyle name="Normal 58 3 4 2_Degree data" xfId="3133" xr:uid="{9F9A8E8F-4032-4584-B9CD-E4EDF5B6F3AA}"/>
    <cellStyle name="Normal 58 3 4 3" xfId="474" xr:uid="{74EA5AB1-8A0E-4E36-8A14-B098454123DA}"/>
    <cellStyle name="Normal 58 3 4 3 2" xfId="2166" xr:uid="{04A8ED65-3DAA-4A16-AAAD-2C0C64FC5E97}"/>
    <cellStyle name="Normal 58 3 4 3 2 2" xfId="9733" xr:uid="{DC1284A8-DEA5-408E-BA4F-6255DCD9E26F}"/>
    <cellStyle name="Normal 58 3 4 3 2 2 2" xfId="22759" xr:uid="{EAAD4301-B568-49FC-878B-6AB51EC74037}"/>
    <cellStyle name="Normal 58 3 4 3 2 3" xfId="4715" xr:uid="{BDA2061A-D5C6-4FAA-955A-4EB0DE048956}"/>
    <cellStyle name="Normal 58 3 4 3 2 3 2" xfId="17752" xr:uid="{742A6B91-F54F-485D-B9A2-2C80CC4D8E36}"/>
    <cellStyle name="Normal 58 3 4 3 2 4" xfId="15551" xr:uid="{5EC492D0-7920-475B-B1FB-6D04B961FDA1}"/>
    <cellStyle name="Normal 58 3 4 3 3" xfId="6313" xr:uid="{A48E3049-B367-4D24-AB05-5B517232705A}"/>
    <cellStyle name="Normal 58 3 4 3 3 2" xfId="11329" xr:uid="{FE76E47C-A210-4465-9B1C-A9729A9EF49F}"/>
    <cellStyle name="Normal 58 3 4 3 3 2 2" xfId="24355" xr:uid="{39E1F601-E092-46C4-8483-07A86208903C}"/>
    <cellStyle name="Normal 58 3 4 3 3 3" xfId="19348" xr:uid="{AF56A46B-E76E-4AFC-8446-FF8185CDD75D}"/>
    <cellStyle name="Normal 58 3 4 3 4" xfId="8849" xr:uid="{EE60A64F-AFC5-4C73-8F7C-0E75260B84A5}"/>
    <cellStyle name="Normal 58 3 4 3 4 2" xfId="21876" xr:uid="{C8F2E209-AB4B-4C5A-87BE-DD5499E12A19}"/>
    <cellStyle name="Normal 58 3 4 3 5" xfId="12783" xr:uid="{D053B931-54BE-491E-9FD2-73B4E59640F6}"/>
    <cellStyle name="Normal 58 3 4 3 5 2" xfId="25800" xr:uid="{19B0FC42-CA21-43A5-B9CE-42A5EBE6ED20}"/>
    <cellStyle name="Normal 58 3 4 3 6" xfId="7326" xr:uid="{9431C5AC-90DE-49E7-AA0B-670D4FDA9748}"/>
    <cellStyle name="Normal 58 3 4 3 6 2" xfId="20358" xr:uid="{CCD86F7B-23D3-4445-B78C-9BD6E72AFB2E}"/>
    <cellStyle name="Normal 58 3 4 3 7" xfId="3780" xr:uid="{E985E00B-1CA0-4FAA-9FC6-3BE065045F26}"/>
    <cellStyle name="Normal 58 3 4 3 7 2" xfId="16869" xr:uid="{D872D788-DC74-4A65-B701-13D67692F8AC}"/>
    <cellStyle name="Normal 58 3 4 3 8" xfId="13877" xr:uid="{CC962537-9339-4B56-93F1-37041DFEB873}"/>
    <cellStyle name="Normal 58 3 4 4" xfId="883" xr:uid="{55828139-E113-4DAB-A51D-B3933960F376}"/>
    <cellStyle name="Normal 58 3 4 4 2" xfId="2515" xr:uid="{366E1B5E-8AA5-4A96-90F2-A1663870177E}"/>
    <cellStyle name="Normal 58 3 4 4 2 2" xfId="10272" xr:uid="{BEDA1076-F8B0-476D-BE52-4BD1FE5A1BF0}"/>
    <cellStyle name="Normal 58 3 4 4 2 2 2" xfId="23298" xr:uid="{02D79979-04E6-4511-AFEF-E3BA46761A82}"/>
    <cellStyle name="Normal 58 3 4 4 2 3" xfId="5254" xr:uid="{991E7005-6901-4BC9-9C21-2181ACC10384}"/>
    <cellStyle name="Normal 58 3 4 4 2 3 2" xfId="18291" xr:uid="{05F44B25-8DB2-44E3-A0FF-C210D4D0A856}"/>
    <cellStyle name="Normal 58 3 4 4 2 4" xfId="15899" xr:uid="{E8453E3E-11E1-4717-BCBB-293A80185A1F}"/>
    <cellStyle name="Normal 58 3 4 4 3" xfId="6662" xr:uid="{A1667E08-D0EE-4692-9A9A-C64CA7AF9AC5}"/>
    <cellStyle name="Normal 58 3 4 4 3 2" xfId="11677" xr:uid="{B75D1EB1-A4C6-4E01-A5B5-011A4DEBE38B}"/>
    <cellStyle name="Normal 58 3 4 4 3 2 2" xfId="24703" xr:uid="{0AFE0693-F156-49B2-AB76-648A19AAFB5C}"/>
    <cellStyle name="Normal 58 3 4 4 3 3" xfId="19696" xr:uid="{BED89B20-2B62-4EF8-BD6A-F1A8A8016545}"/>
    <cellStyle name="Normal 58 3 4 4 4" xfId="9388" xr:uid="{60023126-C715-4D01-A885-A75748D29FEC}"/>
    <cellStyle name="Normal 58 3 4 4 4 2" xfId="22415" xr:uid="{75C79DFA-58F7-4509-B47B-D38571E7B3E9}"/>
    <cellStyle name="Normal 58 3 4 4 5" xfId="13131" xr:uid="{7D9AA824-406B-45DF-8194-D54DC05E0C7D}"/>
    <cellStyle name="Normal 58 3 4 4 5 2" xfId="26148" xr:uid="{57F25343-AD91-47DB-A848-26C5D8D11F20}"/>
    <cellStyle name="Normal 58 3 4 4 6" xfId="7865" xr:uid="{FC503741-187C-4AD9-ABE9-443DE18289B2}"/>
    <cellStyle name="Normal 58 3 4 4 6 2" xfId="20897" xr:uid="{5CF83675-C184-4049-B17F-AF6162D6E9F5}"/>
    <cellStyle name="Normal 58 3 4 4 7" xfId="4319" xr:uid="{31FEB7D4-1C18-48D6-8149-665DB95F6A21}"/>
    <cellStyle name="Normal 58 3 4 4 7 2" xfId="17408" xr:uid="{1DBE2338-8A04-4BE3-9E83-83884694BF0F}"/>
    <cellStyle name="Normal 58 3 4 4 8" xfId="14279" xr:uid="{5291E4E0-BA4B-48DF-B3B8-947B220D4042}"/>
    <cellStyle name="Normal 58 3 4 5" xfId="1235" xr:uid="{98EAC564-C753-4D34-B98A-075CA8D2B553}"/>
    <cellStyle name="Normal 58 3 4 5 2" xfId="2791" xr:uid="{CE47A35D-C33A-4581-99B5-FD1D88A6D3B5}"/>
    <cellStyle name="Normal 58 3 4 5 2 2" xfId="10442" xr:uid="{E080F3D2-050B-4182-B332-E4BBD9F9692B}"/>
    <cellStyle name="Normal 58 3 4 5 2 2 2" xfId="23468" xr:uid="{680C3827-CA96-4560-A95E-037BC79BAE22}"/>
    <cellStyle name="Normal 58 3 4 5 2 3" xfId="5425" xr:uid="{A9077D32-3C6E-407B-8AEE-959059378B31}"/>
    <cellStyle name="Normal 58 3 4 5 2 3 2" xfId="18461" xr:uid="{DD377D9C-E8BC-4813-822E-34FD489448CC}"/>
    <cellStyle name="Normal 58 3 4 5 2 4" xfId="16060" xr:uid="{77144088-F750-4177-9415-FA42309B36DE}"/>
    <cellStyle name="Normal 58 3 4 5 3" xfId="6823" xr:uid="{71C62EB7-B31C-451A-8CB2-2AA1D6C420E4}"/>
    <cellStyle name="Normal 58 3 4 5 3 2" xfId="11838" xr:uid="{FC43BCEC-5EF5-4299-AB7C-51AA0A4710A2}"/>
    <cellStyle name="Normal 58 3 4 5 3 2 2" xfId="24864" xr:uid="{0698773C-74E0-4877-82A6-53A0025E7FB6}"/>
    <cellStyle name="Normal 58 3 4 5 3 3" xfId="19857" xr:uid="{AF62B995-650F-49D5-8CB6-00FA9EA79F16}"/>
    <cellStyle name="Normal 58 3 4 5 4" xfId="8735" xr:uid="{231D5765-00D7-4DAE-B313-E056DD3A4F22}"/>
    <cellStyle name="Normal 58 3 4 5 4 2" xfId="21764" xr:uid="{179A51FC-0C30-431B-ADD1-14A1B714E38C}"/>
    <cellStyle name="Normal 58 3 4 5 5" xfId="13292" xr:uid="{BB436E09-1853-4DA1-A7EA-3F3D63B653E5}"/>
    <cellStyle name="Normal 58 3 4 5 5 2" xfId="26309" xr:uid="{31BEB2AD-B981-44CF-B704-1ACC6505A6E4}"/>
    <cellStyle name="Normal 58 3 4 5 6" xfId="8036" xr:uid="{27168DEB-2D26-4384-B1BA-64220FAB12D7}"/>
    <cellStyle name="Normal 58 3 4 5 6 2" xfId="21067" xr:uid="{28D0BBA3-A104-4F9C-84FF-3B20A57347CB}"/>
    <cellStyle name="Normal 58 3 4 5 7" xfId="3665" xr:uid="{161E8171-A378-475C-A829-65715C460C41}"/>
    <cellStyle name="Normal 58 3 4 5 7 2" xfId="16757" xr:uid="{ABAA4CAE-D49B-4A86-BD9F-47591E7D2E7C}"/>
    <cellStyle name="Normal 58 3 4 5 8" xfId="14626" xr:uid="{90E8B902-9A88-4121-89A2-3EBE84A8E077}"/>
    <cellStyle name="Normal 58 3 4 6" xfId="1632" xr:uid="{8862CCEE-9077-4FE2-B913-63CC56141A59}"/>
    <cellStyle name="Normal 58 3 4 6 2" xfId="9621" xr:uid="{46C504C2-EC90-4F87-8215-A74C258F3EC0}"/>
    <cellStyle name="Normal 58 3 4 6 2 2" xfId="22647" xr:uid="{18079097-D621-4496-B9C5-7AB61DA66DC0}"/>
    <cellStyle name="Normal 58 3 4 6 3" xfId="4603" xr:uid="{7C995B21-ED67-4C07-A606-210558CB0DB6}"/>
    <cellStyle name="Normal 58 3 4 6 3 2" xfId="17640" xr:uid="{94B20B57-D685-4A70-A0E3-FC3F1F3F9E14}"/>
    <cellStyle name="Normal 58 3 4 6 4" xfId="15017" xr:uid="{9F9A7502-04A3-4147-ADBD-61E3B1B53467}"/>
    <cellStyle name="Normal 58 3 4 7" xfId="5779" xr:uid="{8DFA8E8B-E20C-4DE3-8F3F-C74F19C83886}"/>
    <cellStyle name="Normal 58 3 4 7 2" xfId="10795" xr:uid="{814B4151-3A0B-4E32-B53D-ACE410B126E9}"/>
    <cellStyle name="Normal 58 3 4 7 2 2" xfId="23821" xr:uid="{74CDFF38-89B5-447F-B18F-E195EBA953F4}"/>
    <cellStyle name="Normal 58 3 4 7 3" xfId="18814" xr:uid="{79E67540-957C-4C16-8C3A-3C60BAE8087B}"/>
    <cellStyle name="Normal 58 3 4 8" xfId="8356" xr:uid="{89156A9A-6D7D-47C9-BE9B-E78342A96599}"/>
    <cellStyle name="Normal 58 3 4 8 2" xfId="21385" xr:uid="{68559F0C-990F-4DEE-8B34-1E965FB9972D}"/>
    <cellStyle name="Normal 58 3 4 9" xfId="12249" xr:uid="{427E35E1-AA6C-47AC-A3F8-34920BEB4EF8}"/>
    <cellStyle name="Normal 58 3 4 9 2" xfId="25266" xr:uid="{4003EBC2-534F-4FAA-AD4D-49A24D442E2F}"/>
    <cellStyle name="Normal 58 3 4_Degree data" xfId="3132" xr:uid="{09B11C71-F08D-4D08-B3D9-E424136E1A28}"/>
    <cellStyle name="Normal 58 3 5" xfId="266" xr:uid="{2478FF33-47D1-4846-A3C4-EA60F79BF26B}"/>
    <cellStyle name="Normal 58 3 5 10" xfId="13684" xr:uid="{895602AA-30EA-4582-AD5B-00A77A7E82BB}"/>
    <cellStyle name="Normal 58 3 5 2" xfId="574" xr:uid="{AEFC9923-73A4-4CF6-A377-3FC514375A26}"/>
    <cellStyle name="Normal 58 3 5 2 2" xfId="2168" xr:uid="{44F04AFD-7BD7-48F7-BB75-D5A6D32DF81A}"/>
    <cellStyle name="Normal 58 3 5 2 2 2" xfId="10274" xr:uid="{C95EABDB-9FB3-4F37-9AB0-E6130E509BEC}"/>
    <cellStyle name="Normal 58 3 5 2 2 2 2" xfId="23300" xr:uid="{CA82ABCE-8896-4BD2-B179-103CAC1F7576}"/>
    <cellStyle name="Normal 58 3 5 2 2 3" xfId="5256" xr:uid="{B04D1CE6-6619-4881-B530-EBCCC2FFF903}"/>
    <cellStyle name="Normal 58 3 5 2 2 3 2" xfId="18293" xr:uid="{D73B2C89-DB0E-413C-B75D-2B5F7FFAD5BD}"/>
    <cellStyle name="Normal 58 3 5 2 2 4" xfId="15553" xr:uid="{36C91E36-4A51-46B9-BFC2-E8EFE72376CE}"/>
    <cellStyle name="Normal 58 3 5 2 3" xfId="6315" xr:uid="{CADE47E7-C43A-4F9A-9E2E-9194BFC75CB6}"/>
    <cellStyle name="Normal 58 3 5 2 3 2" xfId="11331" xr:uid="{890E828D-6757-461F-911C-B87D1B8C1207}"/>
    <cellStyle name="Normal 58 3 5 2 3 2 2" xfId="24357" xr:uid="{9E20FF6D-879A-4B59-B1E1-FF687BF0869D}"/>
    <cellStyle name="Normal 58 3 5 2 3 3" xfId="19350" xr:uid="{3FA61069-CC9B-4D12-958E-4F13A1DD190E}"/>
    <cellStyle name="Normal 58 3 5 2 4" xfId="9390" xr:uid="{81997D9F-1AE5-4D39-8EDE-BF25908B81D9}"/>
    <cellStyle name="Normal 58 3 5 2 4 2" xfId="22417" xr:uid="{D52F74A2-7C5A-42E1-8DCD-E62FFA5871EC}"/>
    <cellStyle name="Normal 58 3 5 2 5" xfId="12785" xr:uid="{0158FCB1-D1BF-4084-91FC-AC2939D218A8}"/>
    <cellStyle name="Normal 58 3 5 2 5 2" xfId="25802" xr:uid="{65D63679-3974-4215-8AA0-7776601BAB21}"/>
    <cellStyle name="Normal 58 3 5 2 6" xfId="7867" xr:uid="{3174C933-F61F-405D-B9D7-9001903AE17B}"/>
    <cellStyle name="Normal 58 3 5 2 6 2" xfId="20899" xr:uid="{1EFCF7F0-D239-47C9-B659-47F5BE39E51F}"/>
    <cellStyle name="Normal 58 3 5 2 7" xfId="4321" xr:uid="{FD613EE3-D915-4C2A-A1C8-49C2D3F4793C}"/>
    <cellStyle name="Normal 58 3 5 2 7 2" xfId="17410" xr:uid="{D67C26A8-FC43-471B-949E-815D7FC5F01D}"/>
    <cellStyle name="Normal 58 3 5 2 8" xfId="13977" xr:uid="{69CE5831-928A-4242-8733-6CF5AB678873}"/>
    <cellStyle name="Normal 58 3 5 3" xfId="983" xr:uid="{E2E57871-7A0A-4F98-86E4-D721B32CD66A}"/>
    <cellStyle name="Normal 58 3 5 3 2" xfId="2517" xr:uid="{9287739E-9AFB-4016-AEE4-B046096CD75E}"/>
    <cellStyle name="Normal 58 3 5 3 2 2" xfId="10542" xr:uid="{62896DB3-1E85-42CD-8408-14E223845FE4}"/>
    <cellStyle name="Normal 58 3 5 3 2 2 2" xfId="23568" xr:uid="{C04A5E67-813E-4B7F-A5DB-473AA4A7240F}"/>
    <cellStyle name="Normal 58 3 5 3 2 3" xfId="5525" xr:uid="{F658702A-CAEE-477F-9EA2-DF64F8CA90B0}"/>
    <cellStyle name="Normal 58 3 5 3 2 3 2" xfId="18561" xr:uid="{2C1C1632-5E8A-40C4-834B-FFF61616F376}"/>
    <cellStyle name="Normal 58 3 5 3 2 4" xfId="15901" xr:uid="{4D020675-B97E-4C21-A701-BA3B500A65FB}"/>
    <cellStyle name="Normal 58 3 5 3 3" xfId="6664" xr:uid="{460876AD-3611-43EE-A2EA-5E64E2747EEB}"/>
    <cellStyle name="Normal 58 3 5 3 3 2" xfId="11679" xr:uid="{5DE5FCCF-0442-4D90-9FD1-26B09C818682}"/>
    <cellStyle name="Normal 58 3 5 3 3 2 2" xfId="24705" xr:uid="{5C121665-C915-48DB-A4CF-2F1F0406C027}"/>
    <cellStyle name="Normal 58 3 5 3 3 3" xfId="19698" xr:uid="{18729E4C-7C8E-4260-9D95-BA74D25A5493}"/>
    <cellStyle name="Normal 58 3 5 3 4" xfId="8949" xr:uid="{6C8CD90A-5B8B-4484-9E0D-1CCD35B6AE5B}"/>
    <cellStyle name="Normal 58 3 5 3 4 2" xfId="21976" xr:uid="{F29F540C-914A-42A4-A47D-4D940C848409}"/>
    <cellStyle name="Normal 58 3 5 3 5" xfId="13133" xr:uid="{04F8321F-BFD4-4828-AB20-05EDFD55A884}"/>
    <cellStyle name="Normal 58 3 5 3 5 2" xfId="26150" xr:uid="{42FCDA48-2506-4E04-B77E-086F6A810C9F}"/>
    <cellStyle name="Normal 58 3 5 3 6" xfId="8136" xr:uid="{6E54F493-8222-4A6A-A95A-9E9EED0F821A}"/>
    <cellStyle name="Normal 58 3 5 3 6 2" xfId="21167" xr:uid="{0E184350-41A4-4FA0-9C35-9BB64A079F8C}"/>
    <cellStyle name="Normal 58 3 5 3 7" xfId="3880" xr:uid="{D4CF3291-FD11-4600-A476-EC6E570C7C9B}"/>
    <cellStyle name="Normal 58 3 5 3 7 2" xfId="16969" xr:uid="{8D2A7A61-A611-4672-971F-4BC49B19F46D}"/>
    <cellStyle name="Normal 58 3 5 3 8" xfId="14379" xr:uid="{AB6F839C-1EE2-4F60-9690-537BC67951D6}"/>
    <cellStyle name="Normal 58 3 5 4" xfId="1339" xr:uid="{6BE4CD66-DA3C-4D78-A969-E3E2382ECEEC}"/>
    <cellStyle name="Normal 58 3 5 4 2" xfId="2897" xr:uid="{F8DDA237-FA57-436F-AB91-5D726DE5312B}"/>
    <cellStyle name="Normal 58 3 5 4 2 2" xfId="11938" xr:uid="{5BADA014-70A5-4863-A523-36C9C989D3DA}"/>
    <cellStyle name="Normal 58 3 5 4 2 2 2" xfId="24964" xr:uid="{C8ED9C3F-20E7-4E2A-928F-33588524674E}"/>
    <cellStyle name="Normal 58 3 5 4 2 3" xfId="6923" xr:uid="{53C97C30-BD20-46E3-AB28-E3C9D70CAC7D}"/>
    <cellStyle name="Normal 58 3 5 4 2 3 2" xfId="19957" xr:uid="{5ED7C325-FB2F-44E9-93C5-0B2BD2F14210}"/>
    <cellStyle name="Normal 58 3 5 4 2 4" xfId="16160" xr:uid="{A8AD63C1-0BFD-4D3B-8721-8629324EEA0B}"/>
    <cellStyle name="Normal 58 3 5 4 3" xfId="13392" xr:uid="{11B53D7E-B869-4E18-A06A-AFADC1FA6374}"/>
    <cellStyle name="Normal 58 3 5 4 3 2" xfId="26409" xr:uid="{A6702BF3-01AE-4019-9A7B-B9A79E15427A}"/>
    <cellStyle name="Normal 58 3 5 4 4" xfId="9833" xr:uid="{4BB76E80-2AAA-4256-A4FE-7B18EF246868}"/>
    <cellStyle name="Normal 58 3 5 4 4 2" xfId="22859" xr:uid="{0A9A362A-F453-4A96-AEA4-4A50415F062A}"/>
    <cellStyle name="Normal 58 3 5 4 5" xfId="4815" xr:uid="{2894E743-1297-44CF-8F9A-3A9FE432E1D0}"/>
    <cellStyle name="Normal 58 3 5 4 5 2" xfId="17852" xr:uid="{BDF9350E-84AA-4649-952D-4BB07FD7B528}"/>
    <cellStyle name="Normal 58 3 5 4 6" xfId="14726" xr:uid="{5EBFCFE8-302F-4DE6-B5F6-41043F665C95}"/>
    <cellStyle name="Normal 58 3 5 5" xfId="1732" xr:uid="{9DB7C6C1-1F09-4E9F-B1F9-DC861E1847FD}"/>
    <cellStyle name="Normal 58 3 5 5 2" xfId="10895" xr:uid="{3A913B4F-F522-4E98-8A76-4C62C97C2D84}"/>
    <cellStyle name="Normal 58 3 5 5 2 2" xfId="23921" xr:uid="{E52D38BB-370D-4D3B-ADEB-F889375D6E16}"/>
    <cellStyle name="Normal 58 3 5 5 3" xfId="5879" xr:uid="{7E39E363-F47E-4F8A-B453-0235E033DFA5}"/>
    <cellStyle name="Normal 58 3 5 5 3 2" xfId="18914" xr:uid="{5634465A-6E6A-4EFE-B382-F01E6C696104}"/>
    <cellStyle name="Normal 58 3 5 5 4" xfId="15117" xr:uid="{3E4AF56A-A578-41C9-A7F1-7670D66CA37A}"/>
    <cellStyle name="Normal 58 3 5 6" xfId="8456" xr:uid="{D3244382-0A9D-4D5B-97EE-F294ABA8D9DC}"/>
    <cellStyle name="Normal 58 3 5 6 2" xfId="21485" xr:uid="{863E5B97-485B-4AE7-8849-01B4D6E001F2}"/>
    <cellStyle name="Normal 58 3 5 7" xfId="12349" xr:uid="{FCBA93E1-0CE8-4531-818E-25DDE8A0E315}"/>
    <cellStyle name="Normal 58 3 5 7 2" xfId="25366" xr:uid="{D557701A-EA1B-41E9-8441-6026D32575EE}"/>
    <cellStyle name="Normal 58 3 5 8" xfId="7426" xr:uid="{0977CBE9-2763-4CE2-A995-4F7C401E61CE}"/>
    <cellStyle name="Normal 58 3 5 8 2" xfId="20458" xr:uid="{C5AC8769-2B9A-4FF9-A56F-D8410FBB5311}"/>
    <cellStyle name="Normal 58 3 5 9" xfId="3378" xr:uid="{42A2A9D1-3754-44B1-9414-AD94D5B8C82B}"/>
    <cellStyle name="Normal 58 3 5 9 2" xfId="16478" xr:uid="{E1136CB8-AC1B-4A9F-9A8E-40D490CA72C0}"/>
    <cellStyle name="Normal 58 3 5_Degree data" xfId="3134" xr:uid="{BB7A95A1-E486-41B2-8DE0-5746395E1314}"/>
    <cellStyle name="Normal 58 3 6" xfId="422" xr:uid="{37A8446A-8427-4C18-BA60-28F1EF32002D}"/>
    <cellStyle name="Normal 58 3 6 10" xfId="13825" xr:uid="{83F099C6-B608-4825-9004-ABEB4AADEBA7}"/>
    <cellStyle name="Normal 58 3 6 2" xfId="830" xr:uid="{C7B2E143-83DE-4305-AF27-8900BBA4E8CE}"/>
    <cellStyle name="Normal 58 3 6 2 2" xfId="2169" xr:uid="{725A5B6D-01DD-4BCA-9B54-5984D0C1A524}"/>
    <cellStyle name="Normal 58 3 6 2 2 2" xfId="10275" xr:uid="{7FA3CD17-9C52-444E-9295-3B068853AB44}"/>
    <cellStyle name="Normal 58 3 6 2 2 2 2" xfId="23301" xr:uid="{54F781D5-4414-4CD8-ACFF-058AACEAC907}"/>
    <cellStyle name="Normal 58 3 6 2 2 3" xfId="5257" xr:uid="{825FC00B-5D96-4DC3-B88B-42F851D683BB}"/>
    <cellStyle name="Normal 58 3 6 2 2 3 2" xfId="18294" xr:uid="{5A5943AD-DDD5-451A-8E61-E7E9B3D22018}"/>
    <cellStyle name="Normal 58 3 6 2 2 4" xfId="15554" xr:uid="{CD43E4D0-6C75-4A0A-B9C5-1EC962A49767}"/>
    <cellStyle name="Normal 58 3 6 2 3" xfId="6316" xr:uid="{923A4582-79B5-4840-9E6C-34465899261C}"/>
    <cellStyle name="Normal 58 3 6 2 3 2" xfId="11332" xr:uid="{A14ED208-9F70-4C51-B589-96109417AE6B}"/>
    <cellStyle name="Normal 58 3 6 2 3 2 2" xfId="24358" xr:uid="{2F980513-F16A-4768-BCCB-0B38E9E86018}"/>
    <cellStyle name="Normal 58 3 6 2 3 3" xfId="19351" xr:uid="{FCB12578-5E6F-44B0-B0B6-1F18DA6D1183}"/>
    <cellStyle name="Normal 58 3 6 2 4" xfId="9391" xr:uid="{40DD4BB3-6B6D-49E5-998E-7D49FEFABA23}"/>
    <cellStyle name="Normal 58 3 6 2 4 2" xfId="22418" xr:uid="{0C45BB73-0C45-4B84-8985-645131ADE391}"/>
    <cellStyle name="Normal 58 3 6 2 5" xfId="12786" xr:uid="{73F962F9-B041-49B4-8618-4DB635A48BC6}"/>
    <cellStyle name="Normal 58 3 6 2 5 2" xfId="25803" xr:uid="{050FABB4-CF0E-48A4-AF99-827440D92560}"/>
    <cellStyle name="Normal 58 3 6 2 6" xfId="7868" xr:uid="{1E410113-A011-4409-BBCB-BB5228228AE0}"/>
    <cellStyle name="Normal 58 3 6 2 6 2" xfId="20900" xr:uid="{E976696F-0842-41EE-8C90-2847AAC57537}"/>
    <cellStyle name="Normal 58 3 6 2 7" xfId="4322" xr:uid="{4F7349C4-00B4-4A71-B161-DF849750BF3A}"/>
    <cellStyle name="Normal 58 3 6 2 7 2" xfId="17411" xr:uid="{269C588F-30EE-418F-94C7-7289D3AB67CB}"/>
    <cellStyle name="Normal 58 3 6 2 8" xfId="14227" xr:uid="{8B6D2C15-56A8-42CA-B272-04700AF02ED4}"/>
    <cellStyle name="Normal 58 3 6 3" xfId="1180" xr:uid="{A09B091E-F05E-41AA-A88A-4461809DAF12}"/>
    <cellStyle name="Normal 58 3 6 3 2" xfId="2518" xr:uid="{0997209D-FD36-47D8-B8DB-53B70E5F4C94}"/>
    <cellStyle name="Normal 58 3 6 3 2 2" xfId="10390" xr:uid="{15E679BD-208A-4AC9-AB3E-511364E4E317}"/>
    <cellStyle name="Normal 58 3 6 3 2 2 2" xfId="23416" xr:uid="{4288FA4E-742A-46C1-9B2F-4875B21BFF92}"/>
    <cellStyle name="Normal 58 3 6 3 2 3" xfId="5373" xr:uid="{F761AB1D-EA56-41EA-9E89-5253250E6109}"/>
    <cellStyle name="Normal 58 3 6 3 2 3 2" xfId="18409" xr:uid="{CAF39188-8478-4149-BB7C-73AC85E807EE}"/>
    <cellStyle name="Normal 58 3 6 3 2 4" xfId="15902" xr:uid="{A797CFF4-9AAC-4E47-9ADF-E3A1EB3B6030}"/>
    <cellStyle name="Normal 58 3 6 3 3" xfId="6665" xr:uid="{95C75E89-1FC4-4C32-8C5C-FCDD675A06DD}"/>
    <cellStyle name="Normal 58 3 6 3 3 2" xfId="11680" xr:uid="{37150D14-C1B3-47C3-A4D4-87A28ED160B5}"/>
    <cellStyle name="Normal 58 3 6 3 3 2 2" xfId="24706" xr:uid="{26C8AB11-8B21-4D27-A6D4-CBB1DB09B510}"/>
    <cellStyle name="Normal 58 3 6 3 3 3" xfId="19699" xr:uid="{FE871C6C-87C5-471D-8B87-8B95166C3AEF}"/>
    <cellStyle name="Normal 58 3 6 3 4" xfId="9495" xr:uid="{0AF791E0-9E14-4E43-AF27-9602D4E690CD}"/>
    <cellStyle name="Normal 58 3 6 3 4 2" xfId="22521" xr:uid="{649B3BD3-AD7E-4F44-B766-C0A621E08915}"/>
    <cellStyle name="Normal 58 3 6 3 5" xfId="13134" xr:uid="{10BA6885-7C19-4A84-9EF1-3502B0D3D2D2}"/>
    <cellStyle name="Normal 58 3 6 3 5 2" xfId="26151" xr:uid="{2E1A2ED8-AA85-43BC-8B04-0FFCB5E0ADDB}"/>
    <cellStyle name="Normal 58 3 6 3 6" xfId="7984" xr:uid="{7B5E186A-3FD1-465D-A662-E7EADD3E916D}"/>
    <cellStyle name="Normal 58 3 6 3 6 2" xfId="21015" xr:uid="{3DA2BC5E-1539-4899-93BE-29945A0535B7}"/>
    <cellStyle name="Normal 58 3 6 3 7" xfId="4477" xr:uid="{8D13D55B-0508-4840-9591-60E10D2CDAF2}"/>
    <cellStyle name="Normal 58 3 6 3 7 2" xfId="17514" xr:uid="{5FD12668-634F-4007-9137-7900F26C8172}"/>
    <cellStyle name="Normal 58 3 6 3 8" xfId="14574" xr:uid="{772D5DB1-27E7-4DDF-ABB8-B28FD24031B7}"/>
    <cellStyle name="Normal 58 3 6 4" xfId="2731" xr:uid="{76D078AB-5819-47B3-9813-E417A8D65609}"/>
    <cellStyle name="Normal 58 3 6 4 2" xfId="6771" xr:uid="{33A74C2F-4226-4B32-962C-7E00F22E9221}"/>
    <cellStyle name="Normal 58 3 6 4 2 2" xfId="11786" xr:uid="{3F04EA5E-3C2B-40AB-BE6A-C9274AAB85B5}"/>
    <cellStyle name="Normal 58 3 6 4 2 2 2" xfId="24812" xr:uid="{078BF0BA-2644-4DD4-862C-763AF452144A}"/>
    <cellStyle name="Normal 58 3 6 4 2 3" xfId="19805" xr:uid="{F492A53F-7621-4F9B-85CE-33AD8F94BAEF}"/>
    <cellStyle name="Normal 58 3 6 4 3" xfId="13240" xr:uid="{9552A2F6-D7B5-47D8-ABE9-9A5E984AF225}"/>
    <cellStyle name="Normal 58 3 6 4 3 2" xfId="26257" xr:uid="{2D61EE92-5169-45A1-B8C6-3CF4B94CADCA}"/>
    <cellStyle name="Normal 58 3 6 4 4" xfId="9681" xr:uid="{083E07C9-8F20-4C15-A3BE-C57E7299231F}"/>
    <cellStyle name="Normal 58 3 6 4 4 2" xfId="22707" xr:uid="{EB55F016-7F4F-40E0-B14B-0BEB42AC09F7}"/>
    <cellStyle name="Normal 58 3 6 4 5" xfId="4663" xr:uid="{397BB068-DCB0-40F8-8F46-3D0260D0BF50}"/>
    <cellStyle name="Normal 58 3 6 4 5 2" xfId="17700" xr:uid="{E5B6D60A-6C81-4722-9EEA-1DDF9009F458}"/>
    <cellStyle name="Normal 58 3 6 4 6" xfId="16008" xr:uid="{F7DE7895-1BCC-4CEE-BCD1-D458F3F53544}"/>
    <cellStyle name="Normal 58 3 6 5" xfId="1580" xr:uid="{4FC26797-4DC2-4F70-8E01-4CAE599100A7}"/>
    <cellStyle name="Normal 58 3 6 5 2" xfId="10741" xr:uid="{5130F695-1468-45E7-9ED3-ECF426C8EF5D}"/>
    <cellStyle name="Normal 58 3 6 5 2 2" xfId="23767" xr:uid="{CD0A3165-561E-42E4-BC83-72B30150576D}"/>
    <cellStyle name="Normal 58 3 6 5 3" xfId="5725" xr:uid="{A39FD484-B6B3-46F6-B56A-1E38566066D2}"/>
    <cellStyle name="Normal 58 3 6 5 3 2" xfId="18760" xr:uid="{AD490A20-2523-4607-BAA0-ECF80C3B2B00}"/>
    <cellStyle name="Normal 58 3 6 5 4" xfId="14965" xr:uid="{DE9CA6A0-FCAD-4E4D-AB84-FC06A8FB34DE}"/>
    <cellStyle name="Normal 58 3 6 6" xfId="8797" xr:uid="{EC8B147A-99DE-47A7-9CCD-6741964EE1C9}"/>
    <cellStyle name="Normal 58 3 6 6 2" xfId="21824" xr:uid="{6C4BAB45-C389-4122-B360-2BC3AC347990}"/>
    <cellStyle name="Normal 58 3 6 7" xfId="12197" xr:uid="{0428D9BC-D6A7-46F6-B2F3-B9CE57E402D9}"/>
    <cellStyle name="Normal 58 3 6 7 2" xfId="25214" xr:uid="{D271DBC9-AE1E-4647-A21A-43E77C277CFC}"/>
    <cellStyle name="Normal 58 3 6 8" xfId="7274" xr:uid="{5F34D087-17BA-4F6C-A7EE-760CCEF9CBD0}"/>
    <cellStyle name="Normal 58 3 6 8 2" xfId="20306" xr:uid="{AD21152C-8496-4DC1-ABBC-28BA5A9A0865}"/>
    <cellStyle name="Normal 58 3 6 9" xfId="3728" xr:uid="{3B5CE47D-8C86-4DBE-889F-8DF2A52B1DF3}"/>
    <cellStyle name="Normal 58 3 6 9 2" xfId="16817" xr:uid="{1177627D-00B8-44E6-A04E-081D27233BE2}"/>
    <cellStyle name="Normal 58 3 6_Degree data" xfId="3135" xr:uid="{B569A72B-E42F-4DA8-9279-4EB65A88B6E0}"/>
    <cellStyle name="Normal 58 3 7" xfId="756" xr:uid="{DCE1FCB3-D591-40C8-A7FE-4C297BE70B98}"/>
    <cellStyle name="Normal 58 3 7 2" xfId="2158" xr:uid="{CEA554C7-781F-41B2-9B53-0CF38139FA53}"/>
    <cellStyle name="Normal 58 3 7 2 2" xfId="10264" xr:uid="{ACE7C0B4-985F-4001-AD28-06DD6EBD9E10}"/>
    <cellStyle name="Normal 58 3 7 2 2 2" xfId="23290" xr:uid="{B2CC3F01-5E76-4423-896F-38F5A6701266}"/>
    <cellStyle name="Normal 58 3 7 2 3" xfId="5246" xr:uid="{3F2243C8-B3B1-44F5-A1BF-D98FAB5D5CE1}"/>
    <cellStyle name="Normal 58 3 7 2 3 2" xfId="18283" xr:uid="{CB6883AE-14A5-4DC4-B069-6C6956BDFFB8}"/>
    <cellStyle name="Normal 58 3 7 2 4" xfId="15543" xr:uid="{738BFA70-6346-4DCF-9119-DC6C293D459E}"/>
    <cellStyle name="Normal 58 3 7 3" xfId="6305" xr:uid="{80ABA5ED-26C3-4809-BD03-86FE2D2C0A93}"/>
    <cellStyle name="Normal 58 3 7 3 2" xfId="11321" xr:uid="{E4551020-7386-44E7-B1E4-90018DF38274}"/>
    <cellStyle name="Normal 58 3 7 3 2 2" xfId="24347" xr:uid="{183E4FBD-47E1-4591-B19F-58D23082690C}"/>
    <cellStyle name="Normal 58 3 7 3 3" xfId="19340" xr:uid="{4A482563-0DB1-44A9-98EC-8A9EDB08D520}"/>
    <cellStyle name="Normal 58 3 7 4" xfId="9380" xr:uid="{2C6D306E-D536-40BD-AACB-EE507599BBF9}"/>
    <cellStyle name="Normal 58 3 7 4 2" xfId="22407" xr:uid="{0F9FB94B-4863-4D52-95FD-040550E202E8}"/>
    <cellStyle name="Normal 58 3 7 5" xfId="12775" xr:uid="{30D0F8D7-AE88-4DD9-9263-5DE4715FF4AD}"/>
    <cellStyle name="Normal 58 3 7 5 2" xfId="25792" xr:uid="{CE575B8C-D92E-4212-B2EF-AB4E599F007E}"/>
    <cellStyle name="Normal 58 3 7 6" xfId="7857" xr:uid="{7BF8B31A-5A9A-4B27-8DFD-E759BE12BAF1}"/>
    <cellStyle name="Normal 58 3 7 6 2" xfId="20889" xr:uid="{2598740D-CFCA-4A5D-8E42-D136FD363951}"/>
    <cellStyle name="Normal 58 3 7 7" xfId="4311" xr:uid="{D30677B9-7EEA-4DC1-B6DF-6EE9B9CFBA8D}"/>
    <cellStyle name="Normal 58 3 7 7 2" xfId="17400" xr:uid="{EF405129-C734-4CF5-86A3-B83256B85A61}"/>
    <cellStyle name="Normal 58 3 7 8" xfId="14153" xr:uid="{2BD80BCF-6E80-42D6-8D17-7582FCF6F634}"/>
    <cellStyle name="Normal 58 3 8" xfId="1160" xr:uid="{E7AEC36E-4730-4473-8D39-0F8EAFD3147C}"/>
    <cellStyle name="Normal 58 3 8 2" xfId="2507" xr:uid="{AB6DFE94-BB86-4BF2-A4A2-4C5A6375F8D3}"/>
    <cellStyle name="Normal 58 3 8 2 2" xfId="10370" xr:uid="{684F96C3-C5F9-4122-BEFF-350EA12C7A7B}"/>
    <cellStyle name="Normal 58 3 8 2 2 2" xfId="23396" xr:uid="{F5DE728E-13DA-41E5-B968-E0C472EB292B}"/>
    <cellStyle name="Normal 58 3 8 2 3" xfId="5353" xr:uid="{03FBBCD2-474F-4C22-BB4A-59C2251597F7}"/>
    <cellStyle name="Normal 58 3 8 2 3 2" xfId="18389" xr:uid="{16585215-1934-4823-A0F7-5E8FB94DC4F6}"/>
    <cellStyle name="Normal 58 3 8 2 4" xfId="15891" xr:uid="{75545BF7-D338-4B8F-813B-2C6A32E84520}"/>
    <cellStyle name="Normal 58 3 8 3" xfId="6654" xr:uid="{BB82955D-45FA-425C-B6F5-86569189AC09}"/>
    <cellStyle name="Normal 58 3 8 3 2" xfId="11669" xr:uid="{E51E1F46-967F-46BA-BB0D-648D212D9F48}"/>
    <cellStyle name="Normal 58 3 8 3 2 2" xfId="24695" xr:uid="{837D451A-4DF1-41D9-AC44-D8B0CFED7FB0}"/>
    <cellStyle name="Normal 58 3 8 3 3" xfId="19688" xr:uid="{EFC16C05-76D8-4E78-904A-DA2E6BF47095}"/>
    <cellStyle name="Normal 58 3 8 4" xfId="8629" xr:uid="{8586E9DD-85F3-49AC-8CBA-B3C8C646C7CB}"/>
    <cellStyle name="Normal 58 3 8 4 2" xfId="21658" xr:uid="{C9992550-3C7E-418D-849A-8D36B6EDA73F}"/>
    <cellStyle name="Normal 58 3 8 5" xfId="13123" xr:uid="{DAF767B8-D77D-4A7E-9775-6443BC2CC8DB}"/>
    <cellStyle name="Normal 58 3 8 5 2" xfId="26140" xr:uid="{841F1A19-6A81-4429-B550-8909B7FF76F4}"/>
    <cellStyle name="Normal 58 3 8 6" xfId="7964" xr:uid="{ADA5E250-9E11-410F-A3E0-977072F5AAD4}"/>
    <cellStyle name="Normal 58 3 8 6 2" xfId="20995" xr:uid="{79D39EB4-E790-4FB2-9077-06EBCA22A298}"/>
    <cellStyle name="Normal 58 3 8 7" xfId="3553" xr:uid="{BA2F4BAA-9649-465F-992A-9CB63BD86518}"/>
    <cellStyle name="Normal 58 3 8 7 2" xfId="16651" xr:uid="{E6098861-61E0-413F-84A1-D6D1CCCE6361}"/>
    <cellStyle name="Normal 58 3 8 8" xfId="14554" xr:uid="{DB4512C6-6F40-4F9C-A8F1-EF5B9605C9F2}"/>
    <cellStyle name="Normal 58 3 9" xfId="2709" xr:uid="{44F42E12-ABBE-4DD5-A73D-89C2133D1955}"/>
    <cellStyle name="Normal 58 3 9 2" xfId="6751" xr:uid="{B4A5F847-6CFD-4010-8F32-17915472C61D}"/>
    <cellStyle name="Normal 58 3 9 2 2" xfId="11766" xr:uid="{2B475B3B-7AC1-42F1-8B0C-E6A7A7BF672A}"/>
    <cellStyle name="Normal 58 3 9 2 2 2" xfId="24792" xr:uid="{950452CD-02D1-4D13-8F31-E08A09A874A2}"/>
    <cellStyle name="Normal 58 3 9 2 3" xfId="19785" xr:uid="{BD149F64-82B7-473D-9A0B-43E17B7EC3CB}"/>
    <cellStyle name="Normal 58 3 9 3" xfId="13220" xr:uid="{87F229EA-BB84-4CBF-811D-12AB1C2D0289}"/>
    <cellStyle name="Normal 58 3 9 3 2" xfId="26237" xr:uid="{130B425B-0E47-449A-A8F0-6A5EE689EBB3}"/>
    <cellStyle name="Normal 58 3 9 4" xfId="9515" xr:uid="{0716B448-4A2C-4A8C-B564-EA13351AB804}"/>
    <cellStyle name="Normal 58 3 9 4 2" xfId="22541" xr:uid="{FF8E545F-446A-44BF-B1EB-C88E71D59260}"/>
    <cellStyle name="Normal 58 3 9 5" xfId="4497" xr:uid="{6048E043-171B-47C4-AED0-3276E013BF16}"/>
    <cellStyle name="Normal 58 3 9 5 2" xfId="17534" xr:uid="{EC6DE2FF-C58B-4F66-9493-E22CB1BD49F7}"/>
    <cellStyle name="Normal 58 3 9 6" xfId="15988" xr:uid="{1BC6A9F9-F102-402E-896F-7A8922C139F0}"/>
    <cellStyle name="Normal 58 3_Degree data" xfId="3124" xr:uid="{6E4E8385-E5A2-4CEA-8AD4-36067140D758}"/>
    <cellStyle name="Normal 58 4" xfId="108" xr:uid="{F61CD810-87B0-49A1-A05F-868AC3F7C1B6}"/>
    <cellStyle name="Normal 58 4 10" xfId="1555" xr:uid="{49C5B13A-8B4C-4A7E-8C6B-14881890B35D}"/>
    <cellStyle name="Normal 58 4 10 2" xfId="12172" xr:uid="{18ECD54F-3F8F-4A5E-BED9-B6A1E66FCBA8}"/>
    <cellStyle name="Normal 58 4 10 2 2" xfId="25189" xr:uid="{850EF6AE-0ED2-4CDC-B67D-42667752B36E}"/>
    <cellStyle name="Normal 58 4 10 3" xfId="10716" xr:uid="{A4A36A82-D2A2-4221-AF15-730D038D4491}"/>
    <cellStyle name="Normal 58 4 10 3 2" xfId="23742" xr:uid="{DAFE5635-4C77-49A6-8448-0D4017857D36}"/>
    <cellStyle name="Normal 58 4 10 4" xfId="5700" xr:uid="{D9B45A7A-6FFD-4460-8605-D863436CE6BB}"/>
    <cellStyle name="Normal 58 4 10 4 2" xfId="18735" xr:uid="{62389A78-99A5-4C5E-8531-644DB75686E0}"/>
    <cellStyle name="Normal 58 4 10 5" xfId="14940" xr:uid="{66883062-713C-4B7B-9839-F6D852C90C09}"/>
    <cellStyle name="Normal 58 4 11" xfId="1525" xr:uid="{4EC077DA-BC10-45D4-9200-112B2CA7ED22}"/>
    <cellStyle name="Normal 58 4 11 2" xfId="8322" xr:uid="{84D142DD-2144-4DB4-BB39-6448167C3F7B}"/>
    <cellStyle name="Normal 58 4 11 2 2" xfId="21351" xr:uid="{3F5BC2CF-21AC-4067-A243-5B899FD1CB36}"/>
    <cellStyle name="Normal 58 4 11 3" xfId="14910" xr:uid="{D9979DA2-9B85-4939-BECB-9221D78C011B}"/>
    <cellStyle name="Normal 58 4 12" xfId="12142" xr:uid="{9E0E6650-A3C4-4DB5-988E-F73F54BC7010}"/>
    <cellStyle name="Normal 58 4 12 2" xfId="25159" xr:uid="{97DE3F4A-F0DF-4425-944C-551D13DF8E74}"/>
    <cellStyle name="Normal 58 4 13" xfId="7120" xr:uid="{36404384-9B0B-4DC0-BB4E-91A532E15604}"/>
    <cellStyle name="Normal 58 4 13 2" xfId="20152" xr:uid="{FB630210-7DDB-4EAC-A804-6391FA5EC960}"/>
    <cellStyle name="Normal 58 4 14" xfId="3243" xr:uid="{3AAE6A8F-AA84-4BE1-BB73-E94549F1A8E7}"/>
    <cellStyle name="Normal 58 4 14 2" xfId="16344" xr:uid="{3E499056-74CA-462F-BD21-3F59D0B3C165}"/>
    <cellStyle name="Normal 58 4 15" xfId="13572" xr:uid="{CD73D11F-5CAF-4FDB-A5EB-89720F4894DE}"/>
    <cellStyle name="Normal 58 4 2" xfId="173" xr:uid="{D4E6189D-5759-4E6B-892E-8BBE0AE8AA15}"/>
    <cellStyle name="Normal 58 4 2 10" xfId="12274" xr:uid="{2E441264-53E1-4DDC-A4BB-704013944FE6}"/>
    <cellStyle name="Normal 58 4 2 10 2" xfId="25291" xr:uid="{A8356C04-9A9E-4D76-BA7D-5EEB86507548}"/>
    <cellStyle name="Normal 58 4 2 11" xfId="7134" xr:uid="{28EA1FBD-9052-4097-BBAA-BC0ADCFF3C15}"/>
    <cellStyle name="Normal 58 4 2 11 2" xfId="20166" xr:uid="{E4B8788B-5354-4BC9-A86E-C8E29E753076}"/>
    <cellStyle name="Normal 58 4 2 12" xfId="3303" xr:uid="{329CD62F-A6BF-4C35-9B0E-3175F70FFC58}"/>
    <cellStyle name="Normal 58 4 2 12 2" xfId="16403" xr:uid="{24BFC326-F39F-48AA-9A89-C8DB309BCE06}"/>
    <cellStyle name="Normal 58 4 2 13" xfId="13602" xr:uid="{8D01C4DA-B025-4662-9103-3A4253C62241}"/>
    <cellStyle name="Normal 58 4 2 2" xfId="347" xr:uid="{6AE78221-5F54-43A9-AD66-3BEAF2D33958}"/>
    <cellStyle name="Normal 58 4 2 2 10" xfId="3507" xr:uid="{30F25AD4-39E1-4CB5-A404-AE3B15959D4D}"/>
    <cellStyle name="Normal 58 4 2 2 10 2" xfId="16607" xr:uid="{7F487F06-7021-4CA8-B5B5-688860E43185}"/>
    <cellStyle name="Normal 58 4 2 2 11" xfId="13757" xr:uid="{4D5AB90E-8B44-487C-9D1E-19EE94EA18F3}"/>
    <cellStyle name="Normal 58 4 2 2 2" xfId="703" xr:uid="{0E2A7D4A-D2AE-4EC5-AAF9-8AED6C80C1E2}"/>
    <cellStyle name="Normal 58 4 2 2 2 2" xfId="2172" xr:uid="{19CB940F-298F-48A7-8615-B4B13F17E82F}"/>
    <cellStyle name="Normal 58 4 2 2 2 2 2" xfId="9962" xr:uid="{3115ACA1-EA89-42C1-A4B7-10DBAAC7892F}"/>
    <cellStyle name="Normal 58 4 2 2 2 2 2 2" xfId="22988" xr:uid="{515B2A81-6695-4F56-93DC-E1662DB15CCD}"/>
    <cellStyle name="Normal 58 4 2 2 2 2 3" xfId="4944" xr:uid="{7C16F311-11A8-48F4-9BE8-C2E5428A0BC3}"/>
    <cellStyle name="Normal 58 4 2 2 2 2 3 2" xfId="17981" xr:uid="{34F76F47-36C4-46AE-BE5C-AF67E9179E59}"/>
    <cellStyle name="Normal 58 4 2 2 2 2 4" xfId="15557" xr:uid="{61C29ACC-CA95-4E7E-A130-EA0035D47267}"/>
    <cellStyle name="Normal 58 4 2 2 2 3" xfId="6319" xr:uid="{9D3CDA4C-8DAE-4C89-8360-340A7ED65BDE}"/>
    <cellStyle name="Normal 58 4 2 2 2 3 2" xfId="11335" xr:uid="{41B41121-C4E2-49CD-9498-FBEAE59AF6B5}"/>
    <cellStyle name="Normal 58 4 2 2 2 3 2 2" xfId="24361" xr:uid="{892BEF1B-61DA-4D93-A9C0-7FBC7980F800}"/>
    <cellStyle name="Normal 58 4 2 2 2 3 3" xfId="19354" xr:uid="{3F297D7E-4113-4CB3-8E89-97B3014ED8C5}"/>
    <cellStyle name="Normal 58 4 2 2 2 4" xfId="9078" xr:uid="{6C3BA701-0075-473D-B318-23EBA411FFD3}"/>
    <cellStyle name="Normal 58 4 2 2 2 4 2" xfId="22105" xr:uid="{CCE75DCB-3C9D-4EA9-B96A-17DDEEBBCA3E}"/>
    <cellStyle name="Normal 58 4 2 2 2 5" xfId="12789" xr:uid="{943FFF16-576F-4F83-B45F-C4D16A2F4938}"/>
    <cellStyle name="Normal 58 4 2 2 2 5 2" xfId="25806" xr:uid="{8C4772F5-AFE0-422B-83BA-06AC510123C9}"/>
    <cellStyle name="Normal 58 4 2 2 2 6" xfId="7555" xr:uid="{9DAA7CC2-FBB8-4741-B127-A1FCE4C5C1A9}"/>
    <cellStyle name="Normal 58 4 2 2 2 6 2" xfId="20587" xr:uid="{F1C260AF-3BEF-4F06-814A-BDB40EA1562F}"/>
    <cellStyle name="Normal 58 4 2 2 2 7" xfId="4009" xr:uid="{CE82621B-65D8-48E4-A5FD-3335472A5E83}"/>
    <cellStyle name="Normal 58 4 2 2 2 7 2" xfId="17098" xr:uid="{CD25BC8B-527F-4E67-9FE0-93FED9E1EB2A}"/>
    <cellStyle name="Normal 58 4 2 2 2 8" xfId="14106" xr:uid="{531A61DA-DDDF-453B-8AA5-C521C56E6EA1}"/>
    <cellStyle name="Normal 58 4 2 2 3" xfId="1112" xr:uid="{0EDD135B-933C-4968-8D42-FB8293405EC4}"/>
    <cellStyle name="Normal 58 4 2 2 3 2" xfId="2521" xr:uid="{80DFE4CC-C312-425B-988D-AEF239D325F2}"/>
    <cellStyle name="Normal 58 4 2 2 3 2 2" xfId="10278" xr:uid="{65DA7876-9561-4B8C-BB2A-1CFA50E8B5FF}"/>
    <cellStyle name="Normal 58 4 2 2 3 2 2 2" xfId="23304" xr:uid="{32F17207-9549-4042-B3BB-17BACE62E4DF}"/>
    <cellStyle name="Normal 58 4 2 2 3 2 3" xfId="5260" xr:uid="{BD51B160-2A17-49F4-976C-EB42ECA06CF9}"/>
    <cellStyle name="Normal 58 4 2 2 3 2 3 2" xfId="18297" xr:uid="{E62EBFBF-5A85-4443-8082-1765589C5064}"/>
    <cellStyle name="Normal 58 4 2 2 3 2 4" xfId="15905" xr:uid="{72B55DDF-196B-4A09-80F8-2C9B448C34AA}"/>
    <cellStyle name="Normal 58 4 2 2 3 3" xfId="6668" xr:uid="{307B702A-5181-4CCC-B753-BB63287E93AB}"/>
    <cellStyle name="Normal 58 4 2 2 3 3 2" xfId="11683" xr:uid="{997466E0-D011-4C18-8D56-23B2E1E43171}"/>
    <cellStyle name="Normal 58 4 2 2 3 3 2 2" xfId="24709" xr:uid="{468D182C-869E-40DA-BE81-05F9D9B6AB5C}"/>
    <cellStyle name="Normal 58 4 2 2 3 3 3" xfId="19702" xr:uid="{9801743A-3562-4ACC-B4B2-ECA2BD7614DA}"/>
    <cellStyle name="Normal 58 4 2 2 3 4" xfId="9394" xr:uid="{EC278884-BAC8-457A-9EBA-2A79F1144CB5}"/>
    <cellStyle name="Normal 58 4 2 2 3 4 2" xfId="22421" xr:uid="{7A319741-5057-4221-8946-480BE3E7A3BC}"/>
    <cellStyle name="Normal 58 4 2 2 3 5" xfId="13137" xr:uid="{97D29966-44C6-44C8-97B7-7576C44E106D}"/>
    <cellStyle name="Normal 58 4 2 2 3 5 2" xfId="26154" xr:uid="{BB71A308-E02F-4D8B-A72A-CDF6549F3C6D}"/>
    <cellStyle name="Normal 58 4 2 2 3 6" xfId="7871" xr:uid="{B2EA98A4-3A3C-4B42-9CF5-61D5BDD1B1AA}"/>
    <cellStyle name="Normal 58 4 2 2 3 6 2" xfId="20903" xr:uid="{C131CA44-CE55-4A18-BB39-54CBFCE48828}"/>
    <cellStyle name="Normal 58 4 2 2 3 7" xfId="4325" xr:uid="{3DBDB7E0-C300-4183-B9DA-742EFA65F0C4}"/>
    <cellStyle name="Normal 58 4 2 2 3 7 2" xfId="17414" xr:uid="{CB3FB84B-6977-4DE7-A9D5-A6046A7DA781}"/>
    <cellStyle name="Normal 58 4 2 2 3 8" xfId="14508" xr:uid="{5009395C-5748-4DE6-8797-16249ACF94B8}"/>
    <cellStyle name="Normal 58 4 2 2 4" xfId="1470" xr:uid="{CED94250-584F-406C-8273-4657CF3D655B}"/>
    <cellStyle name="Normal 58 4 2 2 4 2" xfId="3029" xr:uid="{F5715C05-1536-4DA8-BEB4-585C75C9783A}"/>
    <cellStyle name="Normal 58 4 2 2 4 2 2" xfId="10671" xr:uid="{442DA678-5F0F-46C3-9059-4CF28A070D3E}"/>
    <cellStyle name="Normal 58 4 2 2 4 2 2 2" xfId="23697" xr:uid="{10BDABD5-4B6A-43D3-B140-3E76769AD049}"/>
    <cellStyle name="Normal 58 4 2 2 4 2 3" xfId="5654" xr:uid="{9B2432D1-7FD4-4D21-937A-2DF645812952}"/>
    <cellStyle name="Normal 58 4 2 2 4 2 3 2" xfId="18690" xr:uid="{E5BE5394-5D97-4CC6-B5C0-B1EC230FBC43}"/>
    <cellStyle name="Normal 58 4 2 2 4 2 4" xfId="16289" xr:uid="{59B7376B-9EBD-46DD-A55E-031CF8DD9303}"/>
    <cellStyle name="Normal 58 4 2 2 4 3" xfId="7052" xr:uid="{A93DA94C-7E93-4CF2-B67E-09206A83533C}"/>
    <cellStyle name="Normal 58 4 2 2 4 3 2" xfId="12067" xr:uid="{FEF05ABF-99A6-4E10-962E-D648848A53D7}"/>
    <cellStyle name="Normal 58 4 2 2 4 3 2 2" xfId="25093" xr:uid="{4DFD2761-B7D4-4FD1-9495-9B4C834442FB}"/>
    <cellStyle name="Normal 58 4 2 2 4 3 3" xfId="20086" xr:uid="{330C1EF2-DD6D-4E59-9F12-AC0EC07B925C}"/>
    <cellStyle name="Normal 58 4 2 2 4 4" xfId="8759" xr:uid="{51228AC4-628E-4F2B-9541-465C2518A6CA}"/>
    <cellStyle name="Normal 58 4 2 2 4 4 2" xfId="21788" xr:uid="{D87553A7-B742-4EB0-9ACE-52D661442BDA}"/>
    <cellStyle name="Normal 58 4 2 2 4 5" xfId="13521" xr:uid="{D3D82EAD-FE44-4A36-9BF3-60A7B62511E4}"/>
    <cellStyle name="Normal 58 4 2 2 4 5 2" xfId="26538" xr:uid="{84A5B1E4-73C9-46B8-BBBC-5F685E6E3B22}"/>
    <cellStyle name="Normal 58 4 2 2 4 6" xfId="8265" xr:uid="{5E1FFFF3-0D23-4505-8449-36F37820849E}"/>
    <cellStyle name="Normal 58 4 2 2 4 6 2" xfId="21296" xr:uid="{3A7EAF71-30D7-42F0-ACCA-4834E87D3449}"/>
    <cellStyle name="Normal 58 4 2 2 4 7" xfId="3689" xr:uid="{E242FD60-48DA-4657-9CD3-D48EB28BCD60}"/>
    <cellStyle name="Normal 58 4 2 2 4 7 2" xfId="16781" xr:uid="{10659560-931E-4D86-A449-5BE0EEF671A8}"/>
    <cellStyle name="Normal 58 4 2 2 4 8" xfId="14855" xr:uid="{ADE1D89E-B0B3-458B-B563-3304D0178DD7}"/>
    <cellStyle name="Normal 58 4 2 2 5" xfId="1861" xr:uid="{7FCC65B1-6FDF-4F75-AD2C-CDE54E756671}"/>
    <cellStyle name="Normal 58 4 2 2 5 2" xfId="9645" xr:uid="{937ABD8F-3B47-4A54-8917-D8F09DFBA879}"/>
    <cellStyle name="Normal 58 4 2 2 5 2 2" xfId="22671" xr:uid="{E6AE37E3-1248-4F2F-80AC-EBE710F82E1D}"/>
    <cellStyle name="Normal 58 4 2 2 5 3" xfId="4627" xr:uid="{9C0442B7-EA52-429B-9CA3-607A178A4FD6}"/>
    <cellStyle name="Normal 58 4 2 2 5 3 2" xfId="17664" xr:uid="{5CD12F96-E0C5-4E87-8EB0-500CA672203A}"/>
    <cellStyle name="Normal 58 4 2 2 5 4" xfId="15246" xr:uid="{30CD8926-E004-40D1-A356-CEA314107772}"/>
    <cellStyle name="Normal 58 4 2 2 6" xfId="6008" xr:uid="{3E7675B3-5E75-4912-A902-63298FDB3A71}"/>
    <cellStyle name="Normal 58 4 2 2 6 2" xfId="11024" xr:uid="{17CA806B-12FE-4342-910F-17CC4D6F882D}"/>
    <cellStyle name="Normal 58 4 2 2 6 2 2" xfId="24050" xr:uid="{75936650-AC07-4B71-A8FB-7F70607B3544}"/>
    <cellStyle name="Normal 58 4 2 2 6 3" xfId="19043" xr:uid="{ACF42D0C-9F66-42C4-9A2D-4F55DD2DCD23}"/>
    <cellStyle name="Normal 58 4 2 2 7" xfId="8585" xr:uid="{0D643432-0AF7-4D3A-AE43-25347517324D}"/>
    <cellStyle name="Normal 58 4 2 2 7 2" xfId="21614" xr:uid="{118513B1-E13D-4776-83FD-9BECD805DCA0}"/>
    <cellStyle name="Normal 58 4 2 2 8" xfId="12478" xr:uid="{17EA5E0F-DC01-42B9-A047-8A942F27A559}"/>
    <cellStyle name="Normal 58 4 2 2 8 2" xfId="25495" xr:uid="{95397E9C-261A-4DBD-8D2D-6C3032C62035}"/>
    <cellStyle name="Normal 58 4 2 2 9" xfId="7238" xr:uid="{B08D12B5-8866-4351-9D46-B9082EB78FE3}"/>
    <cellStyle name="Normal 58 4 2 2 9 2" xfId="20270" xr:uid="{2022C2F8-E9A8-4A30-A5DC-E878AB54E55B}"/>
    <cellStyle name="Normal 58 4 2 2_Degree data" xfId="3138" xr:uid="{6D010194-6E49-4F65-97DE-4CE281B07DA6}"/>
    <cellStyle name="Normal 58 4 2 3" xfId="599" xr:uid="{F0903F40-483C-420B-BD68-0832EF6892DD}"/>
    <cellStyle name="Normal 58 4 2 3 10" xfId="14002" xr:uid="{C22B9A3B-D782-4807-A5FD-C3907DE63576}"/>
    <cellStyle name="Normal 58 4 2 3 2" xfId="1008" xr:uid="{233D1B1F-D097-4803-8A60-494DA9743DF6}"/>
    <cellStyle name="Normal 58 4 2 3 2 2" xfId="2173" xr:uid="{482DDA14-4B6A-41B7-873A-3240A02EA684}"/>
    <cellStyle name="Normal 58 4 2 3 2 2 2" xfId="10279" xr:uid="{D74D22BB-9560-457B-BC61-FF50205E4E5B}"/>
    <cellStyle name="Normal 58 4 2 3 2 2 2 2" xfId="23305" xr:uid="{95441999-C343-4CF7-A6B4-8182233CF150}"/>
    <cellStyle name="Normal 58 4 2 3 2 2 3" xfId="5261" xr:uid="{0E061A5D-232C-4E5A-B699-4336C586323D}"/>
    <cellStyle name="Normal 58 4 2 3 2 2 3 2" xfId="18298" xr:uid="{99D961AF-F4CB-43E4-8424-46096DDF5BD8}"/>
    <cellStyle name="Normal 58 4 2 3 2 2 4" xfId="15558" xr:uid="{F03BB1E7-4756-46FC-A04F-2C4BE9FE70B5}"/>
    <cellStyle name="Normal 58 4 2 3 2 3" xfId="6320" xr:uid="{3B2A735E-1D93-49D6-8CCF-DEDC160B513C}"/>
    <cellStyle name="Normal 58 4 2 3 2 3 2" xfId="11336" xr:uid="{C6317E18-95A2-46B5-971F-7F0AE7D329C8}"/>
    <cellStyle name="Normal 58 4 2 3 2 3 2 2" xfId="24362" xr:uid="{2485DB13-2EEC-48B5-8099-2ED23C1E773C}"/>
    <cellStyle name="Normal 58 4 2 3 2 3 3" xfId="19355" xr:uid="{71860A7E-47E6-4A27-AEF8-430B0474429E}"/>
    <cellStyle name="Normal 58 4 2 3 2 4" xfId="9395" xr:uid="{4063D69F-03EB-46FD-8715-2EFBECB7A04C}"/>
    <cellStyle name="Normal 58 4 2 3 2 4 2" xfId="22422" xr:uid="{DD90C7AB-CA92-42BA-B6FC-7640A9C92554}"/>
    <cellStyle name="Normal 58 4 2 3 2 5" xfId="12790" xr:uid="{580F64ED-11FE-4682-B5FF-75F97682A420}"/>
    <cellStyle name="Normal 58 4 2 3 2 5 2" xfId="25807" xr:uid="{72DD5940-8278-4DA0-BAE4-00A7CFBD1286}"/>
    <cellStyle name="Normal 58 4 2 3 2 6" xfId="7872" xr:uid="{160B43C9-84AD-4D81-B3FE-2A8FCE7D43F4}"/>
    <cellStyle name="Normal 58 4 2 3 2 6 2" xfId="20904" xr:uid="{906F9E1A-671C-44B8-A234-07215F72E00D}"/>
    <cellStyle name="Normal 58 4 2 3 2 7" xfId="4326" xr:uid="{4B1B6AB3-7E67-43ED-BE9B-4E2304661881}"/>
    <cellStyle name="Normal 58 4 2 3 2 7 2" xfId="17415" xr:uid="{329F3A8F-71A5-46D5-B417-381B01E34D15}"/>
    <cellStyle name="Normal 58 4 2 3 2 8" xfId="14404" xr:uid="{55EDB1CD-08F5-4F0C-8C19-03111ADB845D}"/>
    <cellStyle name="Normal 58 4 2 3 3" xfId="1364" xr:uid="{A99A2436-D2EB-4681-A29E-570080132854}"/>
    <cellStyle name="Normal 58 4 2 3 3 2" xfId="2522" xr:uid="{A87B52FD-DD44-4197-9AB6-50529DFC084E}"/>
    <cellStyle name="Normal 58 4 2 3 3 2 2" xfId="10567" xr:uid="{CA735459-39BF-4D0E-AEB3-1C00DE05AB95}"/>
    <cellStyle name="Normal 58 4 2 3 3 2 2 2" xfId="23593" xr:uid="{0765273E-9C05-47D6-825F-D363EDDD2D93}"/>
    <cellStyle name="Normal 58 4 2 3 3 2 3" xfId="5550" xr:uid="{F98E20B4-7976-49A7-A450-2D13930B1F7A}"/>
    <cellStyle name="Normal 58 4 2 3 3 2 3 2" xfId="18586" xr:uid="{C960CF3F-82E6-4AFC-B5FF-86F3F397F00E}"/>
    <cellStyle name="Normal 58 4 2 3 3 2 4" xfId="15906" xr:uid="{777AC384-DC4D-4E10-8FE9-385DCBF9FC2C}"/>
    <cellStyle name="Normal 58 4 2 3 3 3" xfId="6669" xr:uid="{032BA59D-95A7-403A-B3F0-152208DE8A98}"/>
    <cellStyle name="Normal 58 4 2 3 3 3 2" xfId="11684" xr:uid="{EA0626E4-B58F-43E5-B674-6D477FB9E227}"/>
    <cellStyle name="Normal 58 4 2 3 3 3 2 2" xfId="24710" xr:uid="{B7E973D3-95FE-42AD-82D5-F339241B942A}"/>
    <cellStyle name="Normal 58 4 2 3 3 3 3" xfId="19703" xr:uid="{22E89E81-CE4F-4F97-9935-86AC09859AEF}"/>
    <cellStyle name="Normal 58 4 2 3 3 4" xfId="8974" xr:uid="{6A79BFA6-043B-4EBC-83DE-75A396400346}"/>
    <cellStyle name="Normal 58 4 2 3 3 4 2" xfId="22001" xr:uid="{9723B826-9003-43FD-9975-A12A74B0605D}"/>
    <cellStyle name="Normal 58 4 2 3 3 5" xfId="13138" xr:uid="{BF04E549-1042-4148-AD35-C0717FE76FE7}"/>
    <cellStyle name="Normal 58 4 2 3 3 5 2" xfId="26155" xr:uid="{D11E9AB3-6C8A-4B57-A69F-22F057597678}"/>
    <cellStyle name="Normal 58 4 2 3 3 6" xfId="8161" xr:uid="{D4A02E9B-3FF7-408F-B466-43E29B3C6045}"/>
    <cellStyle name="Normal 58 4 2 3 3 6 2" xfId="21192" xr:uid="{187CC58F-194A-4433-A095-6C4535C0C783}"/>
    <cellStyle name="Normal 58 4 2 3 3 7" xfId="3905" xr:uid="{950B96F3-C050-478C-A04F-21AB9C5DF1D0}"/>
    <cellStyle name="Normal 58 4 2 3 3 7 2" xfId="16994" xr:uid="{63EA54B5-44E8-4B22-9828-FA77CAD64DE0}"/>
    <cellStyle name="Normal 58 4 2 3 3 8" xfId="14751" xr:uid="{A32BF5EF-40B0-4556-B6F7-DA937AF2A8E6}"/>
    <cellStyle name="Normal 58 4 2 3 4" xfId="2922" xr:uid="{AB44B82D-21F4-4605-BBD7-7E8475AC5AD9}"/>
    <cellStyle name="Normal 58 4 2 3 4 2" xfId="6948" xr:uid="{4629CA69-2FB8-4C73-936B-7AF787585FC3}"/>
    <cellStyle name="Normal 58 4 2 3 4 2 2" xfId="11963" xr:uid="{BED422C0-05FF-434E-96B0-9B161C23AEE7}"/>
    <cellStyle name="Normal 58 4 2 3 4 2 2 2" xfId="24989" xr:uid="{F13C67D8-C492-4E86-804C-6173A3835D0C}"/>
    <cellStyle name="Normal 58 4 2 3 4 2 3" xfId="19982" xr:uid="{CF173C94-5E66-4014-81F1-A6FEF9C4BAEC}"/>
    <cellStyle name="Normal 58 4 2 3 4 3" xfId="13417" xr:uid="{4A7A8DD7-2D57-472C-8932-CDEC43C86510}"/>
    <cellStyle name="Normal 58 4 2 3 4 3 2" xfId="26434" xr:uid="{D72B9D4F-66E5-4859-A849-58270C2D9195}"/>
    <cellStyle name="Normal 58 4 2 3 4 4" xfId="9858" xr:uid="{27645542-A106-414A-85C8-34CAD41449DF}"/>
    <cellStyle name="Normal 58 4 2 3 4 4 2" xfId="22884" xr:uid="{9138FD61-04E7-4CCA-B7F6-55612DBF7A4A}"/>
    <cellStyle name="Normal 58 4 2 3 4 5" xfId="4840" xr:uid="{A717FC01-E012-4F4C-9240-68AEE7AD8A83}"/>
    <cellStyle name="Normal 58 4 2 3 4 5 2" xfId="17877" xr:uid="{1A58A0AF-8E1D-43F5-89F9-3CE281D29EBF}"/>
    <cellStyle name="Normal 58 4 2 3 4 6" xfId="16185" xr:uid="{0FDCFABE-9708-4C47-961C-C65D90DA3A70}"/>
    <cellStyle name="Normal 58 4 2 3 5" xfId="1757" xr:uid="{596ED7D2-60B3-4A23-9AA2-A4A751FC3CF8}"/>
    <cellStyle name="Normal 58 4 2 3 5 2" xfId="10920" xr:uid="{47DAEDD0-3C17-4C04-A0AF-F051547E9A02}"/>
    <cellStyle name="Normal 58 4 2 3 5 2 2" xfId="23946" xr:uid="{CD1ECEF2-A297-454B-A35F-1D556C0CB59B}"/>
    <cellStyle name="Normal 58 4 2 3 5 3" xfId="5904" xr:uid="{D95C1080-C55E-4CC6-BCD7-CF262A97F49B}"/>
    <cellStyle name="Normal 58 4 2 3 5 3 2" xfId="18939" xr:uid="{64294D05-AD69-4CD3-A24C-6F43FEEFEF7D}"/>
    <cellStyle name="Normal 58 4 2 3 5 4" xfId="15142" xr:uid="{650C34D0-8FF3-4C71-B191-8EBCA960F369}"/>
    <cellStyle name="Normal 58 4 2 3 6" xfId="8481" xr:uid="{F3DAD204-62AD-4C7B-A8DC-029288EBFEB0}"/>
    <cellStyle name="Normal 58 4 2 3 6 2" xfId="21510" xr:uid="{F4B8D720-681F-4C2C-A71A-495FDD0A2CDD}"/>
    <cellStyle name="Normal 58 4 2 3 7" xfId="12374" xr:uid="{9FDDBBD8-0992-4DDB-AFA8-EEFA0700003E}"/>
    <cellStyle name="Normal 58 4 2 3 7 2" xfId="25391" xr:uid="{5974DC75-393F-4870-96A4-45366B66BF31}"/>
    <cellStyle name="Normal 58 4 2 3 8" xfId="7451" xr:uid="{401393C0-3DEA-40BA-92E0-E74F793D1D61}"/>
    <cellStyle name="Normal 58 4 2 3 8 2" xfId="20483" xr:uid="{8E9F8D0E-A325-4608-992F-08EABBC9A6B4}"/>
    <cellStyle name="Normal 58 4 2 3 9" xfId="3403" xr:uid="{062F5752-DB23-4269-AE5E-F2E48DC6D371}"/>
    <cellStyle name="Normal 58 4 2 3 9 2" xfId="16503" xr:uid="{A91F2190-3263-4029-9554-22831155DFB0}"/>
    <cellStyle name="Normal 58 4 2 3_Degree data" xfId="3139" xr:uid="{3880560B-EDF9-4226-8E18-3A7FB9A4D9D1}"/>
    <cellStyle name="Normal 58 4 2 4" xfId="499" xr:uid="{29FDADC1-6AA7-4D8F-9D0B-08A8DEADEDFF}"/>
    <cellStyle name="Normal 58 4 2 4 2" xfId="908" xr:uid="{EA0108EA-7445-401B-ADAC-45D0DED94772}"/>
    <cellStyle name="Normal 58 4 2 4 2 2" xfId="9758" xr:uid="{7BB1B756-D70A-48F2-979A-4F65CEF4B50E}"/>
    <cellStyle name="Normal 58 4 2 4 2 2 2" xfId="22784" xr:uid="{5BB1FC82-B2BE-42D1-ACDA-250CD50B7916}"/>
    <cellStyle name="Normal 58 4 2 4 2 3" xfId="4740" xr:uid="{E15C444D-3272-4587-999F-FA1135CD2F18}"/>
    <cellStyle name="Normal 58 4 2 4 2 3 2" xfId="17777" xr:uid="{C9F4AF72-1AD1-43FE-AF14-8B8104927FD1}"/>
    <cellStyle name="Normal 58 4 2 4 2 4" xfId="14304" xr:uid="{F02BB81F-ECE9-49AF-8C9C-D8519905B351}"/>
    <cellStyle name="Normal 58 4 2 4 3" xfId="2171" xr:uid="{B6FA3C26-E26E-44AC-84F0-69FAE037D745}"/>
    <cellStyle name="Normal 58 4 2 4 3 2" xfId="11334" xr:uid="{E5E8C0DB-FB56-4A5A-9041-0B3040742873}"/>
    <cellStyle name="Normal 58 4 2 4 3 2 2" xfId="24360" xr:uid="{CC6FF7DC-3F5A-462B-ACE7-1DC7755A89FD}"/>
    <cellStyle name="Normal 58 4 2 4 3 3" xfId="6318" xr:uid="{ED3A1804-67DD-42D5-9059-0E2CAB803EEC}"/>
    <cellStyle name="Normal 58 4 2 4 3 3 2" xfId="19353" xr:uid="{A36086CC-0980-4AF1-BD8F-38E216F78047}"/>
    <cellStyle name="Normal 58 4 2 4 3 4" xfId="15556" xr:uid="{DB7AF3A5-235E-44E9-A8AD-5D1CE632C60D}"/>
    <cellStyle name="Normal 58 4 2 4 4" xfId="8874" xr:uid="{84260B4E-6C4B-44CB-8B14-7269EBB3258C}"/>
    <cellStyle name="Normal 58 4 2 4 4 2" xfId="21901" xr:uid="{267F2AF9-3A93-4E2E-BEF5-4B0E42AF1D29}"/>
    <cellStyle name="Normal 58 4 2 4 5" xfId="12788" xr:uid="{3D5A78F4-4527-4705-BA9E-EF0EF470B608}"/>
    <cellStyle name="Normal 58 4 2 4 5 2" xfId="25805" xr:uid="{71C2A40E-5D5D-413F-9934-BFD2B8B9F4B7}"/>
    <cellStyle name="Normal 58 4 2 4 6" xfId="7351" xr:uid="{DEC11779-ADB3-42D0-ABBB-AF4742F0CAE2}"/>
    <cellStyle name="Normal 58 4 2 4 6 2" xfId="20383" xr:uid="{95D26913-5E22-4133-A0AD-D606BA30B2D0}"/>
    <cellStyle name="Normal 58 4 2 4 7" xfId="3805" xr:uid="{9ADAD47C-DB8D-4F94-A6F0-ECDB82678563}"/>
    <cellStyle name="Normal 58 4 2 4 7 2" xfId="16894" xr:uid="{C6ED1B16-DC3A-40C0-8D2B-44B59263D315}"/>
    <cellStyle name="Normal 58 4 2 4 8" xfId="13902" xr:uid="{C7EF802C-9855-4FE9-B915-50CE5EF9EE01}"/>
    <cellStyle name="Normal 58 4 2 5" xfId="775" xr:uid="{3EDD923E-3545-494E-A2AB-878E48AC90CC}"/>
    <cellStyle name="Normal 58 4 2 5 2" xfId="2520" xr:uid="{F6A6E105-F940-4D27-B692-0F5B2634DE94}"/>
    <cellStyle name="Normal 58 4 2 5 2 2" xfId="10277" xr:uid="{252495C0-62E3-4F71-93F8-C7A36AA6993E}"/>
    <cellStyle name="Normal 58 4 2 5 2 2 2" xfId="23303" xr:uid="{7D026ADE-7C21-4267-BF70-68EA6FA05CE8}"/>
    <cellStyle name="Normal 58 4 2 5 2 3" xfId="5259" xr:uid="{3F3C55E1-1C45-459F-B21B-0827DDF6BD8D}"/>
    <cellStyle name="Normal 58 4 2 5 2 3 2" xfId="18296" xr:uid="{AE196C56-EFC5-44A7-9657-114279B7E1DF}"/>
    <cellStyle name="Normal 58 4 2 5 2 4" xfId="15904" xr:uid="{733B16A9-C32E-48E9-9BD3-0830C3D6731B}"/>
    <cellStyle name="Normal 58 4 2 5 3" xfId="6667" xr:uid="{2045ADBA-BB0A-4B7D-89BD-06E1E38BBB77}"/>
    <cellStyle name="Normal 58 4 2 5 3 2" xfId="11682" xr:uid="{3ABB2468-7C35-447A-A395-D10A8D3A29DE}"/>
    <cellStyle name="Normal 58 4 2 5 3 2 2" xfId="24708" xr:uid="{8F7B41EB-A6F0-4A70-89D1-94898A047FCE}"/>
    <cellStyle name="Normal 58 4 2 5 3 3" xfId="19701" xr:uid="{C426530C-56EE-4347-B819-FA75B1E78C0B}"/>
    <cellStyle name="Normal 58 4 2 5 4" xfId="9393" xr:uid="{4AA6893A-7D4C-4AFC-89A5-E5EEB9BFB280}"/>
    <cellStyle name="Normal 58 4 2 5 4 2" xfId="22420" xr:uid="{9F1A2A48-F25A-4E8C-B522-C04A90F332BA}"/>
    <cellStyle name="Normal 58 4 2 5 5" xfId="13136" xr:uid="{3C663C1B-10D6-4F51-B28F-9C7667F0164A}"/>
    <cellStyle name="Normal 58 4 2 5 5 2" xfId="26153" xr:uid="{BF52E1DB-9525-4DF9-B31E-2E916B598161}"/>
    <cellStyle name="Normal 58 4 2 5 6" xfId="7870" xr:uid="{BF84F84B-5B39-4EB7-B56C-546FDE4069A1}"/>
    <cellStyle name="Normal 58 4 2 5 6 2" xfId="20902" xr:uid="{811DA85D-BF7F-427A-8E89-E95EADF7359D}"/>
    <cellStyle name="Normal 58 4 2 5 7" xfId="4324" xr:uid="{2F651AB8-4E4A-4C99-AE1D-2BDFD1374B5F}"/>
    <cellStyle name="Normal 58 4 2 5 7 2" xfId="17413" xr:uid="{FC734629-9E02-49EA-BF42-41C16848A668}"/>
    <cellStyle name="Normal 58 4 2 5 8" xfId="14172" xr:uid="{9724BE55-D52F-4E1F-9E6B-F08C3EF1A7AA}"/>
    <cellStyle name="Normal 58 4 2 6" xfId="1263" xr:uid="{2E1F2C07-561F-4F22-8405-75275A4A1F26}"/>
    <cellStyle name="Normal 58 4 2 6 2" xfId="2819" xr:uid="{2F6C315E-3DFD-472E-9508-0951E84662E0}"/>
    <cellStyle name="Normal 58 4 2 6 2 2" xfId="10467" xr:uid="{EC5CA007-0A67-40FE-9872-E6ADB46A885E}"/>
    <cellStyle name="Normal 58 4 2 6 2 2 2" xfId="23493" xr:uid="{E73214DD-C2E6-4923-B471-F9AE25C5ED4B}"/>
    <cellStyle name="Normal 58 4 2 6 2 3" xfId="5450" xr:uid="{413A1F1C-87CE-4532-BC55-07C04471B7E9}"/>
    <cellStyle name="Normal 58 4 2 6 2 3 2" xfId="18486" xr:uid="{72A0DEF2-BDD5-4F04-87D4-7D240B77AB9D}"/>
    <cellStyle name="Normal 58 4 2 6 2 4" xfId="16085" xr:uid="{8F1D2895-1032-42D5-952C-033AF78A5F13}"/>
    <cellStyle name="Normal 58 4 2 6 3" xfId="6848" xr:uid="{2665A75E-63F5-4778-8047-886DC21AA598}"/>
    <cellStyle name="Normal 58 4 2 6 3 2" xfId="11863" xr:uid="{617BF24F-D7BA-46ED-A237-5B30BDDBE091}"/>
    <cellStyle name="Normal 58 4 2 6 3 2 2" xfId="24889" xr:uid="{A23F9B1D-B48F-435C-8ADA-DE15B26761BC}"/>
    <cellStyle name="Normal 58 4 2 6 3 3" xfId="19882" xr:uid="{0CB60E9B-F742-4057-85CC-EEA482519DD6}"/>
    <cellStyle name="Normal 58 4 2 6 4" xfId="8654" xr:uid="{87CA920A-1DB6-41AF-B9D4-1437F1BFF08F}"/>
    <cellStyle name="Normal 58 4 2 6 4 2" xfId="21683" xr:uid="{F709EE47-E9B1-41A2-A6D2-C70D219FFE70}"/>
    <cellStyle name="Normal 58 4 2 6 5" xfId="13317" xr:uid="{15754B35-5FE4-4270-B7D4-FF5D88CC407B}"/>
    <cellStyle name="Normal 58 4 2 6 5 2" xfId="26334" xr:uid="{0A2B6301-EA25-4B59-A3F1-60CA83A7048C}"/>
    <cellStyle name="Normal 58 4 2 6 6" xfId="8061" xr:uid="{78275755-B71A-4325-BFD4-BC981FB35FAA}"/>
    <cellStyle name="Normal 58 4 2 6 6 2" xfId="21092" xr:uid="{80773660-A8F4-4FA5-A156-B15D2BB92569}"/>
    <cellStyle name="Normal 58 4 2 6 7" xfId="3581" xr:uid="{F4C5FAF9-03CB-417E-A7C1-29CBA21DB300}"/>
    <cellStyle name="Normal 58 4 2 6 7 2" xfId="16676" xr:uid="{2EE7E26B-C47A-4C17-9219-76EB0DE93520}"/>
    <cellStyle name="Normal 58 4 2 6 8" xfId="14651" xr:uid="{D9C6665B-53D1-4ACE-8071-0E070AAB7315}"/>
    <cellStyle name="Normal 58 4 2 7" xfId="1657" xr:uid="{650CD47E-F738-4580-92FA-B89E8627C1EC}"/>
    <cellStyle name="Normal 58 4 2 7 2" xfId="9541" xr:uid="{BE12A484-8462-4B1C-A64E-848027763C80}"/>
    <cellStyle name="Normal 58 4 2 7 2 2" xfId="22567" xr:uid="{B479CF29-11E3-4351-B14F-A52585927E27}"/>
    <cellStyle name="Normal 58 4 2 7 3" xfId="4523" xr:uid="{2EA8BAE7-39C5-401C-8135-8BC83ADE5D76}"/>
    <cellStyle name="Normal 58 4 2 7 3 2" xfId="17560" xr:uid="{BB9B16F0-0101-4FC8-992D-88470E2E7174}"/>
    <cellStyle name="Normal 58 4 2 7 4" xfId="15042" xr:uid="{F018ED7F-505D-4625-B837-025C9725537C}"/>
    <cellStyle name="Normal 58 4 2 8" xfId="5804" xr:uid="{7971E1DA-F538-443D-945F-5CA8D68B87FA}"/>
    <cellStyle name="Normal 58 4 2 8 2" xfId="10820" xr:uid="{A4072AC5-9A7D-42A0-8318-26F889C98AD4}"/>
    <cellStyle name="Normal 58 4 2 8 2 2" xfId="23846" xr:uid="{EC7748BC-0A88-40AF-8311-5D5CAF090AB3}"/>
    <cellStyle name="Normal 58 4 2 8 3" xfId="18839" xr:uid="{379EC7A9-22C3-499D-8941-8F2C2AD9F143}"/>
    <cellStyle name="Normal 58 4 2 9" xfId="8381" xr:uid="{E9DB90C0-D105-4C94-B2E1-566082A2B5D5}"/>
    <cellStyle name="Normal 58 4 2 9 2" xfId="21410" xr:uid="{CDF1B8E4-7A6D-48B2-B2F9-EBD05F119750}"/>
    <cellStyle name="Normal 58 4 2_Degree data" xfId="3137" xr:uid="{BB42E06F-CB65-41E4-BA9A-6197F8D40386}"/>
    <cellStyle name="Normal 58 4 3" xfId="199" xr:uid="{75508F43-5424-445C-AAA4-D3A0E7DEDFE8}"/>
    <cellStyle name="Normal 58 4 3 10" xfId="7177" xr:uid="{DE6E59F7-4A11-4958-8BEF-891739E5211F}"/>
    <cellStyle name="Normal 58 4 3 10 2" xfId="20209" xr:uid="{D406A8FA-D639-4C56-9A9A-A4916B24DD99}"/>
    <cellStyle name="Normal 58 4 3 11" xfId="3346" xr:uid="{1ADF87D2-5A42-4189-BFAC-5071BBD076AF}"/>
    <cellStyle name="Normal 58 4 3 11 2" xfId="16446" xr:uid="{865F8ED6-5DE5-47CA-9CCA-CB4CF4FACBCE}"/>
    <cellStyle name="Normal 58 4 3 12" xfId="13626" xr:uid="{A3BD7B9D-0E83-4A5F-B7D8-CB0271E0E26F}"/>
    <cellStyle name="Normal 58 4 3 2" xfId="391" xr:uid="{2DE7EF6E-4D28-4FB3-9C93-7FD326BA52EF}"/>
    <cellStyle name="Normal 58 4 3 2 10" xfId="13800" xr:uid="{C41E0265-BA63-4091-8E0D-388A3078B453}"/>
    <cellStyle name="Normal 58 4 3 2 2" xfId="642" xr:uid="{2BDE05F7-F15E-403C-B719-B8A36C181439}"/>
    <cellStyle name="Normal 58 4 3 2 2 2" xfId="2175" xr:uid="{A2F676B3-44B2-443D-817A-FB8E476C0061}"/>
    <cellStyle name="Normal 58 4 3 2 2 2 2" xfId="10281" xr:uid="{51A577C5-96DB-4042-A077-756610356667}"/>
    <cellStyle name="Normal 58 4 3 2 2 2 2 2" xfId="23307" xr:uid="{FEB663D9-8F97-492C-8E50-A18F960E4777}"/>
    <cellStyle name="Normal 58 4 3 2 2 2 3" xfId="5263" xr:uid="{C1C8CC8C-4774-442C-A814-95D27C5886D2}"/>
    <cellStyle name="Normal 58 4 3 2 2 2 3 2" xfId="18300" xr:uid="{75371395-248E-4C5F-B201-5621586A962A}"/>
    <cellStyle name="Normal 58 4 3 2 2 2 4" xfId="15560" xr:uid="{A8DEAD0D-B3C7-4B28-B05E-E8681753B9EB}"/>
    <cellStyle name="Normal 58 4 3 2 2 3" xfId="6322" xr:uid="{2853796D-58AC-4D1D-8591-665556635ABF}"/>
    <cellStyle name="Normal 58 4 3 2 2 3 2" xfId="11338" xr:uid="{6C15AA81-15DF-4504-B571-537BC51EC7E8}"/>
    <cellStyle name="Normal 58 4 3 2 2 3 2 2" xfId="24364" xr:uid="{A401E238-FC55-4182-AD15-98F997B744DB}"/>
    <cellStyle name="Normal 58 4 3 2 2 3 3" xfId="19357" xr:uid="{ECB7F0F5-1A63-4F91-8494-25E265FE0A65}"/>
    <cellStyle name="Normal 58 4 3 2 2 4" xfId="9397" xr:uid="{B7D3B162-9704-499C-97AE-1CE7AE920079}"/>
    <cellStyle name="Normal 58 4 3 2 2 4 2" xfId="22424" xr:uid="{43F2910D-7780-467C-87F2-EABAAFA1E3B3}"/>
    <cellStyle name="Normal 58 4 3 2 2 5" xfId="12792" xr:uid="{8319F9B6-462B-4EEA-A3B4-E85071A65B3D}"/>
    <cellStyle name="Normal 58 4 3 2 2 5 2" xfId="25809" xr:uid="{E33A5ABD-C8EC-4B7B-BDA7-82D5B5BDF07E}"/>
    <cellStyle name="Normal 58 4 3 2 2 6" xfId="7874" xr:uid="{A9098269-BB3A-42C2-AFF3-AA1AC6CFC218}"/>
    <cellStyle name="Normal 58 4 3 2 2 6 2" xfId="20906" xr:uid="{11778E1D-ADBC-4816-815E-39F8A4D6AE20}"/>
    <cellStyle name="Normal 58 4 3 2 2 7" xfId="4328" xr:uid="{2CD31ED3-1232-4398-84DA-29DAC040B41F}"/>
    <cellStyle name="Normal 58 4 3 2 2 7 2" xfId="17417" xr:uid="{78EBEFBD-7270-4467-B0BF-3EB0CA4E21D7}"/>
    <cellStyle name="Normal 58 4 3 2 2 8" xfId="14045" xr:uid="{85C2BE20-4E4F-4985-9156-50EFA9914E2E}"/>
    <cellStyle name="Normal 58 4 3 2 3" xfId="1051" xr:uid="{9746FF73-7BB3-4D6F-812A-CEACB53A6C1B}"/>
    <cellStyle name="Normal 58 4 3 2 3 2" xfId="2524" xr:uid="{BC8105D4-140C-46DD-9110-904844769F02}"/>
    <cellStyle name="Normal 58 4 3 2 3 2 2" xfId="10610" xr:uid="{979F8A26-F897-4E6C-94FF-478CA9F7CECD}"/>
    <cellStyle name="Normal 58 4 3 2 3 2 2 2" xfId="23636" xr:uid="{01AF7F22-9C54-48A2-A4E4-BB0AA765F3AF}"/>
    <cellStyle name="Normal 58 4 3 2 3 2 3" xfId="5593" xr:uid="{563D58CC-9D72-415B-AE26-3BE6E1D10B30}"/>
    <cellStyle name="Normal 58 4 3 2 3 2 3 2" xfId="18629" xr:uid="{F7E3C599-F14C-41BF-A8B1-C43A7A17BDD8}"/>
    <cellStyle name="Normal 58 4 3 2 3 2 4" xfId="15908" xr:uid="{8D24E8F2-8D08-47A3-861C-13F855B7733D}"/>
    <cellStyle name="Normal 58 4 3 2 3 3" xfId="6671" xr:uid="{D746B98C-0029-4E6C-862A-4C525D7ED62C}"/>
    <cellStyle name="Normal 58 4 3 2 3 3 2" xfId="11686" xr:uid="{A586B481-6671-4CB6-975B-65C8FA8DEB38}"/>
    <cellStyle name="Normal 58 4 3 2 3 3 2 2" xfId="24712" xr:uid="{B093E658-DB78-43A9-809E-EBC7C950D778}"/>
    <cellStyle name="Normal 58 4 3 2 3 3 3" xfId="19705" xr:uid="{99E6469A-87B1-43C3-8C61-CD49C79836F7}"/>
    <cellStyle name="Normal 58 4 3 2 3 4" xfId="9017" xr:uid="{42F6B6DF-BECC-49E7-BA33-985E203B6BFD}"/>
    <cellStyle name="Normal 58 4 3 2 3 4 2" xfId="22044" xr:uid="{D2189D38-D59A-4B62-93E2-7998876426C3}"/>
    <cellStyle name="Normal 58 4 3 2 3 5" xfId="13140" xr:uid="{2FAF9321-B94B-478D-B3C7-8FBA11936B83}"/>
    <cellStyle name="Normal 58 4 3 2 3 5 2" xfId="26157" xr:uid="{F1291479-593B-4788-91EF-2E880487FB51}"/>
    <cellStyle name="Normal 58 4 3 2 3 6" xfId="8204" xr:uid="{E01457A3-90C3-42D1-978C-7A5D4FD9B9BD}"/>
    <cellStyle name="Normal 58 4 3 2 3 6 2" xfId="21235" xr:uid="{35D86769-E5C2-4C0C-BFE2-CA783C94E884}"/>
    <cellStyle name="Normal 58 4 3 2 3 7" xfId="3948" xr:uid="{76318C93-B50E-4E71-B3A8-425939659F25}"/>
    <cellStyle name="Normal 58 4 3 2 3 7 2" xfId="17037" xr:uid="{912C404C-81A9-4372-97E3-E31F3FA8554F}"/>
    <cellStyle name="Normal 58 4 3 2 3 8" xfId="14447" xr:uid="{5A50E6ED-0DB5-4DB5-A580-BE1E491102E6}"/>
    <cellStyle name="Normal 58 4 3 2 4" xfId="1408" xr:uid="{1AE79C2D-F79E-49C6-B56A-2AA8F6F9624E}"/>
    <cellStyle name="Normal 58 4 3 2 4 2" xfId="2966" xr:uid="{6812FF07-797A-43C2-8614-2425EA0AB528}"/>
    <cellStyle name="Normal 58 4 3 2 4 2 2" xfId="12006" xr:uid="{5A10C590-1D7D-41DF-8FD6-21C2E565D56B}"/>
    <cellStyle name="Normal 58 4 3 2 4 2 2 2" xfId="25032" xr:uid="{9B27DE65-7F8E-4EBD-80CE-8A0D9F0B5A22}"/>
    <cellStyle name="Normal 58 4 3 2 4 2 3" xfId="6991" xr:uid="{EB4F1A31-C57C-429F-AEEB-9BFDB7E388A3}"/>
    <cellStyle name="Normal 58 4 3 2 4 2 3 2" xfId="20025" xr:uid="{3F77AD2E-E545-4A83-852F-387C80C6039C}"/>
    <cellStyle name="Normal 58 4 3 2 4 2 4" xfId="16228" xr:uid="{33C526F6-CFA2-4426-82C3-5D79194A2305}"/>
    <cellStyle name="Normal 58 4 3 2 4 3" xfId="13460" xr:uid="{77496F9D-ACB6-43E1-A247-1B5CF7685F26}"/>
    <cellStyle name="Normal 58 4 3 2 4 3 2" xfId="26477" xr:uid="{C594F613-89FF-458C-A57B-FD1E8385DA43}"/>
    <cellStyle name="Normal 58 4 3 2 4 4" xfId="9901" xr:uid="{10931ABE-D147-42E7-9A38-1818054EC200}"/>
    <cellStyle name="Normal 58 4 3 2 4 4 2" xfId="22927" xr:uid="{1DF7BC63-3AE9-441B-A0CA-170170C8CDFC}"/>
    <cellStyle name="Normal 58 4 3 2 4 5" xfId="4883" xr:uid="{B44741FB-2A41-40E1-95DD-6035B6202094}"/>
    <cellStyle name="Normal 58 4 3 2 4 5 2" xfId="17920" xr:uid="{BC0863CF-7ED7-41E4-9725-C6A51CFD3073}"/>
    <cellStyle name="Normal 58 4 3 2 4 6" xfId="14794" xr:uid="{A513E51D-7E0A-4006-BA90-C30810F49442}"/>
    <cellStyle name="Normal 58 4 3 2 5" xfId="1800" xr:uid="{862C31B0-7A5B-4A34-AE14-D314F04DEFFF}"/>
    <cellStyle name="Normal 58 4 3 2 5 2" xfId="10963" xr:uid="{60FA9886-D4C5-4CD1-9724-A506018F01E4}"/>
    <cellStyle name="Normal 58 4 3 2 5 2 2" xfId="23989" xr:uid="{FF897A7D-4E42-4183-9A39-D9BAE96841FD}"/>
    <cellStyle name="Normal 58 4 3 2 5 3" xfId="5947" xr:uid="{E0807366-8438-41A9-A03F-5AD078074E9F}"/>
    <cellStyle name="Normal 58 4 3 2 5 3 2" xfId="18982" xr:uid="{DCFD4850-8663-430D-82A2-E5D22B5BF961}"/>
    <cellStyle name="Normal 58 4 3 2 5 4" xfId="15185" xr:uid="{DB11CFA6-0D2A-4A99-94E1-7225178C2FE9}"/>
    <cellStyle name="Normal 58 4 3 2 6" xfId="8524" xr:uid="{A686295E-770F-424D-AF13-E7E29CE2B074}"/>
    <cellStyle name="Normal 58 4 3 2 6 2" xfId="21553" xr:uid="{7570316C-0B62-4EB8-A93D-1FF040418943}"/>
    <cellStyle name="Normal 58 4 3 2 7" xfId="12417" xr:uid="{91CB1801-9E46-40F6-8ADF-BA8F87926FB3}"/>
    <cellStyle name="Normal 58 4 3 2 7 2" xfId="25434" xr:uid="{CEBD66CE-EC1F-477A-9E5B-6EB68E7C838F}"/>
    <cellStyle name="Normal 58 4 3 2 8" xfId="7494" xr:uid="{35E52341-4D86-4FC4-8A1B-4EADA78FCA76}"/>
    <cellStyle name="Normal 58 4 3 2 8 2" xfId="20526" xr:uid="{2BD15DE4-9561-451F-BB15-E347BC6595B7}"/>
    <cellStyle name="Normal 58 4 3 2 9" xfId="3446" xr:uid="{C7CE4C6A-236A-439F-BCE2-75674B5EA0CA}"/>
    <cellStyle name="Normal 58 4 3 2 9 2" xfId="16546" xr:uid="{9FBF8148-311B-413E-8A1E-1832D816E872}"/>
    <cellStyle name="Normal 58 4 3 2_Degree data" xfId="3141" xr:uid="{84095430-0BE2-4741-AA7A-610ED8A891F4}"/>
    <cellStyle name="Normal 58 4 3 3" xfId="542" xr:uid="{0E1C0BC6-C1C3-4A46-8CB7-7B42360AC091}"/>
    <cellStyle name="Normal 58 4 3 3 2" xfId="951" xr:uid="{483367EE-4D36-4D2E-9E0B-EFE7E1A34B32}"/>
    <cellStyle name="Normal 58 4 3 3 2 2" xfId="9801" xr:uid="{F04EBF30-3403-4E12-9F37-0E998D06CD34}"/>
    <cellStyle name="Normal 58 4 3 3 2 2 2" xfId="22827" xr:uid="{29AB80F2-190B-4C84-B0E1-FA36788B634A}"/>
    <cellStyle name="Normal 58 4 3 3 2 3" xfId="4783" xr:uid="{FCCF8A54-646F-421B-87E6-499F1C6423C8}"/>
    <cellStyle name="Normal 58 4 3 3 2 3 2" xfId="17820" xr:uid="{B4648E72-0CCC-4AD5-97DC-0593A99EB3F1}"/>
    <cellStyle name="Normal 58 4 3 3 2 4" xfId="14347" xr:uid="{2820BAEA-FEF4-4EBC-A734-5F883D429561}"/>
    <cellStyle name="Normal 58 4 3 3 3" xfId="2174" xr:uid="{2FD3873B-B436-4006-A70F-1A44A2FD7AF9}"/>
    <cellStyle name="Normal 58 4 3 3 3 2" xfId="11337" xr:uid="{A94E8A36-D293-4112-A50E-6FC905F4846C}"/>
    <cellStyle name="Normal 58 4 3 3 3 2 2" xfId="24363" xr:uid="{54AD5EC2-5619-4103-9A0C-980F80B3DFCA}"/>
    <cellStyle name="Normal 58 4 3 3 3 3" xfId="6321" xr:uid="{34E6FECE-3F38-482B-98B7-DBFA9322137E}"/>
    <cellStyle name="Normal 58 4 3 3 3 3 2" xfId="19356" xr:uid="{36E41B73-42E5-469B-AD34-E1515D587A6F}"/>
    <cellStyle name="Normal 58 4 3 3 3 4" xfId="15559" xr:uid="{0C697275-073B-48D4-A86D-44E481654DEC}"/>
    <cellStyle name="Normal 58 4 3 3 4" xfId="8917" xr:uid="{8AE2B30D-2E74-41FC-9242-EA17C28A0AA1}"/>
    <cellStyle name="Normal 58 4 3 3 4 2" xfId="21944" xr:uid="{1B53803D-E96D-4B1A-A46F-AD4BED629B5D}"/>
    <cellStyle name="Normal 58 4 3 3 5" xfId="12791" xr:uid="{C8F29309-A7AF-4AEF-8499-ADC99DBD0ED2}"/>
    <cellStyle name="Normal 58 4 3 3 5 2" xfId="25808" xr:uid="{44718072-36DE-434B-86B2-52072A189F8B}"/>
    <cellStyle name="Normal 58 4 3 3 6" xfId="7394" xr:uid="{2E65632F-6C37-4A63-BBA4-D7C829084A17}"/>
    <cellStyle name="Normal 58 4 3 3 6 2" xfId="20426" xr:uid="{253328D4-0721-4F41-93CC-BD24BAA1116A}"/>
    <cellStyle name="Normal 58 4 3 3 7" xfId="3848" xr:uid="{7964353F-9D9B-4478-B947-63CE38E5F225}"/>
    <cellStyle name="Normal 58 4 3 3 7 2" xfId="16937" xr:uid="{FACEC87D-A33F-4646-843C-787479642925}"/>
    <cellStyle name="Normal 58 4 3 3 8" xfId="13945" xr:uid="{59DE5CAE-A547-400E-BA77-DA4BF651D505}"/>
    <cellStyle name="Normal 58 4 3 4" xfId="805" xr:uid="{906C8E86-9A4A-406F-846E-9EE4D4BB041C}"/>
    <cellStyle name="Normal 58 4 3 4 2" xfId="2523" xr:uid="{FE61C1B0-C14D-4745-BD63-543E126D6B63}"/>
    <cellStyle name="Normal 58 4 3 4 2 2" xfId="10280" xr:uid="{F20C4A7D-1712-4D05-BE7C-A1F980CD2451}"/>
    <cellStyle name="Normal 58 4 3 4 2 2 2" xfId="23306" xr:uid="{219F79DB-B5A3-4543-9F76-2028DB09327B}"/>
    <cellStyle name="Normal 58 4 3 4 2 3" xfId="5262" xr:uid="{738A60A7-6D32-4F97-A3B8-8467C091FC5C}"/>
    <cellStyle name="Normal 58 4 3 4 2 3 2" xfId="18299" xr:uid="{0BF372E0-BDDB-4E09-896A-F8BBB7A47F14}"/>
    <cellStyle name="Normal 58 4 3 4 2 4" xfId="15907" xr:uid="{2DFA1D39-9F1A-4705-9861-4A72B7D05E5B}"/>
    <cellStyle name="Normal 58 4 3 4 3" xfId="6670" xr:uid="{8B22ECFC-B85B-4D85-8516-B9CBC16892CE}"/>
    <cellStyle name="Normal 58 4 3 4 3 2" xfId="11685" xr:uid="{7F3D2346-5250-47A5-865C-69C33E524590}"/>
    <cellStyle name="Normal 58 4 3 4 3 2 2" xfId="24711" xr:uid="{3F4C92DA-AB9A-4253-8702-0045E57F1CEE}"/>
    <cellStyle name="Normal 58 4 3 4 3 3" xfId="19704" xr:uid="{F2CD0269-1FD8-4799-BC44-4EC3B3B7CDA8}"/>
    <cellStyle name="Normal 58 4 3 4 4" xfId="9396" xr:uid="{265D6A69-8A0E-4099-B6D6-61F585FA1A8F}"/>
    <cellStyle name="Normal 58 4 3 4 4 2" xfId="22423" xr:uid="{966496F7-C010-4D32-8C7F-CD2C6F8E614C}"/>
    <cellStyle name="Normal 58 4 3 4 5" xfId="13139" xr:uid="{CB263145-2C70-40E4-BD64-18F710601621}"/>
    <cellStyle name="Normal 58 4 3 4 5 2" xfId="26156" xr:uid="{97571395-AEB4-4EDB-88C8-612B6C082CCB}"/>
    <cellStyle name="Normal 58 4 3 4 6" xfId="7873" xr:uid="{7851AA02-2BC6-4CC1-AFD3-BDDDB042F91C}"/>
    <cellStyle name="Normal 58 4 3 4 6 2" xfId="20905" xr:uid="{B8D8EE3A-A72B-4753-A277-109F2C683281}"/>
    <cellStyle name="Normal 58 4 3 4 7" xfId="4327" xr:uid="{3F048175-E4F7-4ACA-9C97-1142504BFEFD}"/>
    <cellStyle name="Normal 58 4 3 4 7 2" xfId="17416" xr:uid="{6DC8DEEB-6B83-4410-BD15-4202F68BF036}"/>
    <cellStyle name="Normal 58 4 3 4 8" xfId="14202" xr:uid="{95BCF558-15D5-4627-B208-715129442CEE}"/>
    <cellStyle name="Normal 58 4 3 5" xfId="1307" xr:uid="{EE9B7E2D-A0AD-457C-89F8-0ADA1F343F77}"/>
    <cellStyle name="Normal 58 4 3 5 2" xfId="2864" xr:uid="{1BF15D5C-F307-4270-8772-39FB978C507C}"/>
    <cellStyle name="Normal 58 4 3 5 2 2" xfId="10510" xr:uid="{A5190192-D2E2-4E26-AC40-F2A62F2D08EA}"/>
    <cellStyle name="Normal 58 4 3 5 2 2 2" xfId="23536" xr:uid="{44934107-58AA-42AF-8F00-CFA2C4BB0524}"/>
    <cellStyle name="Normal 58 4 3 5 2 3" xfId="5493" xr:uid="{F5524B5B-57ED-44F7-98A8-CDB030381A86}"/>
    <cellStyle name="Normal 58 4 3 5 2 3 2" xfId="18529" xr:uid="{69F88D00-759A-4E11-BC8E-BB015670F6D9}"/>
    <cellStyle name="Normal 58 4 3 5 2 4" xfId="16128" xr:uid="{8EA2CD0F-62F2-48BD-A755-CA0EEA2B7867}"/>
    <cellStyle name="Normal 58 4 3 5 3" xfId="6891" xr:uid="{95571E8E-D43B-46BA-BE54-5F6FDDE26A38}"/>
    <cellStyle name="Normal 58 4 3 5 3 2" xfId="11906" xr:uid="{42CC4EFE-6961-4E72-B84B-0234D2E3ED9C}"/>
    <cellStyle name="Normal 58 4 3 5 3 2 2" xfId="24932" xr:uid="{624A588F-6E43-4C5F-AD68-FB2A81EBB2FF}"/>
    <cellStyle name="Normal 58 4 3 5 3 3" xfId="19925" xr:uid="{0B0FDB01-6C99-4A6E-BEBB-14A4E09C3EED}"/>
    <cellStyle name="Normal 58 4 3 5 4" xfId="8698" xr:uid="{302C7AA1-CF79-4227-8796-C947BBBC0F74}"/>
    <cellStyle name="Normal 58 4 3 5 4 2" xfId="21727" xr:uid="{63611E2B-C3DD-4491-88A1-D7949958D778}"/>
    <cellStyle name="Normal 58 4 3 5 5" xfId="13360" xr:uid="{76824FFF-FDA4-492B-B343-169055B8475F}"/>
    <cellStyle name="Normal 58 4 3 5 5 2" xfId="26377" xr:uid="{CE6EA387-DFA5-486D-A40A-E20DD8F3DE69}"/>
    <cellStyle name="Normal 58 4 3 5 6" xfId="8104" xr:uid="{8371F0E0-7DCF-4D70-B4E8-B393ACBDC5A2}"/>
    <cellStyle name="Normal 58 4 3 5 6 2" xfId="21135" xr:uid="{6C227BE0-522B-46BB-902A-921397D5B9B3}"/>
    <cellStyle name="Normal 58 4 3 5 7" xfId="3627" xr:uid="{33C5F8EC-7726-4B78-9B7A-4BEF475258AB}"/>
    <cellStyle name="Normal 58 4 3 5 7 2" xfId="16720" xr:uid="{4BCA8035-6EDF-460B-A2B3-8AF3C4BF913F}"/>
    <cellStyle name="Normal 58 4 3 5 8" xfId="14694" xr:uid="{37E76EF0-D279-4B7D-9484-9581DAF9C51F}"/>
    <cellStyle name="Normal 58 4 3 6" xfId="1700" xr:uid="{095478D1-0200-4E1E-AD04-CEA400428320}"/>
    <cellStyle name="Normal 58 4 3 6 2" xfId="9584" xr:uid="{F4AE1008-0A41-4366-A8EF-CA5F9FBC110A}"/>
    <cellStyle name="Normal 58 4 3 6 2 2" xfId="22610" xr:uid="{C80EF2E0-8E11-44D9-B423-507B19764B9A}"/>
    <cellStyle name="Normal 58 4 3 6 3" xfId="4566" xr:uid="{040AF096-DE2C-4220-A28B-5D5CA4348CD2}"/>
    <cellStyle name="Normal 58 4 3 6 3 2" xfId="17603" xr:uid="{2574845C-8005-4418-8B2B-A25258909EE8}"/>
    <cellStyle name="Normal 58 4 3 6 4" xfId="15085" xr:uid="{565C1E38-34B1-4D06-B936-0EFDA05B116A}"/>
    <cellStyle name="Normal 58 4 3 7" xfId="5847" xr:uid="{232C0B27-000E-4622-8B45-550FE7ADA78F}"/>
    <cellStyle name="Normal 58 4 3 7 2" xfId="10863" xr:uid="{F4B6874A-5907-4469-83FF-E525BB406B54}"/>
    <cellStyle name="Normal 58 4 3 7 2 2" xfId="23889" xr:uid="{9A72B89C-7A6E-4687-8745-39AE66F71A1B}"/>
    <cellStyle name="Normal 58 4 3 7 3" xfId="18882" xr:uid="{D694F07E-BC4A-47C9-951B-7667DD563C5C}"/>
    <cellStyle name="Normal 58 4 3 8" xfId="8424" xr:uid="{3886259B-E741-4038-AB89-BB3F6DD1A53A}"/>
    <cellStyle name="Normal 58 4 3 8 2" xfId="21453" xr:uid="{68F432A0-3A22-46AC-A5A2-DF7B852DB8EF}"/>
    <cellStyle name="Normal 58 4 3 9" xfId="12317" xr:uid="{8AABF7C6-33AB-4236-AE44-1F2536358053}"/>
    <cellStyle name="Normal 58 4 3 9 2" xfId="25334" xr:uid="{BFFD2387-0F9B-478F-A065-C7653AADFA12}"/>
    <cellStyle name="Normal 58 4 3_Degree data" xfId="3140" xr:uid="{987225C3-313A-48B0-9C75-0AAB96A00252}"/>
    <cellStyle name="Normal 58 4 4" xfId="235" xr:uid="{7ED86D93-094F-4707-8B81-8E973B28F624}"/>
    <cellStyle name="Normal 58 4 4 10" xfId="7225" xr:uid="{E4B181E6-4B34-49E5-9DCA-D3FD899468FC}"/>
    <cellStyle name="Normal 58 4 4 10 2" xfId="20257" xr:uid="{1B08A1B8-C134-4EDE-95B4-524C3BADFF74}"/>
    <cellStyle name="Normal 58 4 4 11" xfId="3289" xr:uid="{F2D86A10-28FA-4C63-A360-14BE1433D70B}"/>
    <cellStyle name="Normal 58 4 4 11 2" xfId="16389" xr:uid="{54CDA326-9B6D-455E-88A1-DCDF0F63C40D}"/>
    <cellStyle name="Normal 58 4 4 12" xfId="13656" xr:uid="{98FA24DF-D6E3-49F5-BBFA-58C2E9B15AEC}"/>
    <cellStyle name="Normal 58 4 4 2" xfId="333" xr:uid="{F6EAE8EC-DC45-4ED4-94DD-CB5887C39A02}"/>
    <cellStyle name="Normal 58 4 4 2 10" xfId="13743" xr:uid="{1EE8A383-442A-4098-AA48-53DA79228745}"/>
    <cellStyle name="Normal 58 4 4 2 2" xfId="690" xr:uid="{806E4E46-536C-41BA-824D-04687B3F0B9E}"/>
    <cellStyle name="Normal 58 4 4 2 2 2" xfId="2177" xr:uid="{CD5D6586-38D8-46EE-AC5A-43FF26860E9D}"/>
    <cellStyle name="Normal 58 4 4 2 2 2 2" xfId="10283" xr:uid="{DEB8D809-B7E0-4BAA-A214-E470ECD2B3B1}"/>
    <cellStyle name="Normal 58 4 4 2 2 2 2 2" xfId="23309" xr:uid="{CC409279-2C23-4B09-817F-0E8E87C44ADD}"/>
    <cellStyle name="Normal 58 4 4 2 2 2 3" xfId="5265" xr:uid="{350B8C9A-FD97-46EA-8611-62C998D0C3E7}"/>
    <cellStyle name="Normal 58 4 4 2 2 2 3 2" xfId="18302" xr:uid="{0326F7F1-6CBD-4628-A854-CF9117F73D87}"/>
    <cellStyle name="Normal 58 4 4 2 2 2 4" xfId="15562" xr:uid="{477BAEB2-4A1C-4498-B3B2-88B6F3677D25}"/>
    <cellStyle name="Normal 58 4 4 2 2 3" xfId="6324" xr:uid="{327EBA38-743D-48F1-BF1D-374B5FFC866F}"/>
    <cellStyle name="Normal 58 4 4 2 2 3 2" xfId="11340" xr:uid="{7F34FF93-52FA-4B7B-80DF-978244B0F42B}"/>
    <cellStyle name="Normal 58 4 4 2 2 3 2 2" xfId="24366" xr:uid="{FB3367AB-911B-4539-943E-CA4735C2AF97}"/>
    <cellStyle name="Normal 58 4 4 2 2 3 3" xfId="19359" xr:uid="{7DBCD2D0-A840-4050-ADF2-785DE3F76C1D}"/>
    <cellStyle name="Normal 58 4 4 2 2 4" xfId="9399" xr:uid="{0E5511F9-15E1-47CC-A2A5-A153AECCFB70}"/>
    <cellStyle name="Normal 58 4 4 2 2 4 2" xfId="22426" xr:uid="{F3E4D8DB-A35C-444B-A843-8DB74A3DEAD8}"/>
    <cellStyle name="Normal 58 4 4 2 2 5" xfId="12794" xr:uid="{475FCF53-0A1E-4195-A4C1-FA038581D1B2}"/>
    <cellStyle name="Normal 58 4 4 2 2 5 2" xfId="25811" xr:uid="{9A341F40-3155-47AB-9701-C679B21BE8C3}"/>
    <cellStyle name="Normal 58 4 4 2 2 6" xfId="7876" xr:uid="{A0EFA90E-6476-4B1A-A80B-8CFE489E569B}"/>
    <cellStyle name="Normal 58 4 4 2 2 6 2" xfId="20908" xr:uid="{14910F09-C4F8-4C6C-B910-8DE0D125BB58}"/>
    <cellStyle name="Normal 58 4 4 2 2 7" xfId="4330" xr:uid="{4EEEF630-A048-4908-9FF6-CD85085407FC}"/>
    <cellStyle name="Normal 58 4 4 2 2 7 2" xfId="17419" xr:uid="{75DC78DE-39DA-4CA3-A93A-F8C51D4057E9}"/>
    <cellStyle name="Normal 58 4 4 2 2 8" xfId="14093" xr:uid="{0182B35B-E8C5-4B9B-9516-028791FFE125}"/>
    <cellStyle name="Normal 58 4 4 2 3" xfId="1099" xr:uid="{3DF271FC-A46D-47FC-9272-060FA824FAC9}"/>
    <cellStyle name="Normal 58 4 4 2 3 2" xfId="2526" xr:uid="{DC6BDFCB-9BD5-4D2D-B407-3C7490D9611C}"/>
    <cellStyle name="Normal 58 4 4 2 3 2 2" xfId="10658" xr:uid="{3D19C27D-A966-4708-B049-81674202002B}"/>
    <cellStyle name="Normal 58 4 4 2 3 2 2 2" xfId="23684" xr:uid="{03075299-1E31-4346-B832-C65575DFB353}"/>
    <cellStyle name="Normal 58 4 4 2 3 2 3" xfId="5641" xr:uid="{D06E6813-E9D7-4644-9D59-95E7D076006C}"/>
    <cellStyle name="Normal 58 4 4 2 3 2 3 2" xfId="18677" xr:uid="{4E677BAC-655B-471B-9E77-FE0EDFAB3916}"/>
    <cellStyle name="Normal 58 4 4 2 3 2 4" xfId="15910" xr:uid="{968B66C7-91ED-4EBB-80BD-81B03DC144B2}"/>
    <cellStyle name="Normal 58 4 4 2 3 3" xfId="6673" xr:uid="{E8C470C0-5E59-4D54-806E-28905EBD8197}"/>
    <cellStyle name="Normal 58 4 4 2 3 3 2" xfId="11688" xr:uid="{823BC760-38D3-4016-BE16-F9C3B2E6B121}"/>
    <cellStyle name="Normal 58 4 4 2 3 3 2 2" xfId="24714" xr:uid="{1EA8AFD7-5049-459A-9C5C-A197FB227F39}"/>
    <cellStyle name="Normal 58 4 4 2 3 3 3" xfId="19707" xr:uid="{DC463F69-96AD-4B48-8ADA-815D6D6B7A68}"/>
    <cellStyle name="Normal 58 4 4 2 3 4" xfId="9065" xr:uid="{26EFADF0-3B2F-484A-8D38-7F11E058F1C9}"/>
    <cellStyle name="Normal 58 4 4 2 3 4 2" xfId="22092" xr:uid="{91352587-DF25-4320-A0BF-452A21A0EBB4}"/>
    <cellStyle name="Normal 58 4 4 2 3 5" xfId="13142" xr:uid="{42A4EBD9-3AD8-490B-BEDB-48C5F991048C}"/>
    <cellStyle name="Normal 58 4 4 2 3 5 2" xfId="26159" xr:uid="{72FE2BE2-AF13-4844-8B73-124EB4251567}"/>
    <cellStyle name="Normal 58 4 4 2 3 6" xfId="8252" xr:uid="{C833E2D1-859F-489E-9FE6-A3B9FFCF301F}"/>
    <cellStyle name="Normal 58 4 4 2 3 6 2" xfId="21283" xr:uid="{916A0440-9316-4184-986C-6F946476CE10}"/>
    <cellStyle name="Normal 58 4 4 2 3 7" xfId="3996" xr:uid="{CC4A5EA7-C713-4B55-9C17-62256F5056A9}"/>
    <cellStyle name="Normal 58 4 4 2 3 7 2" xfId="17085" xr:uid="{EDF90554-482F-4628-A904-10D760FDA444}"/>
    <cellStyle name="Normal 58 4 4 2 3 8" xfId="14495" xr:uid="{A07DE391-ED87-4D4B-9EFB-11B02015BD19}"/>
    <cellStyle name="Normal 58 4 4 2 4" xfId="1457" xr:uid="{2E5B0C86-4C9B-4C70-AEDD-087A306EBB43}"/>
    <cellStyle name="Normal 58 4 4 2 4 2" xfId="3016" xr:uid="{B7C696F3-A0E4-49DA-9771-7162D1C73E69}"/>
    <cellStyle name="Normal 58 4 4 2 4 2 2" xfId="12054" xr:uid="{54485D9A-19C2-4925-B741-09636540CED4}"/>
    <cellStyle name="Normal 58 4 4 2 4 2 2 2" xfId="25080" xr:uid="{8903CE60-580E-4800-984C-4997DD13C9E4}"/>
    <cellStyle name="Normal 58 4 4 2 4 2 3" xfId="7039" xr:uid="{1DDD4609-A09F-466B-97DC-C5A218034B36}"/>
    <cellStyle name="Normal 58 4 4 2 4 2 3 2" xfId="20073" xr:uid="{E69EC6BC-AD2C-48F8-A00B-5E57A138F83A}"/>
    <cellStyle name="Normal 58 4 4 2 4 2 4" xfId="16276" xr:uid="{460C5BC0-F615-4EF3-9FD2-9A4C1F1783BA}"/>
    <cellStyle name="Normal 58 4 4 2 4 3" xfId="13508" xr:uid="{F7E2393B-88E8-4301-87B0-F9769B021C19}"/>
    <cellStyle name="Normal 58 4 4 2 4 3 2" xfId="26525" xr:uid="{F1728F04-5CC3-4266-9744-8650C035A75F}"/>
    <cellStyle name="Normal 58 4 4 2 4 4" xfId="9949" xr:uid="{F412BC71-CA84-495C-8CA2-5059A5DD06F8}"/>
    <cellStyle name="Normal 58 4 4 2 4 4 2" xfId="22975" xr:uid="{017DF04A-8584-4BAD-9A48-7B3C9555CD28}"/>
    <cellStyle name="Normal 58 4 4 2 4 5" xfId="4931" xr:uid="{63879589-B03D-44E1-96EE-7F76995471C4}"/>
    <cellStyle name="Normal 58 4 4 2 4 5 2" xfId="17968" xr:uid="{358D44D6-29BB-404B-888E-649EA42315C2}"/>
    <cellStyle name="Normal 58 4 4 2 4 6" xfId="14842" xr:uid="{2835AD1C-5B77-45C6-A038-26B411905E7B}"/>
    <cellStyle name="Normal 58 4 4 2 5" xfId="1848" xr:uid="{015F624F-393C-4ECA-A915-D0C9B4E37182}"/>
    <cellStyle name="Normal 58 4 4 2 5 2" xfId="11011" xr:uid="{48AC78A2-C2FA-4C24-88C7-546881EDC5FF}"/>
    <cellStyle name="Normal 58 4 4 2 5 2 2" xfId="24037" xr:uid="{9CAED42A-5A18-450E-A554-B97A4DFAB543}"/>
    <cellStyle name="Normal 58 4 4 2 5 3" xfId="5995" xr:uid="{13F4B82E-B08E-4536-B8BC-DF05F7BACEE7}"/>
    <cellStyle name="Normal 58 4 4 2 5 3 2" xfId="19030" xr:uid="{0877EF85-6AD4-43EB-B3D0-C7476CCD4E93}"/>
    <cellStyle name="Normal 58 4 4 2 5 4" xfId="15233" xr:uid="{C044668A-97BA-44DD-9737-C7FDD9D49B1B}"/>
    <cellStyle name="Normal 58 4 4 2 6" xfId="8572" xr:uid="{4FA05E2D-27FB-4D38-B1F0-14C8274E20F2}"/>
    <cellStyle name="Normal 58 4 4 2 6 2" xfId="21601" xr:uid="{32F758E6-09B9-414E-ABD3-6472C5630B6B}"/>
    <cellStyle name="Normal 58 4 4 2 7" xfId="12465" xr:uid="{9787D5CF-7FB6-42E0-A9FF-DCEFEB3723FA}"/>
    <cellStyle name="Normal 58 4 4 2 7 2" xfId="25482" xr:uid="{55C5813D-A13A-4199-9D80-531A6FA83901}"/>
    <cellStyle name="Normal 58 4 4 2 8" xfId="7542" xr:uid="{175131DB-5023-4026-9D1E-8A9D18A47E76}"/>
    <cellStyle name="Normal 58 4 4 2 8 2" xfId="20574" xr:uid="{DBE20701-93CC-4B94-8D62-1A4996662B01}"/>
    <cellStyle name="Normal 58 4 4 2 9" xfId="3494" xr:uid="{98484FDB-510D-4AEF-83F8-5ED729EE3C42}"/>
    <cellStyle name="Normal 58 4 4 2 9 2" xfId="16594" xr:uid="{B0FB9F50-1C0C-4564-9B0E-10C17985A60B}"/>
    <cellStyle name="Normal 58 4 4 2_Degree data" xfId="3143" xr:uid="{3E358C51-249F-4EB9-948C-B0C4ABA218CF}"/>
    <cellStyle name="Normal 58 4 4 3" xfId="485" xr:uid="{36473C72-4208-45F7-9268-932E998A323D}"/>
    <cellStyle name="Normal 58 4 4 3 2" xfId="2176" xr:uid="{DB83DC2B-9B3D-4648-9A6F-826411B76CDE}"/>
    <cellStyle name="Normal 58 4 4 3 2 2" xfId="9744" xr:uid="{1E5B0A94-76D5-46A9-8B02-F8AB00906BE7}"/>
    <cellStyle name="Normal 58 4 4 3 2 2 2" xfId="22770" xr:uid="{BF63B4E9-CFAF-410F-B82A-4E43A428FBFD}"/>
    <cellStyle name="Normal 58 4 4 3 2 3" xfId="4726" xr:uid="{89D3FD1A-AFF3-43E7-B49D-0164FE6F10D9}"/>
    <cellStyle name="Normal 58 4 4 3 2 3 2" xfId="17763" xr:uid="{78F8AA37-92A7-451D-BDEE-0B42CF0C5939}"/>
    <cellStyle name="Normal 58 4 4 3 2 4" xfId="15561" xr:uid="{163675E9-EFE1-4D72-B1AB-9889FB288511}"/>
    <cellStyle name="Normal 58 4 4 3 3" xfId="6323" xr:uid="{2FA6F70C-3855-40F8-82B1-E0015A3D554C}"/>
    <cellStyle name="Normal 58 4 4 3 3 2" xfId="11339" xr:uid="{A0D2CA07-696B-4F45-9C8A-D586C6668798}"/>
    <cellStyle name="Normal 58 4 4 3 3 2 2" xfId="24365" xr:uid="{468C5BFC-0BD2-4FA8-BB48-406413B8B4E7}"/>
    <cellStyle name="Normal 58 4 4 3 3 3" xfId="19358" xr:uid="{8F01DDE3-EED5-45F2-B2BA-E59EA1F36866}"/>
    <cellStyle name="Normal 58 4 4 3 4" xfId="8860" xr:uid="{77B824FD-A8AD-4E79-8792-13489C077D01}"/>
    <cellStyle name="Normal 58 4 4 3 4 2" xfId="21887" xr:uid="{98B6AF57-395E-4547-9EF9-1780DDBF7D41}"/>
    <cellStyle name="Normal 58 4 4 3 5" xfId="12793" xr:uid="{ACD60E07-7285-435C-83B3-062A10766DC1}"/>
    <cellStyle name="Normal 58 4 4 3 5 2" xfId="25810" xr:uid="{37236599-8F62-4B17-9DAF-25976D30A8C4}"/>
    <cellStyle name="Normal 58 4 4 3 6" xfId="7337" xr:uid="{DBC428BE-E1A3-462B-8F2C-507663FC0D54}"/>
    <cellStyle name="Normal 58 4 4 3 6 2" xfId="20369" xr:uid="{1B3BCC56-DD01-48C3-AA2C-195F447BC4FF}"/>
    <cellStyle name="Normal 58 4 4 3 7" xfId="3791" xr:uid="{D82DBF69-3BB7-4028-9137-33BF745DBE97}"/>
    <cellStyle name="Normal 58 4 4 3 7 2" xfId="16880" xr:uid="{E317B2E8-3DFA-45A0-80D1-BB684CCED1F8}"/>
    <cellStyle name="Normal 58 4 4 3 8" xfId="13888" xr:uid="{521AA016-DC00-478C-97B9-14A63000981C}"/>
    <cellStyle name="Normal 58 4 4 4" xfId="894" xr:uid="{47BFE6F8-EF22-4D98-9F01-D437D6FA2300}"/>
    <cellStyle name="Normal 58 4 4 4 2" xfId="2525" xr:uid="{088C508F-AC6D-44F3-9429-A448771E7412}"/>
    <cellStyle name="Normal 58 4 4 4 2 2" xfId="10282" xr:uid="{FAE1A231-5F03-415B-8BAD-780CC6DC3A6B}"/>
    <cellStyle name="Normal 58 4 4 4 2 2 2" xfId="23308" xr:uid="{9C3C57D8-2BC2-4CE7-AA79-41EAE893F2D5}"/>
    <cellStyle name="Normal 58 4 4 4 2 3" xfId="5264" xr:uid="{41D2A279-22F2-40C2-A354-71695E1B052E}"/>
    <cellStyle name="Normal 58 4 4 4 2 3 2" xfId="18301" xr:uid="{5C7F66DC-5699-482A-B25B-978C3E6B4DCC}"/>
    <cellStyle name="Normal 58 4 4 4 2 4" xfId="15909" xr:uid="{A1467046-94FB-4FE4-A756-8CE7B404D006}"/>
    <cellStyle name="Normal 58 4 4 4 3" xfId="6672" xr:uid="{E64BDC9D-C2E2-45CB-89C5-88D8F7CCE7E3}"/>
    <cellStyle name="Normal 58 4 4 4 3 2" xfId="11687" xr:uid="{572B8547-95CE-4EC0-8627-C4B132893989}"/>
    <cellStyle name="Normal 58 4 4 4 3 2 2" xfId="24713" xr:uid="{C235C373-FA38-4918-A50D-98587A3EEB0D}"/>
    <cellStyle name="Normal 58 4 4 4 3 3" xfId="19706" xr:uid="{5A3A8B86-6A0E-469E-8D61-B29083553C07}"/>
    <cellStyle name="Normal 58 4 4 4 4" xfId="9398" xr:uid="{62CBC0B0-2003-4AC8-B9BE-B42F44730DDE}"/>
    <cellStyle name="Normal 58 4 4 4 4 2" xfId="22425" xr:uid="{3A72F8FC-AD1F-464F-B84A-7B3F3FB344DA}"/>
    <cellStyle name="Normal 58 4 4 4 5" xfId="13141" xr:uid="{1F5F0B35-6974-42C5-847E-918231E62374}"/>
    <cellStyle name="Normal 58 4 4 4 5 2" xfId="26158" xr:uid="{C92BE942-7653-41D9-BBFE-B03F995AE606}"/>
    <cellStyle name="Normal 58 4 4 4 6" xfId="7875" xr:uid="{13A83ED7-6B34-428D-85FA-D7BE65ACC90A}"/>
    <cellStyle name="Normal 58 4 4 4 6 2" xfId="20907" xr:uid="{7863D4AC-2DB1-45F7-B2DD-EDDD7B2515E2}"/>
    <cellStyle name="Normal 58 4 4 4 7" xfId="4329" xr:uid="{49A52403-68FE-4E3B-B4BE-A7E85E08A37E}"/>
    <cellStyle name="Normal 58 4 4 4 7 2" xfId="17418" xr:uid="{2F190BD6-10C7-4A71-918A-A711B0DC600A}"/>
    <cellStyle name="Normal 58 4 4 4 8" xfId="14290" xr:uid="{87206C26-3ADA-45C9-B724-F3C5781276EB}"/>
    <cellStyle name="Normal 58 4 4 5" xfId="1246" xr:uid="{7304E918-4C0E-4E0F-AEA1-36D32B1B8A91}"/>
    <cellStyle name="Normal 58 4 4 5 2" xfId="2802" xr:uid="{34797F30-321A-473E-9164-209F6AF4249D}"/>
    <cellStyle name="Normal 58 4 4 5 2 2" xfId="10453" xr:uid="{F26602FE-D12E-4243-B1E6-B4F93875EBB3}"/>
    <cellStyle name="Normal 58 4 4 5 2 2 2" xfId="23479" xr:uid="{245E5F3D-B7AD-4CF4-B6AC-EC513AE0D2F5}"/>
    <cellStyle name="Normal 58 4 4 5 2 3" xfId="5436" xr:uid="{F1049DD5-B754-41CA-AE3D-D6388DCA3FA4}"/>
    <cellStyle name="Normal 58 4 4 5 2 3 2" xfId="18472" xr:uid="{29DF2A2A-014E-4866-8E3A-BD8D7CA9AA58}"/>
    <cellStyle name="Normal 58 4 4 5 2 4" xfId="16071" xr:uid="{4D38D988-08AE-4A04-87EE-BD27BC508589}"/>
    <cellStyle name="Normal 58 4 4 5 3" xfId="6834" xr:uid="{95C2D6CB-C1E8-4E4B-95DB-39FEB5D7EBAD}"/>
    <cellStyle name="Normal 58 4 4 5 3 2" xfId="11849" xr:uid="{666495C9-06CD-42B7-B335-AF8AE96CCF1F}"/>
    <cellStyle name="Normal 58 4 4 5 3 2 2" xfId="24875" xr:uid="{77D943A0-EC70-4DCE-B56C-20CE72DEF7C1}"/>
    <cellStyle name="Normal 58 4 4 5 3 3" xfId="19868" xr:uid="{25530FB8-7E0E-4F09-BBDE-03115420E4C6}"/>
    <cellStyle name="Normal 58 4 4 5 4" xfId="8746" xr:uid="{6662FBC8-768F-4FF9-BAE7-21780F2B13F8}"/>
    <cellStyle name="Normal 58 4 4 5 4 2" xfId="21775" xr:uid="{612DEA4B-C080-42D8-B4B2-CE66EC4A332C}"/>
    <cellStyle name="Normal 58 4 4 5 5" xfId="13303" xr:uid="{E1445FE6-B6D3-4FFB-84FC-AC8CFB2118E0}"/>
    <cellStyle name="Normal 58 4 4 5 5 2" xfId="26320" xr:uid="{91271A78-76B2-41CE-8D5A-F00D8DDD1A86}"/>
    <cellStyle name="Normal 58 4 4 5 6" xfId="8047" xr:uid="{83D4CA5E-76E0-46B5-B601-B0D97AD50EC0}"/>
    <cellStyle name="Normal 58 4 4 5 6 2" xfId="21078" xr:uid="{331F5F47-6EAA-4961-9F25-A8ABE47BAD21}"/>
    <cellStyle name="Normal 58 4 4 5 7" xfId="3676" xr:uid="{D65C9091-6C6E-445F-8F3F-CC09954BE3D4}"/>
    <cellStyle name="Normal 58 4 4 5 7 2" xfId="16768" xr:uid="{C55700B4-1C4F-4466-A20B-D6B9BD81EF86}"/>
    <cellStyle name="Normal 58 4 4 5 8" xfId="14637" xr:uid="{A0BD20D3-F4C8-4979-82B9-B84B223F3E63}"/>
    <cellStyle name="Normal 58 4 4 6" xfId="1643" xr:uid="{9F88ECE9-B3AC-486D-87F5-C9C512298A06}"/>
    <cellStyle name="Normal 58 4 4 6 2" xfId="9632" xr:uid="{D012569B-F409-4582-B958-5B6841CAACDE}"/>
    <cellStyle name="Normal 58 4 4 6 2 2" xfId="22658" xr:uid="{20383D48-3193-48E9-A111-F435AF6BB828}"/>
    <cellStyle name="Normal 58 4 4 6 3" xfId="4614" xr:uid="{E561EEE3-37E2-431F-85E5-AB1480879F85}"/>
    <cellStyle name="Normal 58 4 4 6 3 2" xfId="17651" xr:uid="{083C32C5-40B0-4848-8A12-BD9D9EE1EBA0}"/>
    <cellStyle name="Normal 58 4 4 6 4" xfId="15028" xr:uid="{078E8349-8A8B-4B8D-9FC0-67F4A7891B3F}"/>
    <cellStyle name="Normal 58 4 4 7" xfId="5790" xr:uid="{CE398903-48F5-4636-BBFE-0F5D26333BF8}"/>
    <cellStyle name="Normal 58 4 4 7 2" xfId="10806" xr:uid="{FB0A1847-B869-4B83-AF92-D122295CF605}"/>
    <cellStyle name="Normal 58 4 4 7 2 2" xfId="23832" xr:uid="{E0777F4D-D3FE-4E79-A462-ED0F0923CD90}"/>
    <cellStyle name="Normal 58 4 4 7 3" xfId="18825" xr:uid="{D20BAF36-C02F-4FA8-B227-04E446EBDB21}"/>
    <cellStyle name="Normal 58 4 4 8" xfId="8367" xr:uid="{0802B1DA-B0D6-446E-B911-76FDD489CA5C}"/>
    <cellStyle name="Normal 58 4 4 8 2" xfId="21396" xr:uid="{7F32743D-272D-477A-9D8F-90C51D1603FA}"/>
    <cellStyle name="Normal 58 4 4 9" xfId="12260" xr:uid="{A0903DAF-A8A2-4434-A1B4-D4548E3CFE87}"/>
    <cellStyle name="Normal 58 4 4 9 2" xfId="25277" xr:uid="{CB3D4D24-7D9B-4C34-AE1A-0F007B36800B}"/>
    <cellStyle name="Normal 58 4 4_Degree data" xfId="3142" xr:uid="{6F1CD658-996A-4A37-BAD5-139B2160940C}"/>
    <cellStyle name="Normal 58 4 5" xfId="284" xr:uid="{15A21EDF-AA9C-4A33-9C0A-8EFE108CA26C}"/>
    <cellStyle name="Normal 58 4 5 10" xfId="13699" xr:uid="{DE89511B-F842-409B-9E02-29D1011079B0}"/>
    <cellStyle name="Normal 58 4 5 2" xfId="585" xr:uid="{6EDE32C3-E961-4711-A579-49F1D367118D}"/>
    <cellStyle name="Normal 58 4 5 2 2" xfId="2178" xr:uid="{34027247-1B34-49F5-B832-728534F73AD1}"/>
    <cellStyle name="Normal 58 4 5 2 2 2" xfId="10284" xr:uid="{B7F35F42-06A8-45FB-8E38-EB39DC1B8831}"/>
    <cellStyle name="Normal 58 4 5 2 2 2 2" xfId="23310" xr:uid="{E3DA6ABD-CE2C-4B44-B4A1-1C435F31DCF9}"/>
    <cellStyle name="Normal 58 4 5 2 2 3" xfId="5266" xr:uid="{BE4D7C08-46AC-445C-93DF-90482DD442AC}"/>
    <cellStyle name="Normal 58 4 5 2 2 3 2" xfId="18303" xr:uid="{64042D71-25AA-412D-954B-81FC7024819F}"/>
    <cellStyle name="Normal 58 4 5 2 2 4" xfId="15563" xr:uid="{1ECEE675-2CCF-4374-8FF4-13AF901FA127}"/>
    <cellStyle name="Normal 58 4 5 2 3" xfId="6325" xr:uid="{6DFADED3-B898-4DE0-8203-AD70CA70FCD0}"/>
    <cellStyle name="Normal 58 4 5 2 3 2" xfId="11341" xr:uid="{31715695-18E2-4D80-AB4B-3C07F4457F5C}"/>
    <cellStyle name="Normal 58 4 5 2 3 2 2" xfId="24367" xr:uid="{A5E8424D-8568-4585-AFB0-65F10F604809}"/>
    <cellStyle name="Normal 58 4 5 2 3 3" xfId="19360" xr:uid="{0306A637-DDF5-4A7A-8993-9B93363026C3}"/>
    <cellStyle name="Normal 58 4 5 2 4" xfId="9400" xr:uid="{3E614C76-9CC2-48C2-B3CC-F0CCCF4F84FB}"/>
    <cellStyle name="Normal 58 4 5 2 4 2" xfId="22427" xr:uid="{7738CE19-F7D7-44FA-8F09-74BD3C814BA6}"/>
    <cellStyle name="Normal 58 4 5 2 5" xfId="12795" xr:uid="{0E4238BB-F2CF-418E-8DC1-24EB6BBBA78A}"/>
    <cellStyle name="Normal 58 4 5 2 5 2" xfId="25812" xr:uid="{B40A7086-2AD5-4D87-8A99-F2AAD6E8114E}"/>
    <cellStyle name="Normal 58 4 5 2 6" xfId="7877" xr:uid="{B5701791-9391-40B2-BDE3-55B67CE2C77A}"/>
    <cellStyle name="Normal 58 4 5 2 6 2" xfId="20909" xr:uid="{4D970E8C-3540-49BC-B6E2-ACEEE6AB4DA0}"/>
    <cellStyle name="Normal 58 4 5 2 7" xfId="4331" xr:uid="{A67AB04F-A97F-4E78-A0CD-CADADBE16C92}"/>
    <cellStyle name="Normal 58 4 5 2 7 2" xfId="17420" xr:uid="{7029FBCA-E886-4A82-A3FA-F6EBF3D52D09}"/>
    <cellStyle name="Normal 58 4 5 2 8" xfId="13988" xr:uid="{3AA78DDE-1D3B-43D8-92AD-D47FCAB5C27D}"/>
    <cellStyle name="Normal 58 4 5 3" xfId="994" xr:uid="{FC5CF378-465C-47A2-B91C-669A049FC058}"/>
    <cellStyle name="Normal 58 4 5 3 2" xfId="2527" xr:uid="{2723A2A1-547C-49D4-9757-E5BA4FC1E648}"/>
    <cellStyle name="Normal 58 4 5 3 2 2" xfId="10553" xr:uid="{CFC25FA9-52EE-4299-9B4A-58A630ADC1E9}"/>
    <cellStyle name="Normal 58 4 5 3 2 2 2" xfId="23579" xr:uid="{F805D91F-7BBA-47E5-9B03-A9A8D19AC11A}"/>
    <cellStyle name="Normal 58 4 5 3 2 3" xfId="5536" xr:uid="{6DD302F7-0D0D-4C83-AA00-2A1BB686687E}"/>
    <cellStyle name="Normal 58 4 5 3 2 3 2" xfId="18572" xr:uid="{177943D2-ABF1-435C-AE6F-E51C08EF62AD}"/>
    <cellStyle name="Normal 58 4 5 3 2 4" xfId="15911" xr:uid="{9EF6F1AE-15A0-4797-A8F2-E676F45E1653}"/>
    <cellStyle name="Normal 58 4 5 3 3" xfId="6674" xr:uid="{9114ED53-097B-4A9E-990F-88D3B0CB1778}"/>
    <cellStyle name="Normal 58 4 5 3 3 2" xfId="11689" xr:uid="{99800E9D-ED49-40CF-8BC0-16891E83560C}"/>
    <cellStyle name="Normal 58 4 5 3 3 2 2" xfId="24715" xr:uid="{CD8FA72F-668D-4EA8-9752-9E9C215FFCDD}"/>
    <cellStyle name="Normal 58 4 5 3 3 3" xfId="19708" xr:uid="{638881B0-33E5-4F7B-A412-B5E008D53962}"/>
    <cellStyle name="Normal 58 4 5 3 4" xfId="8960" xr:uid="{460FAE41-228D-4E38-9AEE-A221F1B66CBF}"/>
    <cellStyle name="Normal 58 4 5 3 4 2" xfId="21987" xr:uid="{36F12061-527C-44DC-9D06-C724B7727B25}"/>
    <cellStyle name="Normal 58 4 5 3 5" xfId="13143" xr:uid="{BBAB4F21-A717-4E64-B85C-463FA579D14B}"/>
    <cellStyle name="Normal 58 4 5 3 5 2" xfId="26160" xr:uid="{7A0BAA03-10C2-48E2-987B-BF58104D3319}"/>
    <cellStyle name="Normal 58 4 5 3 6" xfId="8147" xr:uid="{0E60B39B-ED18-4D6C-BD74-88541432A372}"/>
    <cellStyle name="Normal 58 4 5 3 6 2" xfId="21178" xr:uid="{BFB73E5B-BD26-4AE2-B3EF-0C88517757A8}"/>
    <cellStyle name="Normal 58 4 5 3 7" xfId="3891" xr:uid="{74C5FAB3-CF32-4413-AB7A-BB85C0A2F405}"/>
    <cellStyle name="Normal 58 4 5 3 7 2" xfId="16980" xr:uid="{FF98B213-D1DE-4C44-AADB-CDBDC9EEA6CB}"/>
    <cellStyle name="Normal 58 4 5 3 8" xfId="14390" xr:uid="{D37D6CF6-7815-4AA3-AE76-5723BBFD1186}"/>
    <cellStyle name="Normal 58 4 5 4" xfId="1350" xr:uid="{F11E4A09-5940-41CF-A12D-3255CB354107}"/>
    <cellStyle name="Normal 58 4 5 4 2" xfId="2908" xr:uid="{4A0CBC71-0F2C-4891-90F9-9583A2F5167E}"/>
    <cellStyle name="Normal 58 4 5 4 2 2" xfId="11949" xr:uid="{E98A2238-5C60-4711-A9A3-A163F364E065}"/>
    <cellStyle name="Normal 58 4 5 4 2 2 2" xfId="24975" xr:uid="{10A8DA86-CB09-4ECB-95F9-65FB3CE6DD2D}"/>
    <cellStyle name="Normal 58 4 5 4 2 3" xfId="6934" xr:uid="{B01A1988-AE6D-4A75-9BC1-816D231F65F5}"/>
    <cellStyle name="Normal 58 4 5 4 2 3 2" xfId="19968" xr:uid="{D7A13A7A-DD5B-44FA-854D-804FF3122A64}"/>
    <cellStyle name="Normal 58 4 5 4 2 4" xfId="16171" xr:uid="{8C5D5DE2-8FE9-4F7C-B01C-8F3C691008C7}"/>
    <cellStyle name="Normal 58 4 5 4 3" xfId="13403" xr:uid="{E0975561-EB59-464C-8342-6EF64CB8DC92}"/>
    <cellStyle name="Normal 58 4 5 4 3 2" xfId="26420" xr:uid="{ADE4A4E5-6791-46CD-9C95-58EBFB79522B}"/>
    <cellStyle name="Normal 58 4 5 4 4" xfId="9844" xr:uid="{D34BA4F3-FD47-42EF-A411-DF14BCB00041}"/>
    <cellStyle name="Normal 58 4 5 4 4 2" xfId="22870" xr:uid="{CE31B835-C2E0-47F2-A4A6-93B8678E70F4}"/>
    <cellStyle name="Normal 58 4 5 4 5" xfId="4826" xr:uid="{4DE5B9BD-B368-490B-B1B7-D3B98957E766}"/>
    <cellStyle name="Normal 58 4 5 4 5 2" xfId="17863" xr:uid="{65CA9A29-A98D-4D4B-B694-D301607AC9CF}"/>
    <cellStyle name="Normal 58 4 5 4 6" xfId="14737" xr:uid="{DD37E73E-34BC-4FF6-8DA4-A638971B188E}"/>
    <cellStyle name="Normal 58 4 5 5" xfId="1743" xr:uid="{BC89C8E6-2979-4718-915D-E8295D7A3BF1}"/>
    <cellStyle name="Normal 58 4 5 5 2" xfId="10906" xr:uid="{4EF5D8F4-9C52-473E-B72D-A3BD0038319A}"/>
    <cellStyle name="Normal 58 4 5 5 2 2" xfId="23932" xr:uid="{6C5D3B53-FC8E-43E5-869C-7E7F591DF27E}"/>
    <cellStyle name="Normal 58 4 5 5 3" xfId="5890" xr:uid="{C9615BCC-EAA7-4837-BFCC-C92040C227F7}"/>
    <cellStyle name="Normal 58 4 5 5 3 2" xfId="18925" xr:uid="{AEDE52C6-23F7-4DB6-B74F-11F711AE3AC9}"/>
    <cellStyle name="Normal 58 4 5 5 4" xfId="15128" xr:uid="{D2E739A7-8DF5-4633-A5E7-5AEE92F3F579}"/>
    <cellStyle name="Normal 58 4 5 6" xfId="8467" xr:uid="{3842EE8C-9B80-4D1F-ADDB-3C63CE457A08}"/>
    <cellStyle name="Normal 58 4 5 6 2" xfId="21496" xr:uid="{E119BC1D-CF2F-4466-93C3-93708A01CF17}"/>
    <cellStyle name="Normal 58 4 5 7" xfId="12360" xr:uid="{27BF0091-39CC-418E-A85F-EF5A971C0238}"/>
    <cellStyle name="Normal 58 4 5 7 2" xfId="25377" xr:uid="{FEC5573E-F12F-44B5-848F-A15DBA6A7940}"/>
    <cellStyle name="Normal 58 4 5 8" xfId="7437" xr:uid="{D177B4A8-5904-4896-82E9-4B85DCB09DC4}"/>
    <cellStyle name="Normal 58 4 5 8 2" xfId="20469" xr:uid="{B9E09915-43D9-4A66-B407-C838287ECD63}"/>
    <cellStyle name="Normal 58 4 5 9" xfId="3389" xr:uid="{FDBD5387-D5A4-45B3-9B25-EC82A21AF486}"/>
    <cellStyle name="Normal 58 4 5 9 2" xfId="16489" xr:uid="{D7E13D65-D3EC-4A23-B0C2-71B41122895F}"/>
    <cellStyle name="Normal 58 4 5_Degree data" xfId="3144" xr:uid="{864D38A2-0EFF-4DE7-BD4A-AA148D4B6C74}"/>
    <cellStyle name="Normal 58 4 6" xfId="440" xr:uid="{1990AB84-DC43-4B22-852C-73F837889E7C}"/>
    <cellStyle name="Normal 58 4 6 10" xfId="13843" xr:uid="{C6BC3F05-1890-490C-BCA4-36F1C3A24850}"/>
    <cellStyle name="Normal 58 4 6 2" xfId="848" xr:uid="{933B733D-46E6-410C-ADDF-74786D240D42}"/>
    <cellStyle name="Normal 58 4 6 2 2" xfId="2179" xr:uid="{D09D94DC-F60C-4378-BB48-51F944572B8D}"/>
    <cellStyle name="Normal 58 4 6 2 2 2" xfId="10285" xr:uid="{180B15BA-ACF1-4A9B-860E-0982871CF57D}"/>
    <cellStyle name="Normal 58 4 6 2 2 2 2" xfId="23311" xr:uid="{9079060D-BDE1-49CD-BF55-378A8D2DA1D6}"/>
    <cellStyle name="Normal 58 4 6 2 2 3" xfId="5267" xr:uid="{EAD7EE2D-D910-406E-A02E-86EFF324E143}"/>
    <cellStyle name="Normal 58 4 6 2 2 3 2" xfId="18304" xr:uid="{57FC2BC0-0F44-4600-8AC2-7DE983E8E21B}"/>
    <cellStyle name="Normal 58 4 6 2 2 4" xfId="15564" xr:uid="{B0ABB8DC-B0F9-4F03-9A51-36276D32EB0D}"/>
    <cellStyle name="Normal 58 4 6 2 3" xfId="6326" xr:uid="{2122BE62-424D-491A-A407-F02C3D919C3D}"/>
    <cellStyle name="Normal 58 4 6 2 3 2" xfId="11342" xr:uid="{896A8195-830B-414A-81C5-A3C3AC331601}"/>
    <cellStyle name="Normal 58 4 6 2 3 2 2" xfId="24368" xr:uid="{7A18495F-67E5-48E7-B829-33CAFDC9A6BD}"/>
    <cellStyle name="Normal 58 4 6 2 3 3" xfId="19361" xr:uid="{C04AA566-185F-4B83-B9F0-7FB39B28D923}"/>
    <cellStyle name="Normal 58 4 6 2 4" xfId="9401" xr:uid="{8524815D-D90C-4410-B985-EF8BC6B8D8B3}"/>
    <cellStyle name="Normal 58 4 6 2 4 2" xfId="22428" xr:uid="{F6805368-4665-4A0B-B016-8B2553A39045}"/>
    <cellStyle name="Normal 58 4 6 2 5" xfId="12796" xr:uid="{2FF58EDB-E565-44BE-9322-BC163930F918}"/>
    <cellStyle name="Normal 58 4 6 2 5 2" xfId="25813" xr:uid="{3019BB11-4097-44B4-8527-5941B2A7C205}"/>
    <cellStyle name="Normal 58 4 6 2 6" xfId="7878" xr:uid="{8A52B4EC-DF94-4401-9EB2-9BCA4948375B}"/>
    <cellStyle name="Normal 58 4 6 2 6 2" xfId="20910" xr:uid="{0F2CF129-2A24-4F10-B081-5F087F3D4EE9}"/>
    <cellStyle name="Normal 58 4 6 2 7" xfId="4332" xr:uid="{9DDA556C-1BCF-46A1-97D0-6D4FE259A24A}"/>
    <cellStyle name="Normal 58 4 6 2 7 2" xfId="17421" xr:uid="{E8CD9AA4-9AA9-4D5B-8632-4CF21E1BC8C3}"/>
    <cellStyle name="Normal 58 4 6 2 8" xfId="14245" xr:uid="{4C51CFF0-EABC-4743-AAAB-367E0550E8B3}"/>
    <cellStyle name="Normal 58 4 6 3" xfId="1199" xr:uid="{1D4F5942-C869-4701-8B4A-76F00E29702B}"/>
    <cellStyle name="Normal 58 4 6 3 2" xfId="2528" xr:uid="{9BD8F7DF-3770-4514-8A99-48ED23BF9843}"/>
    <cellStyle name="Normal 58 4 6 3 2 2" xfId="10408" xr:uid="{E67973C6-7748-4971-B489-099777B90B9A}"/>
    <cellStyle name="Normal 58 4 6 3 2 2 2" xfId="23434" xr:uid="{C00A0B65-FD2C-496F-89C0-6A88A7C03FC4}"/>
    <cellStyle name="Normal 58 4 6 3 2 3" xfId="5391" xr:uid="{12E1FFE6-7B4D-4248-A53D-80A805367F32}"/>
    <cellStyle name="Normal 58 4 6 3 2 3 2" xfId="18427" xr:uid="{BD2D5F3F-1491-4842-A758-C26D0F7822F9}"/>
    <cellStyle name="Normal 58 4 6 3 2 4" xfId="15912" xr:uid="{29638FCC-3550-4CB7-978C-3C50B5847E16}"/>
    <cellStyle name="Normal 58 4 6 3 3" xfId="6675" xr:uid="{997B0EB1-4DD7-4E7B-A4FB-99B78E47D93C}"/>
    <cellStyle name="Normal 58 4 6 3 3 2" xfId="11690" xr:uid="{F5558EE1-5FAF-485C-9C90-46FB061FEC3C}"/>
    <cellStyle name="Normal 58 4 6 3 3 2 2" xfId="24716" xr:uid="{43AC3E2E-54FE-45B3-BB70-51F89D11583A}"/>
    <cellStyle name="Normal 58 4 6 3 3 3" xfId="19709" xr:uid="{4FC47E9C-623D-408D-83E1-AB4EF8E58DC0}"/>
    <cellStyle name="Normal 58 4 6 3 4" xfId="9496" xr:uid="{06BC7D60-208C-408D-949A-81B9CBABA1FD}"/>
    <cellStyle name="Normal 58 4 6 3 4 2" xfId="22522" xr:uid="{3EEB1F53-6538-4C7C-91D2-194A33F0A4A4}"/>
    <cellStyle name="Normal 58 4 6 3 5" xfId="13144" xr:uid="{71AE09D2-D41B-4665-83A9-837E2773F2A2}"/>
    <cellStyle name="Normal 58 4 6 3 5 2" xfId="26161" xr:uid="{276E83D2-225B-4A1F-87F1-65930C565DC7}"/>
    <cellStyle name="Normal 58 4 6 3 6" xfId="8002" xr:uid="{9C9EC1E8-D2E5-4F6F-8343-BBA733E8FBED}"/>
    <cellStyle name="Normal 58 4 6 3 6 2" xfId="21033" xr:uid="{4AA3E504-83BB-4592-9DEB-E89132112B65}"/>
    <cellStyle name="Normal 58 4 6 3 7" xfId="4478" xr:uid="{EAA602B6-00A1-48A6-9B29-49373A144CA3}"/>
    <cellStyle name="Normal 58 4 6 3 7 2" xfId="17515" xr:uid="{E7536068-45E4-4917-99AB-8F884BAF637C}"/>
    <cellStyle name="Normal 58 4 6 3 8" xfId="14592" xr:uid="{FC04B2B3-AFB0-4123-8E9F-E5254D78F358}"/>
    <cellStyle name="Normal 58 4 6 4" xfId="2751" xr:uid="{37F98E4E-9E15-4A49-9790-58D4B4306639}"/>
    <cellStyle name="Normal 58 4 6 4 2" xfId="6789" xr:uid="{C39C1B2B-7309-4717-929B-B6AF33A3ED0B}"/>
    <cellStyle name="Normal 58 4 6 4 2 2" xfId="11804" xr:uid="{1CD881C0-5874-4044-A378-DF3E49BA9846}"/>
    <cellStyle name="Normal 58 4 6 4 2 2 2" xfId="24830" xr:uid="{F965586C-7D2D-4293-BD85-CDC44C5F5B64}"/>
    <cellStyle name="Normal 58 4 6 4 2 3" xfId="19823" xr:uid="{B9C579E1-8991-4E09-B3B6-93B2B29A3C00}"/>
    <cellStyle name="Normal 58 4 6 4 3" xfId="13258" xr:uid="{E9B416CA-158C-4B32-B36A-51682B9756E5}"/>
    <cellStyle name="Normal 58 4 6 4 3 2" xfId="26275" xr:uid="{8ADA39EC-EEE6-436A-8E84-4509AE8CCD68}"/>
    <cellStyle name="Normal 58 4 6 4 4" xfId="9699" xr:uid="{AE6FF89F-EF2C-4437-A980-7BAADC1A9A4C}"/>
    <cellStyle name="Normal 58 4 6 4 4 2" xfId="22725" xr:uid="{3FE3C798-080C-48B3-BBF3-8FBEA9E71AFB}"/>
    <cellStyle name="Normal 58 4 6 4 5" xfId="4681" xr:uid="{767096E8-B0F0-4114-BEC1-80F4CBECCFF3}"/>
    <cellStyle name="Normal 58 4 6 4 5 2" xfId="17718" xr:uid="{1CB8332C-0700-4CB0-8702-30BEED37FBC8}"/>
    <cellStyle name="Normal 58 4 6 4 6" xfId="16026" xr:uid="{EDE2FF91-1506-49BB-904E-C2D2536B25AB}"/>
    <cellStyle name="Normal 58 4 6 5" xfId="1598" xr:uid="{99097225-BE67-42BD-827F-15AE172365EA}"/>
    <cellStyle name="Normal 58 4 6 5 2" xfId="10759" xr:uid="{3E96DC2D-EF6C-4B65-A850-1A06CE41CB2C}"/>
    <cellStyle name="Normal 58 4 6 5 2 2" xfId="23785" xr:uid="{C7A942BB-6C5B-4E45-A94D-1D0C58E82BC6}"/>
    <cellStyle name="Normal 58 4 6 5 3" xfId="5743" xr:uid="{2939FA2C-B16F-4747-9126-E635C97F97D0}"/>
    <cellStyle name="Normal 58 4 6 5 3 2" xfId="18778" xr:uid="{877771D3-AC8F-46F4-9A81-CC106A0E37B7}"/>
    <cellStyle name="Normal 58 4 6 5 4" xfId="14983" xr:uid="{E39EB012-F414-4BE8-AD66-C10EB1D49D7F}"/>
    <cellStyle name="Normal 58 4 6 6" xfId="8815" xr:uid="{8FCF57AD-44E6-4F4A-AA75-7D14824973E5}"/>
    <cellStyle name="Normal 58 4 6 6 2" xfId="21842" xr:uid="{8BC91AFE-90B8-4A8B-B928-88F9161D1CDD}"/>
    <cellStyle name="Normal 58 4 6 7" xfId="12215" xr:uid="{0FAA8175-AB79-4066-B205-C6CA807B2065}"/>
    <cellStyle name="Normal 58 4 6 7 2" xfId="25232" xr:uid="{99602533-1DCB-48E5-8E02-1FE1050A06D6}"/>
    <cellStyle name="Normal 58 4 6 8" xfId="7292" xr:uid="{B615F89A-07C9-4D07-BB5C-319A9CFDD07A}"/>
    <cellStyle name="Normal 58 4 6 8 2" xfId="20324" xr:uid="{5B47189F-E0CD-4C51-878A-4EA9ECF022C8}"/>
    <cellStyle name="Normal 58 4 6 9" xfId="3746" xr:uid="{98B6AD7A-716C-4F4F-9F79-DD2A2E982B78}"/>
    <cellStyle name="Normal 58 4 6 9 2" xfId="16835" xr:uid="{F4F17662-883B-4467-A881-091D4D846496}"/>
    <cellStyle name="Normal 58 4 6_Degree data" xfId="3145" xr:uid="{0584BDDF-5E17-4206-A089-0DCAB23AF467}"/>
    <cellStyle name="Normal 58 4 7" xfId="751" xr:uid="{5127CE23-56A6-4F02-86A1-467E95D4EE9C}"/>
    <cellStyle name="Normal 58 4 7 2" xfId="2170" xr:uid="{30393AE0-4146-4A25-B080-142212307E46}"/>
    <cellStyle name="Normal 58 4 7 2 2" xfId="10276" xr:uid="{5892E577-5710-4282-A496-557DD02A4BFA}"/>
    <cellStyle name="Normal 58 4 7 2 2 2" xfId="23302" xr:uid="{BC68FD07-55CE-42E1-A0E7-FB0C5D26F0BE}"/>
    <cellStyle name="Normal 58 4 7 2 3" xfId="5258" xr:uid="{979E9A8B-D283-4680-B716-EF55E20453DC}"/>
    <cellStyle name="Normal 58 4 7 2 3 2" xfId="18295" xr:uid="{C82650B1-CD5E-41AE-8AC0-B8BE6466EBB2}"/>
    <cellStyle name="Normal 58 4 7 2 4" xfId="15555" xr:uid="{17AE91F1-D23D-4EB2-ADDF-6BB1F906CBBA}"/>
    <cellStyle name="Normal 58 4 7 3" xfId="6317" xr:uid="{F1F8470D-B2A7-4F22-A951-AC9BB6CF0462}"/>
    <cellStyle name="Normal 58 4 7 3 2" xfId="11333" xr:uid="{D11D8FE0-ED37-4499-9C00-AA60A69BEDA2}"/>
    <cellStyle name="Normal 58 4 7 3 2 2" xfId="24359" xr:uid="{C8B446DD-4447-4D89-BCF7-62D54C9CFA23}"/>
    <cellStyle name="Normal 58 4 7 3 3" xfId="19352" xr:uid="{75AB01BB-021B-41F9-95BA-A4B2143ED2C6}"/>
    <cellStyle name="Normal 58 4 7 4" xfId="9392" xr:uid="{75ED1CAF-1C8A-4AF8-AF24-556774A7BC5D}"/>
    <cellStyle name="Normal 58 4 7 4 2" xfId="22419" xr:uid="{D998AF09-3917-419F-8469-0F9037E290E9}"/>
    <cellStyle name="Normal 58 4 7 5" xfId="12787" xr:uid="{95D441C3-1B71-4D84-AFD3-23CE9EC7A420}"/>
    <cellStyle name="Normal 58 4 7 5 2" xfId="25804" xr:uid="{F524951C-5D29-4E09-8AEC-4E4DD7767A33}"/>
    <cellStyle name="Normal 58 4 7 6" xfId="7869" xr:uid="{2DFC67DB-2B93-4BCE-8861-B4C386B8FE68}"/>
    <cellStyle name="Normal 58 4 7 6 2" xfId="20901" xr:uid="{7E09315D-A22F-4B44-A61D-41EFD5D625F1}"/>
    <cellStyle name="Normal 58 4 7 7" xfId="4323" xr:uid="{E6B8AB7E-2EF8-4262-A7D9-CD4CF0705546}"/>
    <cellStyle name="Normal 58 4 7 7 2" xfId="17412" xr:uid="{42E5FB74-F02E-4786-8E4B-30C207354175}"/>
    <cellStyle name="Normal 58 4 7 8" xfId="14148" xr:uid="{418D7D68-99A2-4570-8940-A10A714063AE}"/>
    <cellStyle name="Normal 58 4 8" xfId="1155" xr:uid="{95D53BE0-86C3-4DF7-AD41-6728EA19C35E}"/>
    <cellStyle name="Normal 58 4 8 2" xfId="2519" xr:uid="{274E7ACB-6D15-4590-A062-06F439B8312A}"/>
    <cellStyle name="Normal 58 4 8 2 2" xfId="10365" xr:uid="{D15DED7C-BC98-459C-8F0D-716D1B509AE8}"/>
    <cellStyle name="Normal 58 4 8 2 2 2" xfId="23391" xr:uid="{87328A22-7549-45C3-AC6A-084624CEB808}"/>
    <cellStyle name="Normal 58 4 8 2 3" xfId="5348" xr:uid="{0F1BE40F-83B4-4825-AA80-7F86F853D986}"/>
    <cellStyle name="Normal 58 4 8 2 3 2" xfId="18384" xr:uid="{42CC6537-9606-49BD-8BA6-7036D4C41E28}"/>
    <cellStyle name="Normal 58 4 8 2 4" xfId="15903" xr:uid="{63B67FD4-1305-4FD2-B100-9F0847DBFA40}"/>
    <cellStyle name="Normal 58 4 8 3" xfId="6666" xr:uid="{EE92868D-417B-45A6-81BF-AC7E19B7BAC6}"/>
    <cellStyle name="Normal 58 4 8 3 2" xfId="11681" xr:uid="{4BA1FD2D-734B-40DE-86DE-9F92150F9C83}"/>
    <cellStyle name="Normal 58 4 8 3 2 2" xfId="24707" xr:uid="{4E2059DC-5DE9-4B51-AD24-334910A74A17}"/>
    <cellStyle name="Normal 58 4 8 3 3" xfId="19700" xr:uid="{6AAE617D-7941-45B2-A15C-FF994ABDA66E}"/>
    <cellStyle name="Normal 58 4 8 4" xfId="8640" xr:uid="{026D8A26-FF68-49BB-8DCF-6E14CDE67CD5}"/>
    <cellStyle name="Normal 58 4 8 4 2" xfId="21669" xr:uid="{87E6180E-3153-4FBE-8ED4-3FDA9228F18E}"/>
    <cellStyle name="Normal 58 4 8 5" xfId="13135" xr:uid="{555E71BE-D27B-429C-9048-8401462E2A82}"/>
    <cellStyle name="Normal 58 4 8 5 2" xfId="26152" xr:uid="{6787EBF2-CE8A-4499-B22E-D31F7651E38B}"/>
    <cellStyle name="Normal 58 4 8 6" xfId="7959" xr:uid="{13EA885E-44C1-496B-9C3F-CE89C4B8684C}"/>
    <cellStyle name="Normal 58 4 8 6 2" xfId="20990" xr:uid="{73C770ED-4911-43AD-9A19-EDCDE18B8416}"/>
    <cellStyle name="Normal 58 4 8 7" xfId="3564" xr:uid="{8B705F43-D80D-40E3-825C-1A6FEC2A09C9}"/>
    <cellStyle name="Normal 58 4 8 7 2" xfId="16662" xr:uid="{42061963-A816-402F-B265-4D6288F10AD6}"/>
    <cellStyle name="Normal 58 4 8 8" xfId="14549" xr:uid="{89FA9619-9B0A-48AA-8F0D-C3A17839EDCC}"/>
    <cellStyle name="Normal 58 4 9" xfId="2680" xr:uid="{F7AB5A14-6DF3-4FE2-8300-F831843376D6}"/>
    <cellStyle name="Normal 58 4 9 2" xfId="6746" xr:uid="{DD63FE83-7BDF-4457-BA78-07234AA8BE19}"/>
    <cellStyle name="Normal 58 4 9 2 2" xfId="11761" xr:uid="{7CB1011C-9FDE-4034-A564-933F6F9B0BE3}"/>
    <cellStyle name="Normal 58 4 9 2 2 2" xfId="24787" xr:uid="{B5D57A5B-7E22-4C95-A3BD-A62E88F8606D}"/>
    <cellStyle name="Normal 58 4 9 2 3" xfId="19780" xr:uid="{38C3D977-B80C-47CE-86F9-27D1ACCF4432}"/>
    <cellStyle name="Normal 58 4 9 3" xfId="13215" xr:uid="{CF408DE0-4B1F-45B1-AAB5-DD53926C5C09}"/>
    <cellStyle name="Normal 58 4 9 3 2" xfId="26232" xr:uid="{FCC0D28A-ACA8-4C37-8A4F-451B18292690}"/>
    <cellStyle name="Normal 58 4 9 4" xfId="9527" xr:uid="{EE97EA17-ACFB-4CC7-876E-75E6312106F7}"/>
    <cellStyle name="Normal 58 4 9 4 2" xfId="22553" xr:uid="{606A6811-2202-4D0A-87E1-59C4CF227F1A}"/>
    <cellStyle name="Normal 58 4 9 5" xfId="4509" xr:uid="{0CD4D8BF-0A0E-42AB-8A48-D52EE3CFA9DD}"/>
    <cellStyle name="Normal 58 4 9 5 2" xfId="17546" xr:uid="{1776D3E9-E234-49B7-A003-6CBD6726922D}"/>
    <cellStyle name="Normal 58 4 9 6" xfId="15983" xr:uid="{8E96EE9A-66B3-4211-9CF1-07474DFDC336}"/>
    <cellStyle name="Normal 58 4_Degree data" xfId="3136" xr:uid="{A8FA9096-FB9E-417F-A6DA-E37D91D70AF4}"/>
    <cellStyle name="Normal 58 5" xfId="88" xr:uid="{9218B032-B0CC-44B9-A2CF-4A6C85E8DCEB}"/>
    <cellStyle name="Normal 58 5 10" xfId="1538" xr:uid="{A6C36C72-0040-473D-B1DF-0355DDC31689}"/>
    <cellStyle name="Normal 58 5 10 2" xfId="8337" xr:uid="{AEA1586B-E8FC-4B49-A3C2-C13F65FEFE53}"/>
    <cellStyle name="Normal 58 5 10 2 2" xfId="21366" xr:uid="{B0A886D3-05C9-4C65-95B9-B02927524020}"/>
    <cellStyle name="Normal 58 5 10 3" xfId="14923" xr:uid="{D0DD5112-B3EC-4025-98EB-FBEE1ADF7673}"/>
    <cellStyle name="Normal 58 5 11" xfId="12155" xr:uid="{11BB5EDB-49C1-46D3-8819-B6FD52172ED4}"/>
    <cellStyle name="Normal 58 5 11 2" xfId="25172" xr:uid="{811204D3-8452-4445-9D00-1D2AEFA3C529}"/>
    <cellStyle name="Normal 58 5 12" xfId="7147" xr:uid="{81ED0F4B-B3FA-4F44-8CA9-981D17C96CD0}"/>
    <cellStyle name="Normal 58 5 12 2" xfId="20179" xr:uid="{B7A60365-ACD8-4CD3-A82E-4C2990FC42C1}"/>
    <cellStyle name="Normal 58 5 13" xfId="3259" xr:uid="{4CB0005F-EEE8-4629-A18B-12C53C4843C8}"/>
    <cellStyle name="Normal 58 5 13 2" xfId="16359" xr:uid="{79789237-3F33-4085-B0D8-355147CCD87C}"/>
    <cellStyle name="Normal 58 5 14" xfId="13565" xr:uid="{5E0DCE99-3287-4182-BDAB-F1E45FAEE721}"/>
    <cellStyle name="Normal 58 5 2" xfId="212" xr:uid="{F9B2DB74-9E14-4E34-9F27-194CDB8602F6}"/>
    <cellStyle name="Normal 58 5 2 10" xfId="7190" xr:uid="{E3FD72D2-AF39-43A2-8624-1DEF9FC65F8F}"/>
    <cellStyle name="Normal 58 5 2 10 2" xfId="20222" xr:uid="{F18DC344-CEAF-49B1-8F7F-AD501263DF73}"/>
    <cellStyle name="Normal 58 5 2 11" xfId="3359" xr:uid="{45F0BC19-961E-40CD-8880-6F3E6CE48067}"/>
    <cellStyle name="Normal 58 5 2 11 2" xfId="16459" xr:uid="{8C385FC8-2484-46FF-BA9C-01955B990B07}"/>
    <cellStyle name="Normal 58 5 2 12" xfId="13639" xr:uid="{17586925-E824-48E3-8138-620597FC3265}"/>
    <cellStyle name="Normal 58 5 2 2" xfId="405" xr:uid="{619869FD-52FF-4EC8-AED6-91CFBAD27574}"/>
    <cellStyle name="Normal 58 5 2 2 10" xfId="13813" xr:uid="{68C60DBC-00CF-478B-AD89-75411C11F567}"/>
    <cellStyle name="Normal 58 5 2 2 2" xfId="655" xr:uid="{1AB47AC9-9D1C-436F-BFA7-11CB76DF198E}"/>
    <cellStyle name="Normal 58 5 2 2 2 2" xfId="2182" xr:uid="{DBDD7188-FFB3-47D4-85E6-582B2D9BA0CE}"/>
    <cellStyle name="Normal 58 5 2 2 2 2 2" xfId="10288" xr:uid="{9DCC572F-480A-4EE2-9122-834448F5A9C8}"/>
    <cellStyle name="Normal 58 5 2 2 2 2 2 2" xfId="23314" xr:uid="{B7F67C6A-2635-4496-879B-94CD098D2E8E}"/>
    <cellStyle name="Normal 58 5 2 2 2 2 3" xfId="5270" xr:uid="{7B17674C-C356-4BC2-90DE-ACEBD6F3B3DC}"/>
    <cellStyle name="Normal 58 5 2 2 2 2 3 2" xfId="18307" xr:uid="{3217548B-2632-420E-B3EF-C008D7C04F34}"/>
    <cellStyle name="Normal 58 5 2 2 2 2 4" xfId="15567" xr:uid="{7BD2B510-96F4-4B37-B96A-1E099DCCBBEC}"/>
    <cellStyle name="Normal 58 5 2 2 2 3" xfId="6329" xr:uid="{3769A64F-2FAE-4BCC-9001-546E55C21A11}"/>
    <cellStyle name="Normal 58 5 2 2 2 3 2" xfId="11345" xr:uid="{6237432D-B0DD-4BC2-9226-FEBDD505BB52}"/>
    <cellStyle name="Normal 58 5 2 2 2 3 2 2" xfId="24371" xr:uid="{836FB56B-19C5-4299-A317-B3CDC43CE81A}"/>
    <cellStyle name="Normal 58 5 2 2 2 3 3" xfId="19364" xr:uid="{8B3FE7EE-03F6-4AE5-B46E-091684D3B993}"/>
    <cellStyle name="Normal 58 5 2 2 2 4" xfId="9404" xr:uid="{431B7DD9-F3D9-4DAE-ACEC-5A3ACDD83BD6}"/>
    <cellStyle name="Normal 58 5 2 2 2 4 2" xfId="22431" xr:uid="{C20B9F0A-8405-4994-AF27-12029BB9A610}"/>
    <cellStyle name="Normal 58 5 2 2 2 5" xfId="12799" xr:uid="{04DACE1D-8D78-486D-8D6A-916D16C5157E}"/>
    <cellStyle name="Normal 58 5 2 2 2 5 2" xfId="25816" xr:uid="{2F3715FD-248A-4BBE-A1EC-E7C35A4922FA}"/>
    <cellStyle name="Normal 58 5 2 2 2 6" xfId="7881" xr:uid="{3BE34A54-0CC1-4D55-9EDE-AE77683AF88E}"/>
    <cellStyle name="Normal 58 5 2 2 2 6 2" xfId="20913" xr:uid="{B6FC0BB5-00B9-44CD-B898-6FFD999BEBE6}"/>
    <cellStyle name="Normal 58 5 2 2 2 7" xfId="4335" xr:uid="{1F80D653-99E6-47C4-B994-864121C7E7B8}"/>
    <cellStyle name="Normal 58 5 2 2 2 7 2" xfId="17424" xr:uid="{A8B8CC86-5C14-4BB3-AA7B-DA0AF73C0588}"/>
    <cellStyle name="Normal 58 5 2 2 2 8" xfId="14058" xr:uid="{D99EA0BB-97C3-4344-9E0D-D229F5DCC27F}"/>
    <cellStyle name="Normal 58 5 2 2 3" xfId="1064" xr:uid="{AD9373A8-C79B-444C-A2E4-74F1873109C7}"/>
    <cellStyle name="Normal 58 5 2 2 3 2" xfId="2531" xr:uid="{CE28737C-0621-49B9-82D3-EEB3B944032C}"/>
    <cellStyle name="Normal 58 5 2 2 3 2 2" xfId="10623" xr:uid="{04B77143-A7DF-4407-869D-DC8A5A4B88A3}"/>
    <cellStyle name="Normal 58 5 2 2 3 2 2 2" xfId="23649" xr:uid="{FFDAC40D-4138-4D08-8A79-B8CDCD78A49F}"/>
    <cellStyle name="Normal 58 5 2 2 3 2 3" xfId="5606" xr:uid="{117AAC03-B562-4CB0-A0BE-441DB271A025}"/>
    <cellStyle name="Normal 58 5 2 2 3 2 3 2" xfId="18642" xr:uid="{803D4D41-7CF1-4286-A0DD-1AC8DF00A935}"/>
    <cellStyle name="Normal 58 5 2 2 3 2 4" xfId="15915" xr:uid="{C9EE17C4-2E62-484F-AC58-F28A24AB7B34}"/>
    <cellStyle name="Normal 58 5 2 2 3 3" xfId="6678" xr:uid="{C22E9888-A5D6-43C0-8F76-B70CDDF5CF9C}"/>
    <cellStyle name="Normal 58 5 2 2 3 3 2" xfId="11693" xr:uid="{8DF82D07-DC08-4D18-AE68-65D569A3CF9F}"/>
    <cellStyle name="Normal 58 5 2 2 3 3 2 2" xfId="24719" xr:uid="{FCDF24AE-3B58-4FC4-B1EA-ED646DD4EB37}"/>
    <cellStyle name="Normal 58 5 2 2 3 3 3" xfId="19712" xr:uid="{EE4E37EE-D60B-4F7A-AB28-7F7DA029883D}"/>
    <cellStyle name="Normal 58 5 2 2 3 4" xfId="9030" xr:uid="{83EA009C-2E0E-48F5-B705-A004A1D08F92}"/>
    <cellStyle name="Normal 58 5 2 2 3 4 2" xfId="22057" xr:uid="{59323CFB-1075-44B7-9CE4-8E2D8374F4C5}"/>
    <cellStyle name="Normal 58 5 2 2 3 5" xfId="13147" xr:uid="{98BEACD1-3639-4652-B2B2-5BF86915C769}"/>
    <cellStyle name="Normal 58 5 2 2 3 5 2" xfId="26164" xr:uid="{B3617CF4-9640-4B59-A6E5-B76753B3201C}"/>
    <cellStyle name="Normal 58 5 2 2 3 6" xfId="8217" xr:uid="{D20FC9C9-C92E-4912-8FFC-BB1D88E4D303}"/>
    <cellStyle name="Normal 58 5 2 2 3 6 2" xfId="21248" xr:uid="{D1D8D8F2-35AD-4999-8357-351D2CC3A485}"/>
    <cellStyle name="Normal 58 5 2 2 3 7" xfId="3961" xr:uid="{8BB12087-2C78-4C30-94C9-C16E0E43FCA7}"/>
    <cellStyle name="Normal 58 5 2 2 3 7 2" xfId="17050" xr:uid="{51F0BC36-357A-4C11-A943-ADD84B4D837B}"/>
    <cellStyle name="Normal 58 5 2 2 3 8" xfId="14460" xr:uid="{BEAF5490-BC01-420F-B5AC-DB3314B75CEF}"/>
    <cellStyle name="Normal 58 5 2 2 4" xfId="1422" xr:uid="{4AECCB26-4988-4AAB-ABBA-6E8F569A2A1B}"/>
    <cellStyle name="Normal 58 5 2 2 4 2" xfId="2980" xr:uid="{344829C4-D042-4812-ADD8-09D9386B9D0E}"/>
    <cellStyle name="Normal 58 5 2 2 4 2 2" xfId="12019" xr:uid="{D6C91C6E-7766-4BFD-AC50-DC8E8469AB22}"/>
    <cellStyle name="Normal 58 5 2 2 4 2 2 2" xfId="25045" xr:uid="{0F54902D-C8BA-4673-8B40-90B81E44D10C}"/>
    <cellStyle name="Normal 58 5 2 2 4 2 3" xfId="7004" xr:uid="{0A88F67D-5B0A-4480-824B-57D6D03EA016}"/>
    <cellStyle name="Normal 58 5 2 2 4 2 3 2" xfId="20038" xr:uid="{7CCFE6CA-9F48-4F8E-8625-14E23A4E5F6A}"/>
    <cellStyle name="Normal 58 5 2 2 4 2 4" xfId="16241" xr:uid="{7FE43483-4ACE-487D-849B-2E8DE03A853E}"/>
    <cellStyle name="Normal 58 5 2 2 4 3" xfId="13473" xr:uid="{A55C2FAF-03C5-40C0-BC2A-363166482273}"/>
    <cellStyle name="Normal 58 5 2 2 4 3 2" xfId="26490" xr:uid="{B1045DA4-61EE-4602-A960-D6B0EF79E453}"/>
    <cellStyle name="Normal 58 5 2 2 4 4" xfId="9914" xr:uid="{6E0BB406-50C4-4ADA-AFE7-A3C1F9F91D66}"/>
    <cellStyle name="Normal 58 5 2 2 4 4 2" xfId="22940" xr:uid="{705A0028-D7DC-4873-9137-4B4972D2A3C2}"/>
    <cellStyle name="Normal 58 5 2 2 4 5" xfId="4896" xr:uid="{6604EDF6-5497-40A0-B44B-F8B187C4F753}"/>
    <cellStyle name="Normal 58 5 2 2 4 5 2" xfId="17933" xr:uid="{16408648-A46C-432B-AAF3-4FCB7D79B001}"/>
    <cellStyle name="Normal 58 5 2 2 4 6" xfId="14807" xr:uid="{2321DA35-01B3-4C76-A803-98F6EDDD8C56}"/>
    <cellStyle name="Normal 58 5 2 2 5" xfId="1813" xr:uid="{B75C4FD4-821D-4D8C-A3DE-0A43F10A0AF6}"/>
    <cellStyle name="Normal 58 5 2 2 5 2" xfId="10976" xr:uid="{3A748F2D-2E1C-4EE0-9B45-B426068466CE}"/>
    <cellStyle name="Normal 58 5 2 2 5 2 2" xfId="24002" xr:uid="{7119C273-ECED-4898-B75F-512D62F4AFB3}"/>
    <cellStyle name="Normal 58 5 2 2 5 3" xfId="5960" xr:uid="{014FFD46-363B-4B3F-B085-CDD27D5906DB}"/>
    <cellStyle name="Normal 58 5 2 2 5 3 2" xfId="18995" xr:uid="{0133C0F5-5E71-4AB7-9845-EE5B2D41443C}"/>
    <cellStyle name="Normal 58 5 2 2 5 4" xfId="15198" xr:uid="{AC1ACF06-6EAB-4875-BDB8-573230BD2629}"/>
    <cellStyle name="Normal 58 5 2 2 6" xfId="8537" xr:uid="{D60A5E47-8F97-427F-9C38-3D632A164030}"/>
    <cellStyle name="Normal 58 5 2 2 6 2" xfId="21566" xr:uid="{31822699-56C0-4213-917B-BC960D99149D}"/>
    <cellStyle name="Normal 58 5 2 2 7" xfId="12430" xr:uid="{AEDAFD88-07C0-420C-8174-C29DAF9E4988}"/>
    <cellStyle name="Normal 58 5 2 2 7 2" xfId="25447" xr:uid="{F79F0E99-3BF9-4359-BF90-F01AC5DDFC19}"/>
    <cellStyle name="Normal 58 5 2 2 8" xfId="7507" xr:uid="{EF5F810E-F414-4599-9546-FF9F7C9E161D}"/>
    <cellStyle name="Normal 58 5 2 2 8 2" xfId="20539" xr:uid="{F9B461A9-4920-43B8-AF05-1288D71D0A86}"/>
    <cellStyle name="Normal 58 5 2 2 9" xfId="3459" xr:uid="{51859D8B-F709-4E06-AD17-92824590C6AA}"/>
    <cellStyle name="Normal 58 5 2 2 9 2" xfId="16559" xr:uid="{48B58878-B5B8-438F-BE2D-BE8958FF9885}"/>
    <cellStyle name="Normal 58 5 2 2_Degree data" xfId="3148" xr:uid="{EAA90C22-BA19-4593-BA3B-0A02F4EBCE47}"/>
    <cellStyle name="Normal 58 5 2 3" xfId="555" xr:uid="{D98072C9-3DB6-4514-B7AD-E7162B333064}"/>
    <cellStyle name="Normal 58 5 2 3 2" xfId="964" xr:uid="{B3175A03-A25E-4216-89C9-E73075CF66FE}"/>
    <cellStyle name="Normal 58 5 2 3 2 2" xfId="9814" xr:uid="{5B7BA477-D013-4CE3-A5DD-6F0FB8EF4B4F}"/>
    <cellStyle name="Normal 58 5 2 3 2 2 2" xfId="22840" xr:uid="{0F160612-4B14-48D2-97D6-08C193FE51A0}"/>
    <cellStyle name="Normal 58 5 2 3 2 3" xfId="4796" xr:uid="{6D5D78F6-9864-4D14-BAEF-469B78BF0077}"/>
    <cellStyle name="Normal 58 5 2 3 2 3 2" xfId="17833" xr:uid="{7C457AEE-B911-4B5E-AADA-DAEA22ABE7D3}"/>
    <cellStyle name="Normal 58 5 2 3 2 4" xfId="14360" xr:uid="{8B28141E-23A0-4EA7-8ABA-67BAC2D57749}"/>
    <cellStyle name="Normal 58 5 2 3 3" xfId="2181" xr:uid="{F97C5E5C-CC33-4F90-B7A8-FF8DE0CAEA44}"/>
    <cellStyle name="Normal 58 5 2 3 3 2" xfId="11344" xr:uid="{EBDB14A9-C232-4E19-8647-7B0F8660F83C}"/>
    <cellStyle name="Normal 58 5 2 3 3 2 2" xfId="24370" xr:uid="{784836A6-E228-47AE-BE4A-4E8E51872ED1}"/>
    <cellStyle name="Normal 58 5 2 3 3 3" xfId="6328" xr:uid="{17AF660B-7137-4256-B8BA-7C3E13CA6F95}"/>
    <cellStyle name="Normal 58 5 2 3 3 3 2" xfId="19363" xr:uid="{F3A47A50-811C-4C31-8B69-B42AE2982328}"/>
    <cellStyle name="Normal 58 5 2 3 3 4" xfId="15566" xr:uid="{A56769FF-D9A0-4983-A49C-B73F089F985B}"/>
    <cellStyle name="Normal 58 5 2 3 4" xfId="8930" xr:uid="{D6EC458A-EBCA-48C4-B31C-B6DC5CDAAF64}"/>
    <cellStyle name="Normal 58 5 2 3 4 2" xfId="21957" xr:uid="{E3F6AD40-9EA4-496D-BCE8-54966B275950}"/>
    <cellStyle name="Normal 58 5 2 3 5" xfId="12798" xr:uid="{C9C8C3D0-4C1F-4215-980F-28E05301FF76}"/>
    <cellStyle name="Normal 58 5 2 3 5 2" xfId="25815" xr:uid="{A5AAA84C-37E3-4CD0-A538-C8A791214221}"/>
    <cellStyle name="Normal 58 5 2 3 6" xfId="7407" xr:uid="{3DCC5A76-24DC-4553-9392-573FB4AB7965}"/>
    <cellStyle name="Normal 58 5 2 3 6 2" xfId="20439" xr:uid="{985058A0-21B5-4A17-AC2E-06ED8069DBA5}"/>
    <cellStyle name="Normal 58 5 2 3 7" xfId="3861" xr:uid="{0A505364-CAEE-46FA-806E-CE15137954D9}"/>
    <cellStyle name="Normal 58 5 2 3 7 2" xfId="16950" xr:uid="{C98315A6-B925-4B15-A61E-4ACE1B61E83A}"/>
    <cellStyle name="Normal 58 5 2 3 8" xfId="13958" xr:uid="{3829855F-A63D-4C2F-AB10-BC533D3B80A5}"/>
    <cellStyle name="Normal 58 5 2 4" xfId="818" xr:uid="{25E77A7D-271C-4D34-A8F3-969F26F81460}"/>
    <cellStyle name="Normal 58 5 2 4 2" xfId="2530" xr:uid="{D5D26FF6-AC7E-4EBB-B2CA-398049AE6A34}"/>
    <cellStyle name="Normal 58 5 2 4 2 2" xfId="10287" xr:uid="{D119795F-CF5F-461D-BF8E-F315C2915D17}"/>
    <cellStyle name="Normal 58 5 2 4 2 2 2" xfId="23313" xr:uid="{4B626D7B-1268-4266-BAEA-07E8EAEAA7FC}"/>
    <cellStyle name="Normal 58 5 2 4 2 3" xfId="5269" xr:uid="{09A90D72-0FC7-4CAF-980D-8E12235CDE44}"/>
    <cellStyle name="Normal 58 5 2 4 2 3 2" xfId="18306" xr:uid="{52E7ED1E-B05B-431B-88FB-AE2E9066A896}"/>
    <cellStyle name="Normal 58 5 2 4 2 4" xfId="15914" xr:uid="{C7AE4B30-7F24-4FF8-9419-292DB8A76C0F}"/>
    <cellStyle name="Normal 58 5 2 4 3" xfId="6677" xr:uid="{5CB5158F-4C96-4D2E-9E44-60CAE44F5B02}"/>
    <cellStyle name="Normal 58 5 2 4 3 2" xfId="11692" xr:uid="{9542DC10-4623-4A39-8EF2-B6022E932B79}"/>
    <cellStyle name="Normal 58 5 2 4 3 2 2" xfId="24718" xr:uid="{1CA89BCE-7599-4F44-8E33-D50CFAE19DC4}"/>
    <cellStyle name="Normal 58 5 2 4 3 3" xfId="19711" xr:uid="{BDA64FA4-6C4F-41C9-8C5C-F9DEFEF06154}"/>
    <cellStyle name="Normal 58 5 2 4 4" xfId="9403" xr:uid="{F1146C86-37C9-438C-9935-88F23C5C91A2}"/>
    <cellStyle name="Normal 58 5 2 4 4 2" xfId="22430" xr:uid="{CB10E089-A5CF-4480-82EA-755456D6CE4A}"/>
    <cellStyle name="Normal 58 5 2 4 5" xfId="13146" xr:uid="{DB769DC5-F998-4485-BB26-6097D3ACFC1D}"/>
    <cellStyle name="Normal 58 5 2 4 5 2" xfId="26163" xr:uid="{5DA815DB-D84F-4C1B-B23B-76DC72A3426A}"/>
    <cellStyle name="Normal 58 5 2 4 6" xfId="7880" xr:uid="{526CFDA0-2A63-4636-A59A-128DD1289253}"/>
    <cellStyle name="Normal 58 5 2 4 6 2" xfId="20912" xr:uid="{E4C8D717-BC90-4B0D-B04C-CD48B78A4DD2}"/>
    <cellStyle name="Normal 58 5 2 4 7" xfId="4334" xr:uid="{8DBFF39F-1C7A-4EED-B09C-917BF2C3CF82}"/>
    <cellStyle name="Normal 58 5 2 4 7 2" xfId="17423" xr:uid="{606D7715-B426-4D32-885A-5B3B27DB4C2D}"/>
    <cellStyle name="Normal 58 5 2 4 8" xfId="14215" xr:uid="{DAC8684B-7573-49AB-B394-18E7BCEDEF6C}"/>
    <cellStyle name="Normal 58 5 2 5" xfId="1320" xr:uid="{7553729B-BC62-4595-B015-3E4E6440DA66}"/>
    <cellStyle name="Normal 58 5 2 5 2" xfId="2878" xr:uid="{037AF00F-1DF8-44CD-A7E8-E1C64814520D}"/>
    <cellStyle name="Normal 58 5 2 5 2 2" xfId="10523" xr:uid="{D5C5ACD4-DE4A-4927-8621-48BADF19618A}"/>
    <cellStyle name="Normal 58 5 2 5 2 2 2" xfId="23549" xr:uid="{9CE63CBF-2534-46F0-9D9B-6759050F3DAC}"/>
    <cellStyle name="Normal 58 5 2 5 2 3" xfId="5506" xr:uid="{B178CD34-9A40-4245-BE77-FD4D799C473A}"/>
    <cellStyle name="Normal 58 5 2 5 2 3 2" xfId="18542" xr:uid="{50109EAC-E42F-4722-A6B7-5AF9CFB3A2DD}"/>
    <cellStyle name="Normal 58 5 2 5 2 4" xfId="16141" xr:uid="{C9A8400E-AFE7-428C-9327-5F308F7BF3A4}"/>
    <cellStyle name="Normal 58 5 2 5 3" xfId="6904" xr:uid="{142626DA-6215-452A-8E6F-CAE859DA8228}"/>
    <cellStyle name="Normal 58 5 2 5 3 2" xfId="11919" xr:uid="{D3FE4F3C-3C4B-4D3B-8D2A-32761CC01597}"/>
    <cellStyle name="Normal 58 5 2 5 3 2 2" xfId="24945" xr:uid="{5F84191E-EBFC-472B-B8E5-7F4A832408FD}"/>
    <cellStyle name="Normal 58 5 2 5 3 3" xfId="19938" xr:uid="{5AA1E560-BA4B-4291-8003-B44F8F0E70E0}"/>
    <cellStyle name="Normal 58 5 2 5 4" xfId="8711" xr:uid="{FE2E1C46-8036-4836-82A3-6F4F633F2500}"/>
    <cellStyle name="Normal 58 5 2 5 4 2" xfId="21740" xr:uid="{D20B5CA9-0787-4549-9CD9-2028F0E60FAC}"/>
    <cellStyle name="Normal 58 5 2 5 5" xfId="13373" xr:uid="{E8F42CFF-62FC-48F2-8A4D-AD4EC48EBC52}"/>
    <cellStyle name="Normal 58 5 2 5 5 2" xfId="26390" xr:uid="{20BB0898-B11A-481A-A3CF-086495BB02B3}"/>
    <cellStyle name="Normal 58 5 2 5 6" xfId="8117" xr:uid="{B8418E51-FC48-47BF-A37E-FFAF338B3A0D}"/>
    <cellStyle name="Normal 58 5 2 5 6 2" xfId="21148" xr:uid="{20C0FCC8-A58B-4A3B-9A7C-88B9374A9C9F}"/>
    <cellStyle name="Normal 58 5 2 5 7" xfId="3641" xr:uid="{3FC6C080-C310-4405-A87B-E0E154BBC977}"/>
    <cellStyle name="Normal 58 5 2 5 7 2" xfId="16733" xr:uid="{ABDFEDAE-3D56-4DD1-8147-9DD1FAA80DA5}"/>
    <cellStyle name="Normal 58 5 2 5 8" xfId="14707" xr:uid="{62423D5D-3C83-4C84-AEB6-1C62AE796B44}"/>
    <cellStyle name="Normal 58 5 2 6" xfId="1713" xr:uid="{33358B3C-5FC9-42B2-A17B-47EA9012F8BE}"/>
    <cellStyle name="Normal 58 5 2 6 2" xfId="9597" xr:uid="{032A8830-17FF-4A61-8244-6CE3B02C7913}"/>
    <cellStyle name="Normal 58 5 2 6 2 2" xfId="22623" xr:uid="{36DE8D04-4EFE-4844-82A5-9FA77B3BE0CF}"/>
    <cellStyle name="Normal 58 5 2 6 3" xfId="4579" xr:uid="{0518A09D-0C12-47B7-8523-A2E218BC8180}"/>
    <cellStyle name="Normal 58 5 2 6 3 2" xfId="17616" xr:uid="{08D94F20-B805-4E3C-AEAE-F5A66ECF3BCA}"/>
    <cellStyle name="Normal 58 5 2 6 4" xfId="15098" xr:uid="{A2B66BAB-A683-4070-AD33-96A4555BBE35}"/>
    <cellStyle name="Normal 58 5 2 7" xfId="5860" xr:uid="{8F8126A8-3C4D-4080-8F27-AB6870C8A34E}"/>
    <cellStyle name="Normal 58 5 2 7 2" xfId="10876" xr:uid="{B4F6BE7C-DCB3-43C8-9C7D-A36FAD30E4C1}"/>
    <cellStyle name="Normal 58 5 2 7 2 2" xfId="23902" xr:uid="{EC684AE0-219C-4630-AFEC-3DBCB13C7722}"/>
    <cellStyle name="Normal 58 5 2 7 3" xfId="18895" xr:uid="{346CC767-C11C-4345-A5F5-26287185EA7C}"/>
    <cellStyle name="Normal 58 5 2 8" xfId="8437" xr:uid="{E051EE3C-DA86-469B-BB61-2025A0416524}"/>
    <cellStyle name="Normal 58 5 2 8 2" xfId="21466" xr:uid="{0E1EBD80-0FE7-468F-AF92-4CDBA528AEFF}"/>
    <cellStyle name="Normal 58 5 2 9" xfId="12330" xr:uid="{5BBA6540-65C2-4704-BACC-84C974E6197B}"/>
    <cellStyle name="Normal 58 5 2 9 2" xfId="25347" xr:uid="{FF0D5301-A0EB-4476-912C-700C740F95DF}"/>
    <cellStyle name="Normal 58 5 2_Degree data" xfId="3147" xr:uid="{725830B7-C936-4385-9E3C-D05FF71BF7C8}"/>
    <cellStyle name="Normal 58 5 3" xfId="248" xr:uid="{CC346A88-F682-46EF-8259-C1D24FECA0C5}"/>
    <cellStyle name="Normal 58 5 3 10" xfId="7251" xr:uid="{1DA7BAE0-4999-4448-BFEB-F24FC2C02DF0}"/>
    <cellStyle name="Normal 58 5 3 10 2" xfId="20283" xr:uid="{D3B23C53-06B9-497D-9136-5E986C852AC9}"/>
    <cellStyle name="Normal 58 5 3 11" xfId="3316" xr:uid="{43FD282F-1C75-4A36-A949-9872DA3A12C9}"/>
    <cellStyle name="Normal 58 5 3 11 2" xfId="16416" xr:uid="{4ED1E121-63C2-499A-904A-E331451E323C}"/>
    <cellStyle name="Normal 58 5 3 12" xfId="13669" xr:uid="{DCA53478-204E-49DF-9482-C0CAC04FA445}"/>
    <cellStyle name="Normal 58 5 3 2" xfId="361" xr:uid="{EDE646B1-DBDB-43D7-9B7C-043B5FA18727}"/>
    <cellStyle name="Normal 58 5 3 2 10" xfId="13770" xr:uid="{74DDE2C9-671F-4FD8-92A4-571E643C173C}"/>
    <cellStyle name="Normal 58 5 3 2 2" xfId="716" xr:uid="{1502E4AA-AA46-407A-9811-47F52B9AF289}"/>
    <cellStyle name="Normal 58 5 3 2 2 2" xfId="2184" xr:uid="{5261AFBA-AFE0-469D-9A49-E284FCC1F657}"/>
    <cellStyle name="Normal 58 5 3 2 2 2 2" xfId="10290" xr:uid="{AD3DF946-7292-4A54-84A4-F25D9F0D9E86}"/>
    <cellStyle name="Normal 58 5 3 2 2 2 2 2" xfId="23316" xr:uid="{BE7F246D-A9F2-4566-AF23-7A7E3408C3A7}"/>
    <cellStyle name="Normal 58 5 3 2 2 2 3" xfId="5272" xr:uid="{A16E6997-0426-4DCB-A37D-2421FB937DC5}"/>
    <cellStyle name="Normal 58 5 3 2 2 2 3 2" xfId="18309" xr:uid="{16796202-7D7F-42EE-B59D-E6784522E919}"/>
    <cellStyle name="Normal 58 5 3 2 2 2 4" xfId="15569" xr:uid="{DF87A5DC-15B0-4171-BC5B-1E205038E6B7}"/>
    <cellStyle name="Normal 58 5 3 2 2 3" xfId="6331" xr:uid="{FEB2A6DE-90FC-4287-A168-B6A6FFDEBDFD}"/>
    <cellStyle name="Normal 58 5 3 2 2 3 2" xfId="11347" xr:uid="{54C551C5-7073-4126-8503-87FE6BE4C40E}"/>
    <cellStyle name="Normal 58 5 3 2 2 3 2 2" xfId="24373" xr:uid="{A1EBAF46-A7B9-474F-9B0E-343674B17B04}"/>
    <cellStyle name="Normal 58 5 3 2 2 3 3" xfId="19366" xr:uid="{2B6080CB-47D1-4B58-9CE1-445543F3F2A0}"/>
    <cellStyle name="Normal 58 5 3 2 2 4" xfId="9406" xr:uid="{EE889BD7-FF6A-4D8F-8A63-51E9A67847EA}"/>
    <cellStyle name="Normal 58 5 3 2 2 4 2" xfId="22433" xr:uid="{1783523C-FF4B-4362-92DA-87D48A36CB5F}"/>
    <cellStyle name="Normal 58 5 3 2 2 5" xfId="12801" xr:uid="{E15E3B75-41A1-4053-BEC7-6B7BC278512C}"/>
    <cellStyle name="Normal 58 5 3 2 2 5 2" xfId="25818" xr:uid="{DEF43985-3385-4A75-9348-E0897901ADF1}"/>
    <cellStyle name="Normal 58 5 3 2 2 6" xfId="7883" xr:uid="{C5F6E0FB-56EC-45E5-9CE2-0A03800BA1FD}"/>
    <cellStyle name="Normal 58 5 3 2 2 6 2" xfId="20915" xr:uid="{CC732B8B-5023-4178-9419-2F45E8D2B481}"/>
    <cellStyle name="Normal 58 5 3 2 2 7" xfId="4337" xr:uid="{CD7ACFA5-4C99-4E92-B81A-6E509195532C}"/>
    <cellStyle name="Normal 58 5 3 2 2 7 2" xfId="17426" xr:uid="{8A0FCF3B-C4C0-4D82-B5CE-401AC8EEF3C5}"/>
    <cellStyle name="Normal 58 5 3 2 2 8" xfId="14119" xr:uid="{10B05F63-F0FA-4352-95EA-B9F473EECBD6}"/>
    <cellStyle name="Normal 58 5 3 2 3" xfId="1125" xr:uid="{B488C4B6-0B02-46B0-AE1A-5B5BC141BCE1}"/>
    <cellStyle name="Normal 58 5 3 2 3 2" xfId="2533" xr:uid="{B2E28C9D-2DD6-4B0C-9F02-0B4EA1DF0523}"/>
    <cellStyle name="Normal 58 5 3 2 3 2 2" xfId="10684" xr:uid="{53C8D513-3232-40B2-875D-9EEF4587C596}"/>
    <cellStyle name="Normal 58 5 3 2 3 2 2 2" xfId="23710" xr:uid="{71EE0024-DD12-4EE1-97E0-9A36B002E3B5}"/>
    <cellStyle name="Normal 58 5 3 2 3 2 3" xfId="5667" xr:uid="{B316EE10-2E42-4503-9BF0-3B1CF3A37BD7}"/>
    <cellStyle name="Normal 58 5 3 2 3 2 3 2" xfId="18703" xr:uid="{98E5FEF9-EF7E-40BE-8CF9-4F40DF68BC29}"/>
    <cellStyle name="Normal 58 5 3 2 3 2 4" xfId="15917" xr:uid="{86D969BE-8F06-4438-BD42-CF22D1828DEE}"/>
    <cellStyle name="Normal 58 5 3 2 3 3" xfId="6680" xr:uid="{AA1FAB06-32C2-4055-9B13-B2B7FB5CA2A0}"/>
    <cellStyle name="Normal 58 5 3 2 3 3 2" xfId="11695" xr:uid="{4BF3EF11-1F82-4B38-976E-CE3EC30A7B7A}"/>
    <cellStyle name="Normal 58 5 3 2 3 3 2 2" xfId="24721" xr:uid="{66523ACA-7428-44E6-887A-244CE55F53FC}"/>
    <cellStyle name="Normal 58 5 3 2 3 3 3" xfId="19714" xr:uid="{08FE9706-324C-47EA-8D4C-5C1776624E82}"/>
    <cellStyle name="Normal 58 5 3 2 3 4" xfId="9091" xr:uid="{DCA100C9-B83F-44BD-88C9-57B0F1560D2F}"/>
    <cellStyle name="Normal 58 5 3 2 3 4 2" xfId="22118" xr:uid="{48F673D5-54B3-4E31-8687-E9667E5846D2}"/>
    <cellStyle name="Normal 58 5 3 2 3 5" xfId="13149" xr:uid="{8D49A353-C31A-43B9-98E8-1C47A49AB2BB}"/>
    <cellStyle name="Normal 58 5 3 2 3 5 2" xfId="26166" xr:uid="{844B0A10-174C-4360-896E-964014F8773F}"/>
    <cellStyle name="Normal 58 5 3 2 3 6" xfId="8278" xr:uid="{9D0E16F3-4A02-4654-9255-F07E0E6E270A}"/>
    <cellStyle name="Normal 58 5 3 2 3 6 2" xfId="21309" xr:uid="{9DF79BDE-D005-474E-ABA0-0693317FE937}"/>
    <cellStyle name="Normal 58 5 3 2 3 7" xfId="4022" xr:uid="{4D6E2AA7-FF2C-43F8-93D0-EE2970BEF2DF}"/>
    <cellStyle name="Normal 58 5 3 2 3 7 2" xfId="17111" xr:uid="{92B505DF-17B2-476B-A738-96BC6FA8D272}"/>
    <cellStyle name="Normal 58 5 3 2 3 8" xfId="14521" xr:uid="{377A771D-448D-4607-961D-D3992A6BB739}"/>
    <cellStyle name="Normal 58 5 3 2 4" xfId="1483" xr:uid="{4CD8588C-B8E1-4DAE-B6DD-090105FF3D9F}"/>
    <cellStyle name="Normal 58 5 3 2 4 2" xfId="3042" xr:uid="{5010EDE5-03BD-4E1C-82E2-A3190A1E6DBD}"/>
    <cellStyle name="Normal 58 5 3 2 4 2 2" xfId="12080" xr:uid="{37E41BFF-023B-4F0A-A034-DBBA32439A11}"/>
    <cellStyle name="Normal 58 5 3 2 4 2 2 2" xfId="25106" xr:uid="{C4500D61-3D92-4B77-8880-934DE976E5B5}"/>
    <cellStyle name="Normal 58 5 3 2 4 2 3" xfId="7065" xr:uid="{3253550B-E186-4716-AD85-6B528DE9D98A}"/>
    <cellStyle name="Normal 58 5 3 2 4 2 3 2" xfId="20099" xr:uid="{5F40A559-88F2-4A5E-9CF6-C9B672D77065}"/>
    <cellStyle name="Normal 58 5 3 2 4 2 4" xfId="16302" xr:uid="{D77A1652-8934-4897-9E9B-AC2D67405392}"/>
    <cellStyle name="Normal 58 5 3 2 4 3" xfId="13534" xr:uid="{7209FC1D-5054-468B-B886-A88253D0DC44}"/>
    <cellStyle name="Normal 58 5 3 2 4 3 2" xfId="26551" xr:uid="{AD0C9011-DD59-4408-899D-7177A0F1AE27}"/>
    <cellStyle name="Normal 58 5 3 2 4 4" xfId="9975" xr:uid="{443C23B5-ADFE-4D5E-989F-766AC97084AF}"/>
    <cellStyle name="Normal 58 5 3 2 4 4 2" xfId="23001" xr:uid="{D8011BFC-9993-4513-9A76-3302252DDC20}"/>
    <cellStyle name="Normal 58 5 3 2 4 5" xfId="4957" xr:uid="{4AAC3D68-1544-40E6-BF02-5A9684BB0DE8}"/>
    <cellStyle name="Normal 58 5 3 2 4 5 2" xfId="17994" xr:uid="{FFB54F2C-8119-49B8-A927-98553C590FED}"/>
    <cellStyle name="Normal 58 5 3 2 4 6" xfId="14868" xr:uid="{9D7064D3-D920-4CAD-AB18-712AFCF6B726}"/>
    <cellStyle name="Normal 58 5 3 2 5" xfId="1874" xr:uid="{5E3AAA7D-0290-4455-9C9A-665FBC3B2291}"/>
    <cellStyle name="Normal 58 5 3 2 5 2" xfId="11037" xr:uid="{F8D7EFD4-B7E0-4507-B9CE-ED47DD37C18C}"/>
    <cellStyle name="Normal 58 5 3 2 5 2 2" xfId="24063" xr:uid="{BBD1F677-AA27-4352-A0CA-1FB39A3F240C}"/>
    <cellStyle name="Normal 58 5 3 2 5 3" xfId="6021" xr:uid="{26CDC5F2-129D-4D2F-B419-3E173C463C5F}"/>
    <cellStyle name="Normal 58 5 3 2 5 3 2" xfId="19056" xr:uid="{5EED03D1-A734-4767-B92B-CEB6D3F27532}"/>
    <cellStyle name="Normal 58 5 3 2 5 4" xfId="15259" xr:uid="{45000F87-20A2-4E5B-BCB6-08356B2D3FCC}"/>
    <cellStyle name="Normal 58 5 3 2 6" xfId="8598" xr:uid="{C93DDF07-3B25-47FC-8FA1-C2E80ADA09F1}"/>
    <cellStyle name="Normal 58 5 3 2 6 2" xfId="21627" xr:uid="{614BCE47-5EFB-4282-AF16-E4C56FEFD68C}"/>
    <cellStyle name="Normal 58 5 3 2 7" xfId="12491" xr:uid="{0C985967-5026-4D5D-AE09-085C81FB809A}"/>
    <cellStyle name="Normal 58 5 3 2 7 2" xfId="25508" xr:uid="{71125CFB-903B-4F6B-B09E-9875EB687EB5}"/>
    <cellStyle name="Normal 58 5 3 2 8" xfId="7568" xr:uid="{EF419031-7BB6-4917-987F-53B856C0B6ED}"/>
    <cellStyle name="Normal 58 5 3 2 8 2" xfId="20600" xr:uid="{FBA47338-7B64-4B29-B6B0-EB221A7C2CB9}"/>
    <cellStyle name="Normal 58 5 3 2 9" xfId="3520" xr:uid="{28B336AB-B25B-4589-8797-1EA187111352}"/>
    <cellStyle name="Normal 58 5 3 2 9 2" xfId="16620" xr:uid="{F5072471-AA8E-493B-895A-3DF2402E1A7C}"/>
    <cellStyle name="Normal 58 5 3 2_Degree data" xfId="3150" xr:uid="{1CBF55A9-6C05-4780-8589-13E6731E2DF8}"/>
    <cellStyle name="Normal 58 5 3 3" xfId="512" xr:uid="{185734AF-AC9B-4A65-997D-CCC872323871}"/>
    <cellStyle name="Normal 58 5 3 3 2" xfId="2183" xr:uid="{B898C6DC-7F98-4404-9199-BC907613AE30}"/>
    <cellStyle name="Normal 58 5 3 3 2 2" xfId="9771" xr:uid="{F050F754-65AF-4709-87CD-9DD50D5635CA}"/>
    <cellStyle name="Normal 58 5 3 3 2 2 2" xfId="22797" xr:uid="{3F514DC8-C6AA-4A8E-9280-CFAD9956EAF2}"/>
    <cellStyle name="Normal 58 5 3 3 2 3" xfId="4753" xr:uid="{BA27332E-BC33-44FF-8C67-D6370B92EF68}"/>
    <cellStyle name="Normal 58 5 3 3 2 3 2" xfId="17790" xr:uid="{5DFE4309-CD85-4127-8E46-239132677262}"/>
    <cellStyle name="Normal 58 5 3 3 2 4" xfId="15568" xr:uid="{A40DD6C3-78BA-442E-B18C-F9B23CCEE3B3}"/>
    <cellStyle name="Normal 58 5 3 3 3" xfId="6330" xr:uid="{5D2ECF37-72AE-42EE-8D03-42F5535B0D7B}"/>
    <cellStyle name="Normal 58 5 3 3 3 2" xfId="11346" xr:uid="{70815B14-AB61-451C-B0B2-DB719A475D8A}"/>
    <cellStyle name="Normal 58 5 3 3 3 2 2" xfId="24372" xr:uid="{D3AD6719-5AA1-4CB1-9919-FD206A5164D4}"/>
    <cellStyle name="Normal 58 5 3 3 3 3" xfId="19365" xr:uid="{4C90DBBC-83C9-4F07-AFD5-59E7836FB9CF}"/>
    <cellStyle name="Normal 58 5 3 3 4" xfId="8887" xr:uid="{12742583-267E-4DD3-86EC-FFD1FD2121C7}"/>
    <cellStyle name="Normal 58 5 3 3 4 2" xfId="21914" xr:uid="{7C5A94A8-C3A6-4AAC-A038-6B366D8C868B}"/>
    <cellStyle name="Normal 58 5 3 3 5" xfId="12800" xr:uid="{9445351B-6685-4893-94D7-DBF2B34E1EC2}"/>
    <cellStyle name="Normal 58 5 3 3 5 2" xfId="25817" xr:uid="{FABC2612-9EED-4DE9-9E45-1F289C729DF2}"/>
    <cellStyle name="Normal 58 5 3 3 6" xfId="7364" xr:uid="{1976B963-950C-4692-99BF-CCF58874E51E}"/>
    <cellStyle name="Normal 58 5 3 3 6 2" xfId="20396" xr:uid="{8C661FA5-3323-4F29-B954-D6FCBDECFBEC}"/>
    <cellStyle name="Normal 58 5 3 3 7" xfId="3818" xr:uid="{C490BEAD-2288-4069-AC7F-8ABD1AFCA430}"/>
    <cellStyle name="Normal 58 5 3 3 7 2" xfId="16907" xr:uid="{BE54717C-72E6-4A30-A70D-2E6EE172DAF1}"/>
    <cellStyle name="Normal 58 5 3 3 8" xfId="13915" xr:uid="{20528955-87BE-4E88-9CB6-226B73C44195}"/>
    <cellStyle name="Normal 58 5 3 4" xfId="921" xr:uid="{42A25A01-4CA6-4883-8C8E-EDC1B6D7C6E1}"/>
    <cellStyle name="Normal 58 5 3 4 2" xfId="2532" xr:uid="{0C1D5299-7F21-4641-BB5C-2599C02F359A}"/>
    <cellStyle name="Normal 58 5 3 4 2 2" xfId="10289" xr:uid="{26AD1C74-8E95-4D00-96F2-F3104B704138}"/>
    <cellStyle name="Normal 58 5 3 4 2 2 2" xfId="23315" xr:uid="{573A216F-DA0B-4460-B295-4D521DF15FE9}"/>
    <cellStyle name="Normal 58 5 3 4 2 3" xfId="5271" xr:uid="{52269AEB-A753-4C7F-A141-01F0B7039407}"/>
    <cellStyle name="Normal 58 5 3 4 2 3 2" xfId="18308" xr:uid="{4E80722D-311C-4C9F-8B5F-DE1E2A92E13F}"/>
    <cellStyle name="Normal 58 5 3 4 2 4" xfId="15916" xr:uid="{7AA122F7-8008-4E08-84CC-24877743CBFA}"/>
    <cellStyle name="Normal 58 5 3 4 3" xfId="6679" xr:uid="{65A5E4F8-962C-4370-8755-219B25816341}"/>
    <cellStyle name="Normal 58 5 3 4 3 2" xfId="11694" xr:uid="{AEAFF593-E85C-469E-93D5-9220C36054E1}"/>
    <cellStyle name="Normal 58 5 3 4 3 2 2" xfId="24720" xr:uid="{7005B1DA-210F-4AA9-BF4E-696A17E10210}"/>
    <cellStyle name="Normal 58 5 3 4 3 3" xfId="19713" xr:uid="{8CEAA523-999E-4637-B504-BD502B869DAC}"/>
    <cellStyle name="Normal 58 5 3 4 4" xfId="9405" xr:uid="{4CDD9203-3DDF-4A11-AEA3-CBBF946CD720}"/>
    <cellStyle name="Normal 58 5 3 4 4 2" xfId="22432" xr:uid="{1CCB8BED-460A-4DC7-856E-215F06CAA7B0}"/>
    <cellStyle name="Normal 58 5 3 4 5" xfId="13148" xr:uid="{5EC5974E-71C4-4758-857C-583B2BF13AE2}"/>
    <cellStyle name="Normal 58 5 3 4 5 2" xfId="26165" xr:uid="{F13354B6-E703-481F-BEF9-25897CB89F30}"/>
    <cellStyle name="Normal 58 5 3 4 6" xfId="7882" xr:uid="{E43FA1CE-354E-4C4C-AD19-79291C66AFA3}"/>
    <cellStyle name="Normal 58 5 3 4 6 2" xfId="20914" xr:uid="{1D98EBE9-154C-4245-B3F6-15E332DC3C4F}"/>
    <cellStyle name="Normal 58 5 3 4 7" xfId="4336" xr:uid="{BFB6AB06-15BB-467A-AAFF-17DF72264EB0}"/>
    <cellStyle name="Normal 58 5 3 4 7 2" xfId="17425" xr:uid="{A78A00F7-C74E-4182-B212-3AE7CD508B2D}"/>
    <cellStyle name="Normal 58 5 3 4 8" xfId="14317" xr:uid="{D5AC1932-9E4C-44E6-9257-CF825B7FE5C4}"/>
    <cellStyle name="Normal 58 5 3 5" xfId="1276" xr:uid="{5B777B0E-6463-4F30-ACCE-7F07C57D6E7D}"/>
    <cellStyle name="Normal 58 5 3 5 2" xfId="2833" xr:uid="{CAFF6FC7-CCE6-4C23-BACF-0C5987B40E90}"/>
    <cellStyle name="Normal 58 5 3 5 2 2" xfId="10480" xr:uid="{43F919BA-AFD3-4982-B581-0AB3E477DF65}"/>
    <cellStyle name="Normal 58 5 3 5 2 2 2" xfId="23506" xr:uid="{6C132FF9-EADB-483F-B07B-4E124DE089F8}"/>
    <cellStyle name="Normal 58 5 3 5 2 3" xfId="5463" xr:uid="{706A3213-02AB-45C3-9C11-65257CFD554E}"/>
    <cellStyle name="Normal 58 5 3 5 2 3 2" xfId="18499" xr:uid="{8BAAFBBC-D12A-4C1B-8D79-21B2D223094A}"/>
    <cellStyle name="Normal 58 5 3 5 2 4" xfId="16098" xr:uid="{C7CECD6B-E09E-4D63-85DE-486DE4D994A9}"/>
    <cellStyle name="Normal 58 5 3 5 3" xfId="6861" xr:uid="{4E130EA9-517F-4EE8-8879-8C4244AAD4B9}"/>
    <cellStyle name="Normal 58 5 3 5 3 2" xfId="11876" xr:uid="{FCBD993A-B8D2-48D6-8BC3-28675D1A6DBD}"/>
    <cellStyle name="Normal 58 5 3 5 3 2 2" xfId="24902" xr:uid="{CA799388-96ED-41BA-A6CC-588F9CBF71BE}"/>
    <cellStyle name="Normal 58 5 3 5 3 3" xfId="19895" xr:uid="{DC2CD875-FD77-4B68-86B8-157CD3B8E4C3}"/>
    <cellStyle name="Normal 58 5 3 5 4" xfId="8772" xr:uid="{62D369AB-0BBF-4AC9-AF8E-F94D965032F0}"/>
    <cellStyle name="Normal 58 5 3 5 4 2" xfId="21801" xr:uid="{D75508E4-ED04-41E0-8E88-8CFFD2718152}"/>
    <cellStyle name="Normal 58 5 3 5 5" xfId="13330" xr:uid="{0288FEF2-0440-4241-9F43-F6DA8EDF8567}"/>
    <cellStyle name="Normal 58 5 3 5 5 2" xfId="26347" xr:uid="{4127B2EC-9211-4690-8C8B-4FE6A4515BB1}"/>
    <cellStyle name="Normal 58 5 3 5 6" xfId="8074" xr:uid="{021A3C08-22EF-48EF-B2A4-9A49C5BC65AD}"/>
    <cellStyle name="Normal 58 5 3 5 6 2" xfId="21105" xr:uid="{D8355D30-A7CF-40FB-B3DF-364A405984BF}"/>
    <cellStyle name="Normal 58 5 3 5 7" xfId="3702" xr:uid="{B7E274E1-6753-4841-9377-0B42D4AD3A22}"/>
    <cellStyle name="Normal 58 5 3 5 7 2" xfId="16794" xr:uid="{B365F958-ADCC-4907-BE10-B3E9ACC93C80}"/>
    <cellStyle name="Normal 58 5 3 5 8" xfId="14664" xr:uid="{D680A19B-11FF-472F-8E38-FEC343F4DC8D}"/>
    <cellStyle name="Normal 58 5 3 6" xfId="1670" xr:uid="{1AECFEDC-1057-4E1F-B665-DADDA5E5903F}"/>
    <cellStyle name="Normal 58 5 3 6 2" xfId="9658" xr:uid="{172C30F2-3C83-44F3-906C-26FE06030F08}"/>
    <cellStyle name="Normal 58 5 3 6 2 2" xfId="22684" xr:uid="{8273AE09-1874-406C-A912-4E0A7494EDF4}"/>
    <cellStyle name="Normal 58 5 3 6 3" xfId="4640" xr:uid="{51DB4065-FDBE-42BD-8B2B-B1910118DF51}"/>
    <cellStyle name="Normal 58 5 3 6 3 2" xfId="17677" xr:uid="{1A54D673-51A7-444F-AD82-D241BF4B4B09}"/>
    <cellStyle name="Normal 58 5 3 6 4" xfId="15055" xr:uid="{D8BE9422-E2A3-498B-939E-38B74B370AF9}"/>
    <cellStyle name="Normal 58 5 3 7" xfId="5817" xr:uid="{DFB2C77C-2DC7-47D6-BF97-0417CCF307D5}"/>
    <cellStyle name="Normal 58 5 3 7 2" xfId="10833" xr:uid="{EB8C8D65-0D73-4362-8CFB-C36407A7AF17}"/>
    <cellStyle name="Normal 58 5 3 7 2 2" xfId="23859" xr:uid="{246BFCA0-3511-4177-87DF-B3B65E486FC6}"/>
    <cellStyle name="Normal 58 5 3 7 3" xfId="18852" xr:uid="{AE3543B2-2E2B-4427-B521-3D34A96E98E3}"/>
    <cellStyle name="Normal 58 5 3 8" xfId="8394" xr:uid="{32C9C3A3-DBAC-47E4-8B35-FDB0DFA6797A}"/>
    <cellStyle name="Normal 58 5 3 8 2" xfId="21423" xr:uid="{C78DD7AC-785E-413A-81C4-F376644943B2}"/>
    <cellStyle name="Normal 58 5 3 9" xfId="12287" xr:uid="{A60B5BEC-2DE4-468C-9CE0-92193959F289}"/>
    <cellStyle name="Normal 58 5 3 9 2" xfId="25304" xr:uid="{50ED54FC-9A88-4FEC-8060-F716A6BFCB8F}"/>
    <cellStyle name="Normal 58 5 3_Degree data" xfId="3149" xr:uid="{18F92E5A-05C1-4993-845A-B95B7EBF1A27}"/>
    <cellStyle name="Normal 58 5 4" xfId="301" xr:uid="{2AC63A80-4110-4F9B-9BDB-6E64128865EC}"/>
    <cellStyle name="Normal 58 5 4 10" xfId="13714" xr:uid="{E195A30E-5E1A-4409-845C-628D1A4BE632}"/>
    <cellStyle name="Normal 58 5 4 2" xfId="612" xr:uid="{FE68725C-2D55-4208-A1DA-8A92524A03D6}"/>
    <cellStyle name="Normal 58 5 4 2 2" xfId="2185" xr:uid="{98A6072E-C9E9-4F04-AFA5-6CF13D29B428}"/>
    <cellStyle name="Normal 58 5 4 2 2 2" xfId="10291" xr:uid="{9D0949E4-A68D-4598-9124-2479537C0198}"/>
    <cellStyle name="Normal 58 5 4 2 2 2 2" xfId="23317" xr:uid="{19B2C23B-618C-46B3-AB3D-93F06371D9D5}"/>
    <cellStyle name="Normal 58 5 4 2 2 3" xfId="5273" xr:uid="{727149D0-325A-4075-89FB-228FDB113632}"/>
    <cellStyle name="Normal 58 5 4 2 2 3 2" xfId="18310" xr:uid="{E6BBD747-C32E-4DC9-B833-831280493225}"/>
    <cellStyle name="Normal 58 5 4 2 2 4" xfId="15570" xr:uid="{27488A86-1EE9-4926-A1E1-E5C7932D6EE9}"/>
    <cellStyle name="Normal 58 5 4 2 3" xfId="6332" xr:uid="{F8AC6907-0148-443A-BDBE-C41DC75C6C53}"/>
    <cellStyle name="Normal 58 5 4 2 3 2" xfId="11348" xr:uid="{661F3873-98C2-4DD9-AF7B-7343E73B2017}"/>
    <cellStyle name="Normal 58 5 4 2 3 2 2" xfId="24374" xr:uid="{3088628A-9A82-4B04-829F-FCC8FB04C4BB}"/>
    <cellStyle name="Normal 58 5 4 2 3 3" xfId="19367" xr:uid="{6BE97324-6643-41C0-9917-131A98DF40EB}"/>
    <cellStyle name="Normal 58 5 4 2 4" xfId="9407" xr:uid="{BF2DE27C-2B98-4474-BB29-8DFBDA42343B}"/>
    <cellStyle name="Normal 58 5 4 2 4 2" xfId="22434" xr:uid="{E61730A9-82E7-4E54-85CC-786686C14311}"/>
    <cellStyle name="Normal 58 5 4 2 5" xfId="12802" xr:uid="{1F4BDC59-39BE-4956-AA09-4695582EEE98}"/>
    <cellStyle name="Normal 58 5 4 2 5 2" xfId="25819" xr:uid="{52E1B52F-24F6-444F-A5A1-B6715BC71941}"/>
    <cellStyle name="Normal 58 5 4 2 6" xfId="7884" xr:uid="{F5F815EA-6A01-46A4-B4BF-DA64DA81C18E}"/>
    <cellStyle name="Normal 58 5 4 2 6 2" xfId="20916" xr:uid="{8D008935-A8B4-448B-8AF1-4D0508377CDA}"/>
    <cellStyle name="Normal 58 5 4 2 7" xfId="4338" xr:uid="{B0610EA6-1C42-4085-82C7-56394B382D74}"/>
    <cellStyle name="Normal 58 5 4 2 7 2" xfId="17427" xr:uid="{3EC5645A-4B43-4927-BF68-576FF618AFD3}"/>
    <cellStyle name="Normal 58 5 4 2 8" xfId="14015" xr:uid="{27333991-CBDD-4E44-B7EF-3ED24231C717}"/>
    <cellStyle name="Normal 58 5 4 3" xfId="1021" xr:uid="{0B33B3DD-04C9-499C-A23A-576A4B701595}"/>
    <cellStyle name="Normal 58 5 4 3 2" xfId="2534" xr:uid="{CD78B13B-B0A9-4796-B5CC-624E7ACBA1BE}"/>
    <cellStyle name="Normal 58 5 4 3 2 2" xfId="10580" xr:uid="{3E38593A-B50F-4DAD-A601-82CA5EA2644C}"/>
    <cellStyle name="Normal 58 5 4 3 2 2 2" xfId="23606" xr:uid="{B3CB3A66-44D8-4053-A55C-338225A9C610}"/>
    <cellStyle name="Normal 58 5 4 3 2 3" xfId="5563" xr:uid="{36D6B6CF-835F-4BD9-B03A-2D87AA03E772}"/>
    <cellStyle name="Normal 58 5 4 3 2 3 2" xfId="18599" xr:uid="{1EBA37F0-6F3D-4E07-8812-BD06DD750974}"/>
    <cellStyle name="Normal 58 5 4 3 2 4" xfId="15918" xr:uid="{E43C2740-646A-49E1-A221-21D7F9E8391A}"/>
    <cellStyle name="Normal 58 5 4 3 3" xfId="6681" xr:uid="{C396AF68-F732-4002-A556-377743445BB4}"/>
    <cellStyle name="Normal 58 5 4 3 3 2" xfId="11696" xr:uid="{8938F746-D494-48C1-829D-5B2AC14405EB}"/>
    <cellStyle name="Normal 58 5 4 3 3 2 2" xfId="24722" xr:uid="{7AF7AA0D-BB11-452E-BBFA-4B0F415D072F}"/>
    <cellStyle name="Normal 58 5 4 3 3 3" xfId="19715" xr:uid="{2081E93B-73DA-4DF1-B7F5-6114F231FA36}"/>
    <cellStyle name="Normal 58 5 4 3 4" xfId="8987" xr:uid="{1FDA759C-0037-4670-ACAF-2B96DBA1EFB1}"/>
    <cellStyle name="Normal 58 5 4 3 4 2" xfId="22014" xr:uid="{C3F77A67-BB44-412A-B249-982B1536FD16}"/>
    <cellStyle name="Normal 58 5 4 3 5" xfId="13150" xr:uid="{C80E0AAE-E99C-4E78-897A-573F0202DD47}"/>
    <cellStyle name="Normal 58 5 4 3 5 2" xfId="26167" xr:uid="{83986AE6-B458-406F-8B66-D1685DD2D70D}"/>
    <cellStyle name="Normal 58 5 4 3 6" xfId="8174" xr:uid="{14B01EAE-242A-4286-A49E-E10EFA013397}"/>
    <cellStyle name="Normal 58 5 4 3 6 2" xfId="21205" xr:uid="{A5B3CC10-0543-4A2B-AE71-2F82B0F2DDC4}"/>
    <cellStyle name="Normal 58 5 4 3 7" xfId="3918" xr:uid="{6AA9B1CE-B7A3-425A-A3CB-97F05D2177CE}"/>
    <cellStyle name="Normal 58 5 4 3 7 2" xfId="17007" xr:uid="{C24BF448-9188-4929-9B14-06AC491C1ECC}"/>
    <cellStyle name="Normal 58 5 4 3 8" xfId="14417" xr:uid="{742C045E-5EFD-45CC-9A2D-8571E0BBA06A}"/>
    <cellStyle name="Normal 58 5 4 4" xfId="1377" xr:uid="{B3815D50-4D55-438F-BAB2-C92BBAC20469}"/>
    <cellStyle name="Normal 58 5 4 4 2" xfId="2935" xr:uid="{AB02295B-E270-42E5-8A9A-50A4C10231E3}"/>
    <cellStyle name="Normal 58 5 4 4 2 2" xfId="11976" xr:uid="{F9B6C9A6-AD9E-4CA8-B2BA-F3D1C288D047}"/>
    <cellStyle name="Normal 58 5 4 4 2 2 2" xfId="25002" xr:uid="{08901E7F-BF10-4F43-AAA8-2F0C3968D215}"/>
    <cellStyle name="Normal 58 5 4 4 2 3" xfId="6961" xr:uid="{7B4EA6E6-4CC3-42D9-937D-2D8619149A58}"/>
    <cellStyle name="Normal 58 5 4 4 2 3 2" xfId="19995" xr:uid="{CCC2C7C6-C7E0-4ED1-AE60-80B6093DFA40}"/>
    <cellStyle name="Normal 58 5 4 4 2 4" xfId="16198" xr:uid="{7B6BD887-F713-4786-B093-DD2C61D65E46}"/>
    <cellStyle name="Normal 58 5 4 4 3" xfId="13430" xr:uid="{D9B3FB69-98BE-420D-9C3D-659D4AF0CB88}"/>
    <cellStyle name="Normal 58 5 4 4 3 2" xfId="26447" xr:uid="{DB4ACC4C-A53C-4814-B59A-D9119564C774}"/>
    <cellStyle name="Normal 58 5 4 4 4" xfId="9871" xr:uid="{F0B00406-2372-4B8A-84D1-E89CED6D8671}"/>
    <cellStyle name="Normal 58 5 4 4 4 2" xfId="22897" xr:uid="{59256A75-078D-47D9-B73E-9C881CCD6503}"/>
    <cellStyle name="Normal 58 5 4 4 5" xfId="4853" xr:uid="{ED7C88A2-ED43-4C47-A225-6C54DA92564F}"/>
    <cellStyle name="Normal 58 5 4 4 5 2" xfId="17890" xr:uid="{3BFA6DF6-180E-4DE5-8CC8-2D0BFEE05B13}"/>
    <cellStyle name="Normal 58 5 4 4 6" xfId="14764" xr:uid="{1470EBA7-C5DE-4498-818A-BCDEE82FF20B}"/>
    <cellStyle name="Normal 58 5 4 5" xfId="1770" xr:uid="{197EBDF3-DD35-4B7B-8AFA-25789C4B73DA}"/>
    <cellStyle name="Normal 58 5 4 5 2" xfId="10933" xr:uid="{328F765C-43FE-44A2-A19D-253EAAB50877}"/>
    <cellStyle name="Normal 58 5 4 5 2 2" xfId="23959" xr:uid="{75ED8DAE-8F56-4BFB-8D7A-598E21897D41}"/>
    <cellStyle name="Normal 58 5 4 5 3" xfId="5917" xr:uid="{6D4DDB8E-4D66-4DD6-A4E3-FB891150AECB}"/>
    <cellStyle name="Normal 58 5 4 5 3 2" xfId="18952" xr:uid="{BCC9BAD9-DD15-47B2-AD77-A9ED8F24F7F0}"/>
    <cellStyle name="Normal 58 5 4 5 4" xfId="15155" xr:uid="{93FC31C3-21BB-4B85-B020-2FC25518401F}"/>
    <cellStyle name="Normal 58 5 4 6" xfId="8494" xr:uid="{FB697283-AE5E-4276-8DC6-9F05242BF307}"/>
    <cellStyle name="Normal 58 5 4 6 2" xfId="21523" xr:uid="{99F2D261-F0EF-41B2-8861-45265F5F6083}"/>
    <cellStyle name="Normal 58 5 4 7" xfId="12387" xr:uid="{9C66F630-C66E-4B6F-858A-5C1D075DE695}"/>
    <cellStyle name="Normal 58 5 4 7 2" xfId="25404" xr:uid="{E0F9F35E-FB81-4FD4-9B99-088127EC25AA}"/>
    <cellStyle name="Normal 58 5 4 8" xfId="7464" xr:uid="{949ED4B4-1675-497F-8CDA-2CCAB17E10A9}"/>
    <cellStyle name="Normal 58 5 4 8 2" xfId="20496" xr:uid="{36631C34-9AC4-43F9-A754-8896273ACF1A}"/>
    <cellStyle name="Normal 58 5 4 9" xfId="3416" xr:uid="{92291FF5-6FC2-4563-B3F0-64B34AEB789F}"/>
    <cellStyle name="Normal 58 5 4 9 2" xfId="16516" xr:uid="{4A9689FB-3481-42EA-A957-734BCE16A0F3}"/>
    <cellStyle name="Normal 58 5 4_Degree data" xfId="3151" xr:uid="{CCF94BB7-E18A-4FF9-B633-69D9182E9935}"/>
    <cellStyle name="Normal 58 5 5" xfId="455" xr:uid="{82F7CF76-70B6-4BEB-8833-F6F7E6D49002}"/>
    <cellStyle name="Normal 58 5 5 10" xfId="13858" xr:uid="{3A64A6F3-D530-49D1-BB7B-9F151E1FF5E3}"/>
    <cellStyle name="Normal 58 5 5 2" xfId="864" xr:uid="{14BDFB4D-73B2-402E-BAFD-50BF22B9F148}"/>
    <cellStyle name="Normal 58 5 5 2 2" xfId="2186" xr:uid="{0676B1B8-B4C5-4AC4-9D14-C5BFC28A6E8D}"/>
    <cellStyle name="Normal 58 5 5 2 2 2" xfId="10292" xr:uid="{3CCF49F8-709C-4BBC-98B9-AC145476D220}"/>
    <cellStyle name="Normal 58 5 5 2 2 2 2" xfId="23318" xr:uid="{0D5D4E09-302C-42A4-A055-49E686A4E841}"/>
    <cellStyle name="Normal 58 5 5 2 2 3" xfId="5274" xr:uid="{B179F136-5535-4D47-A9A4-4AEA949ED82B}"/>
    <cellStyle name="Normal 58 5 5 2 2 3 2" xfId="18311" xr:uid="{A2DBCEE1-B40F-4500-BC60-BF8C4296694B}"/>
    <cellStyle name="Normal 58 5 5 2 2 4" xfId="15571" xr:uid="{C78FB9A6-6EF1-4856-B847-B4D2BB69D10B}"/>
    <cellStyle name="Normal 58 5 5 2 3" xfId="6333" xr:uid="{25D22386-5762-4E7B-BFC6-6230246B9E8E}"/>
    <cellStyle name="Normal 58 5 5 2 3 2" xfId="11349" xr:uid="{B5C6BC56-3040-4047-8CFD-AEE8974F23E0}"/>
    <cellStyle name="Normal 58 5 5 2 3 2 2" xfId="24375" xr:uid="{684F1C65-AD51-4CD5-8016-676CAA891588}"/>
    <cellStyle name="Normal 58 5 5 2 3 3" xfId="19368" xr:uid="{3A35E103-28D9-45EF-B94C-C6F9DED75B51}"/>
    <cellStyle name="Normal 58 5 5 2 4" xfId="9408" xr:uid="{D585ABAD-0F4C-42B0-A46A-2AF9BBB2B272}"/>
    <cellStyle name="Normal 58 5 5 2 4 2" xfId="22435" xr:uid="{8C5EF590-478D-45AE-BEB1-DCB8FF2B5AF0}"/>
    <cellStyle name="Normal 58 5 5 2 5" xfId="12803" xr:uid="{D3FAD5BD-A621-47E1-9AE1-0E336E002BDC}"/>
    <cellStyle name="Normal 58 5 5 2 5 2" xfId="25820" xr:uid="{665C896B-DC16-4DCC-BCF1-1900599D1359}"/>
    <cellStyle name="Normal 58 5 5 2 6" xfId="7885" xr:uid="{81ADFB36-2AD8-4E17-B935-A1D36B5D311E}"/>
    <cellStyle name="Normal 58 5 5 2 6 2" xfId="20917" xr:uid="{89CEC4B0-197B-4CDF-9F9D-CCE035260316}"/>
    <cellStyle name="Normal 58 5 5 2 7" xfId="4339" xr:uid="{77CB54E7-FBEF-421D-B86E-DA92FA4BBDE6}"/>
    <cellStyle name="Normal 58 5 5 2 7 2" xfId="17428" xr:uid="{88D8AEE9-6C9B-4774-AFC7-B49FAE6DE60D}"/>
    <cellStyle name="Normal 58 5 5 2 8" xfId="14260" xr:uid="{D9D59DF6-F5F0-445D-B1AF-BB09BFAA7E20}"/>
    <cellStyle name="Normal 58 5 5 3" xfId="1214" xr:uid="{55664E94-D0C0-456C-BD72-4A0202115CE7}"/>
    <cellStyle name="Normal 58 5 5 3 2" xfId="2535" xr:uid="{B127F252-3B30-43E0-A4BB-35F43178C938}"/>
    <cellStyle name="Normal 58 5 5 3 2 2" xfId="10423" xr:uid="{3DE80B7F-4137-4C4E-BC62-FBCC0474ED06}"/>
    <cellStyle name="Normal 58 5 5 3 2 2 2" xfId="23449" xr:uid="{74D97138-8642-404C-8FCB-5A0221D28A48}"/>
    <cellStyle name="Normal 58 5 5 3 2 3" xfId="5406" xr:uid="{0163A595-D71E-45DE-8DEC-E2EF36124E20}"/>
    <cellStyle name="Normal 58 5 5 3 2 3 2" xfId="18442" xr:uid="{8A8B1E03-DE82-4AE9-960B-E8B690F3B1BB}"/>
    <cellStyle name="Normal 58 5 5 3 2 4" xfId="15919" xr:uid="{3F13BDBA-7461-4DCB-97F9-4DFE1B20607B}"/>
    <cellStyle name="Normal 58 5 5 3 3" xfId="6682" xr:uid="{0ABE6F6E-1C79-46F7-B048-5121B8CCB44D}"/>
    <cellStyle name="Normal 58 5 5 3 3 2" xfId="11697" xr:uid="{15B68E96-3FF1-400A-B31A-338A55ECC7E3}"/>
    <cellStyle name="Normal 58 5 5 3 3 2 2" xfId="24723" xr:uid="{7BCCDCF5-4747-4139-8A19-505FE4435B26}"/>
    <cellStyle name="Normal 58 5 5 3 3 3" xfId="19716" xr:uid="{38BF1CC6-76B2-4E28-9FDF-D6B99A35E874}"/>
    <cellStyle name="Normal 58 5 5 3 4" xfId="9497" xr:uid="{6EAB653A-38EB-41DB-8579-887B08072615}"/>
    <cellStyle name="Normal 58 5 5 3 4 2" xfId="22523" xr:uid="{A6BE0492-7EC7-45C9-866D-A1765D73F735}"/>
    <cellStyle name="Normal 58 5 5 3 5" xfId="13151" xr:uid="{4712E400-1161-4446-8409-065AFEF23E1E}"/>
    <cellStyle name="Normal 58 5 5 3 5 2" xfId="26168" xr:uid="{C6C395D8-1E7C-49F6-BCE8-2C2CFD7F7408}"/>
    <cellStyle name="Normal 58 5 5 3 6" xfId="8017" xr:uid="{AAD4E78E-1017-4022-927F-081F3E323080}"/>
    <cellStyle name="Normal 58 5 5 3 6 2" xfId="21048" xr:uid="{1B40C446-9DC8-4694-8499-AF2BEE5B38AF}"/>
    <cellStyle name="Normal 58 5 5 3 7" xfId="4479" xr:uid="{157D4C68-BA8C-40BD-B38D-ECCB62DB9A8E}"/>
    <cellStyle name="Normal 58 5 5 3 7 2" xfId="17516" xr:uid="{68A59CAE-E550-44B8-8645-3EEA639538FC}"/>
    <cellStyle name="Normal 58 5 5 3 8" xfId="14607" xr:uid="{5B0A5C0E-9D42-4561-8AF8-2EA01E094269}"/>
    <cellStyle name="Normal 58 5 5 4" xfId="2768" xr:uid="{E4A898BE-CB46-4E5A-833A-71C23367763B}"/>
    <cellStyle name="Normal 58 5 5 4 2" xfId="6804" xr:uid="{2E9E0D92-5124-408A-9A1D-A4B977DE90FC}"/>
    <cellStyle name="Normal 58 5 5 4 2 2" xfId="11819" xr:uid="{2AE087D1-5A0B-49D6-A1E6-713415DB0652}"/>
    <cellStyle name="Normal 58 5 5 4 2 2 2" xfId="24845" xr:uid="{DFBA62D7-089F-4CEE-ADC1-4EC4FC5FE34A}"/>
    <cellStyle name="Normal 58 5 5 4 2 3" xfId="19838" xr:uid="{1CA60431-1566-43FA-89ED-E79D0CADBEB3}"/>
    <cellStyle name="Normal 58 5 5 4 3" xfId="13273" xr:uid="{490D87F7-C623-4314-B0E1-90E180027776}"/>
    <cellStyle name="Normal 58 5 5 4 3 2" xfId="26290" xr:uid="{982761B1-E9F2-4D26-B894-5342317D8050}"/>
    <cellStyle name="Normal 58 5 5 4 4" xfId="9714" xr:uid="{EC2322CD-5514-42C1-9A28-A6DBD20201AC}"/>
    <cellStyle name="Normal 58 5 5 4 4 2" xfId="22740" xr:uid="{344E2098-B1ED-48B9-BDB4-D38B394CCF14}"/>
    <cellStyle name="Normal 58 5 5 4 5" xfId="4696" xr:uid="{CA8996E3-2AE4-4234-B6E4-12A7303C575E}"/>
    <cellStyle name="Normal 58 5 5 4 5 2" xfId="17733" xr:uid="{66970D06-FDA3-482A-8DA9-23F54A8E4341}"/>
    <cellStyle name="Normal 58 5 5 4 6" xfId="16041" xr:uid="{FA85C8E1-7189-4BC0-B67D-14714E03FAEE}"/>
    <cellStyle name="Normal 58 5 5 5" xfId="1613" xr:uid="{F4B246B4-5824-45CC-A879-6A88D847811E}"/>
    <cellStyle name="Normal 58 5 5 5 2" xfId="10774" xr:uid="{6DE7B9F8-C57E-4D3F-AA18-DC011793364B}"/>
    <cellStyle name="Normal 58 5 5 5 2 2" xfId="23800" xr:uid="{F6C96F48-0286-4302-9412-E14970F7AB3E}"/>
    <cellStyle name="Normal 58 5 5 5 3" xfId="5758" xr:uid="{67117925-39B8-4386-B6B1-B34F2E757927}"/>
    <cellStyle name="Normal 58 5 5 5 3 2" xfId="18793" xr:uid="{91CD24E3-D5D6-456F-A792-4E21E44BF0E3}"/>
    <cellStyle name="Normal 58 5 5 5 4" xfId="14998" xr:uid="{62195044-F523-4DA4-893C-E96BD3801815}"/>
    <cellStyle name="Normal 58 5 5 6" xfId="8830" xr:uid="{BAD21D1F-A32F-4B13-88BB-DD9732A37213}"/>
    <cellStyle name="Normal 58 5 5 6 2" xfId="21857" xr:uid="{ACFD3D38-27F8-4895-8E23-5F207F7EF2FD}"/>
    <cellStyle name="Normal 58 5 5 7" xfId="12230" xr:uid="{920B6D53-651B-4BF8-ACF1-9953438F02C8}"/>
    <cellStyle name="Normal 58 5 5 7 2" xfId="25247" xr:uid="{D3C05A5B-FBE8-45A2-89C4-92BF02EAE198}"/>
    <cellStyle name="Normal 58 5 5 8" xfId="7307" xr:uid="{83AC3CB7-A195-47CE-BD19-B094A5B5D2DB}"/>
    <cellStyle name="Normal 58 5 5 8 2" xfId="20339" xr:uid="{E17495C3-2CD0-4587-AD9E-4AC09B9CDB84}"/>
    <cellStyle name="Normal 58 5 5 9" xfId="3761" xr:uid="{A8B8900B-E7A9-45FD-A8EF-B64B6BFE0173}"/>
    <cellStyle name="Normal 58 5 5 9 2" xfId="16850" xr:uid="{15CE264B-1785-46DF-B027-59F2C261A99C}"/>
    <cellStyle name="Normal 58 5 5_Degree data" xfId="3152" xr:uid="{1791D24B-1245-4F4C-A755-29BDCA68C429}"/>
    <cellStyle name="Normal 58 5 6" xfId="788" xr:uid="{7846E69C-6A0B-432C-BD4B-6DDEA3D2149E}"/>
    <cellStyle name="Normal 58 5 6 2" xfId="2180" xr:uid="{14F5013B-EA54-4962-9A2E-B2CB5454B9C0}"/>
    <cellStyle name="Normal 58 5 6 2 2" xfId="10286" xr:uid="{723766EE-5043-4786-8D4C-9DE06287C0D5}"/>
    <cellStyle name="Normal 58 5 6 2 2 2" xfId="23312" xr:uid="{38CF20FC-A329-475C-9F62-E3A98A5EA3CE}"/>
    <cellStyle name="Normal 58 5 6 2 3" xfId="5268" xr:uid="{9CD16A59-404C-41A7-83AD-EE9265CBC395}"/>
    <cellStyle name="Normal 58 5 6 2 3 2" xfId="18305" xr:uid="{10DBDE31-F269-40C7-832B-24502755C12D}"/>
    <cellStyle name="Normal 58 5 6 2 4" xfId="15565" xr:uid="{1E6C1C56-620B-4675-921C-F53CC7A905D4}"/>
    <cellStyle name="Normal 58 5 6 3" xfId="6327" xr:uid="{437BCF8A-969C-43CA-8132-8BADDDD270F7}"/>
    <cellStyle name="Normal 58 5 6 3 2" xfId="11343" xr:uid="{E4E32BAF-C8D2-44CC-93F5-95BF7A7FFE4B}"/>
    <cellStyle name="Normal 58 5 6 3 2 2" xfId="24369" xr:uid="{654777B6-91B4-4866-8C43-225664410A18}"/>
    <cellStyle name="Normal 58 5 6 3 3" xfId="19362" xr:uid="{911EB758-E0B9-4C99-A317-2154B77D3A9C}"/>
    <cellStyle name="Normal 58 5 6 4" xfId="9402" xr:uid="{86CCB5B7-6335-4F21-83E0-AD7BD77C4529}"/>
    <cellStyle name="Normal 58 5 6 4 2" xfId="22429" xr:uid="{E205469B-1863-4A74-A226-790880FBEE83}"/>
    <cellStyle name="Normal 58 5 6 5" xfId="12797" xr:uid="{CFEE956C-5B21-4ED8-93D3-EE2DD0E6D5F9}"/>
    <cellStyle name="Normal 58 5 6 5 2" xfId="25814" xr:uid="{5FEF5E1C-D221-4CD4-B184-2AA0DB19F2EC}"/>
    <cellStyle name="Normal 58 5 6 6" xfId="7879" xr:uid="{7670FEC2-D328-4259-B6E1-D39E042CB013}"/>
    <cellStyle name="Normal 58 5 6 6 2" xfId="20911" xr:uid="{20E797D0-1372-4A10-9A40-B4E5A81DA8F1}"/>
    <cellStyle name="Normal 58 5 6 7" xfId="4333" xr:uid="{866202C0-23C7-4BDC-909F-B95BC83CA9C6}"/>
    <cellStyle name="Normal 58 5 6 7 2" xfId="17422" xr:uid="{35AF74D4-D87C-44FB-803C-6DB6E0830FE5}"/>
    <cellStyle name="Normal 58 5 6 8" xfId="14185" xr:uid="{6D533CB8-2CA3-41F9-9943-68AD67CF384E}"/>
    <cellStyle name="Normal 58 5 7" xfId="1168" xr:uid="{99D2165D-071D-4E23-9E3C-407BC0F5C77C}"/>
    <cellStyle name="Normal 58 5 7 2" xfId="2529" xr:uid="{18857F6E-D16C-43F8-802F-8D9C3EC36BF6}"/>
    <cellStyle name="Normal 58 5 7 2 2" xfId="10378" xr:uid="{34A34E9D-1682-45A2-8637-83B6D86AA985}"/>
    <cellStyle name="Normal 58 5 7 2 2 2" xfId="23404" xr:uid="{F8E8AC99-D62C-47AC-B1A3-99AC16E35B83}"/>
    <cellStyle name="Normal 58 5 7 2 3" xfId="5361" xr:uid="{A01C6370-C80B-47A5-8639-8FF726707137}"/>
    <cellStyle name="Normal 58 5 7 2 3 2" xfId="18397" xr:uid="{F30E1121-1206-4006-8E2E-18E748AD1B25}"/>
    <cellStyle name="Normal 58 5 7 2 4" xfId="15913" xr:uid="{B3361A8D-E644-4C04-BF3B-A21E44669DC7}"/>
    <cellStyle name="Normal 58 5 7 3" xfId="6676" xr:uid="{5F90604D-B294-4DD8-8C00-6522B5B98935}"/>
    <cellStyle name="Normal 58 5 7 3 2" xfId="11691" xr:uid="{90107F41-0422-40C8-B79F-9F4A8C5A447B}"/>
    <cellStyle name="Normal 58 5 7 3 2 2" xfId="24717" xr:uid="{E8C75803-CF83-47D1-BDF3-A3C89EF3FEC3}"/>
    <cellStyle name="Normal 58 5 7 3 3" xfId="19710" xr:uid="{3EF430C5-5230-457B-90D9-A9C3A21A37EE}"/>
    <cellStyle name="Normal 58 5 7 4" xfId="8668" xr:uid="{16C33FBC-E96D-46B1-8AA3-D80433CCAFF2}"/>
    <cellStyle name="Normal 58 5 7 4 2" xfId="21697" xr:uid="{DDB39937-52C0-4306-9356-B60A692C3DE6}"/>
    <cellStyle name="Normal 58 5 7 5" xfId="13145" xr:uid="{5A1C466C-2005-4B6D-A87D-76212941D7D6}"/>
    <cellStyle name="Normal 58 5 7 5 2" xfId="26162" xr:uid="{AE1A4456-987C-4B94-8DDA-2ABF9EDD4C9F}"/>
    <cellStyle name="Normal 58 5 7 6" xfId="7972" xr:uid="{816E9C3E-2B04-446C-B1E0-5332802DEAEE}"/>
    <cellStyle name="Normal 58 5 7 6 2" xfId="21003" xr:uid="{FECC820F-814E-4E43-A43A-604B1823A77D}"/>
    <cellStyle name="Normal 58 5 7 7" xfId="3595" xr:uid="{BB6A299B-455A-448A-AC55-EF5A37521BA8}"/>
    <cellStyle name="Normal 58 5 7 7 2" xfId="16690" xr:uid="{90796160-87E4-45D4-AB0E-8062A5B97684}"/>
    <cellStyle name="Normal 58 5 7 8" xfId="14562" xr:uid="{4B28260C-882E-4649-A6EC-81B3A60E05D0}"/>
    <cellStyle name="Normal 58 5 8" xfId="2719" xr:uid="{9CCE129C-BD4E-4736-9630-0B12975E3EEF}"/>
    <cellStyle name="Normal 58 5 8 2" xfId="6759" xr:uid="{69830A0D-A354-40D5-B6AF-D83C2B77D22A}"/>
    <cellStyle name="Normal 58 5 8 2 2" xfId="11774" xr:uid="{781FC08B-A9C4-4BDD-8EE8-0A37E62B983D}"/>
    <cellStyle name="Normal 58 5 8 2 2 2" xfId="24800" xr:uid="{94EB67A7-428D-42CD-977C-A2FAB818B38F}"/>
    <cellStyle name="Normal 58 5 8 2 3" xfId="19793" xr:uid="{360232B2-BC35-45E9-9E1C-9883EEF89653}"/>
    <cellStyle name="Normal 58 5 8 3" xfId="13228" xr:uid="{8EA664E4-EFA2-4012-BA90-02F2725FC25E}"/>
    <cellStyle name="Normal 58 5 8 3 2" xfId="26245" xr:uid="{C7A2706C-A27B-425D-9851-ACD9EDA316E0}"/>
    <cellStyle name="Normal 58 5 8 4" xfId="9554" xr:uid="{FBF0EE9F-B7AF-4447-90B8-9C98B24ADF49}"/>
    <cellStyle name="Normal 58 5 8 4 2" xfId="22580" xr:uid="{5D820BD0-A486-48FE-A3AC-DAFBE7A225FD}"/>
    <cellStyle name="Normal 58 5 8 5" xfId="4536" xr:uid="{35A86737-9F81-4A2B-B285-CD20C3AA239E}"/>
    <cellStyle name="Normal 58 5 8 5 2" xfId="17573" xr:uid="{CE305E19-A8F6-4916-9F38-FEF41D3783C2}"/>
    <cellStyle name="Normal 58 5 8 6" xfId="15996" xr:uid="{5712D382-9CE4-4665-837F-76E4A1033F04}"/>
    <cellStyle name="Normal 58 5 9" xfId="1568" xr:uid="{9D46698C-43AF-4850-8466-358BE0E7FDCA}"/>
    <cellStyle name="Normal 58 5 9 2" xfId="12185" xr:uid="{27B3A2EA-55CE-4B0D-9254-4581C526B489}"/>
    <cellStyle name="Normal 58 5 9 2 2" xfId="25202" xr:uid="{D0B988B4-F65E-48E0-AB6F-3F22C4B679B3}"/>
    <cellStyle name="Normal 58 5 9 3" xfId="10729" xr:uid="{8A0D9E81-F138-4950-A393-160DDD2BE184}"/>
    <cellStyle name="Normal 58 5 9 3 2" xfId="23755" xr:uid="{E41E662C-E443-4AFF-81F8-FDA003C4AB64}"/>
    <cellStyle name="Normal 58 5 9 4" xfId="5713" xr:uid="{2D152B00-E382-4010-8A39-ED02702CC194}"/>
    <cellStyle name="Normal 58 5 9 4 2" xfId="18748" xr:uid="{AEFBE9B6-CB7B-4813-9210-1A89BA9A82FE}"/>
    <cellStyle name="Normal 58 5 9 5" xfId="14953" xr:uid="{F450BC46-EE3F-45FB-A8A8-415FC1D7CB16}"/>
    <cellStyle name="Normal 58 5_Degree data" xfId="3146" xr:uid="{58049768-B1BC-439F-A5B9-51152E121B61}"/>
    <cellStyle name="Normal 58 6" xfId="152" xr:uid="{E447BFFE-8132-4ED5-98DD-6F5EA035B184}"/>
    <cellStyle name="Normal 58 6 10" xfId="8315" xr:uid="{FE13F68E-3A2B-472D-B75E-ADAF70515A01}"/>
    <cellStyle name="Normal 58 6 10 2" xfId="21344" xr:uid="{884C5944-2413-4375-88B4-9F70441F3CBD}"/>
    <cellStyle name="Normal 58 6 11" xfId="12135" xr:uid="{5151176D-1B73-438D-94E9-6693087B6EC6}"/>
    <cellStyle name="Normal 58 6 11 2" xfId="25152" xr:uid="{34789DE8-23AB-4A0A-AA5D-2425F675703E}"/>
    <cellStyle name="Normal 58 6 12" xfId="7127" xr:uid="{54B56A6D-F384-4361-BCF7-428BD4B428F2}"/>
    <cellStyle name="Normal 58 6 12 2" xfId="20159" xr:uid="{5028AB6F-B0FE-4EC5-A69C-87E40A73B9E2}"/>
    <cellStyle name="Normal 58 6 13" xfId="3236" xr:uid="{52C3160B-BAEE-4ADD-8459-2855282ACD8C}"/>
    <cellStyle name="Normal 58 6 13 2" xfId="16337" xr:uid="{7CA142FE-63A7-49CB-A4F5-098DC6CF02A1}"/>
    <cellStyle name="Normal 58 6 14" xfId="13585" xr:uid="{F3FC08A6-1C5D-4A56-B440-66AF9C115C82}"/>
    <cellStyle name="Normal 58 6 2" xfId="384" xr:uid="{227ED9EB-017D-4726-8CE8-088FA343A22F}"/>
    <cellStyle name="Normal 58 6 2 10" xfId="7170" xr:uid="{4925EDCE-DB9E-46A2-9EA7-2E4F800DFF8C}"/>
    <cellStyle name="Normal 58 6 2 10 2" xfId="20202" xr:uid="{9EFB9E53-20E8-4B81-B161-ECC3931D056E}"/>
    <cellStyle name="Normal 58 6 2 11" xfId="3339" xr:uid="{7E54B6A5-C29C-461C-B852-062B97532A65}"/>
    <cellStyle name="Normal 58 6 2 11 2" xfId="16439" xr:uid="{FE240348-C8A9-4DF9-B978-6B068DAD0E08}"/>
    <cellStyle name="Normal 58 6 2 12" xfId="13793" xr:uid="{EE934991-1C46-4F0E-A79C-66D8A278A4AD}"/>
    <cellStyle name="Normal 58 6 2 2" xfId="635" xr:uid="{04EEFFD7-E9AE-464A-9C92-953A58577B7F}"/>
    <cellStyle name="Normal 58 6 2 2 10" xfId="14038" xr:uid="{A18C1480-E059-4308-A3DE-DFF2B58753A3}"/>
    <cellStyle name="Normal 58 6 2 2 2" xfId="1044" xr:uid="{B8043E46-BB29-4438-AD17-3B463FC50FE9}"/>
    <cellStyle name="Normal 58 6 2 2 2 2" xfId="2189" xr:uid="{D52369AD-BC20-4FA1-9882-9B2462546C2F}"/>
    <cellStyle name="Normal 58 6 2 2 2 2 2" xfId="10295" xr:uid="{4DBC9A71-A0EC-43AE-9082-4D5AE6A9095A}"/>
    <cellStyle name="Normal 58 6 2 2 2 2 2 2" xfId="23321" xr:uid="{EDDCF3BD-3A58-405B-B1B8-D84782CEBDAF}"/>
    <cellStyle name="Normal 58 6 2 2 2 2 3" xfId="5277" xr:uid="{855255BD-6439-4D58-98E9-BAD36B03A812}"/>
    <cellStyle name="Normal 58 6 2 2 2 2 3 2" xfId="18314" xr:uid="{0BD123FF-42A0-4313-B7D0-51A626AFE0E5}"/>
    <cellStyle name="Normal 58 6 2 2 2 2 4" xfId="15574" xr:uid="{78075073-BF6C-4A53-8B56-AE88DCAD8A3E}"/>
    <cellStyle name="Normal 58 6 2 2 2 3" xfId="6336" xr:uid="{AE0DB3C3-B3C3-4F16-83B2-A0AB6F153C26}"/>
    <cellStyle name="Normal 58 6 2 2 2 3 2" xfId="11352" xr:uid="{3202E960-B135-4532-A33C-CA70C5407B95}"/>
    <cellStyle name="Normal 58 6 2 2 2 3 2 2" xfId="24378" xr:uid="{497C994F-9C8B-4C54-8E57-D8C3E890FBAC}"/>
    <cellStyle name="Normal 58 6 2 2 2 3 3" xfId="19371" xr:uid="{D3C267A9-4AB5-4C84-ACEF-7CA4E310E7A9}"/>
    <cellStyle name="Normal 58 6 2 2 2 4" xfId="9411" xr:uid="{B0FC2296-4DE2-48D5-847C-7E295FC6DEB5}"/>
    <cellStyle name="Normal 58 6 2 2 2 4 2" xfId="22438" xr:uid="{AAC817EB-C0C6-4BF9-A2DE-8BBC7296964A}"/>
    <cellStyle name="Normal 58 6 2 2 2 5" xfId="12806" xr:uid="{0847E33E-DAB1-4DA6-BCE7-A4AF13E7E7B2}"/>
    <cellStyle name="Normal 58 6 2 2 2 5 2" xfId="25823" xr:uid="{9F0A8B90-4F2F-49F7-9FBF-37A0156E84C8}"/>
    <cellStyle name="Normal 58 6 2 2 2 6" xfId="7888" xr:uid="{5BFD08E2-D2CD-4265-9A29-8BB8EB10CA12}"/>
    <cellStyle name="Normal 58 6 2 2 2 6 2" xfId="20920" xr:uid="{3FB59484-FCDF-4927-AC20-C1460C7A7EF3}"/>
    <cellStyle name="Normal 58 6 2 2 2 7" xfId="4342" xr:uid="{EE083B7B-61FB-4D1C-9C39-3EDE74C5DCD9}"/>
    <cellStyle name="Normal 58 6 2 2 2 7 2" xfId="17431" xr:uid="{69EAAD73-04CA-4864-836C-2B881F1219FD}"/>
    <cellStyle name="Normal 58 6 2 2 2 8" xfId="14440" xr:uid="{EF282F4E-D426-4D56-9712-0FC33DE49F03}"/>
    <cellStyle name="Normal 58 6 2 2 3" xfId="1401" xr:uid="{F70D7920-44B6-42C5-80C8-7AAB35864012}"/>
    <cellStyle name="Normal 58 6 2 2 3 2" xfId="2538" xr:uid="{8462BE7F-4CDB-4E4D-9D9B-9546C8EDE5E6}"/>
    <cellStyle name="Normal 58 6 2 2 3 2 2" xfId="10603" xr:uid="{AF8019F1-6F22-47A1-B460-561F606BDFB0}"/>
    <cellStyle name="Normal 58 6 2 2 3 2 2 2" xfId="23629" xr:uid="{6B340E60-0EE1-4082-BE48-B4DBEAD18CA3}"/>
    <cellStyle name="Normal 58 6 2 2 3 2 3" xfId="5586" xr:uid="{75B94D4D-D7AA-4C7E-BD6B-3AA6907979F8}"/>
    <cellStyle name="Normal 58 6 2 2 3 2 3 2" xfId="18622" xr:uid="{A7A0D12B-12F9-436B-B9FA-AE93FA2FF784}"/>
    <cellStyle name="Normal 58 6 2 2 3 2 4" xfId="15922" xr:uid="{ECAC0AE3-D0B8-47F6-B4C5-DFEE385533E8}"/>
    <cellStyle name="Normal 58 6 2 2 3 3" xfId="6685" xr:uid="{7835A113-0C57-4797-99CB-18B82C73FDE4}"/>
    <cellStyle name="Normal 58 6 2 2 3 3 2" xfId="11700" xr:uid="{94597ECF-BB57-4823-9700-4AAA4A2291E3}"/>
    <cellStyle name="Normal 58 6 2 2 3 3 2 2" xfId="24726" xr:uid="{E36F1632-8051-47EE-B64B-51B72C8113D5}"/>
    <cellStyle name="Normal 58 6 2 2 3 3 3" xfId="19719" xr:uid="{7749FB90-56DA-43EA-B3FA-E703A28E667F}"/>
    <cellStyle name="Normal 58 6 2 2 3 4" xfId="9010" xr:uid="{419340B2-A9F8-47AF-A27E-6EA6572BBBC2}"/>
    <cellStyle name="Normal 58 6 2 2 3 4 2" xfId="22037" xr:uid="{D2E19A94-63A9-4F72-B219-A1DDE9C206ED}"/>
    <cellStyle name="Normal 58 6 2 2 3 5" xfId="13154" xr:uid="{09F5561A-CE7E-431F-9B7C-6151F9B2B9F5}"/>
    <cellStyle name="Normal 58 6 2 2 3 5 2" xfId="26171" xr:uid="{2859D5A2-770A-4AE4-BC89-1DB32BC63906}"/>
    <cellStyle name="Normal 58 6 2 2 3 6" xfId="8197" xr:uid="{626567BA-F447-4FCF-B51B-6CDBA9A30FBA}"/>
    <cellStyle name="Normal 58 6 2 2 3 6 2" xfId="21228" xr:uid="{E631ABA5-4D43-455C-B08A-2D98D24E947B}"/>
    <cellStyle name="Normal 58 6 2 2 3 7" xfId="3941" xr:uid="{5BEF2DC2-5E69-4BA4-BC2A-4CE3F5716A41}"/>
    <cellStyle name="Normal 58 6 2 2 3 7 2" xfId="17030" xr:uid="{0D1256C9-A813-4CFE-B389-1676DF82A82D}"/>
    <cellStyle name="Normal 58 6 2 2 3 8" xfId="14787" xr:uid="{04100B8F-58E4-4B8E-B510-0B6ABA7B166D}"/>
    <cellStyle name="Normal 58 6 2 2 4" xfId="2959" xr:uid="{820466AB-38A3-408B-8B52-09738E1739B3}"/>
    <cellStyle name="Normal 58 6 2 2 4 2" xfId="6984" xr:uid="{211B2560-ECE9-4088-87DD-CB89786755DA}"/>
    <cellStyle name="Normal 58 6 2 2 4 2 2" xfId="11999" xr:uid="{D4588984-7A66-4826-AF0D-BC1BF3C939EE}"/>
    <cellStyle name="Normal 58 6 2 2 4 2 2 2" xfId="25025" xr:uid="{4A40627A-0318-4245-A1BE-A0C88DCC11DF}"/>
    <cellStyle name="Normal 58 6 2 2 4 2 3" xfId="20018" xr:uid="{429C3225-4DC0-40B0-A8F0-637C09C12056}"/>
    <cellStyle name="Normal 58 6 2 2 4 3" xfId="13453" xr:uid="{DE894D78-CAF7-42B4-9A73-6337D3CDF909}"/>
    <cellStyle name="Normal 58 6 2 2 4 3 2" xfId="26470" xr:uid="{011EC852-0D2A-4163-B067-7020519690A4}"/>
    <cellStyle name="Normal 58 6 2 2 4 4" xfId="9894" xr:uid="{36C3A66A-BB7F-455D-AA98-CB1B41A98C88}"/>
    <cellStyle name="Normal 58 6 2 2 4 4 2" xfId="22920" xr:uid="{C3DDFC34-ADB7-4FA4-B104-5F9B2C0B96A9}"/>
    <cellStyle name="Normal 58 6 2 2 4 5" xfId="4876" xr:uid="{490F3377-9F4E-4C54-B1A7-55872B417559}"/>
    <cellStyle name="Normal 58 6 2 2 4 5 2" xfId="17913" xr:uid="{195D3536-C9A6-493B-81B9-1A57F2620E51}"/>
    <cellStyle name="Normal 58 6 2 2 4 6" xfId="16221" xr:uid="{EEE245A0-9176-4515-BFF7-E63289579A99}"/>
    <cellStyle name="Normal 58 6 2 2 5" xfId="1793" xr:uid="{C7020DC0-CAA8-404A-B32A-296ECEF8806B}"/>
    <cellStyle name="Normal 58 6 2 2 5 2" xfId="10956" xr:uid="{0B72ED6F-5AC9-491F-A129-EA5752A2AAC7}"/>
    <cellStyle name="Normal 58 6 2 2 5 2 2" xfId="23982" xr:uid="{643B6C95-A0F1-48CD-882E-90F8D550C771}"/>
    <cellStyle name="Normal 58 6 2 2 5 3" xfId="5940" xr:uid="{4BA818B1-FFE6-4DA1-941A-EBBBE5ABAC31}"/>
    <cellStyle name="Normal 58 6 2 2 5 3 2" xfId="18975" xr:uid="{C6D52848-FB46-4D6A-84B1-F2EE00101296}"/>
    <cellStyle name="Normal 58 6 2 2 5 4" xfId="15178" xr:uid="{640E3AEE-3C06-4A40-8EF7-9AC601CE06A0}"/>
    <cellStyle name="Normal 58 6 2 2 6" xfId="8517" xr:uid="{94DE2EBB-BFFA-4443-88FC-9CAE7AA971F7}"/>
    <cellStyle name="Normal 58 6 2 2 6 2" xfId="21546" xr:uid="{9BC209A4-051B-4BAD-BC36-6070AFE46FA4}"/>
    <cellStyle name="Normal 58 6 2 2 7" xfId="12410" xr:uid="{3E569688-3792-47B5-B9C2-D18D7FA75112}"/>
    <cellStyle name="Normal 58 6 2 2 7 2" xfId="25427" xr:uid="{426B3A9E-D219-41F9-ADFF-E091D39F0EF4}"/>
    <cellStyle name="Normal 58 6 2 2 8" xfId="7487" xr:uid="{10DF9967-B8AE-4D51-9B1D-590377B818CB}"/>
    <cellStyle name="Normal 58 6 2 2 8 2" xfId="20519" xr:uid="{C152A720-78C9-446A-BC24-FDCAAB45254C}"/>
    <cellStyle name="Normal 58 6 2 2 9" xfId="3439" xr:uid="{A22DB3F4-A8A3-4B5F-AC16-3CFBFB1D576B}"/>
    <cellStyle name="Normal 58 6 2 2 9 2" xfId="16539" xr:uid="{14AF5F00-659F-49DD-A52B-5EC3FFDD9459}"/>
    <cellStyle name="Normal 58 6 2 2_Degree data" xfId="3155" xr:uid="{1ADC0F8A-9F00-4BBC-AED5-3366619F408F}"/>
    <cellStyle name="Normal 58 6 2 3" xfId="535" xr:uid="{125EC419-1818-4BA5-AA84-5A4B82A3DE5F}"/>
    <cellStyle name="Normal 58 6 2 3 2" xfId="2188" xr:uid="{E109EE7C-E206-4017-88FD-78D5F9925EF2}"/>
    <cellStyle name="Normal 58 6 2 3 2 2" xfId="9794" xr:uid="{A86F16E4-6AC6-41A0-B0B5-81AC5A076DAF}"/>
    <cellStyle name="Normal 58 6 2 3 2 2 2" xfId="22820" xr:uid="{06465C95-A1B3-41BA-9F53-8C377FCF1FDB}"/>
    <cellStyle name="Normal 58 6 2 3 2 3" xfId="4776" xr:uid="{DA0EA074-9945-4033-81DF-6B44AA003BFA}"/>
    <cellStyle name="Normal 58 6 2 3 2 3 2" xfId="17813" xr:uid="{8D84D7F2-2750-4ED9-8F47-E14D9F3BF7CF}"/>
    <cellStyle name="Normal 58 6 2 3 2 4" xfId="15573" xr:uid="{6AF81AEA-45F9-4B0E-A144-AC88F4EAAE26}"/>
    <cellStyle name="Normal 58 6 2 3 3" xfId="6335" xr:uid="{FA57EFF4-8AED-4AED-8A27-BCD2CB9F15CF}"/>
    <cellStyle name="Normal 58 6 2 3 3 2" xfId="11351" xr:uid="{0756EAC2-B60C-41CF-ACAD-3C2D15A8130A}"/>
    <cellStyle name="Normal 58 6 2 3 3 2 2" xfId="24377" xr:uid="{5125C5AD-6E7D-4B89-A128-789F4BDDD531}"/>
    <cellStyle name="Normal 58 6 2 3 3 3" xfId="19370" xr:uid="{EAD841A2-DECE-4179-8F26-48A6CCDC1FA1}"/>
    <cellStyle name="Normal 58 6 2 3 4" xfId="8910" xr:uid="{54FD50FE-BD5B-4456-8F5A-0BDBC5C513F5}"/>
    <cellStyle name="Normal 58 6 2 3 4 2" xfId="21937" xr:uid="{E50262DA-58FC-4789-9632-70B6DEE6192C}"/>
    <cellStyle name="Normal 58 6 2 3 5" xfId="12805" xr:uid="{9F4B9293-F61D-4600-B024-91B003766953}"/>
    <cellStyle name="Normal 58 6 2 3 5 2" xfId="25822" xr:uid="{FE16DD7F-EF08-45E4-8B57-4BF44607C139}"/>
    <cellStyle name="Normal 58 6 2 3 6" xfId="7387" xr:uid="{6EC9C0C3-4923-45C5-AA8C-A1134E55529C}"/>
    <cellStyle name="Normal 58 6 2 3 6 2" xfId="20419" xr:uid="{12F15F02-D254-4433-A31E-49C67C13A7BD}"/>
    <cellStyle name="Normal 58 6 2 3 7" xfId="3841" xr:uid="{3413FFF1-57EC-4E03-BB3D-F1C464C0ADC3}"/>
    <cellStyle name="Normal 58 6 2 3 7 2" xfId="16930" xr:uid="{F2DD539B-5D83-4CAC-BBF7-45783D6F4635}"/>
    <cellStyle name="Normal 58 6 2 3 8" xfId="13938" xr:uid="{98B5E311-4F0C-4EAE-A2AE-29314C1668D3}"/>
    <cellStyle name="Normal 58 6 2 4" xfId="944" xr:uid="{0669BF8C-4517-4438-96FF-BAA599E96E98}"/>
    <cellStyle name="Normal 58 6 2 4 2" xfId="2537" xr:uid="{436E300D-42DD-4D34-B9B5-663FE9395776}"/>
    <cellStyle name="Normal 58 6 2 4 2 2" xfId="10294" xr:uid="{25EB815F-82BD-42A9-A4E0-CE375BBB1AB5}"/>
    <cellStyle name="Normal 58 6 2 4 2 2 2" xfId="23320" xr:uid="{6F14340C-4C25-4C45-AB85-153E3C0EE683}"/>
    <cellStyle name="Normal 58 6 2 4 2 3" xfId="5276" xr:uid="{3FC780AC-975B-4D9D-9F5D-9CF7F17214BE}"/>
    <cellStyle name="Normal 58 6 2 4 2 3 2" xfId="18313" xr:uid="{D2D83928-6276-4180-BD7C-6854309239EE}"/>
    <cellStyle name="Normal 58 6 2 4 2 4" xfId="15921" xr:uid="{CD5CB503-EDCA-499E-834F-FC69F7B97D5F}"/>
    <cellStyle name="Normal 58 6 2 4 3" xfId="6684" xr:uid="{391F9F75-5B12-46FC-A38C-23C381CCBA2D}"/>
    <cellStyle name="Normal 58 6 2 4 3 2" xfId="11699" xr:uid="{636E38D9-0160-4887-9095-50FE860E2D73}"/>
    <cellStyle name="Normal 58 6 2 4 3 2 2" xfId="24725" xr:uid="{FCB5F87D-58C0-44C0-B125-D69649075E2C}"/>
    <cellStyle name="Normal 58 6 2 4 3 3" xfId="19718" xr:uid="{D2C4AB04-3A68-4E72-9CDC-4E57A6D63047}"/>
    <cellStyle name="Normal 58 6 2 4 4" xfId="9410" xr:uid="{4530B656-8EDC-4457-B84F-AA910489A182}"/>
    <cellStyle name="Normal 58 6 2 4 4 2" xfId="22437" xr:uid="{49540E79-9994-445C-8387-B5D50F159D4D}"/>
    <cellStyle name="Normal 58 6 2 4 5" xfId="13153" xr:uid="{1A14030A-A59A-47F1-8651-127C1C4E55B5}"/>
    <cellStyle name="Normal 58 6 2 4 5 2" xfId="26170" xr:uid="{2ED6F443-17DA-4D54-AF09-9B6BB757502D}"/>
    <cellStyle name="Normal 58 6 2 4 6" xfId="7887" xr:uid="{AF5397EB-050B-4735-8A7E-53B8531F3621}"/>
    <cellStyle name="Normal 58 6 2 4 6 2" xfId="20919" xr:uid="{4691DDD0-D163-4495-B3EF-4FC3EDB70337}"/>
    <cellStyle name="Normal 58 6 2 4 7" xfId="4341" xr:uid="{BA6F42E9-F478-41B1-B695-71987FED6288}"/>
    <cellStyle name="Normal 58 6 2 4 7 2" xfId="17430" xr:uid="{2F93EAF5-9317-424E-9363-EA5D61A5F18B}"/>
    <cellStyle name="Normal 58 6 2 4 8" xfId="14340" xr:uid="{DBF16B4D-DA6B-4694-9BD8-D25E540710C8}"/>
    <cellStyle name="Normal 58 6 2 5" xfId="1300" xr:uid="{DB4169A9-BF57-4385-A881-0088643BCBD4}"/>
    <cellStyle name="Normal 58 6 2 5 2" xfId="2857" xr:uid="{CB363A2F-EC21-4897-A557-F42F658AEF6F}"/>
    <cellStyle name="Normal 58 6 2 5 2 2" xfId="10503" xr:uid="{DE4E71BA-2B7F-48CF-AF9D-A446FFAB3779}"/>
    <cellStyle name="Normal 58 6 2 5 2 2 2" xfId="23529" xr:uid="{9D470821-606A-4AF0-B77E-5C6C44654817}"/>
    <cellStyle name="Normal 58 6 2 5 2 3" xfId="5486" xr:uid="{1DE7DA1E-68E3-4584-ACD5-055A64B33E8D}"/>
    <cellStyle name="Normal 58 6 2 5 2 3 2" xfId="18522" xr:uid="{5D9392B2-700D-4A85-BE07-5FA84EADE4E4}"/>
    <cellStyle name="Normal 58 6 2 5 2 4" xfId="16121" xr:uid="{A96953B4-7F08-48EC-AFE6-00DF432B1808}"/>
    <cellStyle name="Normal 58 6 2 5 3" xfId="6884" xr:uid="{80A2C4A5-EE5D-4D35-86DB-3E48DC0B4BEA}"/>
    <cellStyle name="Normal 58 6 2 5 3 2" xfId="11899" xr:uid="{4E224EB6-89BD-4EA9-85A3-2BD52E3370B5}"/>
    <cellStyle name="Normal 58 6 2 5 3 2 2" xfId="24925" xr:uid="{F81A248D-81BB-4589-8311-4E3EC3E9072D}"/>
    <cellStyle name="Normal 58 6 2 5 3 3" xfId="19918" xr:uid="{2CE53BC9-DEC4-46E6-893B-92357AF48E7D}"/>
    <cellStyle name="Normal 58 6 2 5 4" xfId="8691" xr:uid="{CBDECF04-F719-4F0E-BE84-D14E6E3694DF}"/>
    <cellStyle name="Normal 58 6 2 5 4 2" xfId="21720" xr:uid="{748DED54-C55A-4453-91D3-BAFEEA6F6F1C}"/>
    <cellStyle name="Normal 58 6 2 5 5" xfId="13353" xr:uid="{FD3E8ED0-6D63-4FA5-84F3-3542136E0548}"/>
    <cellStyle name="Normal 58 6 2 5 5 2" xfId="26370" xr:uid="{1276864E-2E6C-45A2-8AF0-BD205FC0229D}"/>
    <cellStyle name="Normal 58 6 2 5 6" xfId="8097" xr:uid="{D5365223-0673-45DA-9FD4-5FF0A2EAF596}"/>
    <cellStyle name="Normal 58 6 2 5 6 2" xfId="21128" xr:uid="{6157177F-8F05-4915-A855-CB14EC686ACA}"/>
    <cellStyle name="Normal 58 6 2 5 7" xfId="3620" xr:uid="{89C1D703-4E6B-412A-B78A-4EE0B54AE9D3}"/>
    <cellStyle name="Normal 58 6 2 5 7 2" xfId="16713" xr:uid="{70BD3A93-89FB-44C6-8D8A-90A88128216A}"/>
    <cellStyle name="Normal 58 6 2 5 8" xfId="14687" xr:uid="{EF10AD5C-F6B3-448E-835D-1798CF5D0C68}"/>
    <cellStyle name="Normal 58 6 2 6" xfId="1693" xr:uid="{C9D1DCE1-943A-403D-8D72-583FE9A387C7}"/>
    <cellStyle name="Normal 58 6 2 6 2" xfId="9577" xr:uid="{3A732A9D-6407-45BD-A8A2-DF2736E47414}"/>
    <cellStyle name="Normal 58 6 2 6 2 2" xfId="22603" xr:uid="{4069ED8D-8A65-4716-83A2-BDD86E471345}"/>
    <cellStyle name="Normal 58 6 2 6 3" xfId="4559" xr:uid="{837376D6-69AD-4E96-83F4-79191D45F032}"/>
    <cellStyle name="Normal 58 6 2 6 3 2" xfId="17596" xr:uid="{DE0756CD-2BAB-4499-8F38-A820228CEB07}"/>
    <cellStyle name="Normal 58 6 2 6 4" xfId="15078" xr:uid="{AB1BB5F7-AAF9-47C1-B8C1-3EF91EC8AC70}"/>
    <cellStyle name="Normal 58 6 2 7" xfId="5840" xr:uid="{0A6736D5-CC0C-4D77-9982-279F4F8D0C88}"/>
    <cellStyle name="Normal 58 6 2 7 2" xfId="10856" xr:uid="{BA915A91-F4FE-49FA-B5C5-0305D9DCB6A4}"/>
    <cellStyle name="Normal 58 6 2 7 2 2" xfId="23882" xr:uid="{5FB45B5B-AFD9-4EF2-9361-0327A8A1741E}"/>
    <cellStyle name="Normal 58 6 2 7 3" xfId="18875" xr:uid="{163F0563-30E5-48A9-BF56-D8967F0E0DED}"/>
    <cellStyle name="Normal 58 6 2 8" xfId="8417" xr:uid="{F481A5AB-9BC1-4FBA-A173-9A7F5A881614}"/>
    <cellStyle name="Normal 58 6 2 8 2" xfId="21446" xr:uid="{076B804E-0328-41C8-A10A-A08792AC79A6}"/>
    <cellStyle name="Normal 58 6 2 9" xfId="12310" xr:uid="{C1F27051-7B50-4022-BC9C-5C761AF151BD}"/>
    <cellStyle name="Normal 58 6 2 9 2" xfId="25327" xr:uid="{D600CECC-EF33-476D-918A-0A3D77646E53}"/>
    <cellStyle name="Normal 58 6 2_Degree data" xfId="3154" xr:uid="{9514AAA5-A52A-45F1-91E6-FBCBA0FF2D2F}"/>
    <cellStyle name="Normal 58 6 3" xfId="340" xr:uid="{6C6651E4-3CEC-42BD-B2A2-1E7485FDD84C}"/>
    <cellStyle name="Normal 58 6 3 10" xfId="7232" xr:uid="{BB359435-B2A0-4E96-AD22-CEEF9798D885}"/>
    <cellStyle name="Normal 58 6 3 10 2" xfId="20264" xr:uid="{45F2AAAD-3195-4D32-B4C3-43C0D9282981}"/>
    <cellStyle name="Normal 58 6 3 11" xfId="3296" xr:uid="{16432C67-13A1-4ED8-97F2-B97E9202F604}"/>
    <cellStyle name="Normal 58 6 3 11 2" xfId="16396" xr:uid="{920B491F-A90C-49C0-A876-1BEEF48AEBBE}"/>
    <cellStyle name="Normal 58 6 3 12" xfId="13750" xr:uid="{95AF7245-614C-477E-964C-344D293FA851}"/>
    <cellStyle name="Normal 58 6 3 2" xfId="697" xr:uid="{B772197C-DC43-425E-A81F-0C15B9822BF5}"/>
    <cellStyle name="Normal 58 6 3 2 10" xfId="14100" xr:uid="{F2EAE9E0-8B9C-41FE-87B5-D0E130439115}"/>
    <cellStyle name="Normal 58 6 3 2 2" xfId="1106" xr:uid="{4DE33520-462B-4C7A-98AA-49B5B2E4F183}"/>
    <cellStyle name="Normal 58 6 3 2 2 2" xfId="2191" xr:uid="{08BFDB80-79F3-4F04-8E5E-D83258B6EC25}"/>
    <cellStyle name="Normal 58 6 3 2 2 2 2" xfId="10297" xr:uid="{A2397DAE-AFD6-4B97-8566-FE1B8585E823}"/>
    <cellStyle name="Normal 58 6 3 2 2 2 2 2" xfId="23323" xr:uid="{BCF6F662-19D8-4A9F-BE3D-12524361BE2C}"/>
    <cellStyle name="Normal 58 6 3 2 2 2 3" xfId="5279" xr:uid="{2DF04B5C-EDFA-42ED-AF6A-A3DDD70F2D70}"/>
    <cellStyle name="Normal 58 6 3 2 2 2 3 2" xfId="18316" xr:uid="{93B2490C-DFCF-4EF5-BE95-F4FB19835DC7}"/>
    <cellStyle name="Normal 58 6 3 2 2 2 4" xfId="15576" xr:uid="{734F205B-61B5-4466-A150-F9A2C6B95787}"/>
    <cellStyle name="Normal 58 6 3 2 2 3" xfId="6338" xr:uid="{0D640B67-184B-4D34-B40C-DD0B044067B6}"/>
    <cellStyle name="Normal 58 6 3 2 2 3 2" xfId="11354" xr:uid="{ED7AD9BC-E704-4BDB-ACC4-F3D994FFD48B}"/>
    <cellStyle name="Normal 58 6 3 2 2 3 2 2" xfId="24380" xr:uid="{FBEA10CA-B376-42B1-81B2-E6EC6AB98EBB}"/>
    <cellStyle name="Normal 58 6 3 2 2 3 3" xfId="19373" xr:uid="{1AD85A44-8F16-450E-9A55-9DE335AA6961}"/>
    <cellStyle name="Normal 58 6 3 2 2 4" xfId="9413" xr:uid="{0F1C109F-9B7C-41F8-8111-97DF34363008}"/>
    <cellStyle name="Normal 58 6 3 2 2 4 2" xfId="22440" xr:uid="{9980DC64-DA17-43D2-B2E7-52B2E8F742C0}"/>
    <cellStyle name="Normal 58 6 3 2 2 5" xfId="12808" xr:uid="{7C6582F4-8B33-4460-B669-79EE5F430CA5}"/>
    <cellStyle name="Normal 58 6 3 2 2 5 2" xfId="25825" xr:uid="{C0BEDD80-CBFD-4F37-A458-338E87926BB2}"/>
    <cellStyle name="Normal 58 6 3 2 2 6" xfId="7890" xr:uid="{041E261E-CA05-4FDA-9016-D88ACE6D57A2}"/>
    <cellStyle name="Normal 58 6 3 2 2 6 2" xfId="20922" xr:uid="{CC7788BF-303C-457E-B72C-E9A347E8231D}"/>
    <cellStyle name="Normal 58 6 3 2 2 7" xfId="4344" xr:uid="{131CDB66-C5D1-4AB4-8E4C-156DA433A728}"/>
    <cellStyle name="Normal 58 6 3 2 2 7 2" xfId="17433" xr:uid="{B962B89B-2D9E-419C-8012-F8046D12DDA3}"/>
    <cellStyle name="Normal 58 6 3 2 2 8" xfId="14502" xr:uid="{D2CF99FF-253B-435F-8DF8-F2157E2C18AF}"/>
    <cellStyle name="Normal 58 6 3 2 3" xfId="1464" xr:uid="{DFD00724-8349-450C-AFF6-1991447D3C38}"/>
    <cellStyle name="Normal 58 6 3 2 3 2" xfId="2540" xr:uid="{D4FF106F-65A0-4E8E-A316-F56500EBB49E}"/>
    <cellStyle name="Normal 58 6 3 2 3 2 2" xfId="10665" xr:uid="{3CEE2FFC-E97F-4A03-9D86-26EF9B36EF38}"/>
    <cellStyle name="Normal 58 6 3 2 3 2 2 2" xfId="23691" xr:uid="{14790E7A-EE4A-4CE7-A8C5-97B3526B74B8}"/>
    <cellStyle name="Normal 58 6 3 2 3 2 3" xfId="5648" xr:uid="{7E558202-EDE9-44D6-8D77-705F6850C337}"/>
    <cellStyle name="Normal 58 6 3 2 3 2 3 2" xfId="18684" xr:uid="{3430DCEB-331A-4F8B-8105-97D0C6A3B05E}"/>
    <cellStyle name="Normal 58 6 3 2 3 2 4" xfId="15924" xr:uid="{F2A3CD0B-D1CF-40F4-82C9-EFAE5C3E0AEF}"/>
    <cellStyle name="Normal 58 6 3 2 3 3" xfId="6687" xr:uid="{8DC9E1E4-99A4-4196-A21B-F380B97BC73B}"/>
    <cellStyle name="Normal 58 6 3 2 3 3 2" xfId="11702" xr:uid="{C628D79D-CE88-4306-8E24-CBB67FCF0A1B}"/>
    <cellStyle name="Normal 58 6 3 2 3 3 2 2" xfId="24728" xr:uid="{649564C8-C798-4C39-9D08-6269F56E4C24}"/>
    <cellStyle name="Normal 58 6 3 2 3 3 3" xfId="19721" xr:uid="{FCC69CC5-9770-4766-9385-9BAA3FF2FD20}"/>
    <cellStyle name="Normal 58 6 3 2 3 4" xfId="9072" xr:uid="{70BE1B57-AD54-4CC8-9975-8290321FDC7E}"/>
    <cellStyle name="Normal 58 6 3 2 3 4 2" xfId="22099" xr:uid="{77536E71-C7EB-4557-A00B-43CFB9838EBA}"/>
    <cellStyle name="Normal 58 6 3 2 3 5" xfId="13156" xr:uid="{86D2F523-7955-4A0E-8076-1D609AE4CC07}"/>
    <cellStyle name="Normal 58 6 3 2 3 5 2" xfId="26173" xr:uid="{C1A766BF-4102-4F2D-92FD-A80DAA603612}"/>
    <cellStyle name="Normal 58 6 3 2 3 6" xfId="8259" xr:uid="{780DB52E-4FF1-4016-84AD-11E64DCA7D91}"/>
    <cellStyle name="Normal 58 6 3 2 3 6 2" xfId="21290" xr:uid="{11011521-112B-42CE-92AA-DBC120DB1C89}"/>
    <cellStyle name="Normal 58 6 3 2 3 7" xfId="4003" xr:uid="{F8BBD216-5A24-4C5E-B869-C804D5000C45}"/>
    <cellStyle name="Normal 58 6 3 2 3 7 2" xfId="17092" xr:uid="{552085DD-5E3E-43EB-8FEC-76D7D2062A98}"/>
    <cellStyle name="Normal 58 6 3 2 3 8" xfId="14849" xr:uid="{3428CC3B-0E64-4E7E-B452-9D7227D8B7D2}"/>
    <cellStyle name="Normal 58 6 3 2 4" xfId="3023" xr:uid="{32F5321A-E0B9-44A1-BB64-FD6E22FDE9D1}"/>
    <cellStyle name="Normal 58 6 3 2 4 2" xfId="7046" xr:uid="{4389C586-D603-419A-9C1D-55BDB832CC97}"/>
    <cellStyle name="Normal 58 6 3 2 4 2 2" xfId="12061" xr:uid="{B1C6BCC9-77A9-49FF-95C4-C3279910C2CD}"/>
    <cellStyle name="Normal 58 6 3 2 4 2 2 2" xfId="25087" xr:uid="{A9D10125-336D-4A97-B68C-4719DD36F373}"/>
    <cellStyle name="Normal 58 6 3 2 4 2 3" xfId="20080" xr:uid="{A7E11116-BBA5-489F-858F-AF48D9CFC110}"/>
    <cellStyle name="Normal 58 6 3 2 4 3" xfId="13515" xr:uid="{9BB2175F-CF58-458A-8E4E-5935E017BEE6}"/>
    <cellStyle name="Normal 58 6 3 2 4 3 2" xfId="26532" xr:uid="{9B50B8D6-8A99-465B-B1E8-F8F2034D732B}"/>
    <cellStyle name="Normal 58 6 3 2 4 4" xfId="9956" xr:uid="{EA7B9320-B925-4A40-96E6-6110D05F2D3D}"/>
    <cellStyle name="Normal 58 6 3 2 4 4 2" xfId="22982" xr:uid="{1615362E-6345-4B5C-B0F7-E6C1F97F5A85}"/>
    <cellStyle name="Normal 58 6 3 2 4 5" xfId="4938" xr:uid="{A8895C4C-CAD0-4310-B0AE-83E3131C3320}"/>
    <cellStyle name="Normal 58 6 3 2 4 5 2" xfId="17975" xr:uid="{3BACEB60-34ED-41FC-9192-7E8BB31D265F}"/>
    <cellStyle name="Normal 58 6 3 2 4 6" xfId="16283" xr:uid="{4350B3FE-A281-4128-9B08-3676FD548931}"/>
    <cellStyle name="Normal 58 6 3 2 5" xfId="1855" xr:uid="{9F6DDAF3-DB25-40D9-BAD3-80F4AA0763A5}"/>
    <cellStyle name="Normal 58 6 3 2 5 2" xfId="11018" xr:uid="{C9B84366-E99F-41B0-B6E2-A577BED203FB}"/>
    <cellStyle name="Normal 58 6 3 2 5 2 2" xfId="24044" xr:uid="{8F7E722B-E8BC-436F-8EFF-172FAEAED46A}"/>
    <cellStyle name="Normal 58 6 3 2 5 3" xfId="6002" xr:uid="{85D249AB-634E-4EE2-BE32-683CD4B55785}"/>
    <cellStyle name="Normal 58 6 3 2 5 3 2" xfId="19037" xr:uid="{37F7BE45-B927-4960-AB77-CBD94E745EF0}"/>
    <cellStyle name="Normal 58 6 3 2 5 4" xfId="15240" xr:uid="{6A3695CE-DA83-46F2-A7B7-3A67C58D6998}"/>
    <cellStyle name="Normal 58 6 3 2 6" xfId="8579" xr:uid="{2DC2E78E-F41D-4D64-8407-01F29E073C04}"/>
    <cellStyle name="Normal 58 6 3 2 6 2" xfId="21608" xr:uid="{266ECA9B-B09B-45DB-B622-374F4BBFABE1}"/>
    <cellStyle name="Normal 58 6 3 2 7" xfId="12472" xr:uid="{1733CDE6-1D06-4472-B175-EC71B6C2F60D}"/>
    <cellStyle name="Normal 58 6 3 2 7 2" xfId="25489" xr:uid="{07365B46-24D6-474C-A55E-3B2630FAD673}"/>
    <cellStyle name="Normal 58 6 3 2 8" xfId="7549" xr:uid="{6F6DDD2B-4409-49B1-9491-5C58352969E2}"/>
    <cellStyle name="Normal 58 6 3 2 8 2" xfId="20581" xr:uid="{85268F2B-9287-45CE-8903-9EB63252EA12}"/>
    <cellStyle name="Normal 58 6 3 2 9" xfId="3501" xr:uid="{945B993D-5B13-475C-AB59-8EFFCD981CA7}"/>
    <cellStyle name="Normal 58 6 3 2 9 2" xfId="16601" xr:uid="{1D06EF6F-8DF3-4F05-B63A-2214DA834327}"/>
    <cellStyle name="Normal 58 6 3 2_Degree data" xfId="3157" xr:uid="{301DC72D-145D-49E8-B563-F79775332C52}"/>
    <cellStyle name="Normal 58 6 3 3" xfId="492" xr:uid="{4A8F4153-787B-47D5-9AD4-3F63FA16A51D}"/>
    <cellStyle name="Normal 58 6 3 3 2" xfId="2190" xr:uid="{FBB19283-AB72-4FB5-AA7B-98D2BCB96AFB}"/>
    <cellStyle name="Normal 58 6 3 3 2 2" xfId="9751" xr:uid="{B86BFDF4-7CC3-408C-B1D3-6BC74704CD7F}"/>
    <cellStyle name="Normal 58 6 3 3 2 2 2" xfId="22777" xr:uid="{E58C5F1C-2249-41E3-9830-F8792A57DEE7}"/>
    <cellStyle name="Normal 58 6 3 3 2 3" xfId="4733" xr:uid="{4620174D-89D1-4F1A-A358-CA454A100619}"/>
    <cellStyle name="Normal 58 6 3 3 2 3 2" xfId="17770" xr:uid="{E2637AF1-EC5D-4049-976D-A6426F54550F}"/>
    <cellStyle name="Normal 58 6 3 3 2 4" xfId="15575" xr:uid="{D3212086-F1BB-4E93-B195-E42CE1F9F6D3}"/>
    <cellStyle name="Normal 58 6 3 3 3" xfId="6337" xr:uid="{D07CA72D-58C1-4BC2-97B1-33DAD811E2C3}"/>
    <cellStyle name="Normal 58 6 3 3 3 2" xfId="11353" xr:uid="{E2740B77-B78C-4E96-BB96-1BB4C2925F50}"/>
    <cellStyle name="Normal 58 6 3 3 3 2 2" xfId="24379" xr:uid="{CC2B3F25-7948-4320-A047-F3976299A613}"/>
    <cellStyle name="Normal 58 6 3 3 3 3" xfId="19372" xr:uid="{832EB036-8DC7-49D3-915E-7D19700D3D72}"/>
    <cellStyle name="Normal 58 6 3 3 4" xfId="8867" xr:uid="{DC594D6F-F348-4981-8A37-1EA4FE7FE29F}"/>
    <cellStyle name="Normal 58 6 3 3 4 2" xfId="21894" xr:uid="{5002522E-8315-4DA0-838B-0369EF591B6B}"/>
    <cellStyle name="Normal 58 6 3 3 5" xfId="12807" xr:uid="{41E55E61-C687-4C6E-8A84-C63C614A9E35}"/>
    <cellStyle name="Normal 58 6 3 3 5 2" xfId="25824" xr:uid="{CB031028-7874-4B35-8704-2453656036E0}"/>
    <cellStyle name="Normal 58 6 3 3 6" xfId="7344" xr:uid="{C342914F-F410-430D-9EC2-BE0403DA1863}"/>
    <cellStyle name="Normal 58 6 3 3 6 2" xfId="20376" xr:uid="{E31DF68B-61D8-41F6-9AC3-D1BA0F3B8CF5}"/>
    <cellStyle name="Normal 58 6 3 3 7" xfId="3798" xr:uid="{A1E42C26-7F75-4BE6-9714-E5CC2FD4771C}"/>
    <cellStyle name="Normal 58 6 3 3 7 2" xfId="16887" xr:uid="{83F4983B-678E-403A-8B5A-C5A36BE594A9}"/>
    <cellStyle name="Normal 58 6 3 3 8" xfId="13895" xr:uid="{0EA5EA91-697D-4A71-AB6D-7AFE0C632E3E}"/>
    <cellStyle name="Normal 58 6 3 4" xfId="901" xr:uid="{49CD71A6-44DF-41A0-959E-2996FE810F86}"/>
    <cellStyle name="Normal 58 6 3 4 2" xfId="2539" xr:uid="{4E3B1941-8309-4238-AA50-4B55FEDAF8DE}"/>
    <cellStyle name="Normal 58 6 3 4 2 2" xfId="10296" xr:uid="{B44912A2-A95F-4471-8C36-62974ECA7088}"/>
    <cellStyle name="Normal 58 6 3 4 2 2 2" xfId="23322" xr:uid="{E301EA00-321F-4DFE-83AE-6D60C482D908}"/>
    <cellStyle name="Normal 58 6 3 4 2 3" xfId="5278" xr:uid="{D786B564-98B0-4E45-8428-2D28107D0ACE}"/>
    <cellStyle name="Normal 58 6 3 4 2 3 2" xfId="18315" xr:uid="{A462B842-478F-47F2-A505-9D8968AEA6BA}"/>
    <cellStyle name="Normal 58 6 3 4 2 4" xfId="15923" xr:uid="{1D330277-CDAB-4C90-8987-3D92EB6C7CBC}"/>
    <cellStyle name="Normal 58 6 3 4 3" xfId="6686" xr:uid="{995369D8-3C29-4FBE-87B4-07542A24D0B6}"/>
    <cellStyle name="Normal 58 6 3 4 3 2" xfId="11701" xr:uid="{1E1C51B8-BEA2-4256-9113-C0531CCCB263}"/>
    <cellStyle name="Normal 58 6 3 4 3 2 2" xfId="24727" xr:uid="{95EBBDC0-D33B-491F-89A1-AF88C0BECC27}"/>
    <cellStyle name="Normal 58 6 3 4 3 3" xfId="19720" xr:uid="{126DE1B7-C3B3-4C84-9B4A-6DD00173C12C}"/>
    <cellStyle name="Normal 58 6 3 4 4" xfId="9412" xr:uid="{DB5AE112-B5B3-4192-9FE2-36363D35242D}"/>
    <cellStyle name="Normal 58 6 3 4 4 2" xfId="22439" xr:uid="{0B361E05-D29F-448B-95FE-9CD7319D74FC}"/>
    <cellStyle name="Normal 58 6 3 4 5" xfId="13155" xr:uid="{A714CAFC-82BB-491F-A8D5-9C82BC9E12EB}"/>
    <cellStyle name="Normal 58 6 3 4 5 2" xfId="26172" xr:uid="{DE8B82A1-97C5-40E4-8D83-B6597679794E}"/>
    <cellStyle name="Normal 58 6 3 4 6" xfId="7889" xr:uid="{96888CAE-7FBC-4110-8801-BD9411F82AF4}"/>
    <cellStyle name="Normal 58 6 3 4 6 2" xfId="20921" xr:uid="{25C927AA-6BB9-488D-B6C4-BABBA1559614}"/>
    <cellStyle name="Normal 58 6 3 4 7" xfId="4343" xr:uid="{1601F872-613F-4B72-BBA1-701409783A70}"/>
    <cellStyle name="Normal 58 6 3 4 7 2" xfId="17432" xr:uid="{7A62664D-DC14-4E3E-840E-F9EA43B01D6B}"/>
    <cellStyle name="Normal 58 6 3 4 8" xfId="14297" xr:uid="{F4D18671-1B67-451A-A006-1E5FFEEB86CA}"/>
    <cellStyle name="Normal 58 6 3 5" xfId="1256" xr:uid="{A6F91EF4-31D3-42FD-9491-3A2A9F787666}"/>
    <cellStyle name="Normal 58 6 3 5 2" xfId="2812" xr:uid="{C2699E12-060B-4FFA-9F69-F1860A57CCEB}"/>
    <cellStyle name="Normal 58 6 3 5 2 2" xfId="10460" xr:uid="{93521456-50B3-4D7E-A1D8-A4FE4CAABC01}"/>
    <cellStyle name="Normal 58 6 3 5 2 2 2" xfId="23486" xr:uid="{B3EF43C2-F1CB-414A-B90B-DF06AFED0B0D}"/>
    <cellStyle name="Normal 58 6 3 5 2 3" xfId="5443" xr:uid="{5F343F4A-EDBB-45B5-80B5-CF53578F423F}"/>
    <cellStyle name="Normal 58 6 3 5 2 3 2" xfId="18479" xr:uid="{A19B1350-5EA1-428B-91F0-90737FB435C3}"/>
    <cellStyle name="Normal 58 6 3 5 2 4" xfId="16078" xr:uid="{F1D27771-119F-4948-B1A2-639E79BFD998}"/>
    <cellStyle name="Normal 58 6 3 5 3" xfId="6841" xr:uid="{20A5F6EF-C5F4-480D-97E0-6BF615961191}"/>
    <cellStyle name="Normal 58 6 3 5 3 2" xfId="11856" xr:uid="{916713ED-C8FB-475A-AFB8-3A1446AAA4A3}"/>
    <cellStyle name="Normal 58 6 3 5 3 2 2" xfId="24882" xr:uid="{C85DF6A5-D960-4F59-8A75-323910614B38}"/>
    <cellStyle name="Normal 58 6 3 5 3 3" xfId="19875" xr:uid="{9DC6915B-AFF8-4262-9C4D-21348E5951DC}"/>
    <cellStyle name="Normal 58 6 3 5 4" xfId="8753" xr:uid="{232EDC14-464D-4836-B27B-0DDF3E2719FF}"/>
    <cellStyle name="Normal 58 6 3 5 4 2" xfId="21782" xr:uid="{B33BE65F-532D-469A-B741-C227F61B8119}"/>
    <cellStyle name="Normal 58 6 3 5 5" xfId="13310" xr:uid="{54B8AD5D-D998-4C76-BD15-A069AE77B7C8}"/>
    <cellStyle name="Normal 58 6 3 5 5 2" xfId="26327" xr:uid="{5E9DB52B-9E29-41D6-BFA6-40B7348C5291}"/>
    <cellStyle name="Normal 58 6 3 5 6" xfId="8054" xr:uid="{D8356301-B4E6-4F26-B7DD-C074DD0C455B}"/>
    <cellStyle name="Normal 58 6 3 5 6 2" xfId="21085" xr:uid="{6BBB16F2-F54F-4A5A-9954-AF47A9A57E0B}"/>
    <cellStyle name="Normal 58 6 3 5 7" xfId="3683" xr:uid="{9029291F-C89D-41DD-95B7-380A25427A44}"/>
    <cellStyle name="Normal 58 6 3 5 7 2" xfId="16775" xr:uid="{032BFA47-25D4-43C6-8C02-99EFD75EA674}"/>
    <cellStyle name="Normal 58 6 3 5 8" xfId="14644" xr:uid="{1E7655F1-30AA-4456-BBB1-E32E635EA0B2}"/>
    <cellStyle name="Normal 58 6 3 6" xfId="1650" xr:uid="{2B007C82-BEEF-4438-877D-202BC1A26CB3}"/>
    <cellStyle name="Normal 58 6 3 6 2" xfId="9639" xr:uid="{B47C1278-4ABF-465F-B9F0-C79AAA6A8D02}"/>
    <cellStyle name="Normal 58 6 3 6 2 2" xfId="22665" xr:uid="{4FB0B193-ACB3-4D23-9A6D-8B3A044F7F8C}"/>
    <cellStyle name="Normal 58 6 3 6 3" xfId="4621" xr:uid="{3E4802E9-DC3C-4934-B566-57BBE6C94CA9}"/>
    <cellStyle name="Normal 58 6 3 6 3 2" xfId="17658" xr:uid="{1143B1F7-4104-40D5-8901-FCCD2A5BB9AA}"/>
    <cellStyle name="Normal 58 6 3 6 4" xfId="15035" xr:uid="{64D4BEF4-2332-4FA5-B184-764240FF35C8}"/>
    <cellStyle name="Normal 58 6 3 7" xfId="5797" xr:uid="{AFBCB88E-BDBB-432E-BFB4-25246440807C}"/>
    <cellStyle name="Normal 58 6 3 7 2" xfId="10813" xr:uid="{F6B46845-8E39-4CE1-862D-E254E3EA9226}"/>
    <cellStyle name="Normal 58 6 3 7 2 2" xfId="23839" xr:uid="{95B64F10-E0F3-45F0-B2C1-2D99C02E36FA}"/>
    <cellStyle name="Normal 58 6 3 7 3" xfId="18832" xr:uid="{B92910EC-B5DA-490C-9A70-89128E719A6B}"/>
    <cellStyle name="Normal 58 6 3 8" xfId="8374" xr:uid="{15260296-52B8-4C05-9025-04A2F8F289E6}"/>
    <cellStyle name="Normal 58 6 3 8 2" xfId="21403" xr:uid="{7A715EFE-31C8-4FED-8F6B-00F7831C006B}"/>
    <cellStyle name="Normal 58 6 3 9" xfId="12267" xr:uid="{2AFFE1B9-FB4B-40B0-9A8E-12A3434423E8}"/>
    <cellStyle name="Normal 58 6 3 9 2" xfId="25284" xr:uid="{34E2E644-D18A-4774-9005-C5B4E93D630D}"/>
    <cellStyle name="Normal 58 6 3_Degree data" xfId="3156" xr:uid="{DCAE5E08-B11E-4D61-8CC1-84E8F552F71E}"/>
    <cellStyle name="Normal 58 6 4" xfId="277" xr:uid="{9B343C20-36C8-4D1B-A25F-9D3C3B62E39E}"/>
    <cellStyle name="Normal 58 6 4 10" xfId="13692" xr:uid="{2A817FBE-9590-45C8-9FEF-62B42FF58216}"/>
    <cellStyle name="Normal 58 6 4 2" xfId="592" xr:uid="{7C6E93DF-E12A-4C1A-8F69-05D56A54AC83}"/>
    <cellStyle name="Normal 58 6 4 2 2" xfId="2192" xr:uid="{186E06B2-A189-4FD6-AD1E-79C3754C848C}"/>
    <cellStyle name="Normal 58 6 4 2 2 2" xfId="10298" xr:uid="{AC90F2D2-F027-4566-BA85-96FD4625B7A1}"/>
    <cellStyle name="Normal 58 6 4 2 2 2 2" xfId="23324" xr:uid="{44ED6653-B1C9-4D43-BB76-DA39181E1DB4}"/>
    <cellStyle name="Normal 58 6 4 2 2 3" xfId="5280" xr:uid="{087DC8A6-61B9-4BA9-ABFC-41A968D2FA06}"/>
    <cellStyle name="Normal 58 6 4 2 2 3 2" xfId="18317" xr:uid="{02D0BB52-EC85-488D-924E-E32279EF9370}"/>
    <cellStyle name="Normal 58 6 4 2 2 4" xfId="15577" xr:uid="{DA99FA5C-43FD-4728-83F7-31DCF15B3DED}"/>
    <cellStyle name="Normal 58 6 4 2 3" xfId="6339" xr:uid="{585DA09C-02AF-4118-BC00-0A734CB1A8F2}"/>
    <cellStyle name="Normal 58 6 4 2 3 2" xfId="11355" xr:uid="{901CF97D-230B-4664-87E9-184913226965}"/>
    <cellStyle name="Normal 58 6 4 2 3 2 2" xfId="24381" xr:uid="{6E2BEEF8-3E09-4E5A-8934-83AB15485B8B}"/>
    <cellStyle name="Normal 58 6 4 2 3 3" xfId="19374" xr:uid="{FB236A69-9679-47EB-9466-94BFD8AA8912}"/>
    <cellStyle name="Normal 58 6 4 2 4" xfId="9414" xr:uid="{455B25CE-951C-4726-BD28-62744450FC68}"/>
    <cellStyle name="Normal 58 6 4 2 4 2" xfId="22441" xr:uid="{2C5FDB86-ECDB-4CEA-8B82-8A3DBDED7B02}"/>
    <cellStyle name="Normal 58 6 4 2 5" xfId="12809" xr:uid="{7DD68992-DD74-46C9-A5E2-94B7E637D254}"/>
    <cellStyle name="Normal 58 6 4 2 5 2" xfId="25826" xr:uid="{9EFCC861-0B35-4D74-89EA-BEDCA540C0AE}"/>
    <cellStyle name="Normal 58 6 4 2 6" xfId="7891" xr:uid="{F028EBFC-1F46-41CC-B626-F0866A098305}"/>
    <cellStyle name="Normal 58 6 4 2 6 2" xfId="20923" xr:uid="{B0CB0A06-C676-4F4B-9B67-2C1C9AA0FA90}"/>
    <cellStyle name="Normal 58 6 4 2 7" xfId="4345" xr:uid="{CA47B464-8D7E-40FF-BA83-493CDC81D419}"/>
    <cellStyle name="Normal 58 6 4 2 7 2" xfId="17434" xr:uid="{E8BEC242-52EF-45E6-BF06-ACAE8C0CAB50}"/>
    <cellStyle name="Normal 58 6 4 2 8" xfId="13995" xr:uid="{F4E4E63A-C1C8-432A-B694-A5A641568017}"/>
    <cellStyle name="Normal 58 6 4 3" xfId="1001" xr:uid="{236BA502-A24F-4389-93F5-C1A675A4A191}"/>
    <cellStyle name="Normal 58 6 4 3 2" xfId="2541" xr:uid="{E24C157F-24D2-4DE7-82FC-C9CA6205EAF9}"/>
    <cellStyle name="Normal 58 6 4 3 2 2" xfId="10560" xr:uid="{348EE964-33B6-40B9-9B06-335277AFC682}"/>
    <cellStyle name="Normal 58 6 4 3 2 2 2" xfId="23586" xr:uid="{BA56ECF1-441D-4541-BC6E-E4DEB017F41C}"/>
    <cellStyle name="Normal 58 6 4 3 2 3" xfId="5543" xr:uid="{3CD8FA3E-0724-4F15-8AAD-549497C3896E}"/>
    <cellStyle name="Normal 58 6 4 3 2 3 2" xfId="18579" xr:uid="{D6102896-314B-4F00-9913-FEBA0BDA4FAB}"/>
    <cellStyle name="Normal 58 6 4 3 2 4" xfId="15925" xr:uid="{7D095D32-FA68-4473-98AD-1A6B600FB0B2}"/>
    <cellStyle name="Normal 58 6 4 3 3" xfId="6688" xr:uid="{206F0472-D840-4644-8DD5-2C1770A4EE8C}"/>
    <cellStyle name="Normal 58 6 4 3 3 2" xfId="11703" xr:uid="{606B18B5-BB9E-4C2C-9337-8367BCFA6E33}"/>
    <cellStyle name="Normal 58 6 4 3 3 2 2" xfId="24729" xr:uid="{DC68BFB4-DFAA-4EEA-AD63-D2F2CB386893}"/>
    <cellStyle name="Normal 58 6 4 3 3 3" xfId="19722" xr:uid="{66781BB8-A443-4F7B-971C-220203ABA8AE}"/>
    <cellStyle name="Normal 58 6 4 3 4" xfId="8967" xr:uid="{F14677AA-FFD4-41EE-815A-D8090CF09387}"/>
    <cellStyle name="Normal 58 6 4 3 4 2" xfId="21994" xr:uid="{D616FAA8-4183-477A-8F13-338E0346F97D}"/>
    <cellStyle name="Normal 58 6 4 3 5" xfId="13157" xr:uid="{41646729-9C00-47B4-BD88-2FEE4D083B77}"/>
    <cellStyle name="Normal 58 6 4 3 5 2" xfId="26174" xr:uid="{28E31848-F469-4069-9EE5-F9C2A212F17F}"/>
    <cellStyle name="Normal 58 6 4 3 6" xfId="8154" xr:uid="{6508D047-51CD-4B1E-ABF8-13A87235CB0F}"/>
    <cellStyle name="Normal 58 6 4 3 6 2" xfId="21185" xr:uid="{9913AE31-4FBD-446A-9CAD-401A0DF5F404}"/>
    <cellStyle name="Normal 58 6 4 3 7" xfId="3898" xr:uid="{355CF2D3-680A-46D7-998B-8435F2BBB131}"/>
    <cellStyle name="Normal 58 6 4 3 7 2" xfId="16987" xr:uid="{03BBF094-AF63-4C97-8A1B-FE3C409AEDE8}"/>
    <cellStyle name="Normal 58 6 4 3 8" xfId="14397" xr:uid="{484EF006-AD7E-40C5-BA9C-FEEC336D93B1}"/>
    <cellStyle name="Normal 58 6 4 4" xfId="1357" xr:uid="{FFC6BE30-22ED-4E79-9D07-4512FF6CB013}"/>
    <cellStyle name="Normal 58 6 4 4 2" xfId="2915" xr:uid="{AA975253-ABE4-41E3-874A-D21F9694B19F}"/>
    <cellStyle name="Normal 58 6 4 4 2 2" xfId="11956" xr:uid="{6C807B78-6E40-4393-9E22-645E530AF5C7}"/>
    <cellStyle name="Normal 58 6 4 4 2 2 2" xfId="24982" xr:uid="{629413E8-CF50-43BF-8845-22C55D53679E}"/>
    <cellStyle name="Normal 58 6 4 4 2 3" xfId="6941" xr:uid="{8CB9C382-4170-4706-A187-01CF897346D8}"/>
    <cellStyle name="Normal 58 6 4 4 2 3 2" xfId="19975" xr:uid="{9F38C645-66CF-4D1A-B673-377B3B50D109}"/>
    <cellStyle name="Normal 58 6 4 4 2 4" xfId="16178" xr:uid="{F478C884-E6DF-4DFE-A7EA-B94FEC3ECBEA}"/>
    <cellStyle name="Normal 58 6 4 4 3" xfId="13410" xr:uid="{D554F97E-D039-441B-A106-C294BFC364F9}"/>
    <cellStyle name="Normal 58 6 4 4 3 2" xfId="26427" xr:uid="{1970CEC0-077F-4966-B20A-9596ED181287}"/>
    <cellStyle name="Normal 58 6 4 4 4" xfId="9851" xr:uid="{2379ED41-0597-4064-BF35-70CC4F740BFC}"/>
    <cellStyle name="Normal 58 6 4 4 4 2" xfId="22877" xr:uid="{209F10C7-B84E-41F7-96E4-198A081309D2}"/>
    <cellStyle name="Normal 58 6 4 4 5" xfId="4833" xr:uid="{0DA0E84B-9C34-49A4-A212-2C342A82B364}"/>
    <cellStyle name="Normal 58 6 4 4 5 2" xfId="17870" xr:uid="{F466E3ED-7339-4F69-8111-1AD0620507F6}"/>
    <cellStyle name="Normal 58 6 4 4 6" xfId="14744" xr:uid="{E95FDCCC-D6D7-4517-A68E-E2CA0895BA8D}"/>
    <cellStyle name="Normal 58 6 4 5" xfId="1750" xr:uid="{90CFB641-6AA5-427D-859C-314ACFAF911F}"/>
    <cellStyle name="Normal 58 6 4 5 2" xfId="10913" xr:uid="{EAB0523A-9982-4109-8FBF-008F3C4F5A95}"/>
    <cellStyle name="Normal 58 6 4 5 2 2" xfId="23939" xr:uid="{08A1B5CE-1C50-4998-BAAF-832B59C20E1E}"/>
    <cellStyle name="Normal 58 6 4 5 3" xfId="5897" xr:uid="{CBA3F19E-5956-499F-9D94-DB401102A0BB}"/>
    <cellStyle name="Normal 58 6 4 5 3 2" xfId="18932" xr:uid="{099EE9B5-E9EC-4261-AB52-97E591583EFB}"/>
    <cellStyle name="Normal 58 6 4 5 4" xfId="15135" xr:uid="{889A6F02-3ED9-4A25-A48B-0EB087553387}"/>
    <cellStyle name="Normal 58 6 4 6" xfId="8474" xr:uid="{CF005FB8-34A7-4D8C-BDA7-90B2827647E9}"/>
    <cellStyle name="Normal 58 6 4 6 2" xfId="21503" xr:uid="{AC651BCC-F8A9-402A-8A85-AA285302741B}"/>
    <cellStyle name="Normal 58 6 4 7" xfId="12367" xr:uid="{97E1368E-8B76-443B-A352-1D6BED4DE677}"/>
    <cellStyle name="Normal 58 6 4 7 2" xfId="25384" xr:uid="{4FDDBE3C-BB8C-4A02-8252-508C9227AE16}"/>
    <cellStyle name="Normal 58 6 4 8" xfId="7444" xr:uid="{1ECAC12C-5D50-4451-B6A5-F914FE0C2FEA}"/>
    <cellStyle name="Normal 58 6 4 8 2" xfId="20476" xr:uid="{BF1A56D1-41E7-47D7-A575-A7CF3682428B}"/>
    <cellStyle name="Normal 58 6 4 9" xfId="3396" xr:uid="{B5DFBE8D-FE0A-4ECE-8DCC-167C610F8161}"/>
    <cellStyle name="Normal 58 6 4 9 2" xfId="16496" xr:uid="{343D2D02-17AD-4A61-B337-5CCD1C01513E}"/>
    <cellStyle name="Normal 58 6 4_Degree data" xfId="3158" xr:uid="{28ED089E-0239-4563-B222-7CB09A1D9C40}"/>
    <cellStyle name="Normal 58 6 5" xfId="433" xr:uid="{C63D12AD-3E3D-473F-86F4-370C19271618}"/>
    <cellStyle name="Normal 58 6 5 2" xfId="841" xr:uid="{7CC454D1-5E82-4405-A370-3B99C3C83875}"/>
    <cellStyle name="Normal 58 6 5 2 2" xfId="9692" xr:uid="{D0145815-7D69-42EA-9139-7F2C258EC340}"/>
    <cellStyle name="Normal 58 6 5 2 2 2" xfId="22718" xr:uid="{DA4261AD-519C-4AC9-8217-05D96FCE1E5B}"/>
    <cellStyle name="Normal 58 6 5 2 3" xfId="4674" xr:uid="{EE845EB8-9976-4C35-B9A2-17FC18E023E6}"/>
    <cellStyle name="Normal 58 6 5 2 3 2" xfId="17711" xr:uid="{D5CEDB14-1E1C-4641-B3B6-D3D8DB1465AC}"/>
    <cellStyle name="Normal 58 6 5 2 4" xfId="14238" xr:uid="{858B9B09-4B1B-4098-B01F-889B34584AF1}"/>
    <cellStyle name="Normal 58 6 5 3" xfId="2187" xr:uid="{2D04F1E0-C2E9-47B0-82DE-EC5F0F5CFE85}"/>
    <cellStyle name="Normal 58 6 5 3 2" xfId="11350" xr:uid="{FD084793-C53B-40F0-AED8-34DDE609A7D7}"/>
    <cellStyle name="Normal 58 6 5 3 2 2" xfId="24376" xr:uid="{D028E50D-1C07-43E4-A34A-936D4F9D7DB1}"/>
    <cellStyle name="Normal 58 6 5 3 3" xfId="6334" xr:uid="{20930A85-39CB-4DAD-844F-96D864F139E6}"/>
    <cellStyle name="Normal 58 6 5 3 3 2" xfId="19369" xr:uid="{4FFE9CFD-6D06-4477-AC43-58987E964FC2}"/>
    <cellStyle name="Normal 58 6 5 3 4" xfId="15572" xr:uid="{BA80B849-18AC-45B2-BDE4-7B5825805DEF}"/>
    <cellStyle name="Normal 58 6 5 4" xfId="8808" xr:uid="{07E294DF-AEF8-45B8-826B-9D84D1BC3181}"/>
    <cellStyle name="Normal 58 6 5 4 2" xfId="21835" xr:uid="{940AAAF8-FE99-467F-AA20-8D27983D89B9}"/>
    <cellStyle name="Normal 58 6 5 5" xfId="12804" xr:uid="{EB36E98E-C15A-4DF5-B918-980998ADAE08}"/>
    <cellStyle name="Normal 58 6 5 5 2" xfId="25821" xr:uid="{289056E7-A5C0-42F4-B29B-AEC9FD11B205}"/>
    <cellStyle name="Normal 58 6 5 6" xfId="7285" xr:uid="{70278A36-9683-48FC-8E30-7550837C893A}"/>
    <cellStyle name="Normal 58 6 5 6 2" xfId="20317" xr:uid="{025DC780-F3C2-45A7-ABF7-ABC917ED7711}"/>
    <cellStyle name="Normal 58 6 5 7" xfId="3739" xr:uid="{B3EB0CF0-F09E-4AD4-A257-700F8FD50109}"/>
    <cellStyle name="Normal 58 6 5 7 2" xfId="16828" xr:uid="{43DFC559-8840-4020-B8BE-9E6B1C3D69A7}"/>
    <cellStyle name="Normal 58 6 5 8" xfId="13836" xr:uid="{28C29535-FAC8-4788-8202-FE47AD2E8AB3}"/>
    <cellStyle name="Normal 58 6 6" xfId="768" xr:uid="{780D28B6-40D0-4664-BFB6-D2A353845536}"/>
    <cellStyle name="Normal 58 6 6 2" xfId="2536" xr:uid="{BFDB3302-FEE8-4FBC-A175-1A4710015338}"/>
    <cellStyle name="Normal 58 6 6 2 2" xfId="10293" xr:uid="{05348A48-C691-416D-90B1-F1397024BD29}"/>
    <cellStyle name="Normal 58 6 6 2 2 2" xfId="23319" xr:uid="{F54F071A-9500-4D68-98C3-4A095F7EA4F5}"/>
    <cellStyle name="Normal 58 6 6 2 3" xfId="5275" xr:uid="{1CCB4D63-D63A-425B-AB3F-D119247D0B1A}"/>
    <cellStyle name="Normal 58 6 6 2 3 2" xfId="18312" xr:uid="{1D633E38-89FC-478D-B4F5-D7FF1287DE0E}"/>
    <cellStyle name="Normal 58 6 6 2 4" xfId="15920" xr:uid="{6F47F40B-8070-49B2-BAC5-EA89C0DE8409}"/>
    <cellStyle name="Normal 58 6 6 3" xfId="6683" xr:uid="{F44C8185-1E51-4CAF-A41A-73CCB48DD33B}"/>
    <cellStyle name="Normal 58 6 6 3 2" xfId="11698" xr:uid="{59BCFD71-E8AF-4FE7-8742-4456C21EAB96}"/>
    <cellStyle name="Normal 58 6 6 3 2 2" xfId="24724" xr:uid="{28413A57-DD82-4D67-82B7-96D63AEFE764}"/>
    <cellStyle name="Normal 58 6 6 3 3" xfId="19717" xr:uid="{ACE2478E-F67E-48CA-AFFE-1CCD8038CD3C}"/>
    <cellStyle name="Normal 58 6 6 4" xfId="9409" xr:uid="{9BF51174-A5FE-441D-8C9E-50328CF451CC}"/>
    <cellStyle name="Normal 58 6 6 4 2" xfId="22436" xr:uid="{ABF87FBB-59DE-475B-ACF2-15E3542F1D13}"/>
    <cellStyle name="Normal 58 6 6 5" xfId="13152" xr:uid="{9140E1CE-92EB-493F-9A9E-2FE771794B0D}"/>
    <cellStyle name="Normal 58 6 6 5 2" xfId="26169" xr:uid="{E080CC77-5B1F-4E33-A629-426B15E2B9AD}"/>
    <cellStyle name="Normal 58 6 6 6" xfId="7886" xr:uid="{B5FFFC69-673B-4326-A61E-C4E3C71E1454}"/>
    <cellStyle name="Normal 58 6 6 6 2" xfId="20918" xr:uid="{784C1CE6-0D59-4A5B-A77A-AE3210A7AC52}"/>
    <cellStyle name="Normal 58 6 6 7" xfId="4340" xr:uid="{709BD50D-9EC7-4F6B-B924-9BCB931A6E11}"/>
    <cellStyle name="Normal 58 6 6 7 2" xfId="17429" xr:uid="{985BB9DF-1F23-4C4E-BA37-CBC570EE82DE}"/>
    <cellStyle name="Normal 58 6 6 8" xfId="14165" xr:uid="{EEA70455-4B9C-4863-822E-71174D1E937A}"/>
    <cellStyle name="Normal 58 6 7" xfId="1192" xr:uid="{5C4971C0-5D4C-43C6-B6CD-1D026F2920B1}"/>
    <cellStyle name="Normal 58 6 7 2" xfId="2744" xr:uid="{4C5FD6B3-CC86-4EFC-82DA-948AE2229178}"/>
    <cellStyle name="Normal 58 6 7 2 2" xfId="10401" xr:uid="{DC6B553A-027F-48E5-80EA-54D24A631018}"/>
    <cellStyle name="Normal 58 6 7 2 2 2" xfId="23427" xr:uid="{EAB045E7-6C85-4475-96EF-B17DC4BDD3F1}"/>
    <cellStyle name="Normal 58 6 7 2 3" xfId="5384" xr:uid="{1CB90E0C-5B28-47AE-886E-DB2C4AB1AC1E}"/>
    <cellStyle name="Normal 58 6 7 2 3 2" xfId="18420" xr:uid="{6BA26BE7-BC2F-48B7-9F17-DAD021DAB94E}"/>
    <cellStyle name="Normal 58 6 7 2 4" xfId="16019" xr:uid="{3EC07FCF-0670-46AF-8EC4-B5BB8B384733}"/>
    <cellStyle name="Normal 58 6 7 3" xfId="6782" xr:uid="{8C6E806D-31E4-45B9-A4D8-5642A60C2BD6}"/>
    <cellStyle name="Normal 58 6 7 3 2" xfId="11797" xr:uid="{E51F92C8-FCF3-4E69-827B-9806AA162984}"/>
    <cellStyle name="Normal 58 6 7 3 2 2" xfId="24823" xr:uid="{2C2AAED4-E702-4EAF-83F8-99FCEBD6BCA7}"/>
    <cellStyle name="Normal 58 6 7 3 3" xfId="19816" xr:uid="{125683BB-995A-4E38-AE37-BDC16C091E2C}"/>
    <cellStyle name="Normal 58 6 7 4" xfId="8647" xr:uid="{C886D011-D1C5-45A6-963F-A2F362362080}"/>
    <cellStyle name="Normal 58 6 7 4 2" xfId="21676" xr:uid="{8FB0642C-2D25-4807-8CC3-B3AEEACEB5F2}"/>
    <cellStyle name="Normal 58 6 7 5" xfId="13251" xr:uid="{72F78BE4-C604-4908-9231-5F6F9B8F3327}"/>
    <cellStyle name="Normal 58 6 7 5 2" xfId="26268" xr:uid="{6DE2781D-ECB9-4EB2-94A5-7239DBEB9F40}"/>
    <cellStyle name="Normal 58 6 7 6" xfId="7995" xr:uid="{8350D58A-533D-43AA-982A-8208062132DD}"/>
    <cellStyle name="Normal 58 6 7 6 2" xfId="21026" xr:uid="{A9317690-839B-41B4-BC6C-A900FBA8E05D}"/>
    <cellStyle name="Normal 58 6 7 7" xfId="3574" xr:uid="{8367BC44-A4B8-4E86-9AAC-85AA2A20116D}"/>
    <cellStyle name="Normal 58 6 7 7 2" xfId="16669" xr:uid="{0AFDA5B9-0071-4275-8215-47D1A9ABE6EB}"/>
    <cellStyle name="Normal 58 6 7 8" xfId="14585" xr:uid="{5C9C3162-0DAF-41EA-A6C5-45B800181BA2}"/>
    <cellStyle name="Normal 58 6 8" xfId="1591" xr:uid="{862B7115-B6A8-4A02-BAAD-CE969CFF9F91}"/>
    <cellStyle name="Normal 58 6 8 2" xfId="12208" xr:uid="{0E815F48-95BF-4103-916A-055EE5E545D2}"/>
    <cellStyle name="Normal 58 6 8 2 2" xfId="25225" xr:uid="{52AAE73A-D0AE-46FB-978A-A4F3E223A2F5}"/>
    <cellStyle name="Normal 58 6 8 3" xfId="9534" xr:uid="{541FC9DE-C5BF-4739-9096-C26C132D8805}"/>
    <cellStyle name="Normal 58 6 8 3 2" xfId="22560" xr:uid="{E083D980-F30F-4596-BACF-ECF4E2211EA2}"/>
    <cellStyle name="Normal 58 6 8 4" xfId="4516" xr:uid="{1A62704D-E63F-4262-A605-1337AAA8FC2B}"/>
    <cellStyle name="Normal 58 6 8 4 2" xfId="17553" xr:uid="{FA653D59-DF6B-4875-8070-F43B902F393F}"/>
    <cellStyle name="Normal 58 6 8 5" xfId="14976" xr:uid="{1168D7F4-EC9D-4081-8B2B-E2FDA63692BC}"/>
    <cellStyle name="Normal 58 6 9" xfId="1518" xr:uid="{2FF71107-C33A-484D-9397-69971AAAB19D}"/>
    <cellStyle name="Normal 58 6 9 2" xfId="10752" xr:uid="{52148D1B-4308-4F22-8BD4-F92F6F088D76}"/>
    <cellStyle name="Normal 58 6 9 2 2" xfId="23778" xr:uid="{467D5344-D84A-42F9-882F-3F8C44C789BE}"/>
    <cellStyle name="Normal 58 6 9 3" xfId="5736" xr:uid="{D03FA3DC-3D6C-4B0E-A7EF-DED00AA4751F}"/>
    <cellStyle name="Normal 58 6 9 3 2" xfId="18771" xr:uid="{44EDB120-7624-4E78-8F12-D3623A07D42C}"/>
    <cellStyle name="Normal 58 6 9 4" xfId="14903" xr:uid="{94EFFD93-4979-46BC-B019-4A5F682F65A9}"/>
    <cellStyle name="Normal 58 6_Degree data" xfId="3153" xr:uid="{DB6F8D59-F43D-458F-982E-41640ADBADA3}"/>
    <cellStyle name="Normal 58 7" xfId="160" xr:uid="{51C7A8EA-265B-47B4-BE0D-63A506896A2D}"/>
    <cellStyle name="Normal 58 7 10" xfId="7153" xr:uid="{FA54334E-9781-4FB5-BD7A-0BB66F3FA818}"/>
    <cellStyle name="Normal 58 7 10 2" xfId="20185" xr:uid="{0A931B6B-95F6-43E6-90B7-DA02811C57EA}"/>
    <cellStyle name="Normal 58 7 11" xfId="3322" xr:uid="{59927EB0-D953-4CEA-B0A2-6DB2E04A7545}"/>
    <cellStyle name="Normal 58 7 11 2" xfId="16422" xr:uid="{60FE73B4-D4D2-4368-8B98-4040870DE072}"/>
    <cellStyle name="Normal 58 7 12" xfId="13591" xr:uid="{4F317887-1FEA-4CF6-A9A1-B14B1731233F}"/>
    <cellStyle name="Normal 58 7 2" xfId="367" xr:uid="{1DF19ECC-BA38-4042-9D04-B4AA500594B3}"/>
    <cellStyle name="Normal 58 7 2 10" xfId="13776" xr:uid="{0FDC7BB7-3EC7-49F9-9D59-A2FFBE5CA955}"/>
    <cellStyle name="Normal 58 7 2 2" xfId="618" xr:uid="{F8F407E6-AF47-4331-9D3A-31C3E6613514}"/>
    <cellStyle name="Normal 58 7 2 2 2" xfId="2194" xr:uid="{A35797E8-6F9C-4B9B-A7D5-482290A60391}"/>
    <cellStyle name="Normal 58 7 2 2 2 2" xfId="10300" xr:uid="{2C3BB881-1566-48D9-AB6C-741CF6CEBF40}"/>
    <cellStyle name="Normal 58 7 2 2 2 2 2" xfId="23326" xr:uid="{7B741E13-91E9-4C69-A072-4693849C62B6}"/>
    <cellStyle name="Normal 58 7 2 2 2 3" xfId="5282" xr:uid="{FD5B2D84-FC6C-48B7-B6E5-DADC589A5F3A}"/>
    <cellStyle name="Normal 58 7 2 2 2 3 2" xfId="18319" xr:uid="{90B9FDBC-5DD8-4915-8428-93E34AF43502}"/>
    <cellStyle name="Normal 58 7 2 2 2 4" xfId="15579" xr:uid="{34BFFB62-7C78-4CBD-8200-E76031BDFBA8}"/>
    <cellStyle name="Normal 58 7 2 2 3" xfId="6341" xr:uid="{4ED4A585-99D9-4D74-AA44-6EA1664C49AD}"/>
    <cellStyle name="Normal 58 7 2 2 3 2" xfId="11357" xr:uid="{2187C392-98F1-4820-88D2-CA4F7B5834F1}"/>
    <cellStyle name="Normal 58 7 2 2 3 2 2" xfId="24383" xr:uid="{CB3C835C-4C26-46DE-BAA4-1CB820700821}"/>
    <cellStyle name="Normal 58 7 2 2 3 3" xfId="19376" xr:uid="{84DF20CD-7B2F-4DA5-A004-53ACB5F353AE}"/>
    <cellStyle name="Normal 58 7 2 2 4" xfId="9416" xr:uid="{6F1C4E7B-DA0F-4CC2-9293-04E6C7BDFD17}"/>
    <cellStyle name="Normal 58 7 2 2 4 2" xfId="22443" xr:uid="{D623F30F-B1C6-42AE-A402-BBD76968EF3E}"/>
    <cellStyle name="Normal 58 7 2 2 5" xfId="12811" xr:uid="{1ABA7A2D-8652-463E-9A30-E7D2EA2E53B4}"/>
    <cellStyle name="Normal 58 7 2 2 5 2" xfId="25828" xr:uid="{E41A1EB7-185C-48E9-A23E-C25423B6C6CF}"/>
    <cellStyle name="Normal 58 7 2 2 6" xfId="7893" xr:uid="{5A8AE380-E419-405F-B413-E0682E20F587}"/>
    <cellStyle name="Normal 58 7 2 2 6 2" xfId="20925" xr:uid="{6C8EE772-8455-47EE-8F2B-6213DCAF1E0B}"/>
    <cellStyle name="Normal 58 7 2 2 7" xfId="4347" xr:uid="{4F6892E7-149B-467F-85AD-135FF44FA642}"/>
    <cellStyle name="Normal 58 7 2 2 7 2" xfId="17436" xr:uid="{72333C99-BC56-463C-A55A-FBD75AE0B4D6}"/>
    <cellStyle name="Normal 58 7 2 2 8" xfId="14021" xr:uid="{850F3144-BD6E-45DD-B86D-6045EFF4E1F0}"/>
    <cellStyle name="Normal 58 7 2 3" xfId="1027" xr:uid="{1382957A-9612-44EB-AE74-843487AC569B}"/>
    <cellStyle name="Normal 58 7 2 3 2" xfId="2543" xr:uid="{960BA44C-EBF3-4ECA-9C23-98687EAE5C0C}"/>
    <cellStyle name="Normal 58 7 2 3 2 2" xfId="10586" xr:uid="{6B38AE14-E5E9-4DB8-9247-36897D61BBEE}"/>
    <cellStyle name="Normal 58 7 2 3 2 2 2" xfId="23612" xr:uid="{D17F70E5-D432-46A8-8DDB-F29FC80ACDA9}"/>
    <cellStyle name="Normal 58 7 2 3 2 3" xfId="5569" xr:uid="{D3326985-ECBF-47E4-9B4C-95AA4098425B}"/>
    <cellStyle name="Normal 58 7 2 3 2 3 2" xfId="18605" xr:uid="{19358414-D49A-49EB-A4EB-AA62F64E1EEE}"/>
    <cellStyle name="Normal 58 7 2 3 2 4" xfId="15927" xr:uid="{3EA8CE8E-50BE-463C-83AD-8B79CFB43D3B}"/>
    <cellStyle name="Normal 58 7 2 3 3" xfId="6690" xr:uid="{475DA0A5-B7C3-45BD-B866-9222D4AB602D}"/>
    <cellStyle name="Normal 58 7 2 3 3 2" xfId="11705" xr:uid="{C1490AD6-0AEF-4082-9945-E22CA3EE25AB}"/>
    <cellStyle name="Normal 58 7 2 3 3 2 2" xfId="24731" xr:uid="{715D8C74-01BC-437A-943B-D5194E98C77D}"/>
    <cellStyle name="Normal 58 7 2 3 3 3" xfId="19724" xr:uid="{A2837FB0-4066-4A0B-8AA4-59B8B695FB4E}"/>
    <cellStyle name="Normal 58 7 2 3 4" xfId="8993" xr:uid="{73A9F4B1-2CF9-4C15-B03C-36E772A4DCD9}"/>
    <cellStyle name="Normal 58 7 2 3 4 2" xfId="22020" xr:uid="{3B78F65A-5D81-4DCF-80ED-E3B9CEB097AB}"/>
    <cellStyle name="Normal 58 7 2 3 5" xfId="13159" xr:uid="{17B12EA0-9786-4C83-8E10-AE4ED525B27F}"/>
    <cellStyle name="Normal 58 7 2 3 5 2" xfId="26176" xr:uid="{FF289298-2B95-408C-9A5A-9BE594ED985A}"/>
    <cellStyle name="Normal 58 7 2 3 6" xfId="8180" xr:uid="{90487C94-AC42-4025-AD37-B9BC1ADD5F35}"/>
    <cellStyle name="Normal 58 7 2 3 6 2" xfId="21211" xr:uid="{4E033BC7-0CF1-46CA-9E22-FD77AA5A30B3}"/>
    <cellStyle name="Normal 58 7 2 3 7" xfId="3924" xr:uid="{16FD3113-85FF-4E9C-943F-12DB94A26014}"/>
    <cellStyle name="Normal 58 7 2 3 7 2" xfId="17013" xr:uid="{4E9F47E0-6BA9-4092-B672-46E68A8F0388}"/>
    <cellStyle name="Normal 58 7 2 3 8" xfId="14423" xr:uid="{9E86609C-E4EE-480A-B66B-FF10AFE4D9FA}"/>
    <cellStyle name="Normal 58 7 2 4" xfId="1384" xr:uid="{1736F519-DA63-4C05-A6B0-73E2987FA37F}"/>
    <cellStyle name="Normal 58 7 2 4 2" xfId="2942" xr:uid="{0904DB2E-368C-447C-920D-65270CAF7FCA}"/>
    <cellStyle name="Normal 58 7 2 4 2 2" xfId="11982" xr:uid="{EC345AEF-A2B2-459C-B390-CE7C871EA986}"/>
    <cellStyle name="Normal 58 7 2 4 2 2 2" xfId="25008" xr:uid="{CFEB1FD0-482A-4F87-86A6-2C79BA80492C}"/>
    <cellStyle name="Normal 58 7 2 4 2 3" xfId="6967" xr:uid="{2FE2C483-2D6E-4656-B58D-DC30D66094DB}"/>
    <cellStyle name="Normal 58 7 2 4 2 3 2" xfId="20001" xr:uid="{D72EE4BF-A68A-4AD6-BCC8-3C0C910C1478}"/>
    <cellStyle name="Normal 58 7 2 4 2 4" xfId="16204" xr:uid="{88604E5B-8A49-4E38-AB73-BCB78CA714DF}"/>
    <cellStyle name="Normal 58 7 2 4 3" xfId="13436" xr:uid="{F15A7CAA-5757-4458-81A5-71F5BE5AC0FB}"/>
    <cellStyle name="Normal 58 7 2 4 3 2" xfId="26453" xr:uid="{CF4BF9A9-3726-46A4-BA77-D24391867567}"/>
    <cellStyle name="Normal 58 7 2 4 4" xfId="9877" xr:uid="{F5224AD1-6CF9-4056-B9AE-FBE8878F8873}"/>
    <cellStyle name="Normal 58 7 2 4 4 2" xfId="22903" xr:uid="{2F077DBF-4775-4DA3-B7F1-E059318D4365}"/>
    <cellStyle name="Normal 58 7 2 4 5" xfId="4859" xr:uid="{4B8E7F7D-0AA0-4590-8F3B-C9D66ABD8096}"/>
    <cellStyle name="Normal 58 7 2 4 5 2" xfId="17896" xr:uid="{E204E543-35DB-4248-A8E9-9636A51699C6}"/>
    <cellStyle name="Normal 58 7 2 4 6" xfId="14770" xr:uid="{A069559B-68EC-4913-9F32-2721008CB09C}"/>
    <cellStyle name="Normal 58 7 2 5" xfId="1776" xr:uid="{8827F38C-34F4-4612-8722-74D07A413CA5}"/>
    <cellStyle name="Normal 58 7 2 5 2" xfId="10939" xr:uid="{A5C9E1B4-1B01-40D8-9F8E-07272E2456D0}"/>
    <cellStyle name="Normal 58 7 2 5 2 2" xfId="23965" xr:uid="{82BB34C5-2F06-4422-8E21-A3DFE3481A28}"/>
    <cellStyle name="Normal 58 7 2 5 3" xfId="5923" xr:uid="{62C1AC15-CD52-4C8B-98F3-662E2439EE58}"/>
    <cellStyle name="Normal 58 7 2 5 3 2" xfId="18958" xr:uid="{46532279-2586-4648-B4B7-B69D7B11AEAA}"/>
    <cellStyle name="Normal 58 7 2 5 4" xfId="15161" xr:uid="{D4A02E88-51A1-4021-9BCE-E75AF3D4628B}"/>
    <cellStyle name="Normal 58 7 2 6" xfId="8500" xr:uid="{B3B69113-927F-40F4-B0CC-1CD7777D5100}"/>
    <cellStyle name="Normal 58 7 2 6 2" xfId="21529" xr:uid="{7AEA8BEA-0752-48B6-B171-84F825DE41CC}"/>
    <cellStyle name="Normal 58 7 2 7" xfId="12393" xr:uid="{8C37E249-07CE-4DEE-A11C-012E64231E37}"/>
    <cellStyle name="Normal 58 7 2 7 2" xfId="25410" xr:uid="{EABE820C-16B4-4E20-BE13-FE8EB9D4D190}"/>
    <cellStyle name="Normal 58 7 2 8" xfId="7470" xr:uid="{3F41BC59-2730-4298-B5BF-CA99F4252AC2}"/>
    <cellStyle name="Normal 58 7 2 8 2" xfId="20502" xr:uid="{1E1B7EE2-E7C6-406E-B698-B09484B5D8B5}"/>
    <cellStyle name="Normal 58 7 2 9" xfId="3422" xr:uid="{437F3BC9-743B-492B-80FE-247A052FB64C}"/>
    <cellStyle name="Normal 58 7 2 9 2" xfId="16522" xr:uid="{DF6407CC-4EAD-4ACD-B0D8-62C5CED02929}"/>
    <cellStyle name="Normal 58 7 2_Degree data" xfId="3160" xr:uid="{63C540FF-B0D4-425D-B72A-73E4F9189D22}"/>
    <cellStyle name="Normal 58 7 3" xfId="518" xr:uid="{9BF27756-57E2-461D-9B18-09D56C099B9B}"/>
    <cellStyle name="Normal 58 7 3 2" xfId="927" xr:uid="{5613C32D-D064-4C3A-BEA2-5AB708162F26}"/>
    <cellStyle name="Normal 58 7 3 2 2" xfId="9777" xr:uid="{1E006FDA-AA74-482A-BE44-E74CBA959717}"/>
    <cellStyle name="Normal 58 7 3 2 2 2" xfId="22803" xr:uid="{7120AB4F-BF1D-4040-86A7-488235DB73B6}"/>
    <cellStyle name="Normal 58 7 3 2 3" xfId="4759" xr:uid="{F3780F41-FEA0-40C9-8028-21B9BF770AD6}"/>
    <cellStyle name="Normal 58 7 3 2 3 2" xfId="17796" xr:uid="{5082C7FA-53E7-4B19-850A-4DDD71497EFE}"/>
    <cellStyle name="Normal 58 7 3 2 4" xfId="14323" xr:uid="{4B1AA34E-7AAC-44DB-A89E-2AB57DAE7C6F}"/>
    <cellStyle name="Normal 58 7 3 3" xfId="2193" xr:uid="{39E58A20-37D1-48D4-916A-70C86B308BF9}"/>
    <cellStyle name="Normal 58 7 3 3 2" xfId="11356" xr:uid="{6316ED0A-6750-4A5E-A38F-84302E5EDBC0}"/>
    <cellStyle name="Normal 58 7 3 3 2 2" xfId="24382" xr:uid="{62CFBFCE-8DB7-467A-8E36-CFCD6E921788}"/>
    <cellStyle name="Normal 58 7 3 3 3" xfId="6340" xr:uid="{EB6E24C2-EB8D-4484-890F-620F010813E9}"/>
    <cellStyle name="Normal 58 7 3 3 3 2" xfId="19375" xr:uid="{80342505-B318-4DBC-902B-A828D95F3F76}"/>
    <cellStyle name="Normal 58 7 3 3 4" xfId="15578" xr:uid="{6446C213-34A3-4B18-A7D0-78C298EF44CC}"/>
    <cellStyle name="Normal 58 7 3 4" xfId="8893" xr:uid="{E0195D27-94E7-4AED-B00F-4A0DD76564F3}"/>
    <cellStyle name="Normal 58 7 3 4 2" xfId="21920" xr:uid="{8ED78FA0-C193-42E7-8BC8-0FAF6ED6C553}"/>
    <cellStyle name="Normal 58 7 3 5" xfId="12810" xr:uid="{A15C9A51-B420-46FC-9795-E0458F719FE0}"/>
    <cellStyle name="Normal 58 7 3 5 2" xfId="25827" xr:uid="{531AC374-5519-4B3C-BEB6-09A39A9005FF}"/>
    <cellStyle name="Normal 58 7 3 6" xfId="7370" xr:uid="{0D40403A-D6F5-498B-B665-4F30556467F6}"/>
    <cellStyle name="Normal 58 7 3 6 2" xfId="20402" xr:uid="{09E03E10-AEA1-4ED2-852A-FD8CAF19A6C3}"/>
    <cellStyle name="Normal 58 7 3 7" xfId="3824" xr:uid="{FC6E69CC-0FC8-4122-BA2A-2983D18A8044}"/>
    <cellStyle name="Normal 58 7 3 7 2" xfId="16913" xr:uid="{AFDDC14E-086B-4052-A919-5BEA5E169610}"/>
    <cellStyle name="Normal 58 7 3 8" xfId="13921" xr:uid="{21765013-78C8-4CE7-9B39-BE6BC503D3A1}"/>
    <cellStyle name="Normal 58 7 4" xfId="798" xr:uid="{6E5C80C0-7C4C-41D3-84E4-0B743F893A85}"/>
    <cellStyle name="Normal 58 7 4 2" xfId="2542" xr:uid="{50AAF1CD-971C-40DC-A1C1-1C435913B82E}"/>
    <cellStyle name="Normal 58 7 4 2 2" xfId="10299" xr:uid="{DB126ACE-0647-4C0C-AE3F-1A31BDF1CD0E}"/>
    <cellStyle name="Normal 58 7 4 2 2 2" xfId="23325" xr:uid="{42109C57-A0E4-4DEF-9765-979EBBDCE299}"/>
    <cellStyle name="Normal 58 7 4 2 3" xfId="5281" xr:uid="{06BA78BD-3A9A-4096-82F6-FF0D6282197E}"/>
    <cellStyle name="Normal 58 7 4 2 3 2" xfId="18318" xr:uid="{A9E397A9-CC73-4262-8FD2-8789C97FE096}"/>
    <cellStyle name="Normal 58 7 4 2 4" xfId="15926" xr:uid="{1C63698E-2FE6-4ADE-BB6C-6CDAFE3F14C7}"/>
    <cellStyle name="Normal 58 7 4 3" xfId="6689" xr:uid="{EA6FC2B1-F14E-4558-986D-2B65DDCD41EC}"/>
    <cellStyle name="Normal 58 7 4 3 2" xfId="11704" xr:uid="{920ED3D6-BB6B-409C-B9B1-CEE3C34442DD}"/>
    <cellStyle name="Normal 58 7 4 3 2 2" xfId="24730" xr:uid="{6C12BCCF-294B-40A6-8E12-AC84DE6E60C4}"/>
    <cellStyle name="Normal 58 7 4 3 3" xfId="19723" xr:uid="{A2DFEA02-8EA9-446F-9D27-1A8E364212BB}"/>
    <cellStyle name="Normal 58 7 4 4" xfId="9415" xr:uid="{07F57BD8-8EC8-41EE-8449-D9B11D737EAF}"/>
    <cellStyle name="Normal 58 7 4 4 2" xfId="22442" xr:uid="{1DD6F46B-AC9A-4C6F-9CC7-AFAF2C92EB80}"/>
    <cellStyle name="Normal 58 7 4 5" xfId="13158" xr:uid="{82D472AC-2069-42CD-AD89-C0470FC9AE1E}"/>
    <cellStyle name="Normal 58 7 4 5 2" xfId="26175" xr:uid="{208E9448-8DA9-4E25-9635-77AC45251133}"/>
    <cellStyle name="Normal 58 7 4 6" xfId="7892" xr:uid="{DA07E906-4246-4DF8-8784-381FF545906E}"/>
    <cellStyle name="Normal 58 7 4 6 2" xfId="20924" xr:uid="{4C2D90F4-A2AD-4FC9-9497-9A480197A260}"/>
    <cellStyle name="Normal 58 7 4 7" xfId="4346" xr:uid="{75AEDF19-1F4E-487B-935D-AAB4BE1C9F04}"/>
    <cellStyle name="Normal 58 7 4 7 2" xfId="17435" xr:uid="{4C3D6991-FAAF-45B0-9E7E-5254DC58E740}"/>
    <cellStyle name="Normal 58 7 4 8" xfId="14195" xr:uid="{22A96C77-636C-4AED-862A-EC0EF6D4EF62}"/>
    <cellStyle name="Normal 58 7 5" xfId="1283" xr:uid="{A2EB957F-E91B-4D66-9ED2-45C542DAB4EC}"/>
    <cellStyle name="Normal 58 7 5 2" xfId="2840" xr:uid="{7E488E64-8596-453D-B5F4-F010894790A9}"/>
    <cellStyle name="Normal 58 7 5 2 2" xfId="10486" xr:uid="{84D9969C-C1DB-46A6-B36C-0933FDA2A272}"/>
    <cellStyle name="Normal 58 7 5 2 2 2" xfId="23512" xr:uid="{A3D678CF-BEE5-4473-BC1D-48DCD4330D04}"/>
    <cellStyle name="Normal 58 7 5 2 3" xfId="5469" xr:uid="{F84284CF-25D3-454D-AC0B-B5875F4E6483}"/>
    <cellStyle name="Normal 58 7 5 2 3 2" xfId="18505" xr:uid="{1167DF02-4C74-4A11-A9F8-3F25968B20E2}"/>
    <cellStyle name="Normal 58 7 5 2 4" xfId="16104" xr:uid="{8ECADA00-BBAB-488D-8FC5-49E941122E23}"/>
    <cellStyle name="Normal 58 7 5 3" xfId="6867" xr:uid="{0C8BA1B5-8032-4C92-BA97-21DC06905FA2}"/>
    <cellStyle name="Normal 58 7 5 3 2" xfId="11882" xr:uid="{9CFE9E08-E524-4BC4-8D9A-7F6E790273C5}"/>
    <cellStyle name="Normal 58 7 5 3 2 2" xfId="24908" xr:uid="{AC156A41-E370-4805-8694-8105D7FA1968}"/>
    <cellStyle name="Normal 58 7 5 3 3" xfId="19901" xr:uid="{EA9AB811-8F0F-4231-8909-1C4E2ABB4DAF}"/>
    <cellStyle name="Normal 58 7 5 4" xfId="8674" xr:uid="{55F27D67-F5CC-4424-B15B-7325D2EE15AA}"/>
    <cellStyle name="Normal 58 7 5 4 2" xfId="21703" xr:uid="{4A4341CA-49EE-400E-8DB1-71533BE2502E}"/>
    <cellStyle name="Normal 58 7 5 5" xfId="13336" xr:uid="{A2D0B585-2F87-48A3-9B92-CED4AA5DC65E}"/>
    <cellStyle name="Normal 58 7 5 5 2" xfId="26353" xr:uid="{CA7346CA-8421-42AB-AB5B-62ABE1F74E98}"/>
    <cellStyle name="Normal 58 7 5 6" xfId="8080" xr:uid="{EB5D4A0C-B370-4303-A27D-DC86C0DFC8DB}"/>
    <cellStyle name="Normal 58 7 5 6 2" xfId="21111" xr:uid="{3DC36B69-AB2C-44CB-8393-7B74FE9479A6}"/>
    <cellStyle name="Normal 58 7 5 7" xfId="3603" xr:uid="{1FF1E31D-0E45-4408-AFA8-E0F2503B5565}"/>
    <cellStyle name="Normal 58 7 5 7 2" xfId="16696" xr:uid="{51D55C32-E3A2-4CC7-97F8-BD15E3FB3E9E}"/>
    <cellStyle name="Normal 58 7 5 8" xfId="14670" xr:uid="{99BC92A3-AA71-484C-9964-B4DA5A3B3DC2}"/>
    <cellStyle name="Normal 58 7 6" xfId="1676" xr:uid="{30A7E2A2-1D54-4F43-8FC5-5C7ADF363994}"/>
    <cellStyle name="Normal 58 7 6 2" xfId="9560" xr:uid="{91A7D8FF-F1F1-4F9E-A852-D55A9B844959}"/>
    <cellStyle name="Normal 58 7 6 2 2" xfId="22586" xr:uid="{0F219BB0-D8F1-4823-BD6A-18FB3C156534}"/>
    <cellStyle name="Normal 58 7 6 3" xfId="4542" xr:uid="{9DDB7E52-9C58-4AB9-8CB1-09BA0104E69C}"/>
    <cellStyle name="Normal 58 7 6 3 2" xfId="17579" xr:uid="{CECD3101-110F-4356-B5AA-F3B769E12F77}"/>
    <cellStyle name="Normal 58 7 6 4" xfId="15061" xr:uid="{F6B786F7-28F2-432E-8807-B6037BCF06D2}"/>
    <cellStyle name="Normal 58 7 7" xfId="5823" xr:uid="{9BE0CF4E-5458-4CC9-BAD1-0611A4595286}"/>
    <cellStyle name="Normal 58 7 7 2" xfId="10839" xr:uid="{12107A5D-87C8-4B90-B173-0A4DEA6207E7}"/>
    <cellStyle name="Normal 58 7 7 2 2" xfId="23865" xr:uid="{5B7FEAE8-CD04-4CDA-9B3C-AF7D47229F77}"/>
    <cellStyle name="Normal 58 7 7 3" xfId="18858" xr:uid="{ECEB512A-EA8B-4A70-B2C9-58D11436ECDF}"/>
    <cellStyle name="Normal 58 7 8" xfId="8400" xr:uid="{56666895-67F0-43C7-97B6-B5864D86F4CE}"/>
    <cellStyle name="Normal 58 7 8 2" xfId="21429" xr:uid="{77F8FA22-0D29-4B0F-85A0-F68B600C665B}"/>
    <cellStyle name="Normal 58 7 9" xfId="12293" xr:uid="{D10F949C-C812-42F6-8A89-E2240EBC980B}"/>
    <cellStyle name="Normal 58 7 9 2" xfId="25310" xr:uid="{360F105C-2D01-4F37-8D4D-30DD1015F4BA}"/>
    <cellStyle name="Normal 58 7_Degree data" xfId="3159" xr:uid="{3E0DA7DA-8725-413F-B4E7-4183DA882F51}"/>
    <cellStyle name="Normal 58 8" xfId="192" xr:uid="{B249B5BB-C40C-4BC1-AF0F-78F4F7F5E0D7}"/>
    <cellStyle name="Normal 58 8 10" xfId="7201" xr:uid="{1BEBE629-8AB8-4BC9-ABF4-C117FF5E40DC}"/>
    <cellStyle name="Normal 58 8 10 2" xfId="20233" xr:uid="{AC2594C8-6E49-411C-9F3D-3AC57117EF3A}"/>
    <cellStyle name="Normal 58 8 11" xfId="3265" xr:uid="{2167D885-F887-4387-9DF4-13FF67556004}"/>
    <cellStyle name="Normal 58 8 11 2" xfId="16365" xr:uid="{1514BDD2-9FD5-4F80-B557-0785A8A81937}"/>
    <cellStyle name="Normal 58 8 12" xfId="13619" xr:uid="{4BEA0E06-5EE8-4855-B950-2080B0AA8127}"/>
    <cellStyle name="Normal 58 8 2" xfId="309" xr:uid="{0A125386-FAFF-417B-A3CD-D1CDE5FDC995}"/>
    <cellStyle name="Normal 58 8 2 10" xfId="13719" xr:uid="{006820C2-14E8-4243-A71E-1F33A81E431A}"/>
    <cellStyle name="Normal 58 8 2 2" xfId="666" xr:uid="{C4494BF9-17F7-475A-8FF7-B88CD636C272}"/>
    <cellStyle name="Normal 58 8 2 2 2" xfId="2196" xr:uid="{BF27BD95-CE6E-4C9A-9DD4-7D24D253E55E}"/>
    <cellStyle name="Normal 58 8 2 2 2 2" xfId="10302" xr:uid="{2B06F295-890D-4241-B548-054DAAD9DB6A}"/>
    <cellStyle name="Normal 58 8 2 2 2 2 2" xfId="23328" xr:uid="{206949F3-247E-4B78-BF30-587EE3413040}"/>
    <cellStyle name="Normal 58 8 2 2 2 3" xfId="5284" xr:uid="{6219F638-808F-465D-AE8E-ED3BD1990160}"/>
    <cellStyle name="Normal 58 8 2 2 2 3 2" xfId="18321" xr:uid="{8C4CB677-B2D1-49F4-9969-BECA5B76A54F}"/>
    <cellStyle name="Normal 58 8 2 2 2 4" xfId="15581" xr:uid="{E1741111-C884-4869-B8C2-DCE3469337D2}"/>
    <cellStyle name="Normal 58 8 2 2 3" xfId="6343" xr:uid="{60B2FE52-0C48-422F-8787-877EDA953D59}"/>
    <cellStyle name="Normal 58 8 2 2 3 2" xfId="11359" xr:uid="{55D872C2-107A-4669-BE03-C25B70DA2D43}"/>
    <cellStyle name="Normal 58 8 2 2 3 2 2" xfId="24385" xr:uid="{DCCACE94-845F-4455-BA60-7678570D97FD}"/>
    <cellStyle name="Normal 58 8 2 2 3 3" xfId="19378" xr:uid="{434551F3-9D0E-429D-9C16-6257F6AFA77C}"/>
    <cellStyle name="Normal 58 8 2 2 4" xfId="9418" xr:uid="{130CF5D3-C100-409D-926E-F05E6AB3A160}"/>
    <cellStyle name="Normal 58 8 2 2 4 2" xfId="22445" xr:uid="{A5B24E05-FED7-4A79-A405-ACF3F606C9F9}"/>
    <cellStyle name="Normal 58 8 2 2 5" xfId="12813" xr:uid="{FC2AEA3A-C641-4DC4-B211-7928F33EEA87}"/>
    <cellStyle name="Normal 58 8 2 2 5 2" xfId="25830" xr:uid="{FF6E706F-1DE5-4043-9E79-F601A3944C91}"/>
    <cellStyle name="Normal 58 8 2 2 6" xfId="7895" xr:uid="{88BC0DD2-89DD-4206-86FD-F97C65B31E65}"/>
    <cellStyle name="Normal 58 8 2 2 6 2" xfId="20927" xr:uid="{1858A9C9-20B1-4251-928D-F9F6B9227F2F}"/>
    <cellStyle name="Normal 58 8 2 2 7" xfId="4349" xr:uid="{BA8E849F-7EFC-4CBD-B78B-0D185A5B328F}"/>
    <cellStyle name="Normal 58 8 2 2 7 2" xfId="17438" xr:uid="{09B93165-50F8-4BDA-8430-1070125348B1}"/>
    <cellStyle name="Normal 58 8 2 2 8" xfId="14069" xr:uid="{A44DE06F-A677-4238-B551-D9EC2D10A414}"/>
    <cellStyle name="Normal 58 8 2 3" xfId="1075" xr:uid="{A977E9E7-4393-4251-A3E3-4EF69CD16682}"/>
    <cellStyle name="Normal 58 8 2 3 2" xfId="2545" xr:uid="{830977B4-BD68-457F-A8EC-E1870FC0982E}"/>
    <cellStyle name="Normal 58 8 2 3 2 2" xfId="10634" xr:uid="{F15063E4-B1FD-4767-B0CF-FEEDF185668A}"/>
    <cellStyle name="Normal 58 8 2 3 2 2 2" xfId="23660" xr:uid="{C6F2BA84-6527-4C03-8A98-4D353243780C}"/>
    <cellStyle name="Normal 58 8 2 3 2 3" xfId="5617" xr:uid="{178D322C-0DF5-4466-8E87-ACA41E17AC49}"/>
    <cellStyle name="Normal 58 8 2 3 2 3 2" xfId="18653" xr:uid="{3B9FE65F-578E-405B-8B0C-4D6CBA27579B}"/>
    <cellStyle name="Normal 58 8 2 3 2 4" xfId="15929" xr:uid="{138F0B75-7BA8-4CA3-A8FC-66E98370A22B}"/>
    <cellStyle name="Normal 58 8 2 3 3" xfId="6692" xr:uid="{5135C41B-B28F-4851-86B6-0D34FDB24FDC}"/>
    <cellStyle name="Normal 58 8 2 3 3 2" xfId="11707" xr:uid="{C9FCC85F-6F64-4D8D-8754-00E2A1E7719B}"/>
    <cellStyle name="Normal 58 8 2 3 3 2 2" xfId="24733" xr:uid="{BA5D9EF4-55CE-483D-854C-410513A3A853}"/>
    <cellStyle name="Normal 58 8 2 3 3 3" xfId="19726" xr:uid="{2AC07F26-0E6D-4D39-A96A-F9C3B381B165}"/>
    <cellStyle name="Normal 58 8 2 3 4" xfId="9041" xr:uid="{303DAEBD-9E23-4A4B-B23E-77DC4AE4ED06}"/>
    <cellStyle name="Normal 58 8 2 3 4 2" xfId="22068" xr:uid="{4F456805-D4AF-4485-9A70-5C7E5A56FC46}"/>
    <cellStyle name="Normal 58 8 2 3 5" xfId="13161" xr:uid="{5727A546-5F61-4C39-87D9-056F6DA12B6F}"/>
    <cellStyle name="Normal 58 8 2 3 5 2" xfId="26178" xr:uid="{546BC539-888F-43B2-91DA-E0EBE49F968F}"/>
    <cellStyle name="Normal 58 8 2 3 6" xfId="8228" xr:uid="{7E11C517-F9BA-41AB-A959-27C475BF650A}"/>
    <cellStyle name="Normal 58 8 2 3 6 2" xfId="21259" xr:uid="{B3B038AF-43A6-452F-AA92-6B9655C95F8C}"/>
    <cellStyle name="Normal 58 8 2 3 7" xfId="3972" xr:uid="{E4D21ADE-9082-4C0B-9832-BD3CE687C938}"/>
    <cellStyle name="Normal 58 8 2 3 7 2" xfId="17061" xr:uid="{2590616D-EBEF-4ADC-9A32-2B071DDC6EF0}"/>
    <cellStyle name="Normal 58 8 2 3 8" xfId="14471" xr:uid="{94C32BD6-DC10-4735-986E-45FA8844F8A0}"/>
    <cellStyle name="Normal 58 8 2 4" xfId="1433" xr:uid="{C31812A1-0F65-44DC-812A-6F853020242C}"/>
    <cellStyle name="Normal 58 8 2 4 2" xfId="2992" xr:uid="{06768B1C-F443-41AE-AC50-BAEB15A7F54C}"/>
    <cellStyle name="Normal 58 8 2 4 2 2" xfId="12030" xr:uid="{4FB62984-BA7A-407A-BBCA-1DE4684DD54C}"/>
    <cellStyle name="Normal 58 8 2 4 2 2 2" xfId="25056" xr:uid="{12B2702A-AD0F-4A28-8429-C21C42B6A80E}"/>
    <cellStyle name="Normal 58 8 2 4 2 3" xfId="7015" xr:uid="{84EF0D57-BF83-4E26-A0E4-B646A4AB8B54}"/>
    <cellStyle name="Normal 58 8 2 4 2 3 2" xfId="20049" xr:uid="{83AD951B-6C06-4A26-87D5-BF018D41F1F6}"/>
    <cellStyle name="Normal 58 8 2 4 2 4" xfId="16252" xr:uid="{C68ECBB0-1335-45AA-BF4E-017102108945}"/>
    <cellStyle name="Normal 58 8 2 4 3" xfId="13484" xr:uid="{FEB21500-8A61-4E34-B905-4CBF8D386435}"/>
    <cellStyle name="Normal 58 8 2 4 3 2" xfId="26501" xr:uid="{0570FBB4-A73B-455E-B38E-FA7618BE3E0C}"/>
    <cellStyle name="Normal 58 8 2 4 4" xfId="9925" xr:uid="{6711622C-C848-4063-AD2C-B6C93FC948CD}"/>
    <cellStyle name="Normal 58 8 2 4 4 2" xfId="22951" xr:uid="{0273D403-83A2-46C8-8521-423288BC30CF}"/>
    <cellStyle name="Normal 58 8 2 4 5" xfId="4907" xr:uid="{37D8AFC2-D8F7-449B-9CFF-DBD0877142BC}"/>
    <cellStyle name="Normal 58 8 2 4 5 2" xfId="17944" xr:uid="{1CE707C0-83DA-4704-ABC9-D650CF8E1AA3}"/>
    <cellStyle name="Normal 58 8 2 4 6" xfId="14818" xr:uid="{28037687-79AD-453F-A3AD-BF05D73804C9}"/>
    <cellStyle name="Normal 58 8 2 5" xfId="1824" xr:uid="{67A5D274-A372-4D54-9934-3FBC32A76DA8}"/>
    <cellStyle name="Normal 58 8 2 5 2" xfId="10987" xr:uid="{7E4C598E-2BC4-483C-90E2-CD145ED8F18A}"/>
    <cellStyle name="Normal 58 8 2 5 2 2" xfId="24013" xr:uid="{9421A445-0407-4D0E-BB8D-15F7DC7EB387}"/>
    <cellStyle name="Normal 58 8 2 5 3" xfId="5971" xr:uid="{437B0288-86A6-4E1E-BCEF-5871EA768F2D}"/>
    <cellStyle name="Normal 58 8 2 5 3 2" xfId="19006" xr:uid="{DEA1A823-51B0-4753-AA3F-6E283C0722BA}"/>
    <cellStyle name="Normal 58 8 2 5 4" xfId="15209" xr:uid="{67A1E5EF-B9B9-4D53-8F60-41797A649D82}"/>
    <cellStyle name="Normal 58 8 2 6" xfId="8548" xr:uid="{E7994D3A-728F-4657-A2EE-541B8F5E202C}"/>
    <cellStyle name="Normal 58 8 2 6 2" xfId="21577" xr:uid="{B1B4DB52-E74E-4AD6-957A-B529F0F5A300}"/>
    <cellStyle name="Normal 58 8 2 7" xfId="12441" xr:uid="{F1860321-35EC-4779-A81C-507404365FF8}"/>
    <cellStyle name="Normal 58 8 2 7 2" xfId="25458" xr:uid="{C71F8096-8DDB-4CA4-96AE-BA2BAB74002D}"/>
    <cellStyle name="Normal 58 8 2 8" xfId="7518" xr:uid="{8DFB117C-F78E-424D-B854-FCABE90FFC5A}"/>
    <cellStyle name="Normal 58 8 2 8 2" xfId="20550" xr:uid="{BCF9295C-C6FA-486B-909F-7D24B6FEF08F}"/>
    <cellStyle name="Normal 58 8 2 9" xfId="3470" xr:uid="{15B4AECC-C372-403E-B9D8-97397EFBB319}"/>
    <cellStyle name="Normal 58 8 2 9 2" xfId="16570" xr:uid="{54F5E42A-E2B4-4B9C-83F4-801134F8D93B}"/>
    <cellStyle name="Normal 58 8 2_Degree data" xfId="3162" xr:uid="{1DE56AE5-B820-480B-8041-393BEA3CA10A}"/>
    <cellStyle name="Normal 58 8 3" xfId="461" xr:uid="{88156C28-D2A6-440E-8F73-4328A37D1DE3}"/>
    <cellStyle name="Normal 58 8 3 2" xfId="2195" xr:uid="{882A68FF-3804-4E95-AAD1-DDF2300CC399}"/>
    <cellStyle name="Normal 58 8 3 2 2" xfId="9720" xr:uid="{78B02648-215B-499B-A9B3-EBE78E65DD04}"/>
    <cellStyle name="Normal 58 8 3 2 2 2" xfId="22746" xr:uid="{5C9D150F-6031-480A-8E3E-EE09C086CFC8}"/>
    <cellStyle name="Normal 58 8 3 2 3" xfId="4702" xr:uid="{3234EC85-26BE-4120-A99E-7C67B8CE7387}"/>
    <cellStyle name="Normal 58 8 3 2 3 2" xfId="17739" xr:uid="{8FF490D0-0F7B-4877-B123-203BE1F4795C}"/>
    <cellStyle name="Normal 58 8 3 2 4" xfId="15580" xr:uid="{BBAED3E9-549E-4F87-937B-27BEB76F11DE}"/>
    <cellStyle name="Normal 58 8 3 3" xfId="6342" xr:uid="{1122DA5C-3FF8-48DC-A574-2FEA7B73AEE2}"/>
    <cellStyle name="Normal 58 8 3 3 2" xfId="11358" xr:uid="{6F0E25C7-D142-48D4-882B-B4AB9ECE5EBA}"/>
    <cellStyle name="Normal 58 8 3 3 2 2" xfId="24384" xr:uid="{874B1CE9-0DAD-435C-A76D-8A304D84A5F5}"/>
    <cellStyle name="Normal 58 8 3 3 3" xfId="19377" xr:uid="{73A0ED4D-561D-49C6-B8DA-62D044BD6BA3}"/>
    <cellStyle name="Normal 58 8 3 4" xfId="8836" xr:uid="{B1812839-55D1-44D3-BC43-921757E2759C}"/>
    <cellStyle name="Normal 58 8 3 4 2" xfId="21863" xr:uid="{01443D4B-C873-4827-838E-40AC942E5CAF}"/>
    <cellStyle name="Normal 58 8 3 5" xfId="12812" xr:uid="{A9BC6462-D012-48C3-9D3D-B0A7D95266A1}"/>
    <cellStyle name="Normal 58 8 3 5 2" xfId="25829" xr:uid="{DADE2FB9-D73E-43FF-A2D9-2D8BAF8064C1}"/>
    <cellStyle name="Normal 58 8 3 6" xfId="7313" xr:uid="{4E051AC3-3C81-499C-94F6-0E4DB23902B1}"/>
    <cellStyle name="Normal 58 8 3 6 2" xfId="20345" xr:uid="{12FD9E07-D5B4-4C8A-BF3F-4F25E276F734}"/>
    <cellStyle name="Normal 58 8 3 7" xfId="3767" xr:uid="{397D1555-5FFE-4EE7-87E3-53C24B09F10D}"/>
    <cellStyle name="Normal 58 8 3 7 2" xfId="16856" xr:uid="{9F829811-1761-4E4A-9876-BCDE90D2E1FA}"/>
    <cellStyle name="Normal 58 8 3 8" xfId="13864" xr:uid="{10FE52FD-9487-46F8-B857-CE3B03E5B39A}"/>
    <cellStyle name="Normal 58 8 4" xfId="870" xr:uid="{0D97C729-5CED-45FA-A1E8-AC755870D717}"/>
    <cellStyle name="Normal 58 8 4 2" xfId="2544" xr:uid="{DD20C62D-977B-4E03-B875-DB4CFDDF3AB6}"/>
    <cellStyle name="Normal 58 8 4 2 2" xfId="10301" xr:uid="{AEF5DAE6-C28D-4171-B748-838BB27302D1}"/>
    <cellStyle name="Normal 58 8 4 2 2 2" xfId="23327" xr:uid="{54155325-2323-4CAB-AC38-A58A275159D9}"/>
    <cellStyle name="Normal 58 8 4 2 3" xfId="5283" xr:uid="{8E5FD73E-D590-4C1C-AD1D-CA8F0D570139}"/>
    <cellStyle name="Normal 58 8 4 2 3 2" xfId="18320" xr:uid="{29E77D5E-339F-460B-B0CE-291FF42F51A9}"/>
    <cellStyle name="Normal 58 8 4 2 4" xfId="15928" xr:uid="{9942D06E-3084-467D-8D94-68B3EB09CE34}"/>
    <cellStyle name="Normal 58 8 4 3" xfId="6691" xr:uid="{DFDF1F0E-F133-4DE2-A750-24B92D3384C5}"/>
    <cellStyle name="Normal 58 8 4 3 2" xfId="11706" xr:uid="{94BEE758-F3EE-4A4E-B84C-2D3D9539BD6B}"/>
    <cellStyle name="Normal 58 8 4 3 2 2" xfId="24732" xr:uid="{5A694BF8-AA76-40D7-A4E3-5FCCF528E764}"/>
    <cellStyle name="Normal 58 8 4 3 3" xfId="19725" xr:uid="{4EAEECFF-9DB4-493F-845D-88FB96732382}"/>
    <cellStyle name="Normal 58 8 4 4" xfId="9417" xr:uid="{93E88DB1-4C30-4EAB-8817-D6E8CDE57493}"/>
    <cellStyle name="Normal 58 8 4 4 2" xfId="22444" xr:uid="{582DCF00-0947-432A-B3F4-8A91A06251FD}"/>
    <cellStyle name="Normal 58 8 4 5" xfId="13160" xr:uid="{6474E2C4-BF07-4F93-B808-887CB3333D26}"/>
    <cellStyle name="Normal 58 8 4 5 2" xfId="26177" xr:uid="{3CD404CE-5146-4F44-9A35-293E9D0652D1}"/>
    <cellStyle name="Normal 58 8 4 6" xfId="7894" xr:uid="{B6B3E4C4-382E-4EA2-B983-5070550AB4E7}"/>
    <cellStyle name="Normal 58 8 4 6 2" xfId="20926" xr:uid="{57AC90E1-7505-4039-B617-37BFEB7DED64}"/>
    <cellStyle name="Normal 58 8 4 7" xfId="4348" xr:uid="{90B17BE9-4F76-4082-BEDD-9E003123E6EA}"/>
    <cellStyle name="Normal 58 8 4 7 2" xfId="17437" xr:uid="{DA738EDE-9E8F-44C8-8CFD-5A8790BC3DCB}"/>
    <cellStyle name="Normal 58 8 4 8" xfId="14266" xr:uid="{536EF404-2605-46C4-B949-59590143D4E3}"/>
    <cellStyle name="Normal 58 8 5" xfId="1222" xr:uid="{32E52C46-A3E2-44B5-AFDB-96CA245A10FE}"/>
    <cellStyle name="Normal 58 8 5 2" xfId="2778" xr:uid="{C4DCE060-1639-4162-AAFF-7B4A2B439810}"/>
    <cellStyle name="Normal 58 8 5 2 2" xfId="10429" xr:uid="{7FA1F65A-FD33-4F02-B4D8-9B3C9EAAA1F0}"/>
    <cellStyle name="Normal 58 8 5 2 2 2" xfId="23455" xr:uid="{26597E92-6EBF-4124-89AA-2FC6856D0067}"/>
    <cellStyle name="Normal 58 8 5 2 3" xfId="5412" xr:uid="{1DD00841-BF70-43DB-9A8C-2354A0F9C876}"/>
    <cellStyle name="Normal 58 8 5 2 3 2" xfId="18448" xr:uid="{B9F23F8E-60C8-4C4F-9E66-9FD083EF8115}"/>
    <cellStyle name="Normal 58 8 5 2 4" xfId="16047" xr:uid="{C230F466-C3A2-4789-A409-B8E8AE4A238F}"/>
    <cellStyle name="Normal 58 8 5 3" xfId="6810" xr:uid="{424C00D0-4AD7-4FDC-BFF4-34F1CA0D29F8}"/>
    <cellStyle name="Normal 58 8 5 3 2" xfId="11825" xr:uid="{6F02CF88-0507-4EF0-B5BD-96481AB20198}"/>
    <cellStyle name="Normal 58 8 5 3 2 2" xfId="24851" xr:uid="{EA94D416-A2BF-430A-8812-6B31984A4D8C}"/>
    <cellStyle name="Normal 58 8 5 3 3" xfId="19844" xr:uid="{1257D48B-1225-431E-8139-93EE03C6E988}"/>
    <cellStyle name="Normal 58 8 5 4" xfId="8722" xr:uid="{2DF4773C-F89E-404D-8168-AEDC6E9EDBF6}"/>
    <cellStyle name="Normal 58 8 5 4 2" xfId="21751" xr:uid="{FCF27E6B-2731-4CF1-963D-7029E3CB3C82}"/>
    <cellStyle name="Normal 58 8 5 5" xfId="13279" xr:uid="{B32885D7-6BB9-4A90-818C-D2144FA5538F}"/>
    <cellStyle name="Normal 58 8 5 5 2" xfId="26296" xr:uid="{3F1868F5-0890-4D10-90E3-7428BC667512}"/>
    <cellStyle name="Normal 58 8 5 6" xfId="8023" xr:uid="{14464151-6AA6-4C5F-B82B-E7B98C692583}"/>
    <cellStyle name="Normal 58 8 5 6 2" xfId="21054" xr:uid="{0468FBFF-EF70-471F-A877-8057EF713A13}"/>
    <cellStyle name="Normal 58 8 5 7" xfId="3652" xr:uid="{1D4149B4-0904-44B0-81B3-5A3CD9EB64C3}"/>
    <cellStyle name="Normal 58 8 5 7 2" xfId="16744" xr:uid="{BEA659F7-4341-440A-AD07-F09190120FF4}"/>
    <cellStyle name="Normal 58 8 5 8" xfId="14613" xr:uid="{B5B3CC0E-7907-48AD-8E5E-0741A807581E}"/>
    <cellStyle name="Normal 58 8 6" xfId="1619" xr:uid="{C1A5388D-2689-410C-A3C7-62F4D5DEE9E3}"/>
    <cellStyle name="Normal 58 8 6 2" xfId="9608" xr:uid="{2AA12982-670C-4747-A000-DA9E6CAFCCE7}"/>
    <cellStyle name="Normal 58 8 6 2 2" xfId="22634" xr:uid="{9CD20BCD-9853-4DA1-B1E9-775493327312}"/>
    <cellStyle name="Normal 58 8 6 3" xfId="4590" xr:uid="{5905C982-8588-4058-AB91-EB4246A89E45}"/>
    <cellStyle name="Normal 58 8 6 3 2" xfId="17627" xr:uid="{66BA65D1-997D-4168-B11B-23EC118066FB}"/>
    <cellStyle name="Normal 58 8 6 4" xfId="15004" xr:uid="{8A1A4162-E675-4F21-BE1B-B03ABFE00A5A}"/>
    <cellStyle name="Normal 58 8 7" xfId="5766" xr:uid="{5E7FDC74-6A58-4FA1-8A1A-6618A42BB157}"/>
    <cellStyle name="Normal 58 8 7 2" xfId="10782" xr:uid="{AE201D2A-5883-4D03-B421-9CE34CE528C9}"/>
    <cellStyle name="Normal 58 8 7 2 2" xfId="23808" xr:uid="{F26C992E-B867-4A8C-85EA-5DD325C83F0A}"/>
    <cellStyle name="Normal 58 8 7 3" xfId="18801" xr:uid="{D222004B-8D06-4002-856B-51EC51964244}"/>
    <cellStyle name="Normal 58 8 8" xfId="8343" xr:uid="{0871E26D-DFA6-42A3-B920-2D7CC8CD853C}"/>
    <cellStyle name="Normal 58 8 8 2" xfId="21372" xr:uid="{3942F4D6-3B9C-42F7-A090-C8333ACCA9E9}"/>
    <cellStyle name="Normal 58 8 9" xfId="12236" xr:uid="{6F383D6B-5E7D-4CD7-9239-F0E3210A7622}"/>
    <cellStyle name="Normal 58 8 9 2" xfId="25253" xr:uid="{7F197528-E270-4BA9-955B-9C3BBB667F2D}"/>
    <cellStyle name="Normal 58 8_Degree data" xfId="3161" xr:uid="{3297EB94-A421-4828-B281-1EE4894E8A1D}"/>
    <cellStyle name="Normal 58 9" xfId="228" xr:uid="{CC795812-8429-4603-B716-9D4CF8096738}"/>
    <cellStyle name="Normal 58 9 10" xfId="3526" xr:uid="{293106EB-B295-4BB6-81F2-E5C1CC7E6269}"/>
    <cellStyle name="Normal 58 9 10 2" xfId="16626" xr:uid="{D12820FC-0424-40B5-9C00-07BA844A1BC2}"/>
    <cellStyle name="Normal 58 9 11" xfId="13649" xr:uid="{E0C94867-DEB8-4E3C-91C5-9C7C5F2B5F50}"/>
    <cellStyle name="Normal 58 9 2" xfId="722" xr:uid="{AD36BCE9-0CA2-462D-9F70-EC74202BA35C}"/>
    <cellStyle name="Normal 58 9 2 2" xfId="2197" xr:uid="{5938BE39-6A7D-45A6-BC0C-41DFB86C5AA8}"/>
    <cellStyle name="Normal 58 9 2 2 2" xfId="9981" xr:uid="{AE9C2AC3-5B0A-4E07-B1AE-55188D075103}"/>
    <cellStyle name="Normal 58 9 2 2 2 2" xfId="23007" xr:uid="{CD67B160-C0A5-4C63-B042-8468FB846132}"/>
    <cellStyle name="Normal 58 9 2 2 3" xfId="4963" xr:uid="{066F901C-5AED-44C7-BD90-2E5BD67C82A4}"/>
    <cellStyle name="Normal 58 9 2 2 3 2" xfId="18000" xr:uid="{E14CA552-BA9E-4B59-A5D7-1F47532E5BE0}"/>
    <cellStyle name="Normal 58 9 2 2 4" xfId="15582" xr:uid="{3008AFEE-440D-4248-A129-7EE3E168B8FF}"/>
    <cellStyle name="Normal 58 9 2 3" xfId="6344" xr:uid="{3240C3F5-A41A-403E-9166-7F2F50270EC4}"/>
    <cellStyle name="Normal 58 9 2 3 2" xfId="11360" xr:uid="{55638C8B-EA2C-46AD-AB2E-88F53A8F693F}"/>
    <cellStyle name="Normal 58 9 2 3 2 2" xfId="24386" xr:uid="{5F629C76-C72C-4450-B2D4-C0549FA4F1EC}"/>
    <cellStyle name="Normal 58 9 2 3 3" xfId="19379" xr:uid="{8074474B-F7DF-4FC9-A77C-0A1967D90E03}"/>
    <cellStyle name="Normal 58 9 2 4" xfId="9097" xr:uid="{69D0A9C0-EA14-4032-88FE-4D78662E7398}"/>
    <cellStyle name="Normal 58 9 2 4 2" xfId="22124" xr:uid="{098CF2C4-35D9-4B03-BAEA-D31DA555F3B3}"/>
    <cellStyle name="Normal 58 9 2 5" xfId="12814" xr:uid="{AC7F7F7D-6F9E-4D29-AB22-13D4C99882E5}"/>
    <cellStyle name="Normal 58 9 2 5 2" xfId="25831" xr:uid="{435A3B48-32A5-4646-9F3A-3B4202B61052}"/>
    <cellStyle name="Normal 58 9 2 6" xfId="7574" xr:uid="{9D647DAC-9B1C-414B-A2F1-EB665F828296}"/>
    <cellStyle name="Normal 58 9 2 6 2" xfId="20606" xr:uid="{0472DF23-9E3C-470E-AE1B-17BF9195BDBA}"/>
    <cellStyle name="Normal 58 9 2 7" xfId="4028" xr:uid="{EB28CB8D-E8C3-4787-B5F2-36221C4FA216}"/>
    <cellStyle name="Normal 58 9 2 7 2" xfId="17117" xr:uid="{19A80916-A2B8-4F25-9EEC-5D59E9382043}"/>
    <cellStyle name="Normal 58 9 2 8" xfId="14125" xr:uid="{2816B8B7-CD2B-4419-9192-561E42E567A2}"/>
    <cellStyle name="Normal 58 9 3" xfId="1131" xr:uid="{BF922F98-61E9-43C4-BECA-5BB5C54D006D}"/>
    <cellStyle name="Normal 58 9 3 2" xfId="2546" xr:uid="{1ED8674D-7BCB-452D-A74C-8DDDEFB24012}"/>
    <cellStyle name="Normal 58 9 3 2 2" xfId="10303" xr:uid="{6E1E4A8B-07DE-4F5A-81DA-FBE392AA5303}"/>
    <cellStyle name="Normal 58 9 3 2 2 2" xfId="23329" xr:uid="{F1E028EC-CD64-4445-AE43-38F0B2A81CB7}"/>
    <cellStyle name="Normal 58 9 3 2 3" xfId="5285" xr:uid="{C0705E09-DC45-422A-B973-6AB89948737A}"/>
    <cellStyle name="Normal 58 9 3 2 3 2" xfId="18322" xr:uid="{1104B3C5-4274-44DB-A0E3-DE555D7639D7}"/>
    <cellStyle name="Normal 58 9 3 2 4" xfId="15930" xr:uid="{CEB3F114-5FBF-4C78-8AE6-B12ECD0D7AB2}"/>
    <cellStyle name="Normal 58 9 3 3" xfId="6693" xr:uid="{66748D55-DF42-44EA-A88C-96D0AFA879DC}"/>
    <cellStyle name="Normal 58 9 3 3 2" xfId="11708" xr:uid="{18A842FD-6EB1-4F69-A025-D21AD8F9EF4B}"/>
    <cellStyle name="Normal 58 9 3 3 2 2" xfId="24734" xr:uid="{DD254E12-2DEF-431E-A306-3F0263B95AFE}"/>
    <cellStyle name="Normal 58 9 3 3 3" xfId="19727" xr:uid="{A6F38C81-BD10-4627-8EBB-0276FAC4427A}"/>
    <cellStyle name="Normal 58 9 3 4" xfId="9419" xr:uid="{D93101AA-077B-4005-89CC-49B76A018E4A}"/>
    <cellStyle name="Normal 58 9 3 4 2" xfId="22446" xr:uid="{2EFFB307-314D-4358-AE1A-BC788977DA9F}"/>
    <cellStyle name="Normal 58 9 3 5" xfId="13162" xr:uid="{86E8349B-9154-48D1-925B-4EC1CF5D1A58}"/>
    <cellStyle name="Normal 58 9 3 5 2" xfId="26179" xr:uid="{24207F1D-87E2-4948-B3FC-6F6304F32135}"/>
    <cellStyle name="Normal 58 9 3 6" xfId="7896" xr:uid="{759F360C-47A8-4FAE-972D-60A0BF14AF17}"/>
    <cellStyle name="Normal 58 9 3 6 2" xfId="20928" xr:uid="{3B9EBBCC-9DCA-44BB-98EA-8ABB701E8A3A}"/>
    <cellStyle name="Normal 58 9 3 7" xfId="4350" xr:uid="{62A2179E-B1C0-4F05-8960-450E6B34CAF1}"/>
    <cellStyle name="Normal 58 9 3 7 2" xfId="17439" xr:uid="{280F1B80-2089-4172-9FE1-F1964FB805AA}"/>
    <cellStyle name="Normal 58 9 3 8" xfId="14527" xr:uid="{612F63D0-0303-4248-A8B2-A92B4AE10BA7}"/>
    <cellStyle name="Normal 58 9 4" xfId="1489" xr:uid="{8A315038-A576-4B50-BBB6-270070F79537}"/>
    <cellStyle name="Normal 58 9 4 2" xfId="3048" xr:uid="{D5684E0D-1914-4207-9AE8-7F1D2A221DD2}"/>
    <cellStyle name="Normal 58 9 4 2 2" xfId="10690" xr:uid="{4275E442-49D8-49CB-A4C2-8EF22715F06B}"/>
    <cellStyle name="Normal 58 9 4 2 2 2" xfId="23716" xr:uid="{3CACF587-BF66-4966-B01F-F3112AB63A1D}"/>
    <cellStyle name="Normal 58 9 4 2 3" xfId="5673" xr:uid="{16AF3FAE-266F-4428-BEAB-E5E6A51F3F53}"/>
    <cellStyle name="Normal 58 9 4 2 3 2" xfId="18709" xr:uid="{3C933266-5311-4838-A9C5-4DDAF97316CF}"/>
    <cellStyle name="Normal 58 9 4 2 4" xfId="16308" xr:uid="{D3E5E9F2-0994-4776-AF6D-8F4AB6C91D0A}"/>
    <cellStyle name="Normal 58 9 4 3" xfId="7071" xr:uid="{BBD2B612-E237-45D0-84BA-39A21BA81E0D}"/>
    <cellStyle name="Normal 58 9 4 3 2" xfId="12086" xr:uid="{C7C27BD4-1B9D-47D0-8A98-53E37A58F315}"/>
    <cellStyle name="Normal 58 9 4 3 2 2" xfId="25112" xr:uid="{E3958626-0789-4F64-A70B-B8B7117DC13D}"/>
    <cellStyle name="Normal 58 9 4 3 3" xfId="20105" xr:uid="{AFAEA9B6-E9CD-440E-9D2E-D2FD0FD95C9A}"/>
    <cellStyle name="Normal 58 9 4 4" xfId="8778" xr:uid="{DB8C9A51-7D5B-4A53-994A-3950412BB6F1}"/>
    <cellStyle name="Normal 58 9 4 4 2" xfId="21807" xr:uid="{838DCE67-006D-4125-AE7A-524641AA9587}"/>
    <cellStyle name="Normal 58 9 4 5" xfId="13540" xr:uid="{31CF663E-0305-4788-A776-1A9551BF70E8}"/>
    <cellStyle name="Normal 58 9 4 5 2" xfId="26557" xr:uid="{7A0A5BC1-A613-47A5-9130-44A66D0B7DC1}"/>
    <cellStyle name="Normal 58 9 4 6" xfId="8284" xr:uid="{43E7A0E5-A561-44B5-ACB8-CA43E5B85A5F}"/>
    <cellStyle name="Normal 58 9 4 6 2" xfId="21315" xr:uid="{49253C60-786B-407A-A872-492667961BBA}"/>
    <cellStyle name="Normal 58 9 4 7" xfId="3708" xr:uid="{35D1F4A1-AE02-4753-A977-F4E41F8ECA42}"/>
    <cellStyle name="Normal 58 9 4 7 2" xfId="16800" xr:uid="{F45251BA-59C4-4C8E-B013-455A7527D4EC}"/>
    <cellStyle name="Normal 58 9 4 8" xfId="14874" xr:uid="{77263EA9-C32F-46E0-8180-2D43CF25DFBB}"/>
    <cellStyle name="Normal 58 9 5" xfId="1880" xr:uid="{6F74B409-70FC-48E5-8DF8-137261D2BD51}"/>
    <cellStyle name="Normal 58 9 5 2" xfId="9664" xr:uid="{20A3D6E8-3431-4FAF-ABE5-6476D26992ED}"/>
    <cellStyle name="Normal 58 9 5 2 2" xfId="22690" xr:uid="{C151809C-2DEA-4518-B72E-5FC1913942BB}"/>
    <cellStyle name="Normal 58 9 5 3" xfId="4646" xr:uid="{4D69821F-5851-4091-8069-EF7E710B3897}"/>
    <cellStyle name="Normal 58 9 5 3 2" xfId="17683" xr:uid="{3DB95248-5838-4542-988E-7FFA5DAC94D5}"/>
    <cellStyle name="Normal 58 9 5 4" xfId="15265" xr:uid="{1EC8E2CA-BD54-41C3-9948-9690690B0DE3}"/>
    <cellStyle name="Normal 58 9 6" xfId="6027" xr:uid="{89A67C2C-908A-4A59-9168-069DCD984BFD}"/>
    <cellStyle name="Normal 58 9 6 2" xfId="11043" xr:uid="{B3593E9A-64AC-4595-9CD9-F9ED721AADC7}"/>
    <cellStyle name="Normal 58 9 6 2 2" xfId="24069" xr:uid="{77D55293-7AE3-4306-BF8C-78EE2055963D}"/>
    <cellStyle name="Normal 58 9 6 3" xfId="19062" xr:uid="{2F25302F-67A9-469A-84AB-68BB175F94A9}"/>
    <cellStyle name="Normal 58 9 7" xfId="8604" xr:uid="{63D41603-DD30-4830-AAA9-9750C408C690}"/>
    <cellStyle name="Normal 58 9 7 2" xfId="21633" xr:uid="{F71E471A-1A2F-40CD-A750-05F8ACB47A9A}"/>
    <cellStyle name="Normal 58 9 8" xfId="12497" xr:uid="{E0BCEDD5-5199-4FA0-96C7-91A57D566B00}"/>
    <cellStyle name="Normal 58 9 8 2" xfId="25514" xr:uid="{1916BCDE-4665-45B5-8747-0D3293F5295B}"/>
    <cellStyle name="Normal 58 9 9" xfId="7257" xr:uid="{1040B7EC-0726-40D7-B913-2046710A43A7}"/>
    <cellStyle name="Normal 58 9 9 2" xfId="20289" xr:uid="{73B5244E-3C86-439A-BC74-30C461B24F6C}"/>
    <cellStyle name="Normal 58 9_Degree data" xfId="3163" xr:uid="{99133F1A-3A11-49F0-9F7F-3B1D3336F8D5}"/>
    <cellStyle name="Normal 58_Degree data" xfId="3121" xr:uid="{21F12B89-EBF7-4124-958E-BEB178428DF8}"/>
    <cellStyle name="Normal 59" xfId="20" xr:uid="{8A35C38A-88B4-435D-8417-D763656B198E}"/>
    <cellStyle name="Normal 6" xfId="77" xr:uid="{C5D47251-677A-47D2-8EB1-D28686FFF083}"/>
    <cellStyle name="Normal 6 2 2" xfId="21" xr:uid="{0824ED57-3DA4-49A3-B631-2D404B2543EF}"/>
    <cellStyle name="Normal 6_sreb progression tab 2 redo" xfId="84" xr:uid="{0B625DEE-9CF8-49C1-A6A8-0A6B3B315F56}"/>
    <cellStyle name="Normal 60" xfId="22" xr:uid="{0217ACD9-707E-4696-B076-AACD6AB56DDA}"/>
    <cellStyle name="Normal 60 2" xfId="307" xr:uid="{210D60C6-4817-4848-8C37-6701942117EA}"/>
    <cellStyle name="Normal 60 2 2" xfId="2198" xr:uid="{C3CCF4AD-6888-4F0D-B8D1-C999B9A1E877}"/>
    <cellStyle name="Normal 60 3" xfId="1220" xr:uid="{025D843B-9317-457F-97E7-A4422FAAFEF6}"/>
    <cellStyle name="Normal 60_Degree data" xfId="3164" xr:uid="{8E79BDE9-28A0-4888-B923-FEE0649881DD}"/>
    <cellStyle name="Normal 61" xfId="23" xr:uid="{CE153616-3788-46D2-B84F-DC57674F4BC4}"/>
    <cellStyle name="Normal 61 2" xfId="1219" xr:uid="{B2C0A39E-F362-42C4-BF7C-DBF50D199C33}"/>
    <cellStyle name="Normal 61 3" xfId="3543" xr:uid="{C0FA90F9-4824-4CC0-9FC1-F0F478F21244}"/>
    <cellStyle name="Normal 61_Degree data" xfId="3165" xr:uid="{C39A3CFA-5217-4007-B093-B2C4AFE2D9D4}"/>
    <cellStyle name="Normal 62" xfId="63" xr:uid="{C7C37451-00CB-4F8C-AEDF-D998E8EF5E19}"/>
    <cellStyle name="Normal 62 2" xfId="1186" xr:uid="{8A2217B4-8D78-41DB-AA82-96908340E354}"/>
    <cellStyle name="Normal 62 3" xfId="3544" xr:uid="{2DE534C9-A069-4C45-A857-016046B0EC31}"/>
    <cellStyle name="Normal 62_Degree data" xfId="3166" xr:uid="{3D110674-926D-4050-A0CB-D8B0438A77A4}"/>
    <cellStyle name="Normal 63" xfId="69" xr:uid="{2A06FC54-CA11-4C2F-96C8-C5D255A543A9}"/>
    <cellStyle name="Normal 63 10" xfId="8326" xr:uid="{FAF1CAC9-5674-4EDB-89EB-F86858713F73}"/>
    <cellStyle name="Normal 63 10 2" xfId="21355" xr:uid="{2FC27C90-766D-4A7B-9902-793A313232B5}"/>
    <cellStyle name="Normal 63 11" xfId="12219" xr:uid="{FF429DFA-5627-4596-8046-A074DA7E24ED}"/>
    <cellStyle name="Normal 63 11 2" xfId="25236" xr:uid="{4AE775E7-1350-448C-A260-8D241DADD8E1}"/>
    <cellStyle name="Normal 63 12" xfId="7115" xr:uid="{CA834A01-086E-4DC9-B338-CE002A834E71}"/>
    <cellStyle name="Normal 63 12 2" xfId="20147" xr:uid="{D9C9E05C-AEEA-4E97-A847-835361AB8C24}"/>
    <cellStyle name="Normal 63 13" xfId="3248" xr:uid="{0E0EE4DD-BDB6-45F6-9586-BE6A960F160E}"/>
    <cellStyle name="Normal 63 13 2" xfId="16348" xr:uid="{A34E815C-8C2F-477B-9C25-706604613E45}"/>
    <cellStyle name="Normal 63 2" xfId="328" xr:uid="{5F19C3AC-1E34-4F08-89AB-9BBD383C2C5D}"/>
    <cellStyle name="Normal 63 2 10" xfId="7220" xr:uid="{8192603E-AB0F-4CB8-B778-8FFCC5EEA944}"/>
    <cellStyle name="Normal 63 2 10 2" xfId="20252" xr:uid="{56974453-388E-40CF-A5FB-450C7521161C}"/>
    <cellStyle name="Normal 63 2 11" xfId="3284" xr:uid="{B9ADAE11-EBDC-439C-AEC7-1B66337F45AD}"/>
    <cellStyle name="Normal 63 2 11 2" xfId="16384" xr:uid="{8F3F6D35-EB21-4BD9-BB03-D3A9AA9DE942}"/>
    <cellStyle name="Normal 63 2 12" xfId="13738" xr:uid="{E6AD8C27-81F5-4139-A69B-9A71A58D1062}"/>
    <cellStyle name="Normal 63 2 2" xfId="685" xr:uid="{304D237A-A165-460F-A66A-D38FD6F68DCF}"/>
    <cellStyle name="Normal 63 2 2 10" xfId="14088" xr:uid="{E104BD67-9050-4870-A562-3E158ADD31AA}"/>
    <cellStyle name="Normal 63 2 2 2" xfId="1094" xr:uid="{FE8F5DE1-FFAB-4D25-A2BF-D1747C47B002}"/>
    <cellStyle name="Normal 63 2 2 2 2" xfId="2201" xr:uid="{007224B7-81F7-4782-A5F5-C2BA7D6A4D6B}"/>
    <cellStyle name="Normal 63 2 2 2 2 2" xfId="10306" xr:uid="{15B278DF-0303-4288-B2A8-48FB19D98902}"/>
    <cellStyle name="Normal 63 2 2 2 2 2 2" xfId="23332" xr:uid="{03A4732F-9AC0-4C9E-A110-BBF1E1C7B836}"/>
    <cellStyle name="Normal 63 2 2 2 2 3" xfId="5288" xr:uid="{AE723BCF-5607-4062-B2CB-8F09EF735649}"/>
    <cellStyle name="Normal 63 2 2 2 2 3 2" xfId="18325" xr:uid="{B0F321F8-B290-4A8D-86AF-09CA0A2A3F67}"/>
    <cellStyle name="Normal 63 2 2 2 2 4" xfId="15585" xr:uid="{58D40B30-9BD3-4459-A787-4193EB227F61}"/>
    <cellStyle name="Normal 63 2 2 2 3" xfId="6347" xr:uid="{D13B2AFF-7DE8-4EC1-BDE9-747C436C3707}"/>
    <cellStyle name="Normal 63 2 2 2 3 2" xfId="11363" xr:uid="{CBA834AD-3533-43B4-B9E3-AB627475E540}"/>
    <cellStyle name="Normal 63 2 2 2 3 2 2" xfId="24389" xr:uid="{FB8F4BB0-3D7F-47D4-9EA5-89920F4FA510}"/>
    <cellStyle name="Normal 63 2 2 2 3 3" xfId="19382" xr:uid="{705B0193-8F62-4DF9-B259-D22F6797D89C}"/>
    <cellStyle name="Normal 63 2 2 2 4" xfId="9422" xr:uid="{F3C75470-2ABB-4D2D-9F05-AE3A11D8B68C}"/>
    <cellStyle name="Normal 63 2 2 2 4 2" xfId="22449" xr:uid="{4CE11A5D-DECB-42A9-BE66-89C3197E9B5C}"/>
    <cellStyle name="Normal 63 2 2 2 5" xfId="12817" xr:uid="{D15CDC21-F40A-4E29-8F37-E368C080AA2B}"/>
    <cellStyle name="Normal 63 2 2 2 5 2" xfId="25834" xr:uid="{2C55318F-B0D3-46F5-8B38-626F84107E88}"/>
    <cellStyle name="Normal 63 2 2 2 6" xfId="7899" xr:uid="{7903F317-8EC1-4AC4-B1E1-ADD68ABC1C10}"/>
    <cellStyle name="Normal 63 2 2 2 6 2" xfId="20931" xr:uid="{AD2B7635-5B66-40E2-83BC-31DD3A26A534}"/>
    <cellStyle name="Normal 63 2 2 2 7" xfId="4353" xr:uid="{7051B8EE-B1DB-4CA6-94A0-4CCCCB45FD0B}"/>
    <cellStyle name="Normal 63 2 2 2 7 2" xfId="17442" xr:uid="{9628B504-F851-4ABC-8F7D-55A81A4FC20F}"/>
    <cellStyle name="Normal 63 2 2 2 8" xfId="14490" xr:uid="{3BAF9F8F-1660-4242-A357-79B87DC3F6C2}"/>
    <cellStyle name="Normal 63 2 2 3" xfId="1452" xr:uid="{B766CAF7-1B42-4D08-A912-DB7BDDA6277C}"/>
    <cellStyle name="Normal 63 2 2 3 2" xfId="2549" xr:uid="{825ABBE1-05AF-4486-BD53-5F4A799EB7B5}"/>
    <cellStyle name="Normal 63 2 2 3 2 2" xfId="10653" xr:uid="{D1CB8C12-B01B-421E-9A6D-D9A57625B6DA}"/>
    <cellStyle name="Normal 63 2 2 3 2 2 2" xfId="23679" xr:uid="{485976A0-551A-4246-9923-444464696A27}"/>
    <cellStyle name="Normal 63 2 2 3 2 3" xfId="5636" xr:uid="{AD861207-F1E7-4E84-AE0A-9E4857DB2551}"/>
    <cellStyle name="Normal 63 2 2 3 2 3 2" xfId="18672" xr:uid="{949198DE-652D-4D5F-9279-73DAEA030EA2}"/>
    <cellStyle name="Normal 63 2 2 3 2 4" xfId="15933" xr:uid="{2DB0D8DA-5436-474E-8FC2-11D710DAAA12}"/>
    <cellStyle name="Normal 63 2 2 3 3" xfId="6696" xr:uid="{A2A0D5FF-2872-4CDE-B598-EF10C19A61BA}"/>
    <cellStyle name="Normal 63 2 2 3 3 2" xfId="11711" xr:uid="{3DD3C86C-F513-46C3-BE13-CB60B3B38C17}"/>
    <cellStyle name="Normal 63 2 2 3 3 2 2" xfId="24737" xr:uid="{08551D93-CCFB-4107-A459-ACBAFE0E03EF}"/>
    <cellStyle name="Normal 63 2 2 3 3 3" xfId="19730" xr:uid="{0E1C5CE3-A40B-47D3-9BFC-16E921B90781}"/>
    <cellStyle name="Normal 63 2 2 3 4" xfId="9060" xr:uid="{A1A610B4-48F5-44CB-9E62-4FD87FFE2DE7}"/>
    <cellStyle name="Normal 63 2 2 3 4 2" xfId="22087" xr:uid="{AA0616B9-6163-4C4A-8E9B-183AD382CC58}"/>
    <cellStyle name="Normal 63 2 2 3 5" xfId="13165" xr:uid="{5AC9C598-77DC-417A-BC45-4B7D3116918A}"/>
    <cellStyle name="Normal 63 2 2 3 5 2" xfId="26182" xr:uid="{5F69D279-5B10-4713-AE2B-B8F8196401F2}"/>
    <cellStyle name="Normal 63 2 2 3 6" xfId="8247" xr:uid="{1898658D-9F86-41FA-AF0B-0B3CF8C73BDF}"/>
    <cellStyle name="Normal 63 2 2 3 6 2" xfId="21278" xr:uid="{674E1289-6A79-404C-9C5D-06741E65B268}"/>
    <cellStyle name="Normal 63 2 2 3 7" xfId="3991" xr:uid="{624B80D4-100A-421C-AC09-18738ACE56DD}"/>
    <cellStyle name="Normal 63 2 2 3 7 2" xfId="17080" xr:uid="{3A7B5119-30B0-4A69-984A-E0CA1B2AEB06}"/>
    <cellStyle name="Normal 63 2 2 3 8" xfId="14837" xr:uid="{0500FCD2-8C60-43E7-BDC5-EDAFE14620AF}"/>
    <cellStyle name="Normal 63 2 2 4" xfId="3011" xr:uid="{932E7A4F-8AD2-46EE-8A01-761CD9520335}"/>
    <cellStyle name="Normal 63 2 2 4 2" xfId="7034" xr:uid="{5A5FEC73-DF1D-41C0-BF28-FF9C56CA5B3D}"/>
    <cellStyle name="Normal 63 2 2 4 2 2" xfId="12049" xr:uid="{561A8EF7-8417-4764-8585-1FD245FD261E}"/>
    <cellStyle name="Normal 63 2 2 4 2 2 2" xfId="25075" xr:uid="{036FFE6C-30D1-4764-B0D6-9AE9B4BFA5FD}"/>
    <cellStyle name="Normal 63 2 2 4 2 3" xfId="20068" xr:uid="{EA7536C1-1FBC-4FB2-9A21-73439F4A4781}"/>
    <cellStyle name="Normal 63 2 2 4 3" xfId="13503" xr:uid="{D74871EF-49D0-440B-B472-AF426651A9E9}"/>
    <cellStyle name="Normal 63 2 2 4 3 2" xfId="26520" xr:uid="{F5F9C1F8-0232-47B2-944A-5F465996C95D}"/>
    <cellStyle name="Normal 63 2 2 4 4" xfId="9944" xr:uid="{99F1B6D5-90E8-40D3-B717-C5A5D92BFAD6}"/>
    <cellStyle name="Normal 63 2 2 4 4 2" xfId="22970" xr:uid="{B288A882-D119-457B-831F-021318132931}"/>
    <cellStyle name="Normal 63 2 2 4 5" xfId="4926" xr:uid="{0E8ACE98-C68B-455A-B5EB-EF718210C45A}"/>
    <cellStyle name="Normal 63 2 2 4 5 2" xfId="17963" xr:uid="{5123AA2B-1117-44A9-A0A0-9DCE3F570DC0}"/>
    <cellStyle name="Normal 63 2 2 4 6" xfId="16271" xr:uid="{E0539C20-1822-44BE-8F7D-3C79E30D5CFA}"/>
    <cellStyle name="Normal 63 2 2 5" xfId="1843" xr:uid="{B48BDB83-8B70-4334-8EAC-400B3BE3E0F3}"/>
    <cellStyle name="Normal 63 2 2 5 2" xfId="11006" xr:uid="{692C0F0E-5411-429C-B28E-CC22CEB9C48B}"/>
    <cellStyle name="Normal 63 2 2 5 2 2" xfId="24032" xr:uid="{7DD07348-71A7-4CA2-BC1C-40EA73ACA133}"/>
    <cellStyle name="Normal 63 2 2 5 3" xfId="5990" xr:uid="{95546CFC-6692-4270-8A18-53FA35FB0E88}"/>
    <cellStyle name="Normal 63 2 2 5 3 2" xfId="19025" xr:uid="{DD529FF6-B94F-404A-B281-C5E3DDA4AA5C}"/>
    <cellStyle name="Normal 63 2 2 5 4" xfId="15228" xr:uid="{003C3B5A-11F0-49FD-B806-4C39FF26190D}"/>
    <cellStyle name="Normal 63 2 2 6" xfId="8567" xr:uid="{089E9494-48FB-411D-B2E1-431672C1E235}"/>
    <cellStyle name="Normal 63 2 2 6 2" xfId="21596" xr:uid="{12E03158-D582-40F2-AB36-209569AD8161}"/>
    <cellStyle name="Normal 63 2 2 7" xfId="12460" xr:uid="{5DFBB90D-690E-449F-ACAA-37C236F69013}"/>
    <cellStyle name="Normal 63 2 2 7 2" xfId="25477" xr:uid="{19DDC648-985F-40C8-ACBD-53E2DB83D4EE}"/>
    <cellStyle name="Normal 63 2 2 8" xfId="7537" xr:uid="{80579B9B-6380-4C5E-AAA7-5E320A7A93A5}"/>
    <cellStyle name="Normal 63 2 2 8 2" xfId="20569" xr:uid="{08396CEB-EDA8-41EF-A6EB-7E49192DA0B7}"/>
    <cellStyle name="Normal 63 2 2 9" xfId="3489" xr:uid="{7996B1D3-AA20-46C0-8DED-BE747A4B1EFE}"/>
    <cellStyle name="Normal 63 2 2 9 2" xfId="16589" xr:uid="{FAB214BE-FBF9-4297-B52A-C06AFC6F5A92}"/>
    <cellStyle name="Normal 63 2 2_Degree data" xfId="3169" xr:uid="{FBF17AB1-E538-4BE6-828C-EE9E16D20236}"/>
    <cellStyle name="Normal 63 2 3" xfId="480" xr:uid="{F5AC6FE2-C330-4373-BF7D-91DF9E4A1E14}"/>
    <cellStyle name="Normal 63 2 3 2" xfId="2200" xr:uid="{80D8F742-BB8B-48EB-9CFD-94F1C8A99A6A}"/>
    <cellStyle name="Normal 63 2 3 2 2" xfId="9739" xr:uid="{4422186B-9284-476E-B462-78446BE6D319}"/>
    <cellStyle name="Normal 63 2 3 2 2 2" xfId="22765" xr:uid="{57F3DEB8-1191-477B-8864-92A7D9E5BB8D}"/>
    <cellStyle name="Normal 63 2 3 2 3" xfId="4721" xr:uid="{59190D58-5427-4EC4-B1E3-ECF39D68020A}"/>
    <cellStyle name="Normal 63 2 3 2 3 2" xfId="17758" xr:uid="{DA511381-E3E9-4D49-8070-BD9ECEE9BD3A}"/>
    <cellStyle name="Normal 63 2 3 2 4" xfId="15584" xr:uid="{8EEB80AF-CDDE-491A-AE94-013EB7874F72}"/>
    <cellStyle name="Normal 63 2 3 3" xfId="6346" xr:uid="{C88BEB0E-E1D6-4646-A00A-87EBC698E023}"/>
    <cellStyle name="Normal 63 2 3 3 2" xfId="11362" xr:uid="{9513E72D-63E3-4B69-8536-C7BC0739311B}"/>
    <cellStyle name="Normal 63 2 3 3 2 2" xfId="24388" xr:uid="{B63803C6-3A01-4B12-B6D3-0CD403C7B69B}"/>
    <cellStyle name="Normal 63 2 3 3 3" xfId="19381" xr:uid="{891AC548-2CE6-470D-9612-A2C6B4803921}"/>
    <cellStyle name="Normal 63 2 3 4" xfId="8855" xr:uid="{6D341601-CD3B-448E-A0DF-EFCB72BB4591}"/>
    <cellStyle name="Normal 63 2 3 4 2" xfId="21882" xr:uid="{E4F6F2FC-E2EF-43D4-B343-D8E2332EABC1}"/>
    <cellStyle name="Normal 63 2 3 5" xfId="12816" xr:uid="{B0817853-9C58-47C4-8F2F-500E9E930562}"/>
    <cellStyle name="Normal 63 2 3 5 2" xfId="25833" xr:uid="{8C0D1C12-B1FF-4683-89AE-7E2BB28C6DED}"/>
    <cellStyle name="Normal 63 2 3 6" xfId="7332" xr:uid="{64E82D7B-419C-43CA-8578-FE9B6A89C6D6}"/>
    <cellStyle name="Normal 63 2 3 6 2" xfId="20364" xr:uid="{85075DE6-BDF8-4FD0-B30F-404AEA5416D6}"/>
    <cellStyle name="Normal 63 2 3 7" xfId="3786" xr:uid="{1C6CDF6F-F1F9-46CD-8EE1-3C31007A2B96}"/>
    <cellStyle name="Normal 63 2 3 7 2" xfId="16875" xr:uid="{D4C430A6-CA0B-4577-ABC0-3A6E9229CD7A}"/>
    <cellStyle name="Normal 63 2 3 8" xfId="13883" xr:uid="{DF71DB86-B1A8-4787-9C83-C210B0FD35FA}"/>
    <cellStyle name="Normal 63 2 4" xfId="889" xr:uid="{533586AE-EA9F-44EF-8792-0C08407C1A35}"/>
    <cellStyle name="Normal 63 2 4 2" xfId="2548" xr:uid="{8AB1F50E-A739-4F4D-A94F-2CEEEC5DAFEE}"/>
    <cellStyle name="Normal 63 2 4 2 2" xfId="10305" xr:uid="{1FF26139-6D8E-4A6F-8E2A-A62A94B36BFC}"/>
    <cellStyle name="Normal 63 2 4 2 2 2" xfId="23331" xr:uid="{096130AC-52EA-4327-AE1F-5F5281D5F50C}"/>
    <cellStyle name="Normal 63 2 4 2 3" xfId="5287" xr:uid="{D82D16AE-9177-4C8F-8CDF-CA35115307BD}"/>
    <cellStyle name="Normal 63 2 4 2 3 2" xfId="18324" xr:uid="{31126F2B-5E14-4F4D-AB07-3556D92C2009}"/>
    <cellStyle name="Normal 63 2 4 2 4" xfId="15932" xr:uid="{7A9FCD10-85D7-49ED-A799-453F061EE833}"/>
    <cellStyle name="Normal 63 2 4 3" xfId="6695" xr:uid="{6A058BD1-29BD-4011-A1CC-B88E923B714D}"/>
    <cellStyle name="Normal 63 2 4 3 2" xfId="11710" xr:uid="{3DED23D3-29D6-40D3-A42E-18C9C57BFF27}"/>
    <cellStyle name="Normal 63 2 4 3 2 2" xfId="24736" xr:uid="{A0C46801-CBC5-4B0C-823D-F114E1BDDF16}"/>
    <cellStyle name="Normal 63 2 4 3 3" xfId="19729" xr:uid="{5ECF6620-DA5E-460D-B9AD-7D73425AFB46}"/>
    <cellStyle name="Normal 63 2 4 4" xfId="9421" xr:uid="{73881B52-CDFC-4F32-90D4-C3FB8BEB9786}"/>
    <cellStyle name="Normal 63 2 4 4 2" xfId="22448" xr:uid="{31FC8BDD-FC60-4D38-81AF-995A45D82A34}"/>
    <cellStyle name="Normal 63 2 4 5" xfId="13164" xr:uid="{348D4166-4F89-4CE4-9740-982935D30A83}"/>
    <cellStyle name="Normal 63 2 4 5 2" xfId="26181" xr:uid="{475A9D02-D41C-4B86-8180-DE96BD22A45C}"/>
    <cellStyle name="Normal 63 2 4 6" xfId="7898" xr:uid="{85A8BF47-8000-4F67-8033-4C8420EF4B8D}"/>
    <cellStyle name="Normal 63 2 4 6 2" xfId="20930" xr:uid="{0DFBF6EE-CDBD-4441-8290-B57249452F9A}"/>
    <cellStyle name="Normal 63 2 4 7" xfId="4352" xr:uid="{49891BA3-E2A9-40A8-889E-945738F6DE59}"/>
    <cellStyle name="Normal 63 2 4 7 2" xfId="17441" xr:uid="{018E7BAA-D114-4CB3-8B66-D367972F05EE}"/>
    <cellStyle name="Normal 63 2 4 8" xfId="14285" xr:uid="{61EADF9C-5411-45D9-885A-D2F26F6B393A}"/>
    <cellStyle name="Normal 63 2 5" xfId="1241" xr:uid="{E99B8D9C-BFCF-4DB7-A444-A906703E81FB}"/>
    <cellStyle name="Normal 63 2 5 2" xfId="2797" xr:uid="{A2CE1E24-D737-4D87-AAD1-30E14DA0EFC6}"/>
    <cellStyle name="Normal 63 2 5 2 2" xfId="10448" xr:uid="{06C121F2-4840-4BBB-8951-F1AAAC130512}"/>
    <cellStyle name="Normal 63 2 5 2 2 2" xfId="23474" xr:uid="{8D130DA8-1E30-46FF-83CB-FD0CAC796C04}"/>
    <cellStyle name="Normal 63 2 5 2 3" xfId="5431" xr:uid="{2B98553C-DC23-4944-AD45-F7493AA8A13F}"/>
    <cellStyle name="Normal 63 2 5 2 3 2" xfId="18467" xr:uid="{E1330307-FAD3-4D64-B04F-7AC4431771A6}"/>
    <cellStyle name="Normal 63 2 5 2 4" xfId="16066" xr:uid="{36980EBC-D5DB-4D87-AECD-BF7358AB4523}"/>
    <cellStyle name="Normal 63 2 5 3" xfId="6829" xr:uid="{692D7D2D-C67D-48AE-A5FC-47527771AB2E}"/>
    <cellStyle name="Normal 63 2 5 3 2" xfId="11844" xr:uid="{FD06BE4C-B0E7-42C2-B3A0-42F7E4E04F51}"/>
    <cellStyle name="Normal 63 2 5 3 2 2" xfId="24870" xr:uid="{C1E36979-16E6-4E92-A16B-BD569A6BC6DC}"/>
    <cellStyle name="Normal 63 2 5 3 3" xfId="19863" xr:uid="{5C382FB5-DC55-4139-B86B-AD6FCE48EA17}"/>
    <cellStyle name="Normal 63 2 5 4" xfId="8741" xr:uid="{7D29EE59-DDBD-47D4-B0AD-7A7B28C895E7}"/>
    <cellStyle name="Normal 63 2 5 4 2" xfId="21770" xr:uid="{D30422D4-7FB3-46BA-B611-254F0BC6585C}"/>
    <cellStyle name="Normal 63 2 5 5" xfId="13298" xr:uid="{3F4A35AD-49C4-48E7-B1A9-5F1F7A1101EA}"/>
    <cellStyle name="Normal 63 2 5 5 2" xfId="26315" xr:uid="{012669A8-DF39-4F2A-B673-E93FF8DFC6FC}"/>
    <cellStyle name="Normal 63 2 5 6" xfId="8042" xr:uid="{00F56F46-AFC8-489F-AA39-C1A6D6E3FE1A}"/>
    <cellStyle name="Normal 63 2 5 6 2" xfId="21073" xr:uid="{2ED1FAE4-8F8D-49FC-BDD5-B70D441EE8C5}"/>
    <cellStyle name="Normal 63 2 5 7" xfId="3671" xr:uid="{EB033706-9E60-4D54-8090-487F0A517F23}"/>
    <cellStyle name="Normal 63 2 5 7 2" xfId="16763" xr:uid="{CA8B0A62-0C74-4667-AA34-9D9028BE5D67}"/>
    <cellStyle name="Normal 63 2 5 8" xfId="14632" xr:uid="{4E2F4C81-5EDA-4174-B1DC-F0633E1783D6}"/>
    <cellStyle name="Normal 63 2 6" xfId="1638" xr:uid="{CDD37FEF-E7A0-423A-A7DC-B12920465BA4}"/>
    <cellStyle name="Normal 63 2 6 2" xfId="9627" xr:uid="{D6DD31E0-9B13-4210-801C-2AD0EEA06079}"/>
    <cellStyle name="Normal 63 2 6 2 2" xfId="22653" xr:uid="{5ECD80F3-4FDE-4D9A-BC14-2FDFE438D93A}"/>
    <cellStyle name="Normal 63 2 6 3" xfId="4609" xr:uid="{46BBEC2D-D448-4FF9-89E7-508D08F6268F}"/>
    <cellStyle name="Normal 63 2 6 3 2" xfId="17646" xr:uid="{47346D22-AA3A-4421-A571-FC6718994D64}"/>
    <cellStyle name="Normal 63 2 6 4" xfId="15023" xr:uid="{4E0ADEB6-5AEF-4F3E-AE16-4008602DF79A}"/>
    <cellStyle name="Normal 63 2 7" xfId="5785" xr:uid="{F4B7E22A-2638-4C21-B009-5F86D315D311}"/>
    <cellStyle name="Normal 63 2 7 2" xfId="10801" xr:uid="{54ABE52D-8A95-4E6E-A9B3-5FAE848693B5}"/>
    <cellStyle name="Normal 63 2 7 2 2" xfId="23827" xr:uid="{EF42D3B3-7D58-4F49-AF46-9F3C52C3FCF5}"/>
    <cellStyle name="Normal 63 2 7 3" xfId="18820" xr:uid="{85D7601D-44D9-4825-86C8-0509859CB766}"/>
    <cellStyle name="Normal 63 2 8" xfId="8362" xr:uid="{180BFBE3-6A05-477F-B866-1F6AA23289C3}"/>
    <cellStyle name="Normal 63 2 8 2" xfId="21391" xr:uid="{20CD5A9A-5744-46E6-89BC-9564FAC960DB}"/>
    <cellStyle name="Normal 63 2 9" xfId="12255" xr:uid="{B8367792-2857-4CED-959C-3EEB689452AF}"/>
    <cellStyle name="Normal 63 2 9 2" xfId="25272" xr:uid="{50FA8477-74A0-43C6-A651-1EAA3922A47B}"/>
    <cellStyle name="Normal 63 2_Degree data" xfId="3168" xr:uid="{71EE899D-3B8C-4870-A071-3DC52E8B345E}"/>
    <cellStyle name="Normal 63 3" xfId="289" xr:uid="{70A54A70-EA37-4A1F-93A9-A7846ACF13D6}"/>
    <cellStyle name="Normal 63 3 10" xfId="3466" xr:uid="{49460A3D-7804-4FD3-B392-096B73F4B5D2}"/>
    <cellStyle name="Normal 63 3 10 2" xfId="16566" xr:uid="{6E972CAD-D536-4B00-B585-0B4206335AB0}"/>
    <cellStyle name="Normal 63 3 11" xfId="13703" xr:uid="{6B32482B-17D2-4F74-9936-94AFF4E8C1F4}"/>
    <cellStyle name="Normal 63 3 2" xfId="662" xr:uid="{BCD57826-5782-4371-AA87-D760AD193C53}"/>
    <cellStyle name="Normal 63 3 2 2" xfId="2202" xr:uid="{CF1CB2E6-8848-43DA-8F5D-1FDA76CE673B}"/>
    <cellStyle name="Normal 63 3 2 2 2" xfId="9921" xr:uid="{B7D9EC5E-7506-4AAC-B27A-788C72BE7C4B}"/>
    <cellStyle name="Normal 63 3 2 2 2 2" xfId="22947" xr:uid="{13717A2D-2B0C-4540-AC91-C82D0434AD91}"/>
    <cellStyle name="Normal 63 3 2 2 3" xfId="4903" xr:uid="{14F44D3E-A867-469C-8260-343F9305AB74}"/>
    <cellStyle name="Normal 63 3 2 2 3 2" xfId="17940" xr:uid="{19D633A2-7AED-43EC-8234-914A6FEA188C}"/>
    <cellStyle name="Normal 63 3 2 2 4" xfId="15586" xr:uid="{0C29F0DD-D068-485B-B125-5C22E68B7717}"/>
    <cellStyle name="Normal 63 3 2 3" xfId="6348" xr:uid="{D3681628-F69A-469A-A292-E67881510BAA}"/>
    <cellStyle name="Normal 63 3 2 3 2" xfId="11364" xr:uid="{20DD69A3-F2B5-4FB5-85CC-B68512F2AF7A}"/>
    <cellStyle name="Normal 63 3 2 3 2 2" xfId="24390" xr:uid="{BF8BB741-572E-400F-B219-AE252FD32B06}"/>
    <cellStyle name="Normal 63 3 2 3 3" xfId="19383" xr:uid="{B9ED7835-3D65-4005-BC33-2996525525AB}"/>
    <cellStyle name="Normal 63 3 2 4" xfId="9037" xr:uid="{C8C5C833-6029-4E9F-9B26-EDB62F9359C2}"/>
    <cellStyle name="Normal 63 3 2 4 2" xfId="22064" xr:uid="{A30A927C-A959-4F58-8D2F-B7E342CB05B3}"/>
    <cellStyle name="Normal 63 3 2 5" xfId="12818" xr:uid="{AD0AB593-F658-41F6-AB78-E157B5AD82D6}"/>
    <cellStyle name="Normal 63 3 2 5 2" xfId="25835" xr:uid="{69C081DE-7C47-48FE-8757-69B140300BE7}"/>
    <cellStyle name="Normal 63 3 2 6" xfId="7514" xr:uid="{CF66BFD9-16EB-4695-A8FE-F71133E1B48F}"/>
    <cellStyle name="Normal 63 3 2 6 2" xfId="20546" xr:uid="{AA97CD31-B635-4D95-BC6C-37EBD143BAA0}"/>
    <cellStyle name="Normal 63 3 2 7" xfId="3968" xr:uid="{5AB302D2-9023-4AD2-906B-D317E3BA7595}"/>
    <cellStyle name="Normal 63 3 2 7 2" xfId="17057" xr:uid="{37D51ADC-C5DD-4299-8884-270FED638D55}"/>
    <cellStyle name="Normal 63 3 2 8" xfId="14065" xr:uid="{B9B7B2F7-AEB1-45BD-AA42-7E470F019653}"/>
    <cellStyle name="Normal 63 3 3" xfId="1071" xr:uid="{EF06A676-8C1B-4D1E-BA19-4678D2E32DEA}"/>
    <cellStyle name="Normal 63 3 3 2" xfId="2550" xr:uid="{56E21C25-B581-46C7-B266-3A058E843C18}"/>
    <cellStyle name="Normal 63 3 3 2 2" xfId="10307" xr:uid="{62EA9423-9774-482C-8D59-9BC4D1E81658}"/>
    <cellStyle name="Normal 63 3 3 2 2 2" xfId="23333" xr:uid="{120855E2-04EF-4A24-953C-82519E2A7B3E}"/>
    <cellStyle name="Normal 63 3 3 2 3" xfId="5289" xr:uid="{4F0A4FAB-0ACF-440C-AE50-16CF6F6B8216}"/>
    <cellStyle name="Normal 63 3 3 2 3 2" xfId="18326" xr:uid="{368F16BC-AB68-472A-BE68-FB5D42D28C4E}"/>
    <cellStyle name="Normal 63 3 3 2 4" xfId="15934" xr:uid="{88E4E94A-2CF5-43E7-99CC-7599EC9EE4A4}"/>
    <cellStyle name="Normal 63 3 3 3" xfId="6697" xr:uid="{1CCC604C-1E27-455F-A2D9-E3E619D45160}"/>
    <cellStyle name="Normal 63 3 3 3 2" xfId="11712" xr:uid="{DCA472FE-3806-412A-99CE-206ABDFF1BED}"/>
    <cellStyle name="Normal 63 3 3 3 2 2" xfId="24738" xr:uid="{BD1E11DC-40D9-4206-A46C-FEE6DCCBB4CC}"/>
    <cellStyle name="Normal 63 3 3 3 3" xfId="19731" xr:uid="{69C5B5C8-BA38-4D3C-8107-7767212CD5E8}"/>
    <cellStyle name="Normal 63 3 3 4" xfId="9423" xr:uid="{34EE3E99-91E2-4FAD-A292-26A4042028B6}"/>
    <cellStyle name="Normal 63 3 3 4 2" xfId="22450" xr:uid="{26C13B1D-E74E-4372-9E68-11E1699A26AF}"/>
    <cellStyle name="Normal 63 3 3 5" xfId="13166" xr:uid="{1CE97894-DDAB-41A5-A40A-3820A8FE0AC2}"/>
    <cellStyle name="Normal 63 3 3 5 2" xfId="26183" xr:uid="{07977E88-A084-4709-B9C3-A86544955898}"/>
    <cellStyle name="Normal 63 3 3 6" xfId="7900" xr:uid="{E2B4A72F-2680-422B-881C-35FA40EDFAA9}"/>
    <cellStyle name="Normal 63 3 3 6 2" xfId="20932" xr:uid="{5A1D2345-791F-4893-95BF-6E2D73F723CC}"/>
    <cellStyle name="Normal 63 3 3 7" xfId="4354" xr:uid="{B3BA7AE2-374A-4285-9869-CED5DE219220}"/>
    <cellStyle name="Normal 63 3 3 7 2" xfId="17443" xr:uid="{CE2FA025-697F-4153-AF9C-D9F530419F98}"/>
    <cellStyle name="Normal 63 3 3 8" xfId="14467" xr:uid="{1E14DEE4-62E1-4C55-BE33-60FA7CAC21A4}"/>
    <cellStyle name="Normal 63 3 4" xfId="1429" xr:uid="{0C3BFFA1-2B33-4069-A17F-3C065D6F956F}"/>
    <cellStyle name="Normal 63 3 4 2" xfId="2988" xr:uid="{3957258D-45CF-40DE-AB3A-836CD411449F}"/>
    <cellStyle name="Normal 63 3 4 2 2" xfId="10630" xr:uid="{BB0D7EDC-C97E-4D10-BBFA-993F364BBB92}"/>
    <cellStyle name="Normal 63 3 4 2 2 2" xfId="23656" xr:uid="{BE5F0AA2-91DC-4B9D-8F88-7759201B5A2E}"/>
    <cellStyle name="Normal 63 3 4 2 3" xfId="5613" xr:uid="{231A9A51-FF0B-46D7-BF87-343E3BE1726E}"/>
    <cellStyle name="Normal 63 3 4 2 3 2" xfId="18649" xr:uid="{44DD0CB8-EFD1-4E09-BAD5-CDDC94ECF50C}"/>
    <cellStyle name="Normal 63 3 4 2 4" xfId="16248" xr:uid="{023EE98B-2B3F-4916-8B1E-E8AC164A2009}"/>
    <cellStyle name="Normal 63 3 4 3" xfId="7011" xr:uid="{3EAB7448-B003-4504-93EF-4DAC11C2B3D3}"/>
    <cellStyle name="Normal 63 3 4 3 2" xfId="12026" xr:uid="{8ED374F7-8639-484E-91E3-7EB9088BD8E0}"/>
    <cellStyle name="Normal 63 3 4 3 2 2" xfId="25052" xr:uid="{00FA5457-0ABD-4CE2-A497-132FE054B85F}"/>
    <cellStyle name="Normal 63 3 4 3 3" xfId="20045" xr:uid="{8584DBB7-D3F5-4EA8-A34A-0B95D2ED7AC7}"/>
    <cellStyle name="Normal 63 3 4 4" xfId="8718" xr:uid="{4241FED8-ADDA-49E8-A78A-2082C00158E3}"/>
    <cellStyle name="Normal 63 3 4 4 2" xfId="21747" xr:uid="{8B386B99-A2CB-4E62-AB23-5D55300D1484}"/>
    <cellStyle name="Normal 63 3 4 5" xfId="13480" xr:uid="{E03FD509-D7F7-476C-A7A6-F6F5FDC7A510}"/>
    <cellStyle name="Normal 63 3 4 5 2" xfId="26497" xr:uid="{68DD4D94-D7C7-446B-A533-76E3835DF9C5}"/>
    <cellStyle name="Normal 63 3 4 6" xfId="8224" xr:uid="{F06C8FB4-D998-4F73-A490-D00DF65B1D23}"/>
    <cellStyle name="Normal 63 3 4 6 2" xfId="21255" xr:uid="{E6DA2BC7-F82E-4984-9B42-7901B01C2783}"/>
    <cellStyle name="Normal 63 3 4 7" xfId="3648" xr:uid="{6F5D2783-011F-41E8-8374-63FD2CF875DC}"/>
    <cellStyle name="Normal 63 3 4 7 2" xfId="16740" xr:uid="{4A322D0B-1D10-4E74-8D88-85161FA12B30}"/>
    <cellStyle name="Normal 63 3 4 8" xfId="14814" xr:uid="{D32AEE7D-5639-4AF5-A0C2-F2490643812E}"/>
    <cellStyle name="Normal 63 3 5" xfId="1820" xr:uid="{993CA8A5-74D0-4361-AB73-9168FC11EEF7}"/>
    <cellStyle name="Normal 63 3 5 2" xfId="9604" xr:uid="{210BE4A9-5139-40B7-96F3-3972B52977A9}"/>
    <cellStyle name="Normal 63 3 5 2 2" xfId="22630" xr:uid="{B3A0634A-9D60-4762-855B-76743DECADBE}"/>
    <cellStyle name="Normal 63 3 5 3" xfId="4586" xr:uid="{893098FE-90B8-41B9-8C08-061F9A306098}"/>
    <cellStyle name="Normal 63 3 5 3 2" xfId="17623" xr:uid="{7159D502-F46C-47C7-B447-9F6D75D6A2DE}"/>
    <cellStyle name="Normal 63 3 5 4" xfId="15205" xr:uid="{EFE5F44F-0697-406F-8388-96E45699B6F5}"/>
    <cellStyle name="Normal 63 3 6" xfId="5967" xr:uid="{9DD02A21-7DC3-4311-95B8-7D1B74254514}"/>
    <cellStyle name="Normal 63 3 6 2" xfId="10983" xr:uid="{D85492EE-A37B-43A2-829D-1F9B8054686D}"/>
    <cellStyle name="Normal 63 3 6 2 2" xfId="24009" xr:uid="{9E328D1D-ECE5-454A-86A4-A5281979E30B}"/>
    <cellStyle name="Normal 63 3 6 3" xfId="19002" xr:uid="{0868CDEF-A02C-4173-B0D7-1D57FB44DBCE}"/>
    <cellStyle name="Normal 63 3 7" xfId="8544" xr:uid="{A814ED24-8408-4BA4-BEDB-3AA7089A967A}"/>
    <cellStyle name="Normal 63 3 7 2" xfId="21573" xr:uid="{D3C868D5-55DC-4818-A03E-E39B8418A669}"/>
    <cellStyle name="Normal 63 3 8" xfId="12437" xr:uid="{1E8D6D05-9187-411E-938D-35A500305C86}"/>
    <cellStyle name="Normal 63 3 8 2" xfId="25454" xr:uid="{DAF00483-C1F7-422C-B470-21DD3C782474}"/>
    <cellStyle name="Normal 63 3 9" xfId="7197" xr:uid="{0264A7EB-3D79-4A87-AE58-76E7E1162F64}"/>
    <cellStyle name="Normal 63 3 9 2" xfId="20229" xr:uid="{A77E6F59-D810-484C-A004-75A3ED2AFD47}"/>
    <cellStyle name="Normal 63 3_Degree data" xfId="3170" xr:uid="{35752C2F-18E1-4DC0-BE5B-7C74F5E5FD59}"/>
    <cellStyle name="Normal 63 4" xfId="580" xr:uid="{C862834D-9279-427F-9E67-FCCFE2AFC009}"/>
    <cellStyle name="Normal 63 4 10" xfId="13983" xr:uid="{EFD5D3B0-7BBB-41F9-A525-51028FD111B5}"/>
    <cellStyle name="Normal 63 4 2" xfId="989" xr:uid="{C21D17DD-B16C-47B8-BFD2-8E418CE7402A}"/>
    <cellStyle name="Normal 63 4 2 2" xfId="2203" xr:uid="{78CB551E-85C1-4D13-9BDD-105A09927066}"/>
    <cellStyle name="Normal 63 4 2 2 2" xfId="10308" xr:uid="{2B5E5231-3102-4E77-8E9E-D3E3A792C381}"/>
    <cellStyle name="Normal 63 4 2 2 2 2" xfId="23334" xr:uid="{6D19440A-B45A-49E9-BD7C-9F24173BBF35}"/>
    <cellStyle name="Normal 63 4 2 2 3" xfId="5290" xr:uid="{5EED8240-E1F8-445C-825F-3527D23E4D1B}"/>
    <cellStyle name="Normal 63 4 2 2 3 2" xfId="18327" xr:uid="{1FCD3705-D4E5-4B9E-8537-E0E63D73D731}"/>
    <cellStyle name="Normal 63 4 2 2 4" xfId="15587" xr:uid="{8AD81874-58D0-4E84-999B-E4E377F6411A}"/>
    <cellStyle name="Normal 63 4 2 3" xfId="6349" xr:uid="{D7D11F72-3136-41F9-9C57-526C6F9451CA}"/>
    <cellStyle name="Normal 63 4 2 3 2" xfId="11365" xr:uid="{D6F342AE-E24E-4B52-A165-9B187CECE449}"/>
    <cellStyle name="Normal 63 4 2 3 2 2" xfId="24391" xr:uid="{16EE4C16-92D0-42B1-A1B2-506AA304BBE6}"/>
    <cellStyle name="Normal 63 4 2 3 3" xfId="19384" xr:uid="{3471DB43-5E1D-4959-B23D-1EF33FA64AD1}"/>
    <cellStyle name="Normal 63 4 2 4" xfId="9424" xr:uid="{9D25540F-C131-4663-9B84-872C227A8D13}"/>
    <cellStyle name="Normal 63 4 2 4 2" xfId="22451" xr:uid="{03FA9E0F-4590-4288-93C7-3ABA65D610C4}"/>
    <cellStyle name="Normal 63 4 2 5" xfId="12819" xr:uid="{E94C0C2E-5CC6-417F-B350-D076CDA16893}"/>
    <cellStyle name="Normal 63 4 2 5 2" xfId="25836" xr:uid="{84F4CDFE-90B7-4288-9F15-B8E97EB8AC16}"/>
    <cellStyle name="Normal 63 4 2 6" xfId="7901" xr:uid="{7C53E075-CAC1-4EF7-8E06-2C6613D3D2C8}"/>
    <cellStyle name="Normal 63 4 2 6 2" xfId="20933" xr:uid="{61E1AE47-30AD-4B01-9A94-C084F6B38D1F}"/>
    <cellStyle name="Normal 63 4 2 7" xfId="4355" xr:uid="{731B94CD-15F0-40E8-9D67-6C6BF529EA0C}"/>
    <cellStyle name="Normal 63 4 2 7 2" xfId="17444" xr:uid="{C1AC6EFA-CDEA-4A55-AF42-A4C5B44E4957}"/>
    <cellStyle name="Normal 63 4 2 8" xfId="14385" xr:uid="{B776AB8C-FDD0-4684-8176-9ED2DC1AC2A5}"/>
    <cellStyle name="Normal 63 4 3" xfId="1345" xr:uid="{048A3D15-3222-4CF9-9574-8ED2D80E8435}"/>
    <cellStyle name="Normal 63 4 3 2" xfId="2551" xr:uid="{E947F21F-12E0-41C2-BEF2-FF2ED4ADE3CE}"/>
    <cellStyle name="Normal 63 4 3 2 2" xfId="10548" xr:uid="{10257F4D-5B91-4F8A-A1BE-CF8A0C78C22B}"/>
    <cellStyle name="Normal 63 4 3 2 2 2" xfId="23574" xr:uid="{D32CF6BE-4B3E-46D0-9713-CE6C565F90F4}"/>
    <cellStyle name="Normal 63 4 3 2 3" xfId="5531" xr:uid="{193175BA-2621-4841-A973-E64EA447DC4D}"/>
    <cellStyle name="Normal 63 4 3 2 3 2" xfId="18567" xr:uid="{B60D07E0-6389-4E3A-8780-811A4ABC0C18}"/>
    <cellStyle name="Normal 63 4 3 2 4" xfId="15935" xr:uid="{4D15F5F2-66AF-412F-B2B5-FD06829C6737}"/>
    <cellStyle name="Normal 63 4 3 3" xfId="6698" xr:uid="{7C71A287-7A18-4365-BB3B-8E64AD02EDCC}"/>
    <cellStyle name="Normal 63 4 3 3 2" xfId="11713" xr:uid="{631BAB21-8A7C-41DB-8DAA-45F378D7B2E1}"/>
    <cellStyle name="Normal 63 4 3 3 2 2" xfId="24739" xr:uid="{19A111CD-A3D9-40A7-B298-F309CCA63503}"/>
    <cellStyle name="Normal 63 4 3 3 3" xfId="19732" xr:uid="{9985AF06-B686-41D0-884A-D1148056FDE9}"/>
    <cellStyle name="Normal 63 4 3 4" xfId="8955" xr:uid="{1536F6BF-6E8A-49B0-8E3E-A2CFEBE97CB0}"/>
    <cellStyle name="Normal 63 4 3 4 2" xfId="21982" xr:uid="{11B77058-7697-4DEB-B6B7-7AF2D413D86C}"/>
    <cellStyle name="Normal 63 4 3 5" xfId="13167" xr:uid="{648C878E-D806-4ECF-AC29-E455AB84E39E}"/>
    <cellStyle name="Normal 63 4 3 5 2" xfId="26184" xr:uid="{E9AE341F-792A-452C-B565-CFC27CFF3290}"/>
    <cellStyle name="Normal 63 4 3 6" xfId="8142" xr:uid="{7E653AA8-D22D-4511-94B1-970C127464C3}"/>
    <cellStyle name="Normal 63 4 3 6 2" xfId="21173" xr:uid="{6B6427C4-5B26-4CD3-BD91-87080680EA53}"/>
    <cellStyle name="Normal 63 4 3 7" xfId="3886" xr:uid="{A7C3475F-89CD-4B1B-BB3D-FE80234B8460}"/>
    <cellStyle name="Normal 63 4 3 7 2" xfId="16975" xr:uid="{567BBCBB-681E-4D64-9609-FE8E998E400F}"/>
    <cellStyle name="Normal 63 4 3 8" xfId="14732" xr:uid="{3AEEB0A0-D573-4F15-A01D-515252B443E6}"/>
    <cellStyle name="Normal 63 4 4" xfId="2903" xr:uid="{5200A9DF-5188-4B15-8C81-4576F21AEFC5}"/>
    <cellStyle name="Normal 63 4 4 2" xfId="6929" xr:uid="{3A2FC4ED-5CD4-4055-A207-D3FC6515F305}"/>
    <cellStyle name="Normal 63 4 4 2 2" xfId="11944" xr:uid="{DE6EB375-6C93-4B72-B5DC-6D144BF44117}"/>
    <cellStyle name="Normal 63 4 4 2 2 2" xfId="24970" xr:uid="{6EA6C6BB-15BB-4369-BF47-D447A91A9B78}"/>
    <cellStyle name="Normal 63 4 4 2 3" xfId="19963" xr:uid="{573CAFF8-00AD-4D2F-B300-0833E45B6653}"/>
    <cellStyle name="Normal 63 4 4 3" xfId="13398" xr:uid="{5D2A7C64-F684-46D5-AE80-4887682283AB}"/>
    <cellStyle name="Normal 63 4 4 3 2" xfId="26415" xr:uid="{028D132C-BF3B-4125-BE81-28F51919AC74}"/>
    <cellStyle name="Normal 63 4 4 4" xfId="9839" xr:uid="{555C9A50-B634-40E1-9DCD-CBB7245FE1B5}"/>
    <cellStyle name="Normal 63 4 4 4 2" xfId="22865" xr:uid="{99124857-2F4D-4723-A7FD-D46B24E567FD}"/>
    <cellStyle name="Normal 63 4 4 5" xfId="4821" xr:uid="{B22650B1-D1B0-4483-85B5-FB5F0FF0E7CD}"/>
    <cellStyle name="Normal 63 4 4 5 2" xfId="17858" xr:uid="{D7F2BABD-DE7E-47EF-8094-A3B570320D07}"/>
    <cellStyle name="Normal 63 4 4 6" xfId="16166" xr:uid="{25B0662D-3ACC-4BE0-B10B-A8EAEF914C46}"/>
    <cellStyle name="Normal 63 4 5" xfId="1738" xr:uid="{433CADF7-A398-4D06-989F-3E0C12B7C4B7}"/>
    <cellStyle name="Normal 63 4 5 2" xfId="10901" xr:uid="{05324CF1-FCD1-4C5A-AEB2-284DF721A00A}"/>
    <cellStyle name="Normal 63 4 5 2 2" xfId="23927" xr:uid="{18F45144-7BBE-406F-9819-E8FB81832E0F}"/>
    <cellStyle name="Normal 63 4 5 3" xfId="5885" xr:uid="{3BA9E335-47ED-4976-8B3C-8BF7216ABF31}"/>
    <cellStyle name="Normal 63 4 5 3 2" xfId="18920" xr:uid="{B7DABFFD-5443-4EED-959A-DB5964F5916E}"/>
    <cellStyle name="Normal 63 4 5 4" xfId="15123" xr:uid="{D6714C62-6EF8-4BEC-86DF-35A01B26940F}"/>
    <cellStyle name="Normal 63 4 6" xfId="8462" xr:uid="{5FF81D66-6780-4D27-8536-ADD660BA8741}"/>
    <cellStyle name="Normal 63 4 6 2" xfId="21491" xr:uid="{72CE30A5-0660-45F8-99D2-C3996980FAC5}"/>
    <cellStyle name="Normal 63 4 7" xfId="12355" xr:uid="{B499A2A6-E68B-48D3-A5E6-B81124F32857}"/>
    <cellStyle name="Normal 63 4 7 2" xfId="25372" xr:uid="{E264A92E-B184-4821-9D14-3B611A59BFA0}"/>
    <cellStyle name="Normal 63 4 8" xfId="7432" xr:uid="{1F125A65-E7BB-4517-B8CE-7A5829C021BA}"/>
    <cellStyle name="Normal 63 4 8 2" xfId="20464" xr:uid="{084652C5-EE32-4BF5-9970-29E1E2FFA2C2}"/>
    <cellStyle name="Normal 63 4 9" xfId="3384" xr:uid="{6C1321A1-1231-4838-9EDC-9FE9C03DA9F7}"/>
    <cellStyle name="Normal 63 4 9 2" xfId="16484" xr:uid="{7636454B-E3F0-4CA9-87E7-598653B5E02F}"/>
    <cellStyle name="Normal 63 4_Degree data" xfId="3171" xr:uid="{BA78E571-7D71-4AD0-86C6-730D9926E602}"/>
    <cellStyle name="Normal 63 5" xfId="444" xr:uid="{67226424-9AA8-4801-A73B-F649086FEE7B}"/>
    <cellStyle name="Normal 63 5 2" xfId="2199" xr:uid="{EA98B0DD-FE4F-4B40-8888-0C2BC7D23B22}"/>
    <cellStyle name="Normal 63 5 2 2" xfId="9703" xr:uid="{05A34EAB-790C-46A7-AD9C-60E5AC61234C}"/>
    <cellStyle name="Normal 63 5 2 2 2" xfId="22729" xr:uid="{66E32A40-4C89-4519-A0B1-86038E04C60B}"/>
    <cellStyle name="Normal 63 5 2 3" xfId="4685" xr:uid="{68A96F39-5F42-4D99-A0AA-85CB55B4414A}"/>
    <cellStyle name="Normal 63 5 2 3 2" xfId="17722" xr:uid="{CCC230D7-AF05-4184-84B3-AAF2326C1E21}"/>
    <cellStyle name="Normal 63 5 2 4" xfId="15583" xr:uid="{9DB18062-569D-4699-851D-2B9D72367DC9}"/>
    <cellStyle name="Normal 63 5 3" xfId="6345" xr:uid="{B2314D73-4051-43C0-899C-4C60C6A29742}"/>
    <cellStyle name="Normal 63 5 3 2" xfId="11361" xr:uid="{F0735CF3-EDD3-4EC4-8CD3-663668367FEF}"/>
    <cellStyle name="Normal 63 5 3 2 2" xfId="24387" xr:uid="{D52298C1-5890-4003-BEF0-60B613854BC3}"/>
    <cellStyle name="Normal 63 5 3 3" xfId="19380" xr:uid="{BA923C14-B8B3-43C5-B9FE-487407F7FD70}"/>
    <cellStyle name="Normal 63 5 4" xfId="8819" xr:uid="{8CDB8FAC-56D2-4527-9D52-12C314A07B71}"/>
    <cellStyle name="Normal 63 5 4 2" xfId="21846" xr:uid="{7BA141ED-19ED-4844-BDE9-7914259F3452}"/>
    <cellStyle name="Normal 63 5 5" xfId="12815" xr:uid="{B93EB784-2D95-4F1A-ABD8-CDA0C7B09076}"/>
    <cellStyle name="Normal 63 5 5 2" xfId="25832" xr:uid="{BE9F2B0A-E760-4695-9B64-A4F77345F204}"/>
    <cellStyle name="Normal 63 5 6" xfId="7296" xr:uid="{61CF66F4-5045-4CA5-AF46-A20C34037373}"/>
    <cellStyle name="Normal 63 5 6 2" xfId="20328" xr:uid="{EB17C8D7-AA3C-4A37-9064-7D6B6CA11722}"/>
    <cellStyle name="Normal 63 5 7" xfId="3750" xr:uid="{2431910A-12FF-4A95-BA98-BA930CCFE979}"/>
    <cellStyle name="Normal 63 5 7 2" xfId="16839" xr:uid="{3E8A5B6A-2AE0-4A9B-AD8B-E70CAB6FAC89}"/>
    <cellStyle name="Normal 63 5 8" xfId="13847" xr:uid="{A4A5A5D6-96A4-4F78-9C65-A043B9327250}"/>
    <cellStyle name="Normal 63 6" xfId="853" xr:uid="{F8EC2505-D920-4414-A8ED-013BF5250F3A}"/>
    <cellStyle name="Normal 63 6 2" xfId="2547" xr:uid="{84F8824F-AAF0-44A7-8671-F3607CE50830}"/>
    <cellStyle name="Normal 63 6 2 2" xfId="10304" xr:uid="{8B3C1F06-B8CE-46CD-827A-C975B58E2F87}"/>
    <cellStyle name="Normal 63 6 2 2 2" xfId="23330" xr:uid="{97CBCF90-94A2-4668-9ED9-1EEBF7E4D3C4}"/>
    <cellStyle name="Normal 63 6 2 3" xfId="5286" xr:uid="{3A50C694-B958-42CD-BA9F-B2D13821F987}"/>
    <cellStyle name="Normal 63 6 2 3 2" xfId="18323" xr:uid="{C50B17EA-3B33-4E29-AE61-E623A820CB67}"/>
    <cellStyle name="Normal 63 6 2 4" xfId="15931" xr:uid="{63592E5A-B271-4ABD-948E-E29A04429166}"/>
    <cellStyle name="Normal 63 6 3" xfId="6694" xr:uid="{08C363E0-2FFC-48D8-95A4-E752C4824E0E}"/>
    <cellStyle name="Normal 63 6 3 2" xfId="11709" xr:uid="{B4746DE3-ABE2-4B8B-839F-2AC865658408}"/>
    <cellStyle name="Normal 63 6 3 2 2" xfId="24735" xr:uid="{9766DF00-BD58-44ED-A233-3160AF0B9725}"/>
    <cellStyle name="Normal 63 6 3 3" xfId="19728" xr:uid="{D6C0CA71-DC54-4E83-B204-B8899BE92FE0}"/>
    <cellStyle name="Normal 63 6 4" xfId="9420" xr:uid="{54A3B795-CC4B-448F-A786-B3548C01D48B}"/>
    <cellStyle name="Normal 63 6 4 2" xfId="22447" xr:uid="{0B056AC0-0026-4939-9E27-6AEC6B627E15}"/>
    <cellStyle name="Normal 63 6 5" xfId="13163" xr:uid="{DEB503AC-876E-4A0F-9120-E9DBB8EE53DA}"/>
    <cellStyle name="Normal 63 6 5 2" xfId="26180" xr:uid="{A8A13007-340C-4DED-A837-729CD732EC14}"/>
    <cellStyle name="Normal 63 6 6" xfId="7897" xr:uid="{3B6712DF-4117-411E-B617-6F4F89EC0087}"/>
    <cellStyle name="Normal 63 6 6 2" xfId="20929" xr:uid="{55726421-2E21-44C6-817E-A85FB86D0510}"/>
    <cellStyle name="Normal 63 6 7" xfId="4351" xr:uid="{28861D21-7C32-4EFF-B785-6919E7C61697}"/>
    <cellStyle name="Normal 63 6 7 2" xfId="17440" xr:uid="{DF89AAD0-5867-48BA-A9E6-86B6C384FA2A}"/>
    <cellStyle name="Normal 63 6 8" xfId="14249" xr:uid="{EE977318-0D9A-4999-8F23-E3815ED33332}"/>
    <cellStyle name="Normal 63 7" xfId="1203" xr:uid="{5490A465-C1DC-46E9-BE73-3562D2DAF61D}"/>
    <cellStyle name="Normal 63 7 2" xfId="2756" xr:uid="{067EA165-B277-415A-B6BA-5428E18FBB62}"/>
    <cellStyle name="Normal 63 7 2 2" xfId="10412" xr:uid="{60D7A935-ED14-424D-A81B-2C3BE89372EA}"/>
    <cellStyle name="Normal 63 7 2 2 2" xfId="23438" xr:uid="{D6B494A7-8786-46F0-85A2-23AAB72CC02A}"/>
    <cellStyle name="Normal 63 7 2 3" xfId="5395" xr:uid="{718BF117-DCD5-435D-BC2C-BC56518AA7AB}"/>
    <cellStyle name="Normal 63 7 2 3 2" xfId="18431" xr:uid="{C24AD52D-07ED-4D4B-BA28-EF03025517E1}"/>
    <cellStyle name="Normal 63 7 2 4" xfId="16030" xr:uid="{76BD17FE-9A26-4D43-9B56-E047D7D10075}"/>
    <cellStyle name="Normal 63 7 3" xfId="6793" xr:uid="{91CAD082-8037-4B1C-B0D8-37B8F83F6B9E}"/>
    <cellStyle name="Normal 63 7 3 2" xfId="11808" xr:uid="{2C90BD5A-836E-4419-9AA7-6E32BC387CB5}"/>
    <cellStyle name="Normal 63 7 3 2 2" xfId="24834" xr:uid="{46838C3A-8D9E-40CC-9F08-5E9BD8FCFD0B}"/>
    <cellStyle name="Normal 63 7 3 3" xfId="19827" xr:uid="{2390A20E-9B50-41A3-B8E8-864BBE57D294}"/>
    <cellStyle name="Normal 63 7 4" xfId="8635" xr:uid="{FEFC0568-B4FE-4406-9DCA-96ADADE21279}"/>
    <cellStyle name="Normal 63 7 4 2" xfId="21664" xr:uid="{D2EE1D1E-0C75-4C60-9AED-4C75A57FB513}"/>
    <cellStyle name="Normal 63 7 5" xfId="13262" xr:uid="{B94FAA63-D3A9-4C94-814A-41E585946D39}"/>
    <cellStyle name="Normal 63 7 5 2" xfId="26279" xr:uid="{8F369421-62CC-4807-A6CE-485B637CA197}"/>
    <cellStyle name="Normal 63 7 6" xfId="8006" xr:uid="{ED5EF30E-0238-4DF2-8DB0-5895A9E02CAC}"/>
    <cellStyle name="Normal 63 7 6 2" xfId="21037" xr:uid="{25CC00F0-D52A-45B0-B2AA-C50E65A8822E}"/>
    <cellStyle name="Normal 63 7 7" xfId="3559" xr:uid="{A529462C-C737-4ACF-8906-CDBA67D8CFE1}"/>
    <cellStyle name="Normal 63 7 7 2" xfId="16657" xr:uid="{56644A69-8E84-4204-B91C-34F350507A55}"/>
    <cellStyle name="Normal 63 7 8" xfId="14596" xr:uid="{B221CC16-35FB-48A5-951D-646E8AFFA892}"/>
    <cellStyle name="Normal 63 8" xfId="1602" xr:uid="{2BD32744-EA7C-4769-BE93-3691ACF766E6}"/>
    <cellStyle name="Normal 63 8 2" xfId="9522" xr:uid="{8E8ADAC4-B84E-4A88-A07C-9ABBB825BE5E}"/>
    <cellStyle name="Normal 63 8 2 2" xfId="22548" xr:uid="{5C10071E-7316-44E6-B9E6-A921D9B949A4}"/>
    <cellStyle name="Normal 63 8 3" xfId="4504" xr:uid="{F5D51DB8-DA95-49ED-AD0B-4A4BC82A4EA3}"/>
    <cellStyle name="Normal 63 8 3 2" xfId="17541" xr:uid="{988A7B25-8257-4034-AB0A-545BF195714A}"/>
    <cellStyle name="Normal 63 8 4" xfId="14987" xr:uid="{BC4CF2C9-1514-4A40-885F-172EFFBD66C8}"/>
    <cellStyle name="Normal 63 9" xfId="5747" xr:uid="{CEBCC3DB-0C1C-415B-8CA2-FBDC662868F7}"/>
    <cellStyle name="Normal 63 9 2" xfId="10763" xr:uid="{941536DA-C839-4209-9755-F4E52A28B001}"/>
    <cellStyle name="Normal 63 9 2 2" xfId="23789" xr:uid="{64E8F2B4-0AF4-4F90-B88C-2E2CBE50BDE0}"/>
    <cellStyle name="Normal 63 9 3" xfId="18782" xr:uid="{E66EA5EF-2C27-4577-8B11-1BDE246BA6AF}"/>
    <cellStyle name="Normal 63_Degree data" xfId="3167" xr:uid="{7AC385EB-49C7-467B-A263-ECA167A9D935}"/>
    <cellStyle name="Normal 64" xfId="147" xr:uid="{029D90C1-7D3D-435A-89E6-B17096A25D8E}"/>
    <cellStyle name="Normal 64 2" xfId="1248" xr:uid="{C903FBA5-A24F-4F01-9CA9-06E4903E98EB}"/>
    <cellStyle name="Normal 64 3" xfId="3566" xr:uid="{EC540C41-DE2D-4A71-BB22-DEADDBABF6C0}"/>
    <cellStyle name="Normal 64_Degree data" xfId="3172" xr:uid="{14D168BD-3E86-4535-BB5D-8F3BD90FB92A}"/>
    <cellStyle name="Normal 65" xfId="149" xr:uid="{F4814B51-FEB4-4782-8352-1F2B55E28305}"/>
    <cellStyle name="Normal 65 2" xfId="1250" xr:uid="{62408EBE-0AFE-4632-91A3-FC8B2466F6FE}"/>
    <cellStyle name="Normal 65 3" xfId="3568" xr:uid="{C09BC6CE-806C-4AF0-B821-6098E33C8602}"/>
    <cellStyle name="Normal 65_Degree data" xfId="3173" xr:uid="{BC090AF3-71DB-4311-94E9-F2D3603B4016}"/>
    <cellStyle name="Normal 66" xfId="94" xr:uid="{930E91D6-599E-4AE2-B15A-D1FB8AC2DDB8}"/>
    <cellStyle name="Normal 66 2" xfId="1249" xr:uid="{09E12880-D2C6-4E81-BC62-EAA93E9B74BA}"/>
    <cellStyle name="Normal 66 3" xfId="3567" xr:uid="{9761B3AA-425C-4AF3-8AEC-4FB1CFFA7927}"/>
    <cellStyle name="Normal 66_Degree data" xfId="3174" xr:uid="{173BEAF4-581A-42D8-893F-A5A429C1340D}"/>
    <cellStyle name="Normal 67" xfId="66" xr:uid="{947EF1B4-D8F3-4770-A9AC-E1CCB607172E}"/>
    <cellStyle name="Normal 67 2" xfId="1281" xr:uid="{4337D960-FB52-4C8E-907F-7D8BC9B6F636}"/>
    <cellStyle name="Normal 67 3" xfId="3600" xr:uid="{1B230AC5-04A5-4401-82FB-F7A885C02B57}"/>
    <cellStyle name="Normal 67_Degree data" xfId="3175" xr:uid="{34208AE5-6239-4F2C-A64A-D6F23762A19B}"/>
    <cellStyle name="Normal 68" xfId="146" xr:uid="{99FF47DC-1012-435F-BDC2-17E723D0BD30}"/>
    <cellStyle name="Normal 68 2" xfId="1382" xr:uid="{6E6431A0-28A2-486E-98D6-01637983AE12}"/>
    <cellStyle name="Normal 68 3" xfId="3601" xr:uid="{8CE04BFC-EAC6-4AAD-9D89-AFE0C314CFE1}"/>
    <cellStyle name="Normal 68_Degree data" xfId="3176" xr:uid="{13078A4B-175C-4499-ABA0-74EF181A9C54}"/>
    <cellStyle name="Normal 69" xfId="150" xr:uid="{06293A6D-7AA9-4AF4-8A86-70ED4C006D31}"/>
    <cellStyle name="Normal 69 2" xfId="1411" xr:uid="{6F390EC3-D99F-46A5-935A-93C47064D870}"/>
    <cellStyle name="Normal 69 3" xfId="3630" xr:uid="{3E936A70-B5F0-4430-B7E0-5168947E8623}"/>
    <cellStyle name="Normal 69_Degree data" xfId="3177" xr:uid="{E20111CF-1F00-4FAD-B0A6-DE333DAC489C}"/>
    <cellStyle name="Normal 7" xfId="93" xr:uid="{44036A04-5B05-4661-8EC6-D1785C0CAE3F}"/>
    <cellStyle name="Normal 7 10" xfId="747" xr:uid="{7D3E82C6-E42A-48A1-96F9-35CD63DE1D62}"/>
    <cellStyle name="Normal 7 10 2" xfId="2204" xr:uid="{CE15298B-F376-41A4-9F9B-705E06106BFA}"/>
    <cellStyle name="Normal 7 10 2 2" xfId="10309" xr:uid="{F979D55A-6DB1-4F0B-9F58-300BA3D8F0DA}"/>
    <cellStyle name="Normal 7 10 2 2 2" xfId="23335" xr:uid="{4AABD622-194F-46F6-B3E8-CAE8941D7918}"/>
    <cellStyle name="Normal 7 10 2 3" xfId="5291" xr:uid="{8399BCC1-0647-49BE-8528-13985E8E0E48}"/>
    <cellStyle name="Normal 7 10 2 3 2" xfId="18328" xr:uid="{FE1C3EB8-7426-4DE8-85DD-EF52D7D5E3E5}"/>
    <cellStyle name="Normal 7 10 2 4" xfId="15588" xr:uid="{F4D50DAC-0FF0-4714-AA26-C725EED95D0C}"/>
    <cellStyle name="Normal 7 10 3" xfId="6351" xr:uid="{D1CB2455-DAF8-44E4-AE64-F035D2CA0BB5}"/>
    <cellStyle name="Normal 7 10 3 2" xfId="11366" xr:uid="{D9A83E1A-D3D2-4FBD-A421-50FFBA442074}"/>
    <cellStyle name="Normal 7 10 3 2 2" xfId="24392" xr:uid="{2E8B3B6C-7761-4711-877B-7BABFB833764}"/>
    <cellStyle name="Normal 7 10 3 3" xfId="19385" xr:uid="{C1DB6D6F-3024-4B60-95D2-3227FD66C430}"/>
    <cellStyle name="Normal 7 10 4" xfId="9425" xr:uid="{D7E306FB-8DB0-4E49-B74A-EA6284FC3B70}"/>
    <cellStyle name="Normal 7 10 4 2" xfId="22452" xr:uid="{CC1E0EC4-BC91-4B9F-9884-E1F1DA1357FC}"/>
    <cellStyle name="Normal 7 10 5" xfId="12820" xr:uid="{9C2211AC-FEA0-41F5-B9A1-D4CBB610B8E0}"/>
    <cellStyle name="Normal 7 10 5 2" xfId="25837" xr:uid="{0E98DA79-EE20-42A6-81FD-6088D67E62A0}"/>
    <cellStyle name="Normal 7 10 6" xfId="7902" xr:uid="{AD862B9D-262C-463B-927C-8706AB7353FB}"/>
    <cellStyle name="Normal 7 10 6 2" xfId="20934" xr:uid="{4038435D-42AF-4DCF-B21D-BFB092D907F7}"/>
    <cellStyle name="Normal 7 10 7" xfId="4356" xr:uid="{1B0F2BA4-9BA3-4AF0-A6C7-0924270D98EF}"/>
    <cellStyle name="Normal 7 10 7 2" xfId="17445" xr:uid="{A32697EF-F6A5-4B90-9EAD-89C87CCB72C2}"/>
    <cellStyle name="Normal 7 10 8" xfId="14144" xr:uid="{B55F4140-658F-473D-BA17-15F5CA55007F}"/>
    <cellStyle name="Normal 7 11" xfId="1151" xr:uid="{6F73B100-79F3-4C7B-96B8-F2005C47F6B9}"/>
    <cellStyle name="Normal 7 11 2" xfId="2552" xr:uid="{15A87703-B469-408B-BAF8-8D9397007C93}"/>
    <cellStyle name="Normal 7 11 2 2" xfId="10361" xr:uid="{8C767FB3-DA89-437D-84B1-80996558B84C}"/>
    <cellStyle name="Normal 7 11 2 2 2" xfId="23387" xr:uid="{18E48961-BCA1-4CB9-BA8F-F7D0F55AD0F3}"/>
    <cellStyle name="Normal 7 11 2 3" xfId="5344" xr:uid="{DA5B55BE-136B-4EF2-8C88-78157653E31B}"/>
    <cellStyle name="Normal 7 11 2 3 2" xfId="18380" xr:uid="{F607C877-3F23-4F28-AE4F-3DAA98E77A27}"/>
    <cellStyle name="Normal 7 11 2 4" xfId="15936" xr:uid="{FFB011A0-4618-4C92-BEF8-6368B5310801}"/>
    <cellStyle name="Normal 7 11 3" xfId="6699" xr:uid="{8B39A45E-BDF8-4FEC-A213-5E4EB4A31F9E}"/>
    <cellStyle name="Normal 7 11 3 2" xfId="11714" xr:uid="{280C688D-6B32-40D4-84B2-967430104091}"/>
    <cellStyle name="Normal 7 11 3 2 2" xfId="24740" xr:uid="{F792DB00-BEE5-4309-A187-4B9C2ECD2B9F}"/>
    <cellStyle name="Normal 7 11 3 3" xfId="19733" xr:uid="{BB3B6022-824D-4179-A9A0-B815B92EE97A}"/>
    <cellStyle name="Normal 7 11 4" xfId="8619" xr:uid="{E2A85812-7C62-4EF5-B23B-CEE83A1DD8F7}"/>
    <cellStyle name="Normal 7 11 4 2" xfId="21648" xr:uid="{9A05E608-B083-458E-8209-907FA0A5259D}"/>
    <cellStyle name="Normal 7 11 5" xfId="13168" xr:uid="{FB4DA5E3-5816-4273-9ABF-B66C93C7024C}"/>
    <cellStyle name="Normal 7 11 5 2" xfId="26185" xr:uid="{B0BA00C0-3C0F-4CC3-AA7F-D0BC230AF087}"/>
    <cellStyle name="Normal 7 11 6" xfId="7955" xr:uid="{7DC2A1F8-6755-4050-8D4B-A0E1B1675EE3}"/>
    <cellStyle name="Normal 7 11 6 2" xfId="20986" xr:uid="{54552A7C-B278-41AA-89CE-992D07177B6D}"/>
    <cellStyle name="Normal 7 11 7" xfId="3541" xr:uid="{81BE6D58-2B8F-4CDD-B0D5-B4690892A00A}"/>
    <cellStyle name="Normal 7 11 7 2" xfId="16641" xr:uid="{E48F0557-0A43-4D0F-9771-A2DA26D6AFAD}"/>
    <cellStyle name="Normal 7 11 8" xfId="14545" xr:uid="{F9A6A44C-D815-4717-AE3A-11ECD1FB576E}"/>
    <cellStyle name="Normal 7 12" xfId="2663" xr:uid="{FF535DDC-075E-4C8A-BCB2-EE5F860ED624}"/>
    <cellStyle name="Normal 7 12 2" xfId="6742" xr:uid="{F4CF0E1B-5CFB-48A8-8D3C-CCFEDE82584A}"/>
    <cellStyle name="Normal 7 12 2 2" xfId="11757" xr:uid="{C28D9895-4E78-4936-ABDF-59F8281853CB}"/>
    <cellStyle name="Normal 7 12 2 2 2" xfId="24783" xr:uid="{16BE08F0-AE72-4E36-A6B4-95F911B4FB25}"/>
    <cellStyle name="Normal 7 12 2 3" xfId="19776" xr:uid="{69F6EFAF-6B5E-405E-9A88-AB6C786F0973}"/>
    <cellStyle name="Normal 7 12 3" xfId="13211" xr:uid="{0CBE5687-6A34-48E1-A2D7-BB63A3CFDD65}"/>
    <cellStyle name="Normal 7 12 3 2" xfId="26228" xr:uid="{38C3E835-F9F6-4F76-B409-745331130337}"/>
    <cellStyle name="Normal 7 12 4" xfId="9505" xr:uid="{3D75A3D3-850D-4239-8AF5-6FDAC15ACBE0}"/>
    <cellStyle name="Normal 7 12 4 2" xfId="22531" xr:uid="{4761CC98-0EB1-4EAD-B90E-AA543FA4F9DA}"/>
    <cellStyle name="Normal 7 12 5" xfId="4487" xr:uid="{C969D33B-905F-4F55-9747-ABEB5C6F6EEA}"/>
    <cellStyle name="Normal 7 12 5 2" xfId="17524" xr:uid="{1256C6BA-1BD3-4827-A228-C927BF64BF46}"/>
    <cellStyle name="Normal 7 12 6" xfId="15979" xr:uid="{AC5D8D9E-507C-4759-9DE4-6F72948936A1}"/>
    <cellStyle name="Normal 7 13" xfId="1551" xr:uid="{EF186129-9656-4B5A-98DC-A82551B4E490}"/>
    <cellStyle name="Normal 7 13 2" xfId="12168" xr:uid="{ED3C7AA8-0229-45D1-A944-EC4D697415F1}"/>
    <cellStyle name="Normal 7 13 2 2" xfId="25185" xr:uid="{9A69F49D-DE55-42C6-8055-5869B9982D3E}"/>
    <cellStyle name="Normal 7 13 3" xfId="10712" xr:uid="{7FBC8A00-30B5-4551-B0D9-FD494EDE7105}"/>
    <cellStyle name="Normal 7 13 3 2" xfId="23738" xr:uid="{1DBA6EBC-8333-4A9D-B790-B78797C234EC}"/>
    <cellStyle name="Normal 7 13 4" xfId="5696" xr:uid="{CA066C73-4792-44F6-B8E5-3D5A40DDB51D}"/>
    <cellStyle name="Normal 7 13 4 2" xfId="18731" xr:uid="{C202B9E1-9CB8-41BC-8378-B7597602A23A}"/>
    <cellStyle name="Normal 7 13 5" xfId="14936" xr:uid="{401B5B6D-2803-4F41-8585-75B0E391F9A4}"/>
    <cellStyle name="Normal 7 14" xfId="1511" xr:uid="{EEAE6C4E-6783-4E26-A29C-552C28AF4222}"/>
    <cellStyle name="Normal 7 14 2" xfId="8307" xr:uid="{364E8926-E6E5-440C-9AA3-2D02F9354493}"/>
    <cellStyle name="Normal 7 14 2 2" xfId="21336" xr:uid="{346524F1-A9BA-4D73-861C-42952A386E4A}"/>
    <cellStyle name="Normal 7 14 3" xfId="14896" xr:uid="{8CAE4CE2-172A-4EB0-B718-897BC29E4779}"/>
    <cellStyle name="Normal 7 15" xfId="12128" xr:uid="{93F3F6D8-34E7-4AD3-93FD-84D237860DBF}"/>
    <cellStyle name="Normal 7 15 2" xfId="25145" xr:uid="{77B6F9DA-127A-4E39-AE7F-FFDB37588EB9}"/>
    <cellStyle name="Normal 7 16" xfId="7099" xr:uid="{C4D90ACD-46CC-4251-8E0A-E96144D02E34}"/>
    <cellStyle name="Normal 7 16 2" xfId="20131" xr:uid="{12984278-AB18-4EDC-AFB9-EE55AE4F98B7}"/>
    <cellStyle name="Normal 7 17" xfId="3227" xr:uid="{D18D9F2B-044F-43CD-979D-6630CEADF7B7}"/>
    <cellStyle name="Normal 7 17 2" xfId="16329" xr:uid="{E93407B5-B193-4FBB-A691-B4DDD3B1CB2E}"/>
    <cellStyle name="Normal 7 18" xfId="13568" xr:uid="{D58DEAD8-7677-4048-8264-FF489FAB89FB}"/>
    <cellStyle name="Normal 7 2" xfId="140" xr:uid="{7E2EDCE6-4A1E-4A7C-A7F3-5CAB38AC2210}"/>
    <cellStyle name="Normal 7 2 10" xfId="1563" xr:uid="{7E0A8493-99F0-4CD9-B8F8-9190356DBDF6}"/>
    <cellStyle name="Normal 7 2 10 2" xfId="12180" xr:uid="{BA40A0A6-3460-4947-AD7D-399E1F93C7B0}"/>
    <cellStyle name="Normal 7 2 10 2 2" xfId="25197" xr:uid="{943F226B-962C-431E-98AD-199FCAE42F53}"/>
    <cellStyle name="Normal 7 2 10 3" xfId="10724" xr:uid="{94495C65-8217-4C38-A709-6F608FE8C566}"/>
    <cellStyle name="Normal 7 2 10 3 2" xfId="23750" xr:uid="{4FFDB131-3AFD-4CDA-B61C-1E22965E4685}"/>
    <cellStyle name="Normal 7 2 10 4" xfId="5708" xr:uid="{D8AA2693-4F4C-4C3A-B940-94CFBB5C7399}"/>
    <cellStyle name="Normal 7 2 10 4 2" xfId="18743" xr:uid="{7CFAE335-8A37-46C9-B055-C7CD8160789A}"/>
    <cellStyle name="Normal 7 2 10 5" xfId="14948" xr:uid="{B0BB9D4A-387E-4150-A56C-12594F909C27}"/>
    <cellStyle name="Normal 7 2 11" xfId="1533" xr:uid="{FBA5A1CA-2DDF-4064-B5EA-D2FA46889FF4}"/>
    <cellStyle name="Normal 7 2 11 2" xfId="8332" xr:uid="{331FC58D-C2D8-4E77-A415-998C428DB897}"/>
    <cellStyle name="Normal 7 2 11 2 2" xfId="21361" xr:uid="{28470154-8869-4C0F-B8A5-77EFD23C7613}"/>
    <cellStyle name="Normal 7 2 11 3" xfId="14918" xr:uid="{1DBE9DA4-2EE4-412D-A645-CB01534F7A14}"/>
    <cellStyle name="Normal 7 2 12" xfId="12150" xr:uid="{07A27A13-E2F0-4040-A496-725BC5339E31}"/>
    <cellStyle name="Normal 7 2 12 2" xfId="25167" xr:uid="{5C1D26B7-0B85-43AB-B91E-74C6514B8A5F}"/>
    <cellStyle name="Normal 7 2 13" xfId="7112" xr:uid="{8CBF2A6B-D711-4556-A470-8006FCCDEDDB}"/>
    <cellStyle name="Normal 7 2 13 2" xfId="20144" xr:uid="{2DAD5E91-E5E4-407D-919D-7A4BCF51A7AC}"/>
    <cellStyle name="Normal 7 2 14" xfId="3254" xr:uid="{908D03D2-107A-456F-BD52-31D8294BA7AE}"/>
    <cellStyle name="Normal 7 2 14 2" xfId="16354" xr:uid="{C16FC357-211D-4BBA-A559-F6284F14F6A6}"/>
    <cellStyle name="Normal 7 2 15" xfId="13580" xr:uid="{A573F002-7CEA-4D34-99AD-A83FDDF625BA}"/>
    <cellStyle name="Normal 7 2 2" xfId="181" xr:uid="{D64F5651-B6B3-43B1-9D85-10074AF41DDD}"/>
    <cellStyle name="Normal 7 2 2 10" xfId="12282" xr:uid="{77281085-1069-494F-A8CD-E2C0D74B5DE9}"/>
    <cellStyle name="Normal 7 2 2 10 2" xfId="25299" xr:uid="{079625ED-88D8-4E49-9C4D-2F2FC7D7DBCE}"/>
    <cellStyle name="Normal 7 2 2 11" xfId="7142" xr:uid="{40A4C439-B24E-4C86-BA2B-F6D9FAE6FDA6}"/>
    <cellStyle name="Normal 7 2 2 11 2" xfId="20174" xr:uid="{9638D5B3-5301-4EC8-9FAD-4967E284AEDE}"/>
    <cellStyle name="Normal 7 2 2 12" xfId="3311" xr:uid="{D6529D2A-60DA-4F8F-8888-66C68F4166BC}"/>
    <cellStyle name="Normal 7 2 2 12 2" xfId="16411" xr:uid="{3849F702-A2C7-4134-98BC-8CBF66DF8B60}"/>
    <cellStyle name="Normal 7 2 2 13" xfId="13610" xr:uid="{130910BE-DFA8-4C3E-B93C-D2F963D47D98}"/>
    <cellStyle name="Normal 7 2 2 2" xfId="356" xr:uid="{31A50094-F30A-4B57-A708-8F6C4EF2DD66}"/>
    <cellStyle name="Normal 7 2 2 2 10" xfId="3515" xr:uid="{30D996B1-AFF5-4219-9857-2AB90F999A8E}"/>
    <cellStyle name="Normal 7 2 2 2 10 2" xfId="16615" xr:uid="{E57C6604-8539-44D6-B17A-F11A131218D8}"/>
    <cellStyle name="Normal 7 2 2 2 11" xfId="13765" xr:uid="{820F4060-90E0-40DD-98D3-ACAE37F2A2EA}"/>
    <cellStyle name="Normal 7 2 2 2 2" xfId="711" xr:uid="{90C55ED3-0BA9-4DA5-9B1B-A2B4AEB3ADA2}"/>
    <cellStyle name="Normal 7 2 2 2 2 2" xfId="2207" xr:uid="{0C339DDE-5B11-46E5-9891-9165ACD909A7}"/>
    <cellStyle name="Normal 7 2 2 2 2 2 2" xfId="9970" xr:uid="{A6181A37-A646-4E03-965D-E969180CDEFE}"/>
    <cellStyle name="Normal 7 2 2 2 2 2 2 2" xfId="22996" xr:uid="{9675E055-F6A8-47BC-B741-210CC6B31E6D}"/>
    <cellStyle name="Normal 7 2 2 2 2 2 3" xfId="4952" xr:uid="{804F266A-5D90-4B21-8237-CBBBC8E966F2}"/>
    <cellStyle name="Normal 7 2 2 2 2 2 3 2" xfId="17989" xr:uid="{EDEABBB0-15D0-4D94-B17A-A373C8E0D23C}"/>
    <cellStyle name="Normal 7 2 2 2 2 2 4" xfId="15591" xr:uid="{A1D5A7FE-2B4F-402D-9E23-7CBEFF873D4A}"/>
    <cellStyle name="Normal 7 2 2 2 2 3" xfId="6354" xr:uid="{9814BD16-8276-4229-AEA8-4E568FC2075E}"/>
    <cellStyle name="Normal 7 2 2 2 2 3 2" xfId="11369" xr:uid="{1227EE80-C657-4E1C-AA6B-41F1381A5E76}"/>
    <cellStyle name="Normal 7 2 2 2 2 3 2 2" xfId="24395" xr:uid="{2692A61E-5F02-4C5D-B1BE-727B62D9C7D7}"/>
    <cellStyle name="Normal 7 2 2 2 2 3 3" xfId="19388" xr:uid="{64B4DCD3-B94F-44E2-9B06-FA64624134AB}"/>
    <cellStyle name="Normal 7 2 2 2 2 4" xfId="9086" xr:uid="{2494FACA-7515-4C23-8521-566DDC04C832}"/>
    <cellStyle name="Normal 7 2 2 2 2 4 2" xfId="22113" xr:uid="{61B0B3F5-28AB-4E71-86E6-8FB26D4B1886}"/>
    <cellStyle name="Normal 7 2 2 2 2 5" xfId="12823" xr:uid="{ECDB94A8-4283-4817-BD3F-BBDC355F71A5}"/>
    <cellStyle name="Normal 7 2 2 2 2 5 2" xfId="25840" xr:uid="{5CF97E08-BA6A-4E93-A2B3-39675E24974C}"/>
    <cellStyle name="Normal 7 2 2 2 2 6" xfId="7563" xr:uid="{F9D920C3-60DB-4FAD-AE84-AF7BDBFB8CCB}"/>
    <cellStyle name="Normal 7 2 2 2 2 6 2" xfId="20595" xr:uid="{B0C460D5-8EB6-4892-9E59-2F0072795937}"/>
    <cellStyle name="Normal 7 2 2 2 2 7" xfId="4017" xr:uid="{DBB461DD-E8F0-40A7-8A4B-12755CE5CC11}"/>
    <cellStyle name="Normal 7 2 2 2 2 7 2" xfId="17106" xr:uid="{A2681505-3361-4F63-B925-7BF3E8688DC2}"/>
    <cellStyle name="Normal 7 2 2 2 2 8" xfId="14114" xr:uid="{569B408E-377D-4AA0-BD5C-22CFF9D40D2B}"/>
    <cellStyle name="Normal 7 2 2 2 3" xfId="1120" xr:uid="{76C76DF2-6A30-496B-844A-179006DB427E}"/>
    <cellStyle name="Normal 7 2 2 2 3 2" xfId="2555" xr:uid="{B8BA254B-F625-4857-B7A2-9D98661C31E4}"/>
    <cellStyle name="Normal 7 2 2 2 3 2 2" xfId="10312" xr:uid="{4B4206FA-7D7D-4161-880D-512F060FA59C}"/>
    <cellStyle name="Normal 7 2 2 2 3 2 2 2" xfId="23338" xr:uid="{3B5DBA47-C829-4899-8B68-C67BB3FAF4AC}"/>
    <cellStyle name="Normal 7 2 2 2 3 2 3" xfId="5294" xr:uid="{3555B58B-CA82-44C8-8709-307CA2EF270A}"/>
    <cellStyle name="Normal 7 2 2 2 3 2 3 2" xfId="18331" xr:uid="{D0458E4F-7992-4404-9F1D-64E184488728}"/>
    <cellStyle name="Normal 7 2 2 2 3 2 4" xfId="15939" xr:uid="{CFBDE13C-2DB1-40B2-B9C7-D75824005395}"/>
    <cellStyle name="Normal 7 2 2 2 3 3" xfId="6702" xr:uid="{5386697A-D2BA-4462-9E60-1DEB1F7E9C2D}"/>
    <cellStyle name="Normal 7 2 2 2 3 3 2" xfId="11717" xr:uid="{AEA50D97-5952-41BB-A37F-7C466578B413}"/>
    <cellStyle name="Normal 7 2 2 2 3 3 2 2" xfId="24743" xr:uid="{AFBA3F61-EF6B-4C84-BA35-437EC3E3A260}"/>
    <cellStyle name="Normal 7 2 2 2 3 3 3" xfId="19736" xr:uid="{8844B70A-657B-48A8-8CB0-F3CEA75391BA}"/>
    <cellStyle name="Normal 7 2 2 2 3 4" xfId="9428" xr:uid="{0601EEBB-872F-45B5-952C-70B33BFB3022}"/>
    <cellStyle name="Normal 7 2 2 2 3 4 2" xfId="22455" xr:uid="{378F9F2E-9BB6-4E9C-B7DA-506E98F5972D}"/>
    <cellStyle name="Normal 7 2 2 2 3 5" xfId="13171" xr:uid="{369099A5-F42F-4132-B58A-087B547D55DC}"/>
    <cellStyle name="Normal 7 2 2 2 3 5 2" xfId="26188" xr:uid="{2638E084-21E5-4E77-AD74-64F516E74D61}"/>
    <cellStyle name="Normal 7 2 2 2 3 6" xfId="7905" xr:uid="{CC027017-8D4E-4D57-B23B-F837F673BCA2}"/>
    <cellStyle name="Normal 7 2 2 2 3 6 2" xfId="20937" xr:uid="{55F45253-FF85-45AA-A23A-DE15482E68CE}"/>
    <cellStyle name="Normal 7 2 2 2 3 7" xfId="4359" xr:uid="{C6D2FECE-D03D-4683-84A2-489330C1370D}"/>
    <cellStyle name="Normal 7 2 2 2 3 7 2" xfId="17448" xr:uid="{B73070F9-5E7C-4D18-8655-AD6EF59297C8}"/>
    <cellStyle name="Normal 7 2 2 2 3 8" xfId="14516" xr:uid="{B36E95D0-7705-418D-854C-1B82FE771CD8}"/>
    <cellStyle name="Normal 7 2 2 2 4" xfId="1478" xr:uid="{8F933DDF-7BBC-4366-B76D-34D33864E977}"/>
    <cellStyle name="Normal 7 2 2 2 4 2" xfId="3037" xr:uid="{B3BDC577-1BC9-46FA-9F37-9E70BBD5B20B}"/>
    <cellStyle name="Normal 7 2 2 2 4 2 2" xfId="10679" xr:uid="{7FA2820B-5D0D-4FB7-8AD1-734371FEA4E0}"/>
    <cellStyle name="Normal 7 2 2 2 4 2 2 2" xfId="23705" xr:uid="{EFB0117D-D72C-47E1-94ED-8DE39B7A4E09}"/>
    <cellStyle name="Normal 7 2 2 2 4 2 3" xfId="5662" xr:uid="{6F94E5EB-4C5A-4427-BDC5-0BDB33B59EFA}"/>
    <cellStyle name="Normal 7 2 2 2 4 2 3 2" xfId="18698" xr:uid="{640A9472-09AC-4922-AF73-EF153BE2F1C5}"/>
    <cellStyle name="Normal 7 2 2 2 4 2 4" xfId="16297" xr:uid="{7B80C285-1270-49B2-B5D6-153D0C41FF2E}"/>
    <cellStyle name="Normal 7 2 2 2 4 3" xfId="7060" xr:uid="{1F47F2C9-CDA5-4C5A-9F37-21ECE2C395DF}"/>
    <cellStyle name="Normal 7 2 2 2 4 3 2" xfId="12075" xr:uid="{E8A2D6E1-F803-44F0-8116-6C3F0B7F1680}"/>
    <cellStyle name="Normal 7 2 2 2 4 3 2 2" xfId="25101" xr:uid="{C46516B2-18D8-4D95-A822-DFA449232A40}"/>
    <cellStyle name="Normal 7 2 2 2 4 3 3" xfId="20094" xr:uid="{65806311-3853-419C-8579-6B18C8970F19}"/>
    <cellStyle name="Normal 7 2 2 2 4 4" xfId="8767" xr:uid="{1FD2D8F6-E616-46E3-B494-D1BEE5DEBF39}"/>
    <cellStyle name="Normal 7 2 2 2 4 4 2" xfId="21796" xr:uid="{7069B3D1-1BAF-4562-B651-968AA3A25055}"/>
    <cellStyle name="Normal 7 2 2 2 4 5" xfId="13529" xr:uid="{4B156A42-4BDA-473B-82E7-106316752A92}"/>
    <cellStyle name="Normal 7 2 2 2 4 5 2" xfId="26546" xr:uid="{70E3BE8D-4C3D-4EAE-AD3B-561811C29AA4}"/>
    <cellStyle name="Normal 7 2 2 2 4 6" xfId="8273" xr:uid="{A3AE9215-985C-47B9-A083-9EE903F9F3CF}"/>
    <cellStyle name="Normal 7 2 2 2 4 6 2" xfId="21304" xr:uid="{7EFEAD6B-B4A4-4DF1-8F68-6D69AA158605}"/>
    <cellStyle name="Normal 7 2 2 2 4 7" xfId="3697" xr:uid="{9DED1289-FE9F-433B-A593-42BC40929976}"/>
    <cellStyle name="Normal 7 2 2 2 4 7 2" xfId="16789" xr:uid="{10727B7F-4F59-4670-B6C0-3963BEC04978}"/>
    <cellStyle name="Normal 7 2 2 2 4 8" xfId="14863" xr:uid="{D0969A5E-B09E-449E-A691-C5217E31E955}"/>
    <cellStyle name="Normal 7 2 2 2 5" xfId="1869" xr:uid="{3E58CCEE-F551-43F5-912B-E87D50F906FE}"/>
    <cellStyle name="Normal 7 2 2 2 5 2" xfId="9653" xr:uid="{83CF9024-46B2-427B-A515-A167ADCEA0C6}"/>
    <cellStyle name="Normal 7 2 2 2 5 2 2" xfId="22679" xr:uid="{C5168CD8-9F94-4AD8-898B-63F501F86386}"/>
    <cellStyle name="Normal 7 2 2 2 5 3" xfId="4635" xr:uid="{D9462F86-D144-4B74-ADF0-28F085FC7635}"/>
    <cellStyle name="Normal 7 2 2 2 5 3 2" xfId="17672" xr:uid="{8A4F57CF-5124-402D-B265-A7033C5732D5}"/>
    <cellStyle name="Normal 7 2 2 2 5 4" xfId="15254" xr:uid="{E8A81D72-6551-4830-8389-704F2C3A7878}"/>
    <cellStyle name="Normal 7 2 2 2 6" xfId="6016" xr:uid="{DCFC540C-36FD-4D45-9E9C-198D51975FEE}"/>
    <cellStyle name="Normal 7 2 2 2 6 2" xfId="11032" xr:uid="{E1258B72-2729-454C-9369-4FFBFF43CDEA}"/>
    <cellStyle name="Normal 7 2 2 2 6 2 2" xfId="24058" xr:uid="{7D3D1EF8-0697-4547-8248-E63006936B1F}"/>
    <cellStyle name="Normal 7 2 2 2 6 3" xfId="19051" xr:uid="{B1A40110-0E0D-4968-9821-574C45719320}"/>
    <cellStyle name="Normal 7 2 2 2 7" xfId="8593" xr:uid="{135D7793-9FF3-4004-8BE2-7D7B1E641E34}"/>
    <cellStyle name="Normal 7 2 2 2 7 2" xfId="21622" xr:uid="{1171524A-B8D1-4EC9-B1ED-A61C26F9C55D}"/>
    <cellStyle name="Normal 7 2 2 2 8" xfId="12486" xr:uid="{2B287654-4D80-415E-B53A-9154D741946B}"/>
    <cellStyle name="Normal 7 2 2 2 8 2" xfId="25503" xr:uid="{49120BA8-5E5B-43B1-A45B-9783CC463103}"/>
    <cellStyle name="Normal 7 2 2 2 9" xfId="7246" xr:uid="{F84645F9-E59B-49A1-A2C3-B0CA6A1AB1AC}"/>
    <cellStyle name="Normal 7 2 2 2 9 2" xfId="20278" xr:uid="{F8EE0C69-B127-4B0B-83E9-95B1EE17173F}"/>
    <cellStyle name="Normal 7 2 2 2_Degree data" xfId="3181" xr:uid="{9F76F9C7-B21C-4277-92DF-F18B1C4B8DE8}"/>
    <cellStyle name="Normal 7 2 2 3" xfId="607" xr:uid="{97376473-C772-4869-B936-E2BA8FD25F13}"/>
    <cellStyle name="Normal 7 2 2 3 10" xfId="14010" xr:uid="{69AECB7A-3299-4E2E-BCC1-A3E630DB0697}"/>
    <cellStyle name="Normal 7 2 2 3 2" xfId="1016" xr:uid="{627620EA-952B-4969-B566-930ABEF594A1}"/>
    <cellStyle name="Normal 7 2 2 3 2 2" xfId="2208" xr:uid="{59E3A447-95BB-4D6A-8ACE-404F0168C46A}"/>
    <cellStyle name="Normal 7 2 2 3 2 2 2" xfId="10313" xr:uid="{8322651A-46C5-4FEF-AA29-EB94CA10652D}"/>
    <cellStyle name="Normal 7 2 2 3 2 2 2 2" xfId="23339" xr:uid="{DC3E4A9B-764E-4999-B78F-181FE9C4719E}"/>
    <cellStyle name="Normal 7 2 2 3 2 2 3" xfId="5295" xr:uid="{01078E53-A08A-4D1F-AA9B-3D61BC4ABACA}"/>
    <cellStyle name="Normal 7 2 2 3 2 2 3 2" xfId="18332" xr:uid="{E75A4CAB-886F-44DD-BBB1-F5CC656B1EBA}"/>
    <cellStyle name="Normal 7 2 2 3 2 2 4" xfId="15592" xr:uid="{104B6CB9-7C42-47AA-B4FB-44BD8BD17775}"/>
    <cellStyle name="Normal 7 2 2 3 2 3" xfId="6355" xr:uid="{54F36CC7-6700-4E9D-B160-3207DD155477}"/>
    <cellStyle name="Normal 7 2 2 3 2 3 2" xfId="11370" xr:uid="{4FF927B2-3C0B-487A-9F04-C9F60FA3678C}"/>
    <cellStyle name="Normal 7 2 2 3 2 3 2 2" xfId="24396" xr:uid="{25B682A4-7A9D-4BDB-A8E7-2F4C35CD3AD1}"/>
    <cellStyle name="Normal 7 2 2 3 2 3 3" xfId="19389" xr:uid="{10837008-9F0A-4154-B14E-23449BDC27D9}"/>
    <cellStyle name="Normal 7 2 2 3 2 4" xfId="9429" xr:uid="{448B522D-4891-4CB7-839B-79C08D7B7882}"/>
    <cellStyle name="Normal 7 2 2 3 2 4 2" xfId="22456" xr:uid="{EB810633-A544-4815-BFA5-932ED705F7EB}"/>
    <cellStyle name="Normal 7 2 2 3 2 5" xfId="12824" xr:uid="{27E6F2BA-1994-463A-B71D-E647D8CFB089}"/>
    <cellStyle name="Normal 7 2 2 3 2 5 2" xfId="25841" xr:uid="{CDD1ADFE-1D40-4279-A6FD-09D774C53C56}"/>
    <cellStyle name="Normal 7 2 2 3 2 6" xfId="7906" xr:uid="{E3A7AAF8-A1C9-4F5F-939C-1AE8B861D508}"/>
    <cellStyle name="Normal 7 2 2 3 2 6 2" xfId="20938" xr:uid="{00B38614-D5BC-45C7-B5B8-B5EF6D86A925}"/>
    <cellStyle name="Normal 7 2 2 3 2 7" xfId="4360" xr:uid="{F3EB9D36-44B9-4AB9-A523-2139EE65705B}"/>
    <cellStyle name="Normal 7 2 2 3 2 7 2" xfId="17449" xr:uid="{FCAF37E0-D218-43A9-8DBF-3933A039324C}"/>
    <cellStyle name="Normal 7 2 2 3 2 8" xfId="14412" xr:uid="{055F8270-DF87-4661-8A15-FEC36CFAC0D6}"/>
    <cellStyle name="Normal 7 2 2 3 3" xfId="1372" xr:uid="{28A997E7-B512-485A-AB7D-463563379508}"/>
    <cellStyle name="Normal 7 2 2 3 3 2" xfId="2556" xr:uid="{98CAEA8C-C209-4754-A138-9981F56BEA6F}"/>
    <cellStyle name="Normal 7 2 2 3 3 2 2" xfId="10575" xr:uid="{F5949DB2-D869-4F34-BE5A-D7D493FA3666}"/>
    <cellStyle name="Normal 7 2 2 3 3 2 2 2" xfId="23601" xr:uid="{D4AD2022-AC4C-42D7-A80E-E4B71206F048}"/>
    <cellStyle name="Normal 7 2 2 3 3 2 3" xfId="5558" xr:uid="{3695424C-A724-4921-83CA-599D5E71113C}"/>
    <cellStyle name="Normal 7 2 2 3 3 2 3 2" xfId="18594" xr:uid="{FEA0D5C4-EF12-4BEC-B5C1-662B43E8C239}"/>
    <cellStyle name="Normal 7 2 2 3 3 2 4" xfId="15940" xr:uid="{07214AE0-F0B5-47BE-BE50-CA22F5FA2C81}"/>
    <cellStyle name="Normal 7 2 2 3 3 3" xfId="6703" xr:uid="{EC7EB6BF-AEC7-44AE-A311-BF0DA7BE8BE8}"/>
    <cellStyle name="Normal 7 2 2 3 3 3 2" xfId="11718" xr:uid="{AB177940-164D-4DFB-967E-92EDF063E220}"/>
    <cellStyle name="Normal 7 2 2 3 3 3 2 2" xfId="24744" xr:uid="{3B0FCF5B-19F3-43B1-9E8C-60BA4BD762F4}"/>
    <cellStyle name="Normal 7 2 2 3 3 3 3" xfId="19737" xr:uid="{B0675A2E-794D-4E80-BCC6-C7AA19DCD0C6}"/>
    <cellStyle name="Normal 7 2 2 3 3 4" xfId="8982" xr:uid="{A9B17BE4-8854-4AB7-9E0D-9F35922D1E94}"/>
    <cellStyle name="Normal 7 2 2 3 3 4 2" xfId="22009" xr:uid="{1B0F655F-88BD-4195-9F62-4FC1C66833AD}"/>
    <cellStyle name="Normal 7 2 2 3 3 5" xfId="13172" xr:uid="{0753AEEA-FF3C-4971-815C-32921338836B}"/>
    <cellStyle name="Normal 7 2 2 3 3 5 2" xfId="26189" xr:uid="{15DD708C-41F9-4E3E-B7B8-E606B3D66A12}"/>
    <cellStyle name="Normal 7 2 2 3 3 6" xfId="8169" xr:uid="{083ED6D5-C2FC-4678-AD52-6BC381F866AE}"/>
    <cellStyle name="Normal 7 2 2 3 3 6 2" xfId="21200" xr:uid="{63EEB83C-1752-40D9-B39A-BE1299D56F36}"/>
    <cellStyle name="Normal 7 2 2 3 3 7" xfId="3913" xr:uid="{59700C00-5DAE-4BD4-B123-14851B4C09B7}"/>
    <cellStyle name="Normal 7 2 2 3 3 7 2" xfId="17002" xr:uid="{F43230FB-D0AB-4E2C-A79E-11885E2FCAF0}"/>
    <cellStyle name="Normal 7 2 2 3 3 8" xfId="14759" xr:uid="{A4E1CED9-B59F-41FA-92C1-E9D5865A97D3}"/>
    <cellStyle name="Normal 7 2 2 3 4" xfId="2930" xr:uid="{78343058-AB13-4447-AAF0-A682DDA3A259}"/>
    <cellStyle name="Normal 7 2 2 3 4 2" xfId="6956" xr:uid="{10915015-6601-4B7F-AB4F-34FE6FEBDA75}"/>
    <cellStyle name="Normal 7 2 2 3 4 2 2" xfId="11971" xr:uid="{4CAF6495-606C-4416-87DB-82A0B21009DB}"/>
    <cellStyle name="Normal 7 2 2 3 4 2 2 2" xfId="24997" xr:uid="{A59A72BB-3DFC-418D-9936-99794D3E7A1A}"/>
    <cellStyle name="Normal 7 2 2 3 4 2 3" xfId="19990" xr:uid="{62650F0E-4374-4DB1-8AEA-6C6813F57294}"/>
    <cellStyle name="Normal 7 2 2 3 4 3" xfId="13425" xr:uid="{B4478864-2BC4-4794-AA5A-BAF3E6264670}"/>
    <cellStyle name="Normal 7 2 2 3 4 3 2" xfId="26442" xr:uid="{F022539A-2376-4262-9568-9507CE7B93FD}"/>
    <cellStyle name="Normal 7 2 2 3 4 4" xfId="9866" xr:uid="{8A062F04-0477-494E-9686-5E8EB7166E15}"/>
    <cellStyle name="Normal 7 2 2 3 4 4 2" xfId="22892" xr:uid="{DF27C685-8E3D-417B-8D91-7D74FC462845}"/>
    <cellStyle name="Normal 7 2 2 3 4 5" xfId="4848" xr:uid="{4319152A-6AD8-4391-BF24-010646FCD522}"/>
    <cellStyle name="Normal 7 2 2 3 4 5 2" xfId="17885" xr:uid="{31D285AC-463F-45F2-AC44-DA4886E7F61D}"/>
    <cellStyle name="Normal 7 2 2 3 4 6" xfId="16193" xr:uid="{CF1747C9-C5E1-4F2C-B5C9-94B5F47EE900}"/>
    <cellStyle name="Normal 7 2 2 3 5" xfId="1765" xr:uid="{16231135-2C60-48E1-A643-0101EFD028E4}"/>
    <cellStyle name="Normal 7 2 2 3 5 2" xfId="10928" xr:uid="{B40A7382-AEBC-4297-B9D4-27615F05FBAD}"/>
    <cellStyle name="Normal 7 2 2 3 5 2 2" xfId="23954" xr:uid="{8ADCAA9E-7CB4-42F7-B2A2-AEE5786E4360}"/>
    <cellStyle name="Normal 7 2 2 3 5 3" xfId="5912" xr:uid="{001FD290-590D-4748-99B1-77EF777F6CBC}"/>
    <cellStyle name="Normal 7 2 2 3 5 3 2" xfId="18947" xr:uid="{578AE76E-286A-4540-A0F7-291212AAEECE}"/>
    <cellStyle name="Normal 7 2 2 3 5 4" xfId="15150" xr:uid="{97065EA4-5C84-435D-B35D-C67EFDF05B8E}"/>
    <cellStyle name="Normal 7 2 2 3 6" xfId="8489" xr:uid="{84DEE97C-90B3-4820-8D51-A8D309402562}"/>
    <cellStyle name="Normal 7 2 2 3 6 2" xfId="21518" xr:uid="{0075068C-0520-4CE7-9BD8-DF9B619E4CA6}"/>
    <cellStyle name="Normal 7 2 2 3 7" xfId="12382" xr:uid="{F5784DBD-3AFF-4C58-BE68-3576B9373756}"/>
    <cellStyle name="Normal 7 2 2 3 7 2" xfId="25399" xr:uid="{62147485-9F5C-4F7F-8C40-B089346A063F}"/>
    <cellStyle name="Normal 7 2 2 3 8" xfId="7459" xr:uid="{86479168-5789-4114-861F-6395BCB92C75}"/>
    <cellStyle name="Normal 7 2 2 3 8 2" xfId="20491" xr:uid="{59D9CA6F-CAF4-4D22-996E-33D529C1297E}"/>
    <cellStyle name="Normal 7 2 2 3 9" xfId="3411" xr:uid="{8CC503EE-7B38-45E1-86E6-C634F37AD39D}"/>
    <cellStyle name="Normal 7 2 2 3 9 2" xfId="16511" xr:uid="{1E2341DC-EB58-4CBD-9456-0E62A1331F01}"/>
    <cellStyle name="Normal 7 2 2 3_Degree data" xfId="3182" xr:uid="{34C5D683-FC2F-4BCB-9816-C2925FFCDEBE}"/>
    <cellStyle name="Normal 7 2 2 4" xfId="507" xr:uid="{76C1D44B-C0F2-441D-853C-F47EBA0DE685}"/>
    <cellStyle name="Normal 7 2 2 4 2" xfId="916" xr:uid="{25B14EE8-46E3-4589-ABFF-C97A15F447FC}"/>
    <cellStyle name="Normal 7 2 2 4 2 2" xfId="9766" xr:uid="{1440EF48-B186-441D-8CF0-4752CF858030}"/>
    <cellStyle name="Normal 7 2 2 4 2 2 2" xfId="22792" xr:uid="{7871E401-D7C3-47B3-AB70-8A3ADA6E479E}"/>
    <cellStyle name="Normal 7 2 2 4 2 3" xfId="4748" xr:uid="{891B7250-D177-4E6F-9BD4-F93FC1F671E9}"/>
    <cellStyle name="Normal 7 2 2 4 2 3 2" xfId="17785" xr:uid="{DEF73079-DC84-41F9-B547-8BECC1F0B49A}"/>
    <cellStyle name="Normal 7 2 2 4 2 4" xfId="14312" xr:uid="{47023C59-C2B2-4158-B2CB-9D34D02D5D27}"/>
    <cellStyle name="Normal 7 2 2 4 3" xfId="2206" xr:uid="{CD772D99-CD75-4B8E-AA8D-4AA32D42A90F}"/>
    <cellStyle name="Normal 7 2 2 4 3 2" xfId="11368" xr:uid="{550D88EF-06C0-46AB-8528-CBBFA4DE66EA}"/>
    <cellStyle name="Normal 7 2 2 4 3 2 2" xfId="24394" xr:uid="{785773E6-9541-4DAD-8C7B-48413309CF58}"/>
    <cellStyle name="Normal 7 2 2 4 3 3" xfId="6353" xr:uid="{E91D3C9A-7C9D-4000-9E31-1D672FC17D00}"/>
    <cellStyle name="Normal 7 2 2 4 3 3 2" xfId="19387" xr:uid="{8AE06C82-518A-4D25-AB28-BB4CD2AC22FC}"/>
    <cellStyle name="Normal 7 2 2 4 3 4" xfId="15590" xr:uid="{741A690A-0652-4F4B-BE85-11A4BC8565FA}"/>
    <cellStyle name="Normal 7 2 2 4 4" xfId="8882" xr:uid="{EC48AC10-F6B8-478D-86BE-EC60DE8BE6D3}"/>
    <cellStyle name="Normal 7 2 2 4 4 2" xfId="21909" xr:uid="{3FDA28FB-00FD-49B8-B2AD-5BB82F31D73F}"/>
    <cellStyle name="Normal 7 2 2 4 5" xfId="12822" xr:uid="{C6EB4377-8C73-477C-A105-08EE421F0B13}"/>
    <cellStyle name="Normal 7 2 2 4 5 2" xfId="25839" xr:uid="{DBF59C6E-5F63-4999-9726-2DE004F6BC26}"/>
    <cellStyle name="Normal 7 2 2 4 6" xfId="7359" xr:uid="{30E4EDEC-1664-43A5-9AF4-9BEF4CD34A82}"/>
    <cellStyle name="Normal 7 2 2 4 6 2" xfId="20391" xr:uid="{F57B8AD9-F4EF-4D3B-8B24-27325421DB19}"/>
    <cellStyle name="Normal 7 2 2 4 7" xfId="3813" xr:uid="{2B1D8ED8-671F-48E2-A5B0-DBE754EF13F5}"/>
    <cellStyle name="Normal 7 2 2 4 7 2" xfId="16902" xr:uid="{780C326B-FDF7-4003-B23A-F3464E223DEF}"/>
    <cellStyle name="Normal 7 2 2 4 8" xfId="13910" xr:uid="{57DE129E-5DA1-40D8-9232-565EA6500B57}"/>
    <cellStyle name="Normal 7 2 2 5" xfId="783" xr:uid="{5ACAB23E-CE8F-482B-B0F9-A889E6FF2A2B}"/>
    <cellStyle name="Normal 7 2 2 5 2" xfId="2554" xr:uid="{63D91783-D56D-47A8-8DE8-E9B3EEE618B7}"/>
    <cellStyle name="Normal 7 2 2 5 2 2" xfId="10311" xr:uid="{75FC2C5C-01FE-4327-B921-51806F063AE5}"/>
    <cellStyle name="Normal 7 2 2 5 2 2 2" xfId="23337" xr:uid="{D658F268-1972-425C-83C3-DFBA58B975FF}"/>
    <cellStyle name="Normal 7 2 2 5 2 3" xfId="5293" xr:uid="{DC5AFAA6-466E-4D68-B6AE-A26DC1E62B86}"/>
    <cellStyle name="Normal 7 2 2 5 2 3 2" xfId="18330" xr:uid="{C39379CD-81C1-409C-8027-0221E9577927}"/>
    <cellStyle name="Normal 7 2 2 5 2 4" xfId="15938" xr:uid="{BABEB876-4186-40C0-ACA4-51CCF2FDEC10}"/>
    <cellStyle name="Normal 7 2 2 5 3" xfId="6701" xr:uid="{2673223C-D1B0-4DBE-BEAF-8832022B8977}"/>
    <cellStyle name="Normal 7 2 2 5 3 2" xfId="11716" xr:uid="{7FFB6509-1723-45F5-ABC9-1A93C494E028}"/>
    <cellStyle name="Normal 7 2 2 5 3 2 2" xfId="24742" xr:uid="{CF32EA12-00C5-41FD-934E-46345E4D662A}"/>
    <cellStyle name="Normal 7 2 2 5 3 3" xfId="19735" xr:uid="{8187A989-6626-4961-B1F4-58891061C500}"/>
    <cellStyle name="Normal 7 2 2 5 4" xfId="9427" xr:uid="{5D6F7937-02D7-4AE1-AB7A-62AD389D6A76}"/>
    <cellStyle name="Normal 7 2 2 5 4 2" xfId="22454" xr:uid="{B613B43B-9ED9-4DE1-B86B-F1BADB98B6A3}"/>
    <cellStyle name="Normal 7 2 2 5 5" xfId="13170" xr:uid="{A550E12B-2C6E-49DA-AA71-2CBEF4AA7F01}"/>
    <cellStyle name="Normal 7 2 2 5 5 2" xfId="26187" xr:uid="{E32AB2B5-F62F-47CF-AE2C-834C97AB8BBD}"/>
    <cellStyle name="Normal 7 2 2 5 6" xfId="7904" xr:uid="{63E3C166-61DC-4DF3-9B30-050F173EB44B}"/>
    <cellStyle name="Normal 7 2 2 5 6 2" xfId="20936" xr:uid="{5D6ECABE-0D0D-4248-B523-F7DA62023832}"/>
    <cellStyle name="Normal 7 2 2 5 7" xfId="4358" xr:uid="{5AD16672-0A45-4F1E-A6D1-8A5A7F1A4F91}"/>
    <cellStyle name="Normal 7 2 2 5 7 2" xfId="17447" xr:uid="{8E929791-808A-40EA-9A6D-FECED8073D4D}"/>
    <cellStyle name="Normal 7 2 2 5 8" xfId="14180" xr:uid="{06E2138C-7AF0-44B8-89E2-A0D63BDBC1BB}"/>
    <cellStyle name="Normal 7 2 2 6" xfId="1271" xr:uid="{A8B22B1E-8A26-48C0-9DD8-BEE19FB8A3CE}"/>
    <cellStyle name="Normal 7 2 2 6 2" xfId="2828" xr:uid="{CC77BD98-7732-47F8-AFAE-50312C5BFA6E}"/>
    <cellStyle name="Normal 7 2 2 6 2 2" xfId="10475" xr:uid="{80A265A1-2160-4434-90F2-1CDE7E48F564}"/>
    <cellStyle name="Normal 7 2 2 6 2 2 2" xfId="23501" xr:uid="{A962FC9C-EEBF-4A38-BE4D-123C7802E3D9}"/>
    <cellStyle name="Normal 7 2 2 6 2 3" xfId="5458" xr:uid="{C54459BB-88ED-4062-8A11-CD44A4A52601}"/>
    <cellStyle name="Normal 7 2 2 6 2 3 2" xfId="18494" xr:uid="{B3071807-220F-45ED-8BFA-C351E0E931F3}"/>
    <cellStyle name="Normal 7 2 2 6 2 4" xfId="16093" xr:uid="{316BF9C9-6E0C-4D79-BA7F-A938E48F56F0}"/>
    <cellStyle name="Normal 7 2 2 6 3" xfId="6856" xr:uid="{3EA6870F-3BAF-4823-9D01-605A454CC392}"/>
    <cellStyle name="Normal 7 2 2 6 3 2" xfId="11871" xr:uid="{44E83959-13A6-4C84-890A-057B32636D3D}"/>
    <cellStyle name="Normal 7 2 2 6 3 2 2" xfId="24897" xr:uid="{2A40559D-3F9C-42A0-89AB-E92978D3956A}"/>
    <cellStyle name="Normal 7 2 2 6 3 3" xfId="19890" xr:uid="{15950334-70FD-4FF2-992D-F5A814A5A84B}"/>
    <cellStyle name="Normal 7 2 2 6 4" xfId="8663" xr:uid="{14F456E4-15C2-42D9-8861-D4B7D6961067}"/>
    <cellStyle name="Normal 7 2 2 6 4 2" xfId="21692" xr:uid="{5338FB2F-D285-49C0-AD78-B0B71139D71A}"/>
    <cellStyle name="Normal 7 2 2 6 5" xfId="13325" xr:uid="{0BF29452-007D-41B4-8025-C702E768B387}"/>
    <cellStyle name="Normal 7 2 2 6 5 2" xfId="26342" xr:uid="{463769AC-578D-472B-8FC8-E50D3C7AED04}"/>
    <cellStyle name="Normal 7 2 2 6 6" xfId="8069" xr:uid="{FE45FD1A-11A3-4C59-94C6-681B592A9834}"/>
    <cellStyle name="Normal 7 2 2 6 6 2" xfId="21100" xr:uid="{ADC336FB-D2B8-478D-BAB3-57729124A764}"/>
    <cellStyle name="Normal 7 2 2 6 7" xfId="3590" xr:uid="{010AB7D4-ED2B-401B-A9F7-8EA81CA05E94}"/>
    <cellStyle name="Normal 7 2 2 6 7 2" xfId="16685" xr:uid="{8BEA7602-5B38-41C4-ACC7-1BBB79B31A00}"/>
    <cellStyle name="Normal 7 2 2 6 8" xfId="14659" xr:uid="{55515C88-D16A-4027-91A1-742019CE8C15}"/>
    <cellStyle name="Normal 7 2 2 7" xfId="1665" xr:uid="{7530C13A-89BD-4310-B992-F55FD7179BEE}"/>
    <cellStyle name="Normal 7 2 2 7 2" xfId="9549" xr:uid="{94318ED7-E7E8-4A09-8687-F901E2F26490}"/>
    <cellStyle name="Normal 7 2 2 7 2 2" xfId="22575" xr:uid="{846BCD59-7718-431B-905A-182504A43070}"/>
    <cellStyle name="Normal 7 2 2 7 3" xfId="4531" xr:uid="{0F3DE4C1-2E71-4107-8B50-AAC8E7AEC9EC}"/>
    <cellStyle name="Normal 7 2 2 7 3 2" xfId="17568" xr:uid="{E4E558FC-C096-452D-8D7F-011B2D3290A8}"/>
    <cellStyle name="Normal 7 2 2 7 4" xfId="15050" xr:uid="{11E4705C-9231-4049-8F3C-5FB2806BDA5E}"/>
    <cellStyle name="Normal 7 2 2 8" xfId="5812" xr:uid="{A61EC52B-856C-4FDF-BB7A-6D05A04A0C88}"/>
    <cellStyle name="Normal 7 2 2 8 2" xfId="10828" xr:uid="{F17BDF76-F15C-4108-9704-072428554EF0}"/>
    <cellStyle name="Normal 7 2 2 8 2 2" xfId="23854" xr:uid="{71A239FF-A9E9-4B91-82BE-9AAC7F16BD81}"/>
    <cellStyle name="Normal 7 2 2 8 3" xfId="18847" xr:uid="{AA18997D-C998-42C9-BBE1-95E9F9AF1C84}"/>
    <cellStyle name="Normal 7 2 2 9" xfId="8389" xr:uid="{3D37DA0D-B918-4C92-87A2-6BE05270EE14}"/>
    <cellStyle name="Normal 7 2 2 9 2" xfId="21418" xr:uid="{B57DC86D-75EB-444E-B6F3-DB480EBDBB5E}"/>
    <cellStyle name="Normal 7 2 2_Degree data" xfId="3180" xr:uid="{2517464C-4150-4F3E-90BF-5A9973BB9234}"/>
    <cellStyle name="Normal 7 2 3" xfId="207" xr:uid="{4676E41E-2EB9-4B2C-9702-2D88E68659C4}"/>
    <cellStyle name="Normal 7 2 3 10" xfId="7185" xr:uid="{E70E2E53-9221-4093-83EE-5AACBEDA94FB}"/>
    <cellStyle name="Normal 7 2 3 10 2" xfId="20217" xr:uid="{CBB3C39A-D60D-4B59-BFC9-05EB3D62FC38}"/>
    <cellStyle name="Normal 7 2 3 11" xfId="3354" xr:uid="{50F4FF34-1200-4B34-820D-C3CEB6EE7FB6}"/>
    <cellStyle name="Normal 7 2 3 11 2" xfId="16454" xr:uid="{772E0AC8-DE8F-4F60-BB2D-05D0847C93B5}"/>
    <cellStyle name="Normal 7 2 3 12" xfId="13634" xr:uid="{66D72207-B926-4220-9EC7-4D8CEB480B03}"/>
    <cellStyle name="Normal 7 2 3 2" xfId="400" xr:uid="{BFEE940A-42D9-4270-87CC-EC215BDFAF29}"/>
    <cellStyle name="Normal 7 2 3 2 10" xfId="13808" xr:uid="{5E31856A-F3A5-403A-BA44-29589EA385E2}"/>
    <cellStyle name="Normal 7 2 3 2 2" xfId="650" xr:uid="{1EBF6E1E-96CE-4937-B5A5-36B4FB348979}"/>
    <cellStyle name="Normal 7 2 3 2 2 2" xfId="2210" xr:uid="{4D05F62B-9D45-44C4-9D19-15224210A7DE}"/>
    <cellStyle name="Normal 7 2 3 2 2 2 2" xfId="10315" xr:uid="{C0546B34-C367-41E1-A4E2-894036F08167}"/>
    <cellStyle name="Normal 7 2 3 2 2 2 2 2" xfId="23341" xr:uid="{C1116FDF-7272-4946-8C5E-E55C0DDEA585}"/>
    <cellStyle name="Normal 7 2 3 2 2 2 3" xfId="5297" xr:uid="{593BF060-883C-4C7B-AE56-99FF5B2DCB2B}"/>
    <cellStyle name="Normal 7 2 3 2 2 2 3 2" xfId="18334" xr:uid="{AAA4BC5C-AF8D-4D2B-8386-69ED2160245E}"/>
    <cellStyle name="Normal 7 2 3 2 2 2 4" xfId="15594" xr:uid="{6B7384F8-B5C3-41E2-A2F7-1167D7403714}"/>
    <cellStyle name="Normal 7 2 3 2 2 3" xfId="6357" xr:uid="{B6F07A9D-133C-44FD-A266-57A29E8C3601}"/>
    <cellStyle name="Normal 7 2 3 2 2 3 2" xfId="11372" xr:uid="{331E1F39-D993-4F31-AE1E-1AA2D1CAAC56}"/>
    <cellStyle name="Normal 7 2 3 2 2 3 2 2" xfId="24398" xr:uid="{D1455286-0E7C-43B8-8D0A-12E69FDD7BEF}"/>
    <cellStyle name="Normal 7 2 3 2 2 3 3" xfId="19391" xr:uid="{2A899D55-6DBC-4FCC-898C-53C70F302D21}"/>
    <cellStyle name="Normal 7 2 3 2 2 4" xfId="9431" xr:uid="{77D1425A-33B3-404C-8688-7997695D9E41}"/>
    <cellStyle name="Normal 7 2 3 2 2 4 2" xfId="22458" xr:uid="{8DC18410-98DF-4CE9-AC76-A06DC5E8B745}"/>
    <cellStyle name="Normal 7 2 3 2 2 5" xfId="12826" xr:uid="{E9A86461-2B21-4331-BF80-78323B28997E}"/>
    <cellStyle name="Normal 7 2 3 2 2 5 2" xfId="25843" xr:uid="{56B4EEDA-D278-4A82-AFED-2F98F0905664}"/>
    <cellStyle name="Normal 7 2 3 2 2 6" xfId="7908" xr:uid="{4BACC9D8-DEEA-4A8B-95E0-3A65F3FA59B9}"/>
    <cellStyle name="Normal 7 2 3 2 2 6 2" xfId="20940" xr:uid="{61045997-85CB-4313-B10D-518CACBA23D2}"/>
    <cellStyle name="Normal 7 2 3 2 2 7" xfId="4362" xr:uid="{77DF368F-8F86-4AAA-9611-4D84508C5088}"/>
    <cellStyle name="Normal 7 2 3 2 2 7 2" xfId="17451" xr:uid="{398A0358-D8E2-4871-9707-C4E31CF0FAB7}"/>
    <cellStyle name="Normal 7 2 3 2 2 8" xfId="14053" xr:uid="{E8AB1EE9-F50C-4E85-A898-9C3F4017A645}"/>
    <cellStyle name="Normal 7 2 3 2 3" xfId="1059" xr:uid="{B780E6E3-3FC6-44C6-A0EF-2BCEEB8C6AB7}"/>
    <cellStyle name="Normal 7 2 3 2 3 2" xfId="2558" xr:uid="{19ED2F4D-0016-441C-85E9-1123ECE474B8}"/>
    <cellStyle name="Normal 7 2 3 2 3 2 2" xfId="10618" xr:uid="{FE17D107-1302-49EC-9728-57BE92C30294}"/>
    <cellStyle name="Normal 7 2 3 2 3 2 2 2" xfId="23644" xr:uid="{006E81A0-CB54-4574-9270-985AD71371C5}"/>
    <cellStyle name="Normal 7 2 3 2 3 2 3" xfId="5601" xr:uid="{0C03709B-DBE6-4C90-87B4-0329BD6E52B5}"/>
    <cellStyle name="Normal 7 2 3 2 3 2 3 2" xfId="18637" xr:uid="{4795469D-4C3D-4CB9-81B7-1E5F7A47DB25}"/>
    <cellStyle name="Normal 7 2 3 2 3 2 4" xfId="15942" xr:uid="{C558E694-FC2D-4934-A6D6-B407ABB75E81}"/>
    <cellStyle name="Normal 7 2 3 2 3 3" xfId="6705" xr:uid="{973695D2-F2AA-4A0B-9F29-252A2A1E35FF}"/>
    <cellStyle name="Normal 7 2 3 2 3 3 2" xfId="11720" xr:uid="{CBB5BFE4-D551-453C-BCB8-5DBED67ABAF4}"/>
    <cellStyle name="Normal 7 2 3 2 3 3 2 2" xfId="24746" xr:uid="{A7C46722-629B-4E12-AE9B-885700EC578D}"/>
    <cellStyle name="Normal 7 2 3 2 3 3 3" xfId="19739" xr:uid="{3044977C-FD09-4BBD-A8DB-A1F58D8C3F17}"/>
    <cellStyle name="Normal 7 2 3 2 3 4" xfId="9025" xr:uid="{5FC19787-4FA9-47AD-8C48-1A51C3F974C7}"/>
    <cellStyle name="Normal 7 2 3 2 3 4 2" xfId="22052" xr:uid="{A1F0461B-C930-429C-A7EB-B90D8ABC1E6F}"/>
    <cellStyle name="Normal 7 2 3 2 3 5" xfId="13174" xr:uid="{6CCF51AF-C8D6-46A5-A469-1E396D799009}"/>
    <cellStyle name="Normal 7 2 3 2 3 5 2" xfId="26191" xr:uid="{E7E122C6-2DC8-4947-B182-19AB5C2353B7}"/>
    <cellStyle name="Normal 7 2 3 2 3 6" xfId="8212" xr:uid="{8D519396-F926-4E84-9DEC-E4BCC18232E5}"/>
    <cellStyle name="Normal 7 2 3 2 3 6 2" xfId="21243" xr:uid="{FDE37D38-2187-45E5-AC4A-DB918CEB939E}"/>
    <cellStyle name="Normal 7 2 3 2 3 7" xfId="3956" xr:uid="{D34BACC0-2494-4C34-BD68-C99551D63B11}"/>
    <cellStyle name="Normal 7 2 3 2 3 7 2" xfId="17045" xr:uid="{DD930DF1-07A2-4F6B-AD98-80FC9954A93A}"/>
    <cellStyle name="Normal 7 2 3 2 3 8" xfId="14455" xr:uid="{6F6E12AB-2521-4DD1-9ACD-815DED49A9C2}"/>
    <cellStyle name="Normal 7 2 3 2 4" xfId="1417" xr:uid="{A0CA3D3B-0A01-4C89-996A-7AB0BEA40E77}"/>
    <cellStyle name="Normal 7 2 3 2 4 2" xfId="2975" xr:uid="{F80B7D8D-FC0D-4C63-842E-331EB2F15ED4}"/>
    <cellStyle name="Normal 7 2 3 2 4 2 2" xfId="12014" xr:uid="{DD690567-4773-4FCF-8DB3-24D39D68259B}"/>
    <cellStyle name="Normal 7 2 3 2 4 2 2 2" xfId="25040" xr:uid="{B8E33DE9-94FF-492D-977E-AB1C982B3C6C}"/>
    <cellStyle name="Normal 7 2 3 2 4 2 3" xfId="6999" xr:uid="{AE313E8A-3E30-4239-BFE6-25E5EED1396C}"/>
    <cellStyle name="Normal 7 2 3 2 4 2 3 2" xfId="20033" xr:uid="{0EC2E0F2-01A2-4053-B2CD-59CB0C19B445}"/>
    <cellStyle name="Normal 7 2 3 2 4 2 4" xfId="16236" xr:uid="{841BF889-0E5E-4879-8637-162291C95DE9}"/>
    <cellStyle name="Normal 7 2 3 2 4 3" xfId="13468" xr:uid="{616E452B-F2DB-4D08-B691-E919B34EC621}"/>
    <cellStyle name="Normal 7 2 3 2 4 3 2" xfId="26485" xr:uid="{A58D35A8-36BE-47D8-AFD3-8AB60C757FCE}"/>
    <cellStyle name="Normal 7 2 3 2 4 4" xfId="9909" xr:uid="{90C8099C-6A8B-45B2-AFA0-31191C790282}"/>
    <cellStyle name="Normal 7 2 3 2 4 4 2" xfId="22935" xr:uid="{7EC9CB44-6212-4F37-8F84-C882226723E4}"/>
    <cellStyle name="Normal 7 2 3 2 4 5" xfId="4891" xr:uid="{AFBD0DA8-260B-44FA-B605-389CCE8CBB15}"/>
    <cellStyle name="Normal 7 2 3 2 4 5 2" xfId="17928" xr:uid="{10D49277-7731-4516-A114-423018145CF1}"/>
    <cellStyle name="Normal 7 2 3 2 4 6" xfId="14802" xr:uid="{62B13ECE-5533-4DB6-900A-67D2F4657062}"/>
    <cellStyle name="Normal 7 2 3 2 5" xfId="1808" xr:uid="{5A452834-E556-49C7-ABE8-5C2FC078A814}"/>
    <cellStyle name="Normal 7 2 3 2 5 2" xfId="10971" xr:uid="{94E18C58-2AFD-47E8-A147-69CC54EB19E1}"/>
    <cellStyle name="Normal 7 2 3 2 5 2 2" xfId="23997" xr:uid="{53AACC99-A494-430E-A907-4D42BAD584F4}"/>
    <cellStyle name="Normal 7 2 3 2 5 3" xfId="5955" xr:uid="{083AC88C-F327-432B-B73A-1829E0BFF912}"/>
    <cellStyle name="Normal 7 2 3 2 5 3 2" xfId="18990" xr:uid="{A7ADD5BF-3DD7-4C52-B134-6196A5605CB0}"/>
    <cellStyle name="Normal 7 2 3 2 5 4" xfId="15193" xr:uid="{9BF64691-8F7A-4B44-8627-37D46C7396A8}"/>
    <cellStyle name="Normal 7 2 3 2 6" xfId="8532" xr:uid="{EF3EFC26-593C-4BEA-9E12-200666879232}"/>
    <cellStyle name="Normal 7 2 3 2 6 2" xfId="21561" xr:uid="{D8170C82-7DE1-4CCA-9864-EECF650C51ED}"/>
    <cellStyle name="Normal 7 2 3 2 7" xfId="12425" xr:uid="{BE7D4155-D6B7-4504-9ED9-9CD14715903B}"/>
    <cellStyle name="Normal 7 2 3 2 7 2" xfId="25442" xr:uid="{3498FF4C-DCC0-4B8E-A6E0-A66E9B3DE6FC}"/>
    <cellStyle name="Normal 7 2 3 2 8" xfId="7502" xr:uid="{A773EDB8-23DC-4209-BE2F-E3F475009844}"/>
    <cellStyle name="Normal 7 2 3 2 8 2" xfId="20534" xr:uid="{3857E1D7-6E00-40AD-A943-60593871AFB4}"/>
    <cellStyle name="Normal 7 2 3 2 9" xfId="3454" xr:uid="{C11D2786-82C9-47E9-B949-85D52D91DAC4}"/>
    <cellStyle name="Normal 7 2 3 2 9 2" xfId="16554" xr:uid="{16F04344-C5E0-4E6A-80B8-32C845F57ECA}"/>
    <cellStyle name="Normal 7 2 3 2_Degree data" xfId="3184" xr:uid="{2B4F7EBC-15A3-4713-BF01-0988F8D47CFE}"/>
    <cellStyle name="Normal 7 2 3 3" xfId="550" xr:uid="{7AB7557C-853B-454B-AF85-CA8F0911D0F7}"/>
    <cellStyle name="Normal 7 2 3 3 2" xfId="959" xr:uid="{F986DC4A-703A-4078-9C1A-39CC98E54F95}"/>
    <cellStyle name="Normal 7 2 3 3 2 2" xfId="9809" xr:uid="{46F40F0B-0C11-4E54-BC1F-B546AADCB896}"/>
    <cellStyle name="Normal 7 2 3 3 2 2 2" xfId="22835" xr:uid="{4386B276-5680-400C-AAD9-594FCEA72A47}"/>
    <cellStyle name="Normal 7 2 3 3 2 3" xfId="4791" xr:uid="{D4060202-DF8E-4A2B-8168-62AECEA43F11}"/>
    <cellStyle name="Normal 7 2 3 3 2 3 2" xfId="17828" xr:uid="{FC82EE76-370F-4EC7-9E61-1B7BE259ADA6}"/>
    <cellStyle name="Normal 7 2 3 3 2 4" xfId="14355" xr:uid="{48186F06-6A37-4350-AC1D-D5B8FBCE987C}"/>
    <cellStyle name="Normal 7 2 3 3 3" xfId="2209" xr:uid="{AE4D465D-705A-4FF3-AA56-5A071FA1F00C}"/>
    <cellStyle name="Normal 7 2 3 3 3 2" xfId="11371" xr:uid="{9CE88433-9ADA-4876-A9A9-FE8336A932C0}"/>
    <cellStyle name="Normal 7 2 3 3 3 2 2" xfId="24397" xr:uid="{C3F0E5EE-AE26-4533-8499-AE9D4B83F2F3}"/>
    <cellStyle name="Normal 7 2 3 3 3 3" xfId="6356" xr:uid="{FE54DB4D-8DB9-43BB-B1F3-5D22245AFA55}"/>
    <cellStyle name="Normal 7 2 3 3 3 3 2" xfId="19390" xr:uid="{3B1AE576-7073-41B5-B9AD-54CEC7E21B5E}"/>
    <cellStyle name="Normal 7 2 3 3 3 4" xfId="15593" xr:uid="{6595041F-045A-4908-9938-952FDCD9D7F3}"/>
    <cellStyle name="Normal 7 2 3 3 4" xfId="8925" xr:uid="{AE73F04E-B699-4821-AF9A-E54320108883}"/>
    <cellStyle name="Normal 7 2 3 3 4 2" xfId="21952" xr:uid="{C589889B-361B-4230-9A6E-ACE7C451420D}"/>
    <cellStyle name="Normal 7 2 3 3 5" xfId="12825" xr:uid="{62F817CB-F641-43DD-9829-432E476C4357}"/>
    <cellStyle name="Normal 7 2 3 3 5 2" xfId="25842" xr:uid="{0BA3BE0D-8161-4CF3-BC73-649968741F98}"/>
    <cellStyle name="Normal 7 2 3 3 6" xfId="7402" xr:uid="{5F315CBB-2DEA-4B88-AED2-8BA361CCA5FA}"/>
    <cellStyle name="Normal 7 2 3 3 6 2" xfId="20434" xr:uid="{80F8CD77-2342-4257-A38C-A7988F95AFE5}"/>
    <cellStyle name="Normal 7 2 3 3 7" xfId="3856" xr:uid="{49CBE314-53D0-420F-9E7D-ADD9FD5B06A5}"/>
    <cellStyle name="Normal 7 2 3 3 7 2" xfId="16945" xr:uid="{652EB1E7-B7F0-4EA9-A366-2510B9E670A1}"/>
    <cellStyle name="Normal 7 2 3 3 8" xfId="13953" xr:uid="{C0AAE1EE-CDD3-42B9-B5A6-20C8C70C5F62}"/>
    <cellStyle name="Normal 7 2 3 4" xfId="813" xr:uid="{7528769E-7BB9-44D3-A4EE-BA9B02FE082D}"/>
    <cellStyle name="Normal 7 2 3 4 2" xfId="2557" xr:uid="{8249DEEF-02AF-4CD8-AAD9-BF6BAE4A7490}"/>
    <cellStyle name="Normal 7 2 3 4 2 2" xfId="10314" xr:uid="{73137EA6-66E8-4407-B4D6-7FA728C8F711}"/>
    <cellStyle name="Normal 7 2 3 4 2 2 2" xfId="23340" xr:uid="{75EDD115-DDF4-4676-B40F-1A3BEB0836E8}"/>
    <cellStyle name="Normal 7 2 3 4 2 3" xfId="5296" xr:uid="{C3E629C0-D8B5-410B-BFA3-7D77AEBBB1BA}"/>
    <cellStyle name="Normal 7 2 3 4 2 3 2" xfId="18333" xr:uid="{88596A59-64DF-42F7-8708-ED5BB1E72594}"/>
    <cellStyle name="Normal 7 2 3 4 2 4" xfId="15941" xr:uid="{06876876-676C-4281-8E90-FD364B008F8B}"/>
    <cellStyle name="Normal 7 2 3 4 3" xfId="6704" xr:uid="{0192695A-5C21-4C18-BF16-6A68EC1FC10F}"/>
    <cellStyle name="Normal 7 2 3 4 3 2" xfId="11719" xr:uid="{1B122ACD-9969-4D66-A01D-1FD9ED3C9CCD}"/>
    <cellStyle name="Normal 7 2 3 4 3 2 2" xfId="24745" xr:uid="{19B007A6-C167-4573-A266-5629BF4A7C75}"/>
    <cellStyle name="Normal 7 2 3 4 3 3" xfId="19738" xr:uid="{46F811BC-8945-49C6-B382-0A4C22A4C897}"/>
    <cellStyle name="Normal 7 2 3 4 4" xfId="9430" xr:uid="{AAD9C487-3D9B-4372-BC1F-9F873576F377}"/>
    <cellStyle name="Normal 7 2 3 4 4 2" xfId="22457" xr:uid="{6F1ECE66-809A-4A57-9671-B23C39ED3D0F}"/>
    <cellStyle name="Normal 7 2 3 4 5" xfId="13173" xr:uid="{189DC1A3-BA53-4976-8E6C-AAA90E55D616}"/>
    <cellStyle name="Normal 7 2 3 4 5 2" xfId="26190" xr:uid="{1B1DE323-89F7-43DF-BDDA-8021FB086577}"/>
    <cellStyle name="Normal 7 2 3 4 6" xfId="7907" xr:uid="{F3B17AC6-81C9-4FDC-8963-DE789B5A1225}"/>
    <cellStyle name="Normal 7 2 3 4 6 2" xfId="20939" xr:uid="{CFE252BD-AF39-499C-A5D6-64769414BE44}"/>
    <cellStyle name="Normal 7 2 3 4 7" xfId="4361" xr:uid="{2F5E9D31-179F-46FF-8B40-4E02D72FE2A1}"/>
    <cellStyle name="Normal 7 2 3 4 7 2" xfId="17450" xr:uid="{0DD6052F-A8C9-4260-8314-59873ED0FAE2}"/>
    <cellStyle name="Normal 7 2 3 4 8" xfId="14210" xr:uid="{A5BC4DE8-8EF7-4F7D-9318-08E1D3CA6163}"/>
    <cellStyle name="Normal 7 2 3 5" xfId="1315" xr:uid="{D5B61ABB-256F-4743-85F8-C0AA8CF3176D}"/>
    <cellStyle name="Normal 7 2 3 5 2" xfId="2873" xr:uid="{5E05473E-183A-4966-82F1-951754442628}"/>
    <cellStyle name="Normal 7 2 3 5 2 2" xfId="10518" xr:uid="{833009B7-3BFE-4286-BBFD-F05D18F629A4}"/>
    <cellStyle name="Normal 7 2 3 5 2 2 2" xfId="23544" xr:uid="{C1024FA6-E3D4-493E-884F-4DB745185CE2}"/>
    <cellStyle name="Normal 7 2 3 5 2 3" xfId="5501" xr:uid="{8AC84BBC-C38F-4A78-AE95-94888C2EFD6F}"/>
    <cellStyle name="Normal 7 2 3 5 2 3 2" xfId="18537" xr:uid="{C2F59C54-A609-4BA3-B18C-EA4BFBC3E546}"/>
    <cellStyle name="Normal 7 2 3 5 2 4" xfId="16136" xr:uid="{44F12A25-BACC-4B58-BCC4-5E7A05A54D02}"/>
    <cellStyle name="Normal 7 2 3 5 3" xfId="6899" xr:uid="{5D8D3A7E-4221-487E-80AB-C09A5374F897}"/>
    <cellStyle name="Normal 7 2 3 5 3 2" xfId="11914" xr:uid="{ABD5E2DF-42E7-4AB9-9083-9CB033DA235F}"/>
    <cellStyle name="Normal 7 2 3 5 3 2 2" xfId="24940" xr:uid="{D20AB00D-FB95-4EF6-8946-687612947829}"/>
    <cellStyle name="Normal 7 2 3 5 3 3" xfId="19933" xr:uid="{C812EC78-B4A5-44A9-B74A-F1EB2D982AC8}"/>
    <cellStyle name="Normal 7 2 3 5 4" xfId="8706" xr:uid="{0604CF18-898C-438C-AA2E-290ACF27A792}"/>
    <cellStyle name="Normal 7 2 3 5 4 2" xfId="21735" xr:uid="{BC68CD02-8021-48BC-B0EE-12A9FF3FD415}"/>
    <cellStyle name="Normal 7 2 3 5 5" xfId="13368" xr:uid="{AC9130C0-DD74-4108-8B87-3C41B6B94277}"/>
    <cellStyle name="Normal 7 2 3 5 5 2" xfId="26385" xr:uid="{88FD381A-407E-4B3F-A6C2-369DA87159C9}"/>
    <cellStyle name="Normal 7 2 3 5 6" xfId="8112" xr:uid="{0FCAB0C8-78D0-434D-97A2-D668E79EC292}"/>
    <cellStyle name="Normal 7 2 3 5 6 2" xfId="21143" xr:uid="{1725A7AF-A5B7-4631-B119-711F05076864}"/>
    <cellStyle name="Normal 7 2 3 5 7" xfId="3636" xr:uid="{2C1CC94E-E81E-4662-A590-771B2CE2443E}"/>
    <cellStyle name="Normal 7 2 3 5 7 2" xfId="16728" xr:uid="{030F50E6-D490-4A8B-899D-F5B741B48CEC}"/>
    <cellStyle name="Normal 7 2 3 5 8" xfId="14702" xr:uid="{85F29788-C4A4-4ADB-8135-68627607EBC0}"/>
    <cellStyle name="Normal 7 2 3 6" xfId="1708" xr:uid="{BEB78FDD-E8EB-43F6-B22A-CF741CA3E218}"/>
    <cellStyle name="Normal 7 2 3 6 2" xfId="9592" xr:uid="{4FA73347-D9A2-4FD3-976A-1C168540BAFA}"/>
    <cellStyle name="Normal 7 2 3 6 2 2" xfId="22618" xr:uid="{53C22C24-DBF4-4F54-BA5B-3F1151DCC561}"/>
    <cellStyle name="Normal 7 2 3 6 3" xfId="4574" xr:uid="{C0C610B4-732F-4199-AE5C-D32C001A7777}"/>
    <cellStyle name="Normal 7 2 3 6 3 2" xfId="17611" xr:uid="{3818A54D-8BFA-48E4-A2D3-53E24300B21A}"/>
    <cellStyle name="Normal 7 2 3 6 4" xfId="15093" xr:uid="{83DF1D69-E1AD-4A63-9725-251C2813D318}"/>
    <cellStyle name="Normal 7 2 3 7" xfId="5855" xr:uid="{61EDCB3D-26BF-41FA-A5EC-D4A577AB9C3B}"/>
    <cellStyle name="Normal 7 2 3 7 2" xfId="10871" xr:uid="{C7F529EE-DA92-46E0-A556-B5100A9187C2}"/>
    <cellStyle name="Normal 7 2 3 7 2 2" xfId="23897" xr:uid="{F883BB3B-E450-4D64-A425-9776551EDFD3}"/>
    <cellStyle name="Normal 7 2 3 7 3" xfId="18890" xr:uid="{F861D5FA-E0B3-4896-8BE3-A45AB8280ADD}"/>
    <cellStyle name="Normal 7 2 3 8" xfId="8432" xr:uid="{F84719AD-5400-49B6-BF06-22881F4BB495}"/>
    <cellStyle name="Normal 7 2 3 8 2" xfId="21461" xr:uid="{AEE96FD7-1159-4392-8477-509C47FF4A47}"/>
    <cellStyle name="Normal 7 2 3 9" xfId="12325" xr:uid="{BA1DAE86-438E-44EF-AB96-77A117D448A9}"/>
    <cellStyle name="Normal 7 2 3 9 2" xfId="25342" xr:uid="{92594324-791B-43D0-898B-3166B70B2549}"/>
    <cellStyle name="Normal 7 2 3_Degree data" xfId="3183" xr:uid="{5C39D7A0-F175-408E-8D34-5B8AFAAE3C9B}"/>
    <cellStyle name="Normal 7 2 4" xfId="243" xr:uid="{05F04803-2C39-48A7-9405-77AE814D1D85}"/>
    <cellStyle name="Normal 7 2 4 10" xfId="7217" xr:uid="{60222F06-F1EA-466A-91B1-4ECEF21A4FD5}"/>
    <cellStyle name="Normal 7 2 4 10 2" xfId="20249" xr:uid="{A2EC7B81-0D4B-4642-8457-CE97360297A2}"/>
    <cellStyle name="Normal 7 2 4 11" xfId="3281" xr:uid="{A7CEEC69-41E3-4867-BC36-D4FDB5DCF9E3}"/>
    <cellStyle name="Normal 7 2 4 11 2" xfId="16381" xr:uid="{5A6D507F-FF59-4F2A-91FF-68599A55FACF}"/>
    <cellStyle name="Normal 7 2 4 12" xfId="13664" xr:uid="{8AD19072-DF8A-41CD-BF50-C4F73043CC39}"/>
    <cellStyle name="Normal 7 2 4 2" xfId="325" xr:uid="{16367112-ED52-44D5-9FEA-A04F483B3650}"/>
    <cellStyle name="Normal 7 2 4 2 10" xfId="13735" xr:uid="{EABA65F0-1D53-413E-85CE-C6C86FAA4787}"/>
    <cellStyle name="Normal 7 2 4 2 2" xfId="682" xr:uid="{3E581BB1-CEE1-492F-942C-65E6BE4009B7}"/>
    <cellStyle name="Normal 7 2 4 2 2 2" xfId="2212" xr:uid="{1CAC6585-75F3-449F-BC1F-766B3FEAD463}"/>
    <cellStyle name="Normal 7 2 4 2 2 2 2" xfId="10317" xr:uid="{25EED90E-5E64-4CEC-BF5B-1CD7E4244D05}"/>
    <cellStyle name="Normal 7 2 4 2 2 2 2 2" xfId="23343" xr:uid="{27FF9124-DEBE-4B90-A6A3-93618A288A8B}"/>
    <cellStyle name="Normal 7 2 4 2 2 2 3" xfId="5299" xr:uid="{F5048FD1-5F89-48E9-9288-38FD717049D4}"/>
    <cellStyle name="Normal 7 2 4 2 2 2 3 2" xfId="18336" xr:uid="{29D72A27-2C91-4BBA-8D94-18572B07A8F7}"/>
    <cellStyle name="Normal 7 2 4 2 2 2 4" xfId="15596" xr:uid="{8F186A18-D699-4859-B7FA-E1BC1C620D7D}"/>
    <cellStyle name="Normal 7 2 4 2 2 3" xfId="6359" xr:uid="{49C7FA00-8158-4CBE-8A70-15D508BC8D24}"/>
    <cellStyle name="Normal 7 2 4 2 2 3 2" xfId="11374" xr:uid="{A516589A-CAED-42CA-9957-6EEDABE2A066}"/>
    <cellStyle name="Normal 7 2 4 2 2 3 2 2" xfId="24400" xr:uid="{F6836F43-1DA3-45D1-92CC-20067C1F5214}"/>
    <cellStyle name="Normal 7 2 4 2 2 3 3" xfId="19393" xr:uid="{F13281CF-A6FF-4CA9-A321-494FFACD2DF2}"/>
    <cellStyle name="Normal 7 2 4 2 2 4" xfId="9433" xr:uid="{98B9D1DA-E785-41C8-B1F9-D0CDC8F249BC}"/>
    <cellStyle name="Normal 7 2 4 2 2 4 2" xfId="22460" xr:uid="{A0548DF8-4520-4139-B509-209B161ABCFE}"/>
    <cellStyle name="Normal 7 2 4 2 2 5" xfId="12828" xr:uid="{6CE35D73-6E46-41FE-BD91-FD6AAED864EB}"/>
    <cellStyle name="Normal 7 2 4 2 2 5 2" xfId="25845" xr:uid="{157BA63D-24E3-49B8-BF71-B08841E255C9}"/>
    <cellStyle name="Normal 7 2 4 2 2 6" xfId="7910" xr:uid="{62FF19B4-0D6D-4005-94BB-AC89DF848EA1}"/>
    <cellStyle name="Normal 7 2 4 2 2 6 2" xfId="20942" xr:uid="{9342A143-EADF-4C19-B8ED-7AE0ADDD26E7}"/>
    <cellStyle name="Normal 7 2 4 2 2 7" xfId="4364" xr:uid="{32D254B4-A035-411D-9C95-C0155509F0D0}"/>
    <cellStyle name="Normal 7 2 4 2 2 7 2" xfId="17453" xr:uid="{A50E2D9E-2EB5-44D7-9222-F006814154CF}"/>
    <cellStyle name="Normal 7 2 4 2 2 8" xfId="14085" xr:uid="{68E3DBAE-A86E-494B-AD2F-6152151E0E1E}"/>
    <cellStyle name="Normal 7 2 4 2 3" xfId="1091" xr:uid="{12F59C62-08E3-48E3-B9A8-98A0D378D258}"/>
    <cellStyle name="Normal 7 2 4 2 3 2" xfId="2560" xr:uid="{01F4D561-BA0D-4502-A594-62BF949AE787}"/>
    <cellStyle name="Normal 7 2 4 2 3 2 2" xfId="10650" xr:uid="{CA077327-F6D8-4EF7-AE1D-02B5B98983BA}"/>
    <cellStyle name="Normal 7 2 4 2 3 2 2 2" xfId="23676" xr:uid="{7BEBD466-F0D7-4F94-BF35-401D6019A841}"/>
    <cellStyle name="Normal 7 2 4 2 3 2 3" xfId="5633" xr:uid="{D25117EA-3BC2-40E7-8E57-97C3AEB90DEC}"/>
    <cellStyle name="Normal 7 2 4 2 3 2 3 2" xfId="18669" xr:uid="{6A5C0268-4777-46B5-8049-43305EAAC095}"/>
    <cellStyle name="Normal 7 2 4 2 3 2 4" xfId="15944" xr:uid="{9DAC9307-285D-49B9-B2EB-B44B5CD57155}"/>
    <cellStyle name="Normal 7 2 4 2 3 3" xfId="6707" xr:uid="{A4529344-1ED1-44FE-A0E2-9E2C9A88F73A}"/>
    <cellStyle name="Normal 7 2 4 2 3 3 2" xfId="11722" xr:uid="{FF0D604A-1C1F-43C6-A5FA-D765ECCCA1B4}"/>
    <cellStyle name="Normal 7 2 4 2 3 3 2 2" xfId="24748" xr:uid="{0F36CE8C-B81F-4DD3-A37A-123FD555CC16}"/>
    <cellStyle name="Normal 7 2 4 2 3 3 3" xfId="19741" xr:uid="{61699FE5-EC92-4C05-A59C-F405E62F3CBB}"/>
    <cellStyle name="Normal 7 2 4 2 3 4" xfId="9057" xr:uid="{746A6C4C-566E-47C0-825F-813AD2B04713}"/>
    <cellStyle name="Normal 7 2 4 2 3 4 2" xfId="22084" xr:uid="{FFA492A5-BA4C-4DF9-8D6D-07D8329267B7}"/>
    <cellStyle name="Normal 7 2 4 2 3 5" xfId="13176" xr:uid="{3DC004F9-A2FE-4D7A-A0C9-791CE2AC49A9}"/>
    <cellStyle name="Normal 7 2 4 2 3 5 2" xfId="26193" xr:uid="{A18CDEB6-DF02-41DE-84F3-43EDB9DE64D2}"/>
    <cellStyle name="Normal 7 2 4 2 3 6" xfId="8244" xr:uid="{5E0DEE5D-0B69-4302-8308-6EE2FD3BD526}"/>
    <cellStyle name="Normal 7 2 4 2 3 6 2" xfId="21275" xr:uid="{9DED576F-6D04-4A31-B140-069FCD024617}"/>
    <cellStyle name="Normal 7 2 4 2 3 7" xfId="3988" xr:uid="{DFE52CB2-86BA-4869-B960-2257837AC25B}"/>
    <cellStyle name="Normal 7 2 4 2 3 7 2" xfId="17077" xr:uid="{8D25404E-B927-42AA-8D6E-D285465A5E2C}"/>
    <cellStyle name="Normal 7 2 4 2 3 8" xfId="14487" xr:uid="{628E89E2-4731-4338-9B51-0EF0202621BB}"/>
    <cellStyle name="Normal 7 2 4 2 4" xfId="1449" xr:uid="{C9DB5FC3-A2C2-41E0-8A46-B58B25ED058F}"/>
    <cellStyle name="Normal 7 2 4 2 4 2" xfId="3008" xr:uid="{C94DADB8-80AB-4E32-954C-9471056E1A01}"/>
    <cellStyle name="Normal 7 2 4 2 4 2 2" xfId="12046" xr:uid="{8017C1FB-DCD8-4C05-8503-733766350633}"/>
    <cellStyle name="Normal 7 2 4 2 4 2 2 2" xfId="25072" xr:uid="{24A34415-0B27-409B-AD8A-1F1B6D07CB30}"/>
    <cellStyle name="Normal 7 2 4 2 4 2 3" xfId="7031" xr:uid="{59B99B4C-9E1C-40F7-A3B9-8F9CE4EFFF1C}"/>
    <cellStyle name="Normal 7 2 4 2 4 2 3 2" xfId="20065" xr:uid="{F444CC78-9936-46F1-BE2A-FDB68F49710F}"/>
    <cellStyle name="Normal 7 2 4 2 4 2 4" xfId="16268" xr:uid="{52EA5A01-96F6-49F6-BC3E-BFBDD17D0106}"/>
    <cellStyle name="Normal 7 2 4 2 4 3" xfId="13500" xr:uid="{775669BC-8F9F-45CD-9388-EDDC2A64B040}"/>
    <cellStyle name="Normal 7 2 4 2 4 3 2" xfId="26517" xr:uid="{E67B1ADB-6B81-440D-AE40-84D16C4C953C}"/>
    <cellStyle name="Normal 7 2 4 2 4 4" xfId="9941" xr:uid="{1451006B-D9C9-41E6-8658-C8832D91940B}"/>
    <cellStyle name="Normal 7 2 4 2 4 4 2" xfId="22967" xr:uid="{0657A3EE-C24B-4EDE-965D-54E102A90E7B}"/>
    <cellStyle name="Normal 7 2 4 2 4 5" xfId="4923" xr:uid="{33CBB057-38D9-4B80-B6CA-9E53F15C9F24}"/>
    <cellStyle name="Normal 7 2 4 2 4 5 2" xfId="17960" xr:uid="{40EC1604-54ED-490E-8B5D-B3BC66EA55F1}"/>
    <cellStyle name="Normal 7 2 4 2 4 6" xfId="14834" xr:uid="{8BB0ABB5-99C6-4851-923D-834546F6E79C}"/>
    <cellStyle name="Normal 7 2 4 2 5" xfId="1840" xr:uid="{D99AA331-4A71-4BFB-8B61-258C9F054664}"/>
    <cellStyle name="Normal 7 2 4 2 5 2" xfId="11003" xr:uid="{DB30CF87-F136-4B70-9DFD-7D9EF12F83F0}"/>
    <cellStyle name="Normal 7 2 4 2 5 2 2" xfId="24029" xr:uid="{91E49539-0AC4-4618-8349-2816A36A60FE}"/>
    <cellStyle name="Normal 7 2 4 2 5 3" xfId="5987" xr:uid="{06DCC557-B0F6-4BB9-BBB2-44AF0462A9BB}"/>
    <cellStyle name="Normal 7 2 4 2 5 3 2" xfId="19022" xr:uid="{EA6682FA-0F9D-4939-BDA9-4EC88CD63B8E}"/>
    <cellStyle name="Normal 7 2 4 2 5 4" xfId="15225" xr:uid="{A1809FC5-A172-47BA-BD9B-890BA6DFCFBE}"/>
    <cellStyle name="Normal 7 2 4 2 6" xfId="8564" xr:uid="{EC6A46BF-B172-4E78-A34C-77A39928959E}"/>
    <cellStyle name="Normal 7 2 4 2 6 2" xfId="21593" xr:uid="{6828CE08-307D-47F2-9F2D-E371347C32DB}"/>
    <cellStyle name="Normal 7 2 4 2 7" xfId="12457" xr:uid="{21BCD13D-CCE8-4425-BEF9-C84DF659DAAB}"/>
    <cellStyle name="Normal 7 2 4 2 7 2" xfId="25474" xr:uid="{2CB7B5D9-F5E2-44CB-A54F-C95700334C53}"/>
    <cellStyle name="Normal 7 2 4 2 8" xfId="7534" xr:uid="{F972385B-4CB4-4290-BA67-9DF2EDDFD3C3}"/>
    <cellStyle name="Normal 7 2 4 2 8 2" xfId="20566" xr:uid="{53F77CFB-3369-440A-8E5A-385ABC0BF37E}"/>
    <cellStyle name="Normal 7 2 4 2 9" xfId="3486" xr:uid="{41A449F3-2792-4F68-89FC-ACA367E9A549}"/>
    <cellStyle name="Normal 7 2 4 2 9 2" xfId="16586" xr:uid="{03FB1E5B-B16F-498D-920F-BC8D0E7F9EBB}"/>
    <cellStyle name="Normal 7 2 4 2_Degree data" xfId="3186" xr:uid="{8D8C79A8-CDC6-4C67-A352-206DD184F6C0}"/>
    <cellStyle name="Normal 7 2 4 3" xfId="477" xr:uid="{92AC2BFB-C946-4862-BB02-AA6431359D14}"/>
    <cellStyle name="Normal 7 2 4 3 2" xfId="2211" xr:uid="{D6E1E2FD-3D7F-408F-BB12-EF38C8F58949}"/>
    <cellStyle name="Normal 7 2 4 3 2 2" xfId="9736" xr:uid="{54F169E0-9C1B-460C-A4D3-093F3C7C7D70}"/>
    <cellStyle name="Normal 7 2 4 3 2 2 2" xfId="22762" xr:uid="{4F6317A0-EB61-46D6-9351-F3A24193C562}"/>
    <cellStyle name="Normal 7 2 4 3 2 3" xfId="4718" xr:uid="{7986F215-7762-4380-9BAB-ED9766688EE3}"/>
    <cellStyle name="Normal 7 2 4 3 2 3 2" xfId="17755" xr:uid="{D4289900-FA96-4BD1-AF80-23A3763ECCE4}"/>
    <cellStyle name="Normal 7 2 4 3 2 4" xfId="15595" xr:uid="{2BEC154B-4CE9-4E7B-A662-A4C3E06F17EB}"/>
    <cellStyle name="Normal 7 2 4 3 3" xfId="6358" xr:uid="{D8D9A325-28CC-4018-BA95-96EDF48D1553}"/>
    <cellStyle name="Normal 7 2 4 3 3 2" xfId="11373" xr:uid="{44C6D5F2-F8D4-4737-A560-2484316431FF}"/>
    <cellStyle name="Normal 7 2 4 3 3 2 2" xfId="24399" xr:uid="{1F39A438-9231-45D4-9494-C8706B7E041E}"/>
    <cellStyle name="Normal 7 2 4 3 3 3" xfId="19392" xr:uid="{06AE4CE7-0A4D-4B8E-A9EF-6D17C4060605}"/>
    <cellStyle name="Normal 7 2 4 3 4" xfId="8852" xr:uid="{706A4444-BB24-4ACC-8EB7-3905F49090B2}"/>
    <cellStyle name="Normal 7 2 4 3 4 2" xfId="21879" xr:uid="{1C663B67-DD1F-4184-952C-D5FCD741923B}"/>
    <cellStyle name="Normal 7 2 4 3 5" xfId="12827" xr:uid="{C5BB51A3-58AF-4430-AEA8-2F6AEA6DAEFF}"/>
    <cellStyle name="Normal 7 2 4 3 5 2" xfId="25844" xr:uid="{8E8C543A-3BE0-442E-BF58-83A4018942BD}"/>
    <cellStyle name="Normal 7 2 4 3 6" xfId="7329" xr:uid="{1B69402C-8FE4-4A8A-B1B2-4CC48794A82E}"/>
    <cellStyle name="Normal 7 2 4 3 6 2" xfId="20361" xr:uid="{6E72E286-2D43-4790-8127-E879193AFFFA}"/>
    <cellStyle name="Normal 7 2 4 3 7" xfId="3783" xr:uid="{A6B46ED3-2E9B-4BE5-B8C5-6F0EF974D994}"/>
    <cellStyle name="Normal 7 2 4 3 7 2" xfId="16872" xr:uid="{9C8D3F51-C8AD-4BC7-B81B-052082302C4B}"/>
    <cellStyle name="Normal 7 2 4 3 8" xfId="13880" xr:uid="{656D8DD1-541E-49B8-837B-099A05181C83}"/>
    <cellStyle name="Normal 7 2 4 4" xfId="886" xr:uid="{8CA2A810-BED1-496E-8F62-DAC938EA7F76}"/>
    <cellStyle name="Normal 7 2 4 4 2" xfId="2559" xr:uid="{AEDDDF9F-C47B-412B-8DD4-338FEE512A83}"/>
    <cellStyle name="Normal 7 2 4 4 2 2" xfId="10316" xr:uid="{E3EF6441-320E-4F84-AC0E-D739C4F7B2D2}"/>
    <cellStyle name="Normal 7 2 4 4 2 2 2" xfId="23342" xr:uid="{77AAA164-0B83-4FB4-8CDA-745426A5B0C7}"/>
    <cellStyle name="Normal 7 2 4 4 2 3" xfId="5298" xr:uid="{D6918B17-F311-43CD-BD3D-2AC5712AAE31}"/>
    <cellStyle name="Normal 7 2 4 4 2 3 2" xfId="18335" xr:uid="{76C7FC60-FB79-40D9-B2A1-B1F57C852BD4}"/>
    <cellStyle name="Normal 7 2 4 4 2 4" xfId="15943" xr:uid="{8E90BB28-C795-4CEE-AF3F-25C9C2436BEE}"/>
    <cellStyle name="Normal 7 2 4 4 3" xfId="6706" xr:uid="{F5B3C6D3-DCE2-484E-ABDE-7A1ADC61CD63}"/>
    <cellStyle name="Normal 7 2 4 4 3 2" xfId="11721" xr:uid="{944114EF-82A3-4638-A114-14E825A7AF07}"/>
    <cellStyle name="Normal 7 2 4 4 3 2 2" xfId="24747" xr:uid="{255CE369-5CBB-4207-A952-195A44D3B088}"/>
    <cellStyle name="Normal 7 2 4 4 3 3" xfId="19740" xr:uid="{C992407E-5DFF-4260-B835-04B2F387DA3E}"/>
    <cellStyle name="Normal 7 2 4 4 4" xfId="9432" xr:uid="{70842436-4EF3-4A7B-8DD4-D0C326F7CCC5}"/>
    <cellStyle name="Normal 7 2 4 4 4 2" xfId="22459" xr:uid="{3A964B33-96FA-4027-BEBD-1DEEDB584058}"/>
    <cellStyle name="Normal 7 2 4 4 5" xfId="13175" xr:uid="{96145A77-0B35-43DD-9DC9-D3505941F53F}"/>
    <cellStyle name="Normal 7 2 4 4 5 2" xfId="26192" xr:uid="{A4ECB897-190F-4696-AB51-48234EF3AE43}"/>
    <cellStyle name="Normal 7 2 4 4 6" xfId="7909" xr:uid="{9CE43F38-F2CA-472B-A7D0-0392F6C4E513}"/>
    <cellStyle name="Normal 7 2 4 4 6 2" xfId="20941" xr:uid="{31F8D309-5DAE-4A9A-80D6-E3494B103938}"/>
    <cellStyle name="Normal 7 2 4 4 7" xfId="4363" xr:uid="{BE1777A9-386C-4B8D-A4DF-0E64B8C301A4}"/>
    <cellStyle name="Normal 7 2 4 4 7 2" xfId="17452" xr:uid="{77C1B1DD-1A04-42CD-B82A-4E5F63B38AD5}"/>
    <cellStyle name="Normal 7 2 4 4 8" xfId="14282" xr:uid="{47A3D284-3F2F-4575-86B1-B3A64A07DA6F}"/>
    <cellStyle name="Normal 7 2 4 5" xfId="1238" xr:uid="{39480084-CAD6-4E17-91C1-7DA0993548AF}"/>
    <cellStyle name="Normal 7 2 4 5 2" xfId="2794" xr:uid="{261B13A9-55D6-4364-A6E1-D386C88DA41C}"/>
    <cellStyle name="Normal 7 2 4 5 2 2" xfId="10445" xr:uid="{77845CBE-FA96-4133-938F-6043E3CDB625}"/>
    <cellStyle name="Normal 7 2 4 5 2 2 2" xfId="23471" xr:uid="{0D2823E7-B8EE-4851-A53E-FA13E0CB37B9}"/>
    <cellStyle name="Normal 7 2 4 5 2 3" xfId="5428" xr:uid="{BB036C30-2EEB-4BD1-8B2D-E06BE9161C65}"/>
    <cellStyle name="Normal 7 2 4 5 2 3 2" xfId="18464" xr:uid="{EEEC1FB1-977B-4F60-B5C0-387A1BB02F61}"/>
    <cellStyle name="Normal 7 2 4 5 2 4" xfId="16063" xr:uid="{35E60C9E-0011-4E4A-9669-F9499CB8060E}"/>
    <cellStyle name="Normal 7 2 4 5 3" xfId="6826" xr:uid="{B0B54592-EC57-4856-A43D-57B09CBFB5A4}"/>
    <cellStyle name="Normal 7 2 4 5 3 2" xfId="11841" xr:uid="{527976B5-72FB-4656-9440-D8549C517CC9}"/>
    <cellStyle name="Normal 7 2 4 5 3 2 2" xfId="24867" xr:uid="{9944205E-7316-425C-B2C2-505DD872874B}"/>
    <cellStyle name="Normal 7 2 4 5 3 3" xfId="19860" xr:uid="{0B962CC7-91CF-4F76-A6B5-468C729854AE}"/>
    <cellStyle name="Normal 7 2 4 5 4" xfId="8738" xr:uid="{E22C6F51-7E2F-4FD2-81C9-F6DB1842DCB8}"/>
    <cellStyle name="Normal 7 2 4 5 4 2" xfId="21767" xr:uid="{C1FECC52-7034-498B-A9A2-877F4FF0863A}"/>
    <cellStyle name="Normal 7 2 4 5 5" xfId="13295" xr:uid="{9731AB18-54C5-4ED8-85DB-5201C2343140}"/>
    <cellStyle name="Normal 7 2 4 5 5 2" xfId="26312" xr:uid="{E1B24D07-FBD2-4E44-8F34-7046687D104C}"/>
    <cellStyle name="Normal 7 2 4 5 6" xfId="8039" xr:uid="{D45A283C-94E4-4B36-B1C1-D77E354D6F23}"/>
    <cellStyle name="Normal 7 2 4 5 6 2" xfId="21070" xr:uid="{C1C0EF7E-0321-4BE7-B921-58CC2668A6C8}"/>
    <cellStyle name="Normal 7 2 4 5 7" xfId="3668" xr:uid="{F93F8269-1892-4897-93BF-25A2877E5534}"/>
    <cellStyle name="Normal 7 2 4 5 7 2" xfId="16760" xr:uid="{EB2A7F97-2ACC-4FC3-A2BD-1E47B0965D11}"/>
    <cellStyle name="Normal 7 2 4 5 8" xfId="14629" xr:uid="{C01BD8CA-B5C4-4B52-9884-B4E4C292E31B}"/>
    <cellStyle name="Normal 7 2 4 6" xfId="1635" xr:uid="{FE24FC6D-FFAE-4DDC-A589-CBD9AEDB22BB}"/>
    <cellStyle name="Normal 7 2 4 6 2" xfId="9624" xr:uid="{6AF68A50-B2F7-48CF-AAF1-F3476E9BBC31}"/>
    <cellStyle name="Normal 7 2 4 6 2 2" xfId="22650" xr:uid="{D8542FCA-943D-454D-9929-333111FBB984}"/>
    <cellStyle name="Normal 7 2 4 6 3" xfId="4606" xr:uid="{5140F2BE-134B-4477-8A1A-39C3ACD74EC7}"/>
    <cellStyle name="Normal 7 2 4 6 3 2" xfId="17643" xr:uid="{6C818B97-20D6-4264-964A-6438CE49D71F}"/>
    <cellStyle name="Normal 7 2 4 6 4" xfId="15020" xr:uid="{F70F3AE9-A21F-433F-B462-0D2D9A534027}"/>
    <cellStyle name="Normal 7 2 4 7" xfId="5782" xr:uid="{7940B7E7-3A3A-4905-8953-CC089D0824AC}"/>
    <cellStyle name="Normal 7 2 4 7 2" xfId="10798" xr:uid="{F9816F2B-6388-4FB4-B281-BEF4613D3DF9}"/>
    <cellStyle name="Normal 7 2 4 7 2 2" xfId="23824" xr:uid="{7E0131C9-8F71-4820-BE3F-FF8A9BD993D8}"/>
    <cellStyle name="Normal 7 2 4 7 3" xfId="18817" xr:uid="{D3261D1D-6AD9-4BEA-8B68-6FDBEEF178BD}"/>
    <cellStyle name="Normal 7 2 4 8" xfId="8359" xr:uid="{2957A7B1-A310-4E74-85B5-AE947D255B0D}"/>
    <cellStyle name="Normal 7 2 4 8 2" xfId="21388" xr:uid="{37C50937-E09B-4B4E-AC3A-F42DF5CCB9B2}"/>
    <cellStyle name="Normal 7 2 4 9" xfId="12252" xr:uid="{7AA0FA02-5107-45C6-A8E4-05DFDBCF2F16}"/>
    <cellStyle name="Normal 7 2 4 9 2" xfId="25269" xr:uid="{C77D22D2-91FD-4808-AF7A-45C3380EEB07}"/>
    <cellStyle name="Normal 7 2 4_Degree data" xfId="3185" xr:uid="{B735DF62-389D-41F6-8BBA-B87550A540A0}"/>
    <cellStyle name="Normal 7 2 5" xfId="296" xr:uid="{938B4A42-E553-4254-9E65-DA2BCEBCDAEA}"/>
    <cellStyle name="Normal 7 2 5 10" xfId="13709" xr:uid="{7FF6C891-9E4B-4281-9854-2FD48014216F}"/>
    <cellStyle name="Normal 7 2 5 2" xfId="577" xr:uid="{0719E200-4F25-434A-BD03-CFF17DC44A99}"/>
    <cellStyle name="Normal 7 2 5 2 2" xfId="2213" xr:uid="{60E91A5E-4DE3-4507-97BA-AD6F721BD421}"/>
    <cellStyle name="Normal 7 2 5 2 2 2" xfId="10318" xr:uid="{3988905F-1B68-452B-9093-CCB58BBDE282}"/>
    <cellStyle name="Normal 7 2 5 2 2 2 2" xfId="23344" xr:uid="{0FDF378B-C695-4CCB-A08D-F02E71262D59}"/>
    <cellStyle name="Normal 7 2 5 2 2 3" xfId="5300" xr:uid="{36D250EE-F294-49E3-B356-CD22999032AF}"/>
    <cellStyle name="Normal 7 2 5 2 2 3 2" xfId="18337" xr:uid="{B61C3ABB-8BFB-4E2C-9501-B2E74E9A8F81}"/>
    <cellStyle name="Normal 7 2 5 2 2 4" xfId="15597" xr:uid="{C66DC8FE-2570-4C67-98CE-25677426E091}"/>
    <cellStyle name="Normal 7 2 5 2 3" xfId="6360" xr:uid="{86AD9FBF-B946-43EE-AB42-A929C7E35742}"/>
    <cellStyle name="Normal 7 2 5 2 3 2" xfId="11375" xr:uid="{03989563-BD0C-4952-A04A-34F77060D7C7}"/>
    <cellStyle name="Normal 7 2 5 2 3 2 2" xfId="24401" xr:uid="{D50C7F68-EA51-4B11-A77B-AFC057933E66}"/>
    <cellStyle name="Normal 7 2 5 2 3 3" xfId="19394" xr:uid="{64D7F715-675D-497A-9113-1C8C2B8B947E}"/>
    <cellStyle name="Normal 7 2 5 2 4" xfId="9434" xr:uid="{FBF9F888-F273-4321-A80D-431677B1C660}"/>
    <cellStyle name="Normal 7 2 5 2 4 2" xfId="22461" xr:uid="{50241B4A-8AAE-4AAC-AD49-70033FC7E056}"/>
    <cellStyle name="Normal 7 2 5 2 5" xfId="12829" xr:uid="{AD5ADF21-D212-45F0-AEC0-E34CC1161747}"/>
    <cellStyle name="Normal 7 2 5 2 5 2" xfId="25846" xr:uid="{30B6D599-B020-491F-AE8F-1159D6E6AAE0}"/>
    <cellStyle name="Normal 7 2 5 2 6" xfId="7911" xr:uid="{E5A749F4-F908-418B-96CF-10EB63103ADA}"/>
    <cellStyle name="Normal 7 2 5 2 6 2" xfId="20943" xr:uid="{C3FF200C-1BC5-46AD-B9AF-F22DC5D44516}"/>
    <cellStyle name="Normal 7 2 5 2 7" xfId="4365" xr:uid="{79BFA540-B08F-43C3-A355-D0939329172B}"/>
    <cellStyle name="Normal 7 2 5 2 7 2" xfId="17454" xr:uid="{B78D1105-057F-4BE8-843D-70DC967B5D6C}"/>
    <cellStyle name="Normal 7 2 5 2 8" xfId="13980" xr:uid="{96D08A19-F97E-463B-B97E-4AB22486CA61}"/>
    <cellStyle name="Normal 7 2 5 3" xfId="986" xr:uid="{ADCE32A7-F229-4FAA-B21B-DC1404264B37}"/>
    <cellStyle name="Normal 7 2 5 3 2" xfId="2561" xr:uid="{BB56369D-2CF3-4CE8-A828-67B4F9E5C773}"/>
    <cellStyle name="Normal 7 2 5 3 2 2" xfId="10545" xr:uid="{6D7E37EE-4075-4B07-A4BC-28A47794E76D}"/>
    <cellStyle name="Normal 7 2 5 3 2 2 2" xfId="23571" xr:uid="{82A9E948-76CB-4A84-9BCB-1A58CD323688}"/>
    <cellStyle name="Normal 7 2 5 3 2 3" xfId="5528" xr:uid="{06783EE5-D6F1-4D04-87A2-B597F9BE29A2}"/>
    <cellStyle name="Normal 7 2 5 3 2 3 2" xfId="18564" xr:uid="{40976493-F2C9-49ED-A39D-4B22921B4296}"/>
    <cellStyle name="Normal 7 2 5 3 2 4" xfId="15945" xr:uid="{41F07D07-DBB8-4017-B5D8-38021BED4ED3}"/>
    <cellStyle name="Normal 7 2 5 3 3" xfId="6708" xr:uid="{9236D332-43D9-49F9-A944-5F0AE98C8872}"/>
    <cellStyle name="Normal 7 2 5 3 3 2" xfId="11723" xr:uid="{A03B9459-D288-44D1-8165-0B1482655213}"/>
    <cellStyle name="Normal 7 2 5 3 3 2 2" xfId="24749" xr:uid="{607EF790-930A-4EBB-87DB-798D4EB7A1F2}"/>
    <cellStyle name="Normal 7 2 5 3 3 3" xfId="19742" xr:uid="{FA647472-E271-4CAE-88C6-286BD088FF9D}"/>
    <cellStyle name="Normal 7 2 5 3 4" xfId="8952" xr:uid="{DB99BA50-E303-4BD9-B915-B5A222B7F42E}"/>
    <cellStyle name="Normal 7 2 5 3 4 2" xfId="21979" xr:uid="{748DAED8-5700-4401-9C1D-CCBD0C95767F}"/>
    <cellStyle name="Normal 7 2 5 3 5" xfId="13177" xr:uid="{818DC527-FBC3-4C0A-9A19-31CAFA300BD3}"/>
    <cellStyle name="Normal 7 2 5 3 5 2" xfId="26194" xr:uid="{D90500A3-095A-4965-8DF7-D542F6A29F78}"/>
    <cellStyle name="Normal 7 2 5 3 6" xfId="8139" xr:uid="{7601F2FE-813E-48CD-A8AC-5C68B679EC1F}"/>
    <cellStyle name="Normal 7 2 5 3 6 2" xfId="21170" xr:uid="{67CF513D-F183-4385-A149-7E23E3DB70DD}"/>
    <cellStyle name="Normal 7 2 5 3 7" xfId="3883" xr:uid="{B72848C2-F4AA-4CB5-AC59-FDBBDA44A87F}"/>
    <cellStyle name="Normal 7 2 5 3 7 2" xfId="16972" xr:uid="{4F9B54F5-2F4F-4C52-B6C0-E335E99BD717}"/>
    <cellStyle name="Normal 7 2 5 3 8" xfId="14382" xr:uid="{49A521C2-F89B-4C77-B005-302C6B0F9AAD}"/>
    <cellStyle name="Normal 7 2 5 4" xfId="1342" xr:uid="{65787BAE-2AD5-4BA5-8DF9-FAFED18D6A15}"/>
    <cellStyle name="Normal 7 2 5 4 2" xfId="2900" xr:uid="{AFE467B1-185B-42B3-A97A-803F2A9DD04D}"/>
    <cellStyle name="Normal 7 2 5 4 2 2" xfId="11941" xr:uid="{484AA0D0-9172-473F-9C3C-CA29745BA6A2}"/>
    <cellStyle name="Normal 7 2 5 4 2 2 2" xfId="24967" xr:uid="{289F3EF1-4732-4D8E-A60C-023491606170}"/>
    <cellStyle name="Normal 7 2 5 4 2 3" xfId="6926" xr:uid="{90748810-E587-4380-9642-4F8F79FBF791}"/>
    <cellStyle name="Normal 7 2 5 4 2 3 2" xfId="19960" xr:uid="{5F9D4438-9727-4EC7-B890-9979B95722CF}"/>
    <cellStyle name="Normal 7 2 5 4 2 4" xfId="16163" xr:uid="{6BC528EC-BEA7-4B41-B266-E43B8B1C8F24}"/>
    <cellStyle name="Normal 7 2 5 4 3" xfId="13395" xr:uid="{7E4DF394-EEF4-4960-A161-A16E8C8DDD90}"/>
    <cellStyle name="Normal 7 2 5 4 3 2" xfId="26412" xr:uid="{7D589A36-5232-498B-AC00-E5E525A3000B}"/>
    <cellStyle name="Normal 7 2 5 4 4" xfId="9836" xr:uid="{3882B264-F3EA-4EEA-9C26-621CC855BC9C}"/>
    <cellStyle name="Normal 7 2 5 4 4 2" xfId="22862" xr:uid="{14D5BE2F-222E-422D-ABED-3B9B2AA3318B}"/>
    <cellStyle name="Normal 7 2 5 4 5" xfId="4818" xr:uid="{DAD77B5B-6693-4CBA-B909-D1E374CE7780}"/>
    <cellStyle name="Normal 7 2 5 4 5 2" xfId="17855" xr:uid="{ED18B19B-E521-44EA-9323-3A89BC7D7A05}"/>
    <cellStyle name="Normal 7 2 5 4 6" xfId="14729" xr:uid="{8B908A80-0E75-4B78-928E-32B8337FA992}"/>
    <cellStyle name="Normal 7 2 5 5" xfId="1735" xr:uid="{1C35BB40-72B9-4F0D-8A48-041DE6E1ADC7}"/>
    <cellStyle name="Normal 7 2 5 5 2" xfId="10898" xr:uid="{DB8219F1-12EF-417F-9CF0-3426646B48B6}"/>
    <cellStyle name="Normal 7 2 5 5 2 2" xfId="23924" xr:uid="{B39EE0FC-16E0-42DE-87D1-715587DDB394}"/>
    <cellStyle name="Normal 7 2 5 5 3" xfId="5882" xr:uid="{BBBAA593-D68F-4110-9ED2-13F4F0AA1259}"/>
    <cellStyle name="Normal 7 2 5 5 3 2" xfId="18917" xr:uid="{216E8017-12AB-446F-8CBC-66EDA2844270}"/>
    <cellStyle name="Normal 7 2 5 5 4" xfId="15120" xr:uid="{922E8F34-CB8D-4F96-B881-949F8FED43CE}"/>
    <cellStyle name="Normal 7 2 5 6" xfId="8459" xr:uid="{9CC058B9-7D11-423D-843C-96351A37FD51}"/>
    <cellStyle name="Normal 7 2 5 6 2" xfId="21488" xr:uid="{091300F6-9FBB-4491-98A3-52259AB4510A}"/>
    <cellStyle name="Normal 7 2 5 7" xfId="12352" xr:uid="{0C056B26-A4AC-420B-8B8C-B40CA5ADEC66}"/>
    <cellStyle name="Normal 7 2 5 7 2" xfId="25369" xr:uid="{CC67E042-C07E-41A3-8420-279DF864951D}"/>
    <cellStyle name="Normal 7 2 5 8" xfId="7429" xr:uid="{488DEA79-5C36-408C-A138-D80524DE2584}"/>
    <cellStyle name="Normal 7 2 5 8 2" xfId="20461" xr:uid="{FC9B3036-F114-410E-AEE8-A3A02EFEB0C4}"/>
    <cellStyle name="Normal 7 2 5 9" xfId="3381" xr:uid="{51A5BF6B-11BF-4938-A790-EFF844EDA40A}"/>
    <cellStyle name="Normal 7 2 5 9 2" xfId="16481" xr:uid="{CF21E376-6466-4276-98A4-B8959C9279C8}"/>
    <cellStyle name="Normal 7 2 5_Degree data" xfId="3187" xr:uid="{5F7DBEEE-C2E2-4F7E-9281-6C2735B0402A}"/>
    <cellStyle name="Normal 7 2 6" xfId="450" xr:uid="{876B49C4-24B0-4EAB-A976-C0F5C1ED69B6}"/>
    <cellStyle name="Normal 7 2 6 10" xfId="13853" xr:uid="{86766464-6CD4-4C96-B249-FF9B37806502}"/>
    <cellStyle name="Normal 7 2 6 2" xfId="859" xr:uid="{281E03A8-629E-43A9-ADBB-20590952DCAD}"/>
    <cellStyle name="Normal 7 2 6 2 2" xfId="2214" xr:uid="{E7B84068-FC3C-4A2A-AD71-858C0062E8CF}"/>
    <cellStyle name="Normal 7 2 6 2 2 2" xfId="10319" xr:uid="{777B8C3A-8F94-4F7C-8755-1DC0D7E6274A}"/>
    <cellStyle name="Normal 7 2 6 2 2 2 2" xfId="23345" xr:uid="{6BC5F3BC-77DF-42D3-839D-28BEC4B894C6}"/>
    <cellStyle name="Normal 7 2 6 2 2 3" xfId="5301" xr:uid="{DEB7C82B-FF95-4AEC-92F0-09B9C7B9FD3B}"/>
    <cellStyle name="Normal 7 2 6 2 2 3 2" xfId="18338" xr:uid="{AF97CCAA-DB9C-47CA-8153-C86A8277C7A5}"/>
    <cellStyle name="Normal 7 2 6 2 2 4" xfId="15598" xr:uid="{F8922BA3-E3CF-4ADD-A790-687B0F77A832}"/>
    <cellStyle name="Normal 7 2 6 2 3" xfId="6361" xr:uid="{6774E39E-47AB-4827-B399-AFD3A9F04BD1}"/>
    <cellStyle name="Normal 7 2 6 2 3 2" xfId="11376" xr:uid="{30B90035-A926-4147-983F-550BAF38A643}"/>
    <cellStyle name="Normal 7 2 6 2 3 2 2" xfId="24402" xr:uid="{F839EC2F-9054-4880-B4D2-40A3F0AF0E9E}"/>
    <cellStyle name="Normal 7 2 6 2 3 3" xfId="19395" xr:uid="{77C5ACF8-7930-4C98-B754-8403273C6D26}"/>
    <cellStyle name="Normal 7 2 6 2 4" xfId="9435" xr:uid="{FAF2A43A-C1A6-4671-98C7-E1CE67599234}"/>
    <cellStyle name="Normal 7 2 6 2 4 2" xfId="22462" xr:uid="{8CB1C113-3355-4165-94B5-C70AB3FAE6FA}"/>
    <cellStyle name="Normal 7 2 6 2 5" xfId="12830" xr:uid="{08F27813-5DBB-4A9E-92BF-AA23CCB29CAB}"/>
    <cellStyle name="Normal 7 2 6 2 5 2" xfId="25847" xr:uid="{80990FE5-C0E4-4593-B399-A4F832A3C253}"/>
    <cellStyle name="Normal 7 2 6 2 6" xfId="7912" xr:uid="{4180B4AD-0B4A-49E6-B8B1-BD715C28C06D}"/>
    <cellStyle name="Normal 7 2 6 2 6 2" xfId="20944" xr:uid="{5C28DC7F-F9CA-4CFA-AD07-4BBFEAA8CB68}"/>
    <cellStyle name="Normal 7 2 6 2 7" xfId="4366" xr:uid="{875E6B74-C2F3-4A4C-8ED0-961425E75CED}"/>
    <cellStyle name="Normal 7 2 6 2 7 2" xfId="17455" xr:uid="{7CD15F5F-1237-42C3-BAD0-B462A84A8DC1}"/>
    <cellStyle name="Normal 7 2 6 2 8" xfId="14255" xr:uid="{C4EF2F93-829A-4C1E-9FE6-7B8722B6C63F}"/>
    <cellStyle name="Normal 7 2 6 3" xfId="1209" xr:uid="{D4E57DC2-26ED-422B-834F-877F929F9F55}"/>
    <cellStyle name="Normal 7 2 6 3 2" xfId="2562" xr:uid="{62DCCBC7-4DF4-4E9E-9776-6E94E8BED4CF}"/>
    <cellStyle name="Normal 7 2 6 3 2 2" xfId="10418" xr:uid="{B35F360B-9772-405B-BBFD-EDCF2FFA2F7D}"/>
    <cellStyle name="Normal 7 2 6 3 2 2 2" xfId="23444" xr:uid="{5E890B53-5BAB-4DF3-B014-CA507117B586}"/>
    <cellStyle name="Normal 7 2 6 3 2 3" xfId="5401" xr:uid="{FDF4293A-DC70-4091-9915-033A0FFF5C4E}"/>
    <cellStyle name="Normal 7 2 6 3 2 3 2" xfId="18437" xr:uid="{B6268EA7-5716-4536-97A3-9AA88E28FFC8}"/>
    <cellStyle name="Normal 7 2 6 3 2 4" xfId="15946" xr:uid="{C8ACD53F-E93E-4228-B4A3-37940E0934F3}"/>
    <cellStyle name="Normal 7 2 6 3 3" xfId="6709" xr:uid="{507B36F5-B6AA-4E94-9021-BB3907045E5F}"/>
    <cellStyle name="Normal 7 2 6 3 3 2" xfId="11724" xr:uid="{ED633328-11C6-4E9D-8564-36ACDEE402E0}"/>
    <cellStyle name="Normal 7 2 6 3 3 2 2" xfId="24750" xr:uid="{2D0E99CA-F36D-4A7D-B2B6-E499E90620DA}"/>
    <cellStyle name="Normal 7 2 6 3 3 3" xfId="19743" xr:uid="{D0B13AD3-0E08-46A8-ACD9-D0C6A838024F}"/>
    <cellStyle name="Normal 7 2 6 3 4" xfId="9498" xr:uid="{0FE41437-21EC-4084-8907-F78159E81E25}"/>
    <cellStyle name="Normal 7 2 6 3 4 2" xfId="22524" xr:uid="{234B5E60-39E2-44D8-8A01-41BD7F9EEA04}"/>
    <cellStyle name="Normal 7 2 6 3 5" xfId="13178" xr:uid="{6B1C3CF1-B6CA-48F0-8680-9DFB4607829C}"/>
    <cellStyle name="Normal 7 2 6 3 5 2" xfId="26195" xr:uid="{7D60D555-610A-4AFB-84CF-D7C6CE204ADC}"/>
    <cellStyle name="Normal 7 2 6 3 6" xfId="8012" xr:uid="{D264B050-B31C-448C-8414-A1E19542A16D}"/>
    <cellStyle name="Normal 7 2 6 3 6 2" xfId="21043" xr:uid="{E0B93E5B-83DE-4F88-9AEE-6AE21D3915E5}"/>
    <cellStyle name="Normal 7 2 6 3 7" xfId="4480" xr:uid="{67B787CA-B6ED-40E0-B7B9-B938E08656ED}"/>
    <cellStyle name="Normal 7 2 6 3 7 2" xfId="17517" xr:uid="{E5BA45D0-16B9-4143-97FF-50F29B45528A}"/>
    <cellStyle name="Normal 7 2 6 3 8" xfId="14602" xr:uid="{DB65FB89-55A3-44FB-9210-683642F1D3E0}"/>
    <cellStyle name="Normal 7 2 6 4" xfId="2763" xr:uid="{F07B316D-C01E-4DF9-9995-504E58003CFD}"/>
    <cellStyle name="Normal 7 2 6 4 2" xfId="6799" xr:uid="{7CE30D60-524C-4CB6-B2DC-59B0963D501B}"/>
    <cellStyle name="Normal 7 2 6 4 2 2" xfId="11814" xr:uid="{EAC2D2F5-56DF-4C92-B235-A2455E8E5CD7}"/>
    <cellStyle name="Normal 7 2 6 4 2 2 2" xfId="24840" xr:uid="{4722AD2C-4A49-4510-8DC7-2D43EC537080}"/>
    <cellStyle name="Normal 7 2 6 4 2 3" xfId="19833" xr:uid="{6D99334F-5037-442F-A6AE-CB7D0CE64E77}"/>
    <cellStyle name="Normal 7 2 6 4 3" xfId="13268" xr:uid="{313C9CFF-BDC0-4415-BBE6-AE60494B7E4C}"/>
    <cellStyle name="Normal 7 2 6 4 3 2" xfId="26285" xr:uid="{333A0A42-5628-4936-B4DA-5C2E489E28A6}"/>
    <cellStyle name="Normal 7 2 6 4 4" xfId="9709" xr:uid="{81D8C608-3F92-45C9-BCD4-2638BF201C33}"/>
    <cellStyle name="Normal 7 2 6 4 4 2" xfId="22735" xr:uid="{0707D766-8013-4D34-9036-42EA82D738EB}"/>
    <cellStyle name="Normal 7 2 6 4 5" xfId="4691" xr:uid="{DA9A8D2E-F9A0-4FCE-A8C7-2715B14E4372}"/>
    <cellStyle name="Normal 7 2 6 4 5 2" xfId="17728" xr:uid="{55D81E12-C77E-4614-90A3-326F9589CEF3}"/>
    <cellStyle name="Normal 7 2 6 4 6" xfId="16036" xr:uid="{032204A6-E2DC-423D-955B-AB5072E787D7}"/>
    <cellStyle name="Normal 7 2 6 5" xfId="1608" xr:uid="{A7F778CD-D8DB-4612-B4A1-759B8668CC2D}"/>
    <cellStyle name="Normal 7 2 6 5 2" xfId="10769" xr:uid="{8CFF6E84-6815-46AA-8CE9-F94EFE4DA2EA}"/>
    <cellStyle name="Normal 7 2 6 5 2 2" xfId="23795" xr:uid="{8DC636C7-12DB-48D1-A745-E8B5997F8AC6}"/>
    <cellStyle name="Normal 7 2 6 5 3" xfId="5753" xr:uid="{148FB549-5263-4372-A1AA-B4126C60636F}"/>
    <cellStyle name="Normal 7 2 6 5 3 2" xfId="18788" xr:uid="{2913E253-2F27-48FB-88FF-FD56E396ED30}"/>
    <cellStyle name="Normal 7 2 6 5 4" xfId="14993" xr:uid="{D6BE5B01-3BB3-4C6F-A82D-58573EA0C974}"/>
    <cellStyle name="Normal 7 2 6 6" xfId="8825" xr:uid="{9EDC0CD6-C789-4FDA-AD23-DC9629BEDA0F}"/>
    <cellStyle name="Normal 7 2 6 6 2" xfId="21852" xr:uid="{CCC6BD4D-383F-4000-99BD-7F564041EB73}"/>
    <cellStyle name="Normal 7 2 6 7" xfId="12225" xr:uid="{DEA220A7-A409-4DCD-8B96-F1593122FCCF}"/>
    <cellStyle name="Normal 7 2 6 7 2" xfId="25242" xr:uid="{A86490CA-5FC4-4FAE-B352-DF320F3B6358}"/>
    <cellStyle name="Normal 7 2 6 8" xfId="7302" xr:uid="{95DD24E5-30AB-4646-9F3C-7772FB8082E3}"/>
    <cellStyle name="Normal 7 2 6 8 2" xfId="20334" xr:uid="{EF09B3B5-8CF7-49B8-8262-24A345FFFBFE}"/>
    <cellStyle name="Normal 7 2 6 9" xfId="3756" xr:uid="{53FA434D-7F97-49E1-846E-351DC06C8FC0}"/>
    <cellStyle name="Normal 7 2 6 9 2" xfId="16845" xr:uid="{B813DD8C-C2C1-4F60-BEA1-AC5C3E3E1DCE}"/>
    <cellStyle name="Normal 7 2 6_Degree data" xfId="3188" xr:uid="{E4AB8543-1E85-4CAB-B85B-51CE5025819B}"/>
    <cellStyle name="Normal 7 2 7" xfId="759" xr:uid="{93AD9E6C-3535-4CF2-991A-AFE31EFE1B89}"/>
    <cellStyle name="Normal 7 2 7 2" xfId="2205" xr:uid="{91609819-49D9-4E71-8B7F-707915B64884}"/>
    <cellStyle name="Normal 7 2 7 2 2" xfId="10310" xr:uid="{CD55975C-8E90-4CF1-A2F8-C7DC62EA70B4}"/>
    <cellStyle name="Normal 7 2 7 2 2 2" xfId="23336" xr:uid="{DA354F7A-5532-4AB6-928F-C4EEE7C64107}"/>
    <cellStyle name="Normal 7 2 7 2 3" xfId="5292" xr:uid="{408469C9-425B-4997-BB8F-BC7BA76351C7}"/>
    <cellStyle name="Normal 7 2 7 2 3 2" xfId="18329" xr:uid="{A37F59CB-E33C-412A-9AB8-3135A6951465}"/>
    <cellStyle name="Normal 7 2 7 2 4" xfId="15589" xr:uid="{CAF3BF07-A74E-49E0-BC18-37C61E87D0D7}"/>
    <cellStyle name="Normal 7 2 7 3" xfId="6352" xr:uid="{AD37FE79-0AE2-4393-BD15-559F82DADA57}"/>
    <cellStyle name="Normal 7 2 7 3 2" xfId="11367" xr:uid="{CB7D87B1-5F22-42E1-8E15-B577C152CA32}"/>
    <cellStyle name="Normal 7 2 7 3 2 2" xfId="24393" xr:uid="{10CF2F03-04A4-40A1-9762-C243281A7A29}"/>
    <cellStyle name="Normal 7 2 7 3 3" xfId="19386" xr:uid="{AE005EF6-5A03-4CC6-AF58-85F9DB3C11D7}"/>
    <cellStyle name="Normal 7 2 7 4" xfId="9426" xr:uid="{EB79AFDC-AAB6-4A9C-952F-D3D8188876C5}"/>
    <cellStyle name="Normal 7 2 7 4 2" xfId="22453" xr:uid="{A0E925F4-F244-47CE-BE59-1AD099BB4E5F}"/>
    <cellStyle name="Normal 7 2 7 5" xfId="12821" xr:uid="{7729D0BD-5CA2-40FA-B681-B46B1EE44D54}"/>
    <cellStyle name="Normal 7 2 7 5 2" xfId="25838" xr:uid="{7D5FAF3E-D9F1-4B1E-8364-C06486AF5811}"/>
    <cellStyle name="Normal 7 2 7 6" xfId="7903" xr:uid="{8A0DBD63-6D61-4A82-82EC-9B4CC4207205}"/>
    <cellStyle name="Normal 7 2 7 6 2" xfId="20935" xr:uid="{0D65404C-189D-4BF3-B8AD-14B68DB641DC}"/>
    <cellStyle name="Normal 7 2 7 7" xfId="4357" xr:uid="{F084CF31-1036-4DB6-8D81-E6C315AC3858}"/>
    <cellStyle name="Normal 7 2 7 7 2" xfId="17446" xr:uid="{BF8BC04B-4B29-4630-8AF4-4BAD3C23185D}"/>
    <cellStyle name="Normal 7 2 7 8" xfId="14156" xr:uid="{F5D9B707-0907-4CAC-AA50-090BEDD7EF02}"/>
    <cellStyle name="Normal 7 2 8" xfId="1163" xr:uid="{6E00D76B-ABC3-47F9-98BE-218AE95A0DDE}"/>
    <cellStyle name="Normal 7 2 8 2" xfId="2553" xr:uid="{A0152400-087E-4D5E-8A67-8DF98FCE3D99}"/>
    <cellStyle name="Normal 7 2 8 2 2" xfId="10373" xr:uid="{A7672719-FAA2-43CE-8FD6-C9BBE129345C}"/>
    <cellStyle name="Normal 7 2 8 2 2 2" xfId="23399" xr:uid="{70E6DB3E-9592-4A47-959F-AA5D810AC6B1}"/>
    <cellStyle name="Normal 7 2 8 2 3" xfId="5356" xr:uid="{841FC9C5-1840-4DE4-8283-363ECFCBCC6C}"/>
    <cellStyle name="Normal 7 2 8 2 3 2" xfId="18392" xr:uid="{A0B961D9-AF44-445D-9A02-31708B31CBE3}"/>
    <cellStyle name="Normal 7 2 8 2 4" xfId="15937" xr:uid="{E85C5516-7C2C-47B7-8B20-201471DF91B7}"/>
    <cellStyle name="Normal 7 2 8 3" xfId="6700" xr:uid="{B9049C45-6E5E-4C97-A861-6217E240E41D}"/>
    <cellStyle name="Normal 7 2 8 3 2" xfId="11715" xr:uid="{C846489A-FA2D-4023-AF21-954F004371DC}"/>
    <cellStyle name="Normal 7 2 8 3 2 2" xfId="24741" xr:uid="{285F8EE3-F1AE-4DEA-977C-B7DAF83CDFDF}"/>
    <cellStyle name="Normal 7 2 8 3 3" xfId="19734" xr:uid="{FDA5469C-BD80-4AD2-827C-F6369341BCAC}"/>
    <cellStyle name="Normal 7 2 8 4" xfId="8632" xr:uid="{AC469CEE-D26A-4BD3-BC3F-919AB4E9E7F4}"/>
    <cellStyle name="Normal 7 2 8 4 2" xfId="21661" xr:uid="{6FA0609A-4794-4E5E-A94E-F780EC2C8537}"/>
    <cellStyle name="Normal 7 2 8 5" xfId="13169" xr:uid="{4BC01FAE-E5F0-43D5-A268-4F9573BB7075}"/>
    <cellStyle name="Normal 7 2 8 5 2" xfId="26186" xr:uid="{9B9A27E8-DC00-4F76-B2CF-23EC3FA7C4CA}"/>
    <cellStyle name="Normal 7 2 8 6" xfId="7967" xr:uid="{DC718E75-FE5E-4628-9954-2D615AFB3C36}"/>
    <cellStyle name="Normal 7 2 8 6 2" xfId="20998" xr:uid="{8DFA7A76-8A22-4353-A6D6-5FF94381A462}"/>
    <cellStyle name="Normal 7 2 8 7" xfId="3556" xr:uid="{F56296DF-2613-411C-A009-B1B36DC06F73}"/>
    <cellStyle name="Normal 7 2 8 7 2" xfId="16654" xr:uid="{EF7F0926-E4BB-4846-8030-80E7B5BC018D}"/>
    <cellStyle name="Normal 7 2 8 8" xfId="14557" xr:uid="{E322A36C-DD12-4F64-A58E-1CA4C9884A4B}"/>
    <cellStyle name="Normal 7 2 9" xfId="2712" xr:uid="{60FEBF46-61AC-4F26-BA52-4D7A30228969}"/>
    <cellStyle name="Normal 7 2 9 2" xfId="6754" xr:uid="{1A5639DA-0E13-4A3C-BD25-1569E72DF5C9}"/>
    <cellStyle name="Normal 7 2 9 2 2" xfId="11769" xr:uid="{68F16C5E-EB73-4677-A5AB-A9B8E435E49B}"/>
    <cellStyle name="Normal 7 2 9 2 2 2" xfId="24795" xr:uid="{0D8A6444-78E3-4A37-8A1C-D49AC24C2980}"/>
    <cellStyle name="Normal 7 2 9 2 3" xfId="19788" xr:uid="{55D27C0F-D768-4DB0-AD8D-A26C8067190E}"/>
    <cellStyle name="Normal 7 2 9 3" xfId="13223" xr:uid="{6A684B7B-B8E5-422F-86EB-09DD1B6D2590}"/>
    <cellStyle name="Normal 7 2 9 3 2" xfId="26240" xr:uid="{898615A0-D308-47AC-B115-6EC9F7262FC0}"/>
    <cellStyle name="Normal 7 2 9 4" xfId="9518" xr:uid="{39176273-ED7F-402E-99B5-6F9FAA814E68}"/>
    <cellStyle name="Normal 7 2 9 4 2" xfId="22544" xr:uid="{D84A61A7-FA71-4D9B-9FD4-09C9A16C5ED0}"/>
    <cellStyle name="Normal 7 2 9 5" xfId="4500" xr:uid="{D7C99778-150E-4B89-ADFF-CCD3A80DB08C}"/>
    <cellStyle name="Normal 7 2 9 5 2" xfId="17537" xr:uid="{73A1E0FB-B2A5-44DB-ADDC-FF467A0CAFAD}"/>
    <cellStyle name="Normal 7 2 9 6" xfId="15991" xr:uid="{99ADFA2B-3F32-49A7-9357-3C1AADA95F13}"/>
    <cellStyle name="Normal 7 2_Degree data" xfId="3179" xr:uid="{5D84435C-CBA3-453B-8C0B-BD39E9CCE7C3}"/>
    <cellStyle name="Normal 7 3" xfId="155" xr:uid="{C8765D3E-554E-4E9F-B257-E7F7447B9DE2}"/>
    <cellStyle name="Normal 7 3 10" xfId="1571" xr:uid="{880A3CF6-0879-4848-B005-2DF22654AA81}"/>
    <cellStyle name="Normal 7 3 10 2" xfId="12188" xr:uid="{38DF8C13-F851-46FF-974B-D6865E9AF395}"/>
    <cellStyle name="Normal 7 3 10 2 2" xfId="25205" xr:uid="{C3F07D9E-987B-4E9B-9293-0A59D9F45C60}"/>
    <cellStyle name="Normal 7 3 10 3" xfId="10732" xr:uid="{76F41168-AE00-4FEA-94F9-FDF021AE6EED}"/>
    <cellStyle name="Normal 7 3 10 3 2" xfId="23758" xr:uid="{263506BE-331A-4907-93CD-CC18D5E0EE81}"/>
    <cellStyle name="Normal 7 3 10 4" xfId="5716" xr:uid="{A77E197B-46D3-432D-A91A-0D25C7B5975D}"/>
    <cellStyle name="Normal 7 3 10 4 2" xfId="18751" xr:uid="{4C4ABE9F-9365-42BB-8466-B24B09B4A6EF}"/>
    <cellStyle name="Normal 7 3 10 5" xfId="14956" xr:uid="{0C836671-ACD1-4AF0-8F7F-BF5FA20EA696}"/>
    <cellStyle name="Normal 7 3 11" xfId="1541" xr:uid="{68DA64E4-E3C8-41F2-AF66-68DC46427468}"/>
    <cellStyle name="Normal 7 3 11 2" xfId="8340" xr:uid="{21A791AA-AE0D-4BA9-9542-2B7FE433D2E0}"/>
    <cellStyle name="Normal 7 3 11 2 2" xfId="21369" xr:uid="{E7EF74E4-7380-481A-A7FE-3A7FC660A8A0}"/>
    <cellStyle name="Normal 7 3 11 3" xfId="14926" xr:uid="{87FCA7A1-DD66-463B-B73F-D3C2BEB9844F}"/>
    <cellStyle name="Normal 7 3 12" xfId="12158" xr:uid="{5DF63CF6-F254-4AF0-BA53-F8F6A814097D}"/>
    <cellStyle name="Normal 7 3 12 2" xfId="25175" xr:uid="{F16A9835-87ED-48A8-8900-9DCCECBFFD57}"/>
    <cellStyle name="Normal 7 3 13" xfId="7121" xr:uid="{F7904894-2197-4372-BDDC-8537000B82AA}"/>
    <cellStyle name="Normal 7 3 13 2" xfId="20153" xr:uid="{C667CC39-4546-4CFA-80BA-F4C1B842108B}"/>
    <cellStyle name="Normal 7 3 14" xfId="3262" xr:uid="{59F8352C-A51C-44F5-9E0D-D35ECB16AAFF}"/>
    <cellStyle name="Normal 7 3 14 2" xfId="16362" xr:uid="{645B7592-D7F1-48E8-B354-F9D94A207972}"/>
    <cellStyle name="Normal 7 3 15" xfId="13588" xr:uid="{FA8FE065-E79A-4943-BE73-A51C25607CAA}"/>
    <cellStyle name="Normal 7 3 2" xfId="215" xr:uid="{B2C3EED0-0693-425C-A66F-9E2E18BCB943}"/>
    <cellStyle name="Normal 7 3 2 10" xfId="12290" xr:uid="{CC1C336E-8D14-4EB3-8292-0D2CE811A11C}"/>
    <cellStyle name="Normal 7 3 2 10 2" xfId="25307" xr:uid="{83D8CA19-7FEA-4781-A0F7-4DC429E92435}"/>
    <cellStyle name="Normal 7 3 2 11" xfId="7150" xr:uid="{C197F812-B263-4A63-A7B7-FCB13937EB86}"/>
    <cellStyle name="Normal 7 3 2 11 2" xfId="20182" xr:uid="{D11ED911-95F7-4DE4-95AE-A28803AEA027}"/>
    <cellStyle name="Normal 7 3 2 12" xfId="3319" xr:uid="{A0D69FA6-AB9C-4055-8657-FBE40102561F}"/>
    <cellStyle name="Normal 7 3 2 12 2" xfId="16419" xr:uid="{1422E226-382D-49F4-A16E-9CC66E368F52}"/>
    <cellStyle name="Normal 7 3 2 13" xfId="13642" xr:uid="{D73BDA11-C510-42BE-AA7E-EAAB5D0D2E30}"/>
    <cellStyle name="Normal 7 3 2 2" xfId="364" xr:uid="{892F8B54-5C07-4BFF-8A99-E5B1E91DDEDB}"/>
    <cellStyle name="Normal 7 3 2 2 10" xfId="3523" xr:uid="{A42F71E1-C0F5-4532-A281-3DB89F9C90EF}"/>
    <cellStyle name="Normal 7 3 2 2 10 2" xfId="16623" xr:uid="{60B8680B-23A2-4879-9384-3FB4D66D7FC3}"/>
    <cellStyle name="Normal 7 3 2 2 11" xfId="13773" xr:uid="{DCBF7338-CC30-43D8-AD83-E1258E68B3D5}"/>
    <cellStyle name="Normal 7 3 2 2 2" xfId="719" xr:uid="{D59F93C9-86F5-492C-937E-C5555F33C587}"/>
    <cellStyle name="Normal 7 3 2 2 2 2" xfId="2217" xr:uid="{A8F8A59A-885C-4F77-A487-7EF555AF1BC9}"/>
    <cellStyle name="Normal 7 3 2 2 2 2 2" xfId="9978" xr:uid="{6C01114E-D215-4506-AE16-345FA973AD2A}"/>
    <cellStyle name="Normal 7 3 2 2 2 2 2 2" xfId="23004" xr:uid="{889C5BEF-828F-4EDC-8D41-ADD75D093446}"/>
    <cellStyle name="Normal 7 3 2 2 2 2 3" xfId="4960" xr:uid="{5B236A9B-A30C-44A3-A61A-034792950F27}"/>
    <cellStyle name="Normal 7 3 2 2 2 2 3 2" xfId="17997" xr:uid="{61721896-77BA-4E0A-AA32-6208FF63D9FC}"/>
    <cellStyle name="Normal 7 3 2 2 2 2 4" xfId="15601" xr:uid="{3787F5F1-B5BE-49CD-AF12-327E7CFD603B}"/>
    <cellStyle name="Normal 7 3 2 2 2 3" xfId="6364" xr:uid="{5E9FA05C-5D19-468E-8971-DA828CECD15E}"/>
    <cellStyle name="Normal 7 3 2 2 2 3 2" xfId="11379" xr:uid="{E7330C20-0D8B-4161-8C9B-42B7A45387B9}"/>
    <cellStyle name="Normal 7 3 2 2 2 3 2 2" xfId="24405" xr:uid="{B29A1400-0B1F-43FD-92CE-570A13833AFE}"/>
    <cellStyle name="Normal 7 3 2 2 2 3 3" xfId="19398" xr:uid="{BB418898-7A1A-45A2-9938-EE9C70C86D1D}"/>
    <cellStyle name="Normal 7 3 2 2 2 4" xfId="9094" xr:uid="{8DF63CA9-0EB2-4A91-B5D7-F011CF9DA516}"/>
    <cellStyle name="Normal 7 3 2 2 2 4 2" xfId="22121" xr:uid="{1B71CCEC-AB8F-417E-AF1B-933456386F04}"/>
    <cellStyle name="Normal 7 3 2 2 2 5" xfId="12833" xr:uid="{0761EAE7-81F4-4452-BA34-C5FFCE97FB6E}"/>
    <cellStyle name="Normal 7 3 2 2 2 5 2" xfId="25850" xr:uid="{95C54B38-1D25-43F3-947F-D731B5B2A97E}"/>
    <cellStyle name="Normal 7 3 2 2 2 6" xfId="7571" xr:uid="{0920C990-D408-497F-8695-861C2774F395}"/>
    <cellStyle name="Normal 7 3 2 2 2 6 2" xfId="20603" xr:uid="{0DC40B08-E232-42DD-88E2-8B4FAF9CDF37}"/>
    <cellStyle name="Normal 7 3 2 2 2 7" xfId="4025" xr:uid="{792A6A53-B7D7-4D33-AB4F-2C15757D9595}"/>
    <cellStyle name="Normal 7 3 2 2 2 7 2" xfId="17114" xr:uid="{63B812DF-F3E3-4EA6-810B-A2226520199D}"/>
    <cellStyle name="Normal 7 3 2 2 2 8" xfId="14122" xr:uid="{54576C97-E393-4BD9-8900-71F77852BA70}"/>
    <cellStyle name="Normal 7 3 2 2 3" xfId="1128" xr:uid="{C2B9233B-2989-4A59-A60E-7FD92CFFDA06}"/>
    <cellStyle name="Normal 7 3 2 2 3 2" xfId="2565" xr:uid="{52A80BDC-B5D3-4FDC-8D59-943ECD380138}"/>
    <cellStyle name="Normal 7 3 2 2 3 2 2" xfId="10322" xr:uid="{0ACEAE70-5169-459E-8E42-E74A1B78962B}"/>
    <cellStyle name="Normal 7 3 2 2 3 2 2 2" xfId="23348" xr:uid="{563A7B39-78F6-4299-8017-2BED61796056}"/>
    <cellStyle name="Normal 7 3 2 2 3 2 3" xfId="5304" xr:uid="{800A84DB-DBFA-4DC0-94B9-B832038FBF73}"/>
    <cellStyle name="Normal 7 3 2 2 3 2 3 2" xfId="18341" xr:uid="{BA5BA5ED-364F-4157-852D-E754892FBBE5}"/>
    <cellStyle name="Normal 7 3 2 2 3 2 4" xfId="15949" xr:uid="{085C56DF-4AA8-4A4B-B327-72F60C7670FE}"/>
    <cellStyle name="Normal 7 3 2 2 3 3" xfId="6712" xr:uid="{119BA840-38FD-458A-AE5E-95EEF87BE63F}"/>
    <cellStyle name="Normal 7 3 2 2 3 3 2" xfId="11727" xr:uid="{0C78DD82-BCC9-403C-8285-DB319F01FE22}"/>
    <cellStyle name="Normal 7 3 2 2 3 3 2 2" xfId="24753" xr:uid="{3DC65FC6-06B4-4CF9-87E6-5215F376B8D3}"/>
    <cellStyle name="Normal 7 3 2 2 3 3 3" xfId="19746" xr:uid="{A088FCF5-A7BD-4761-B995-1CA6A3416FD2}"/>
    <cellStyle name="Normal 7 3 2 2 3 4" xfId="9438" xr:uid="{D19B741A-4DE4-45A4-A08C-A8A6639E3207}"/>
    <cellStyle name="Normal 7 3 2 2 3 4 2" xfId="22465" xr:uid="{470EB8EE-1D4C-4B84-BE37-2F030CAA3669}"/>
    <cellStyle name="Normal 7 3 2 2 3 5" xfId="13181" xr:uid="{6A5CB3D6-67C9-456B-B378-C42BA634F777}"/>
    <cellStyle name="Normal 7 3 2 2 3 5 2" xfId="26198" xr:uid="{9CA3B0AB-4965-4086-A972-C0A74D8FA814}"/>
    <cellStyle name="Normal 7 3 2 2 3 6" xfId="7915" xr:uid="{A89C9C38-C37D-4B85-BA7F-F255F001E91A}"/>
    <cellStyle name="Normal 7 3 2 2 3 6 2" xfId="20947" xr:uid="{F8716AAC-33F8-4456-B5DA-6CC0C5709683}"/>
    <cellStyle name="Normal 7 3 2 2 3 7" xfId="4369" xr:uid="{6DDED555-06F5-4E30-977C-229AECBB2ABD}"/>
    <cellStyle name="Normal 7 3 2 2 3 7 2" xfId="17458" xr:uid="{E170C097-3BB5-4B38-9161-1AE17DE04D1F}"/>
    <cellStyle name="Normal 7 3 2 2 3 8" xfId="14524" xr:uid="{74AC6CB9-72F1-4A5E-9D2F-3DD5C13D72D0}"/>
    <cellStyle name="Normal 7 3 2 2 4" xfId="1486" xr:uid="{9C917D77-AC8F-45A6-A6F4-A657178B8AA2}"/>
    <cellStyle name="Normal 7 3 2 2 4 2" xfId="3045" xr:uid="{8B93A8DB-3293-4A38-9ECD-6FD124236174}"/>
    <cellStyle name="Normal 7 3 2 2 4 2 2" xfId="10687" xr:uid="{6D02CFCA-F533-4597-86DC-7A55E387DE03}"/>
    <cellStyle name="Normal 7 3 2 2 4 2 2 2" xfId="23713" xr:uid="{3A81C617-BDD1-452A-9E0D-7469EB2EEA00}"/>
    <cellStyle name="Normal 7 3 2 2 4 2 3" xfId="5670" xr:uid="{51CA2AE4-4302-49A5-9663-331AB0A5BCD6}"/>
    <cellStyle name="Normal 7 3 2 2 4 2 3 2" xfId="18706" xr:uid="{371F57DD-B109-41EE-961B-42B3816C8252}"/>
    <cellStyle name="Normal 7 3 2 2 4 2 4" xfId="16305" xr:uid="{83950FAE-03E4-4B9F-9F77-6580D78E3922}"/>
    <cellStyle name="Normal 7 3 2 2 4 3" xfId="7068" xr:uid="{DF1C31D9-D770-4ACC-8F08-8DC8AA627DF8}"/>
    <cellStyle name="Normal 7 3 2 2 4 3 2" xfId="12083" xr:uid="{FF04B8BF-1561-42BC-808A-56FC20DE1248}"/>
    <cellStyle name="Normal 7 3 2 2 4 3 2 2" xfId="25109" xr:uid="{0E43C840-C497-4615-A080-7FCD3C405FF3}"/>
    <cellStyle name="Normal 7 3 2 2 4 3 3" xfId="20102" xr:uid="{4673169E-A973-43F6-B95B-86440CD0BFF1}"/>
    <cellStyle name="Normal 7 3 2 2 4 4" xfId="8775" xr:uid="{5B619F31-9C6C-4F66-9C60-D7E329D6CFB5}"/>
    <cellStyle name="Normal 7 3 2 2 4 4 2" xfId="21804" xr:uid="{0DF08E53-9587-44BC-8609-AAAC17C52A8A}"/>
    <cellStyle name="Normal 7 3 2 2 4 5" xfId="13537" xr:uid="{158C38DC-6968-412B-B6FB-7360CB22D389}"/>
    <cellStyle name="Normal 7 3 2 2 4 5 2" xfId="26554" xr:uid="{06007ACC-0D93-4FFD-A957-2A70069FE70B}"/>
    <cellStyle name="Normal 7 3 2 2 4 6" xfId="8281" xr:uid="{BE0B0C33-89BD-452A-A89C-462982A07B64}"/>
    <cellStyle name="Normal 7 3 2 2 4 6 2" xfId="21312" xr:uid="{E28F0023-92ED-4F27-B804-2F0B106FC094}"/>
    <cellStyle name="Normal 7 3 2 2 4 7" xfId="3705" xr:uid="{3D038EC1-E371-4219-BD05-FA056E63A7C6}"/>
    <cellStyle name="Normal 7 3 2 2 4 7 2" xfId="16797" xr:uid="{EBA1DBCB-35BE-44B8-A435-2EB15E115CAE}"/>
    <cellStyle name="Normal 7 3 2 2 4 8" xfId="14871" xr:uid="{200BEA45-34FA-4C48-9E02-64F15B8D8EB8}"/>
    <cellStyle name="Normal 7 3 2 2 5" xfId="1877" xr:uid="{BB107AEB-A44B-4EDC-B5E0-A8F720B95A9D}"/>
    <cellStyle name="Normal 7 3 2 2 5 2" xfId="9661" xr:uid="{F86BAF83-08D8-4A10-953D-6433CF3E3FC0}"/>
    <cellStyle name="Normal 7 3 2 2 5 2 2" xfId="22687" xr:uid="{4633B2D8-09D6-4A69-AD4D-B7088E84263F}"/>
    <cellStyle name="Normal 7 3 2 2 5 3" xfId="4643" xr:uid="{2479E9B3-6E5D-480D-AE62-9DBA89FD29EE}"/>
    <cellStyle name="Normal 7 3 2 2 5 3 2" xfId="17680" xr:uid="{532865B2-B486-4C5B-A073-AB9ACFFB7298}"/>
    <cellStyle name="Normal 7 3 2 2 5 4" xfId="15262" xr:uid="{C10B2398-0D00-4857-803B-CE46C7E08D56}"/>
    <cellStyle name="Normal 7 3 2 2 6" xfId="6024" xr:uid="{96B9FC35-368A-43AE-8804-9554CB9BFC3B}"/>
    <cellStyle name="Normal 7 3 2 2 6 2" xfId="11040" xr:uid="{E87420B2-A0F8-4095-9D27-21A83515C40A}"/>
    <cellStyle name="Normal 7 3 2 2 6 2 2" xfId="24066" xr:uid="{C432FA9C-FD6E-44CD-9DF8-0C725B48E71A}"/>
    <cellStyle name="Normal 7 3 2 2 6 3" xfId="19059" xr:uid="{109BDB80-FEDF-4AE2-89D4-744DC1BE9248}"/>
    <cellStyle name="Normal 7 3 2 2 7" xfId="8601" xr:uid="{43D8FD35-B089-447D-89D6-C86B4423F07E}"/>
    <cellStyle name="Normal 7 3 2 2 7 2" xfId="21630" xr:uid="{4B8DAB51-40D9-42A5-9E56-4CFD2AF4B554}"/>
    <cellStyle name="Normal 7 3 2 2 8" xfId="12494" xr:uid="{E3BDACCE-8DF4-4575-B1D5-C002967CDED4}"/>
    <cellStyle name="Normal 7 3 2 2 8 2" xfId="25511" xr:uid="{A714BA75-1569-4781-BE17-258DE8C7FDC0}"/>
    <cellStyle name="Normal 7 3 2 2 9" xfId="7254" xr:uid="{710536D6-E7FC-4482-8B86-7918FF7B8E6A}"/>
    <cellStyle name="Normal 7 3 2 2 9 2" xfId="20286" xr:uid="{4ACAD019-8440-40B6-998C-B2D2F52A45E7}"/>
    <cellStyle name="Normal 7 3 2 2_Degree data" xfId="3191" xr:uid="{6DD18BCC-21D4-48F9-83EA-E7B1FC771AA4}"/>
    <cellStyle name="Normal 7 3 2 3" xfId="615" xr:uid="{D24E0D57-0A33-4104-9465-16160E421E54}"/>
    <cellStyle name="Normal 7 3 2 3 10" xfId="14018" xr:uid="{DCAE0E3B-BFE7-4D4A-8C30-2A6E7468D9F1}"/>
    <cellStyle name="Normal 7 3 2 3 2" xfId="1024" xr:uid="{64A30B4C-5001-408C-9D87-AA011278D10D}"/>
    <cellStyle name="Normal 7 3 2 3 2 2" xfId="2218" xr:uid="{5ABEC247-84A9-4AE9-B525-CA318FBA593A}"/>
    <cellStyle name="Normal 7 3 2 3 2 2 2" xfId="10323" xr:uid="{D2984861-FCFB-44FE-8E59-98BE43D54163}"/>
    <cellStyle name="Normal 7 3 2 3 2 2 2 2" xfId="23349" xr:uid="{CF7EC014-E588-4A7F-A433-5BA17AEF2DB8}"/>
    <cellStyle name="Normal 7 3 2 3 2 2 3" xfId="5305" xr:uid="{DC312D9B-5548-4A86-8D3E-9C2AFABC72CF}"/>
    <cellStyle name="Normal 7 3 2 3 2 2 3 2" xfId="18342" xr:uid="{058DD995-7FAE-4555-8371-B7B471968C87}"/>
    <cellStyle name="Normal 7 3 2 3 2 2 4" xfId="15602" xr:uid="{6C56E83F-C27D-48D8-A195-A4C10BF724EB}"/>
    <cellStyle name="Normal 7 3 2 3 2 3" xfId="6365" xr:uid="{AE916382-2A0B-4489-9904-82C51DE307D3}"/>
    <cellStyle name="Normal 7 3 2 3 2 3 2" xfId="11380" xr:uid="{7CE31FA7-A018-4C8A-A051-E48097843573}"/>
    <cellStyle name="Normal 7 3 2 3 2 3 2 2" xfId="24406" xr:uid="{5C5B989A-F34D-4B23-A156-2141F4090CB3}"/>
    <cellStyle name="Normal 7 3 2 3 2 3 3" xfId="19399" xr:uid="{03A3E79B-99A1-456C-BA28-972B1441322D}"/>
    <cellStyle name="Normal 7 3 2 3 2 4" xfId="9439" xr:uid="{D72AA83C-818D-4B31-A829-0AFC72B9A9F0}"/>
    <cellStyle name="Normal 7 3 2 3 2 4 2" xfId="22466" xr:uid="{0203589E-D220-4C80-BCEF-1330511B98B9}"/>
    <cellStyle name="Normal 7 3 2 3 2 5" xfId="12834" xr:uid="{57493FF1-C93A-4F03-926B-39206317B966}"/>
    <cellStyle name="Normal 7 3 2 3 2 5 2" xfId="25851" xr:uid="{62D3C36D-FC1C-45F5-B04E-C66D4D0CA043}"/>
    <cellStyle name="Normal 7 3 2 3 2 6" xfId="7916" xr:uid="{D83D1A16-E0C3-4704-ABBB-BD02BE28D1F7}"/>
    <cellStyle name="Normal 7 3 2 3 2 6 2" xfId="20948" xr:uid="{D8ECA6AB-6C27-4418-8027-F9E388781B1C}"/>
    <cellStyle name="Normal 7 3 2 3 2 7" xfId="4370" xr:uid="{A663648E-155C-4C68-A9D4-5F44D78A4386}"/>
    <cellStyle name="Normal 7 3 2 3 2 7 2" xfId="17459" xr:uid="{303EB767-A2B2-45A5-A474-83422F40FDBC}"/>
    <cellStyle name="Normal 7 3 2 3 2 8" xfId="14420" xr:uid="{7EDA1F6E-18E8-44C9-857E-1EBD1BA1DA86}"/>
    <cellStyle name="Normal 7 3 2 3 3" xfId="1380" xr:uid="{024E1F93-1C9C-4C08-B9D4-66527BC79E47}"/>
    <cellStyle name="Normal 7 3 2 3 3 2" xfId="2566" xr:uid="{F84172A8-F3D3-4389-B0C1-84727F32F1B0}"/>
    <cellStyle name="Normal 7 3 2 3 3 2 2" xfId="10583" xr:uid="{63257EA5-61FB-4867-BD00-E431E976A51E}"/>
    <cellStyle name="Normal 7 3 2 3 3 2 2 2" xfId="23609" xr:uid="{E5855B98-B515-4B57-8064-428E5CDE83BC}"/>
    <cellStyle name="Normal 7 3 2 3 3 2 3" xfId="5566" xr:uid="{A5822D82-3162-404A-8D43-8422E0688358}"/>
    <cellStyle name="Normal 7 3 2 3 3 2 3 2" xfId="18602" xr:uid="{DDCB05EB-2541-4948-B63B-B1DFCAA6394B}"/>
    <cellStyle name="Normal 7 3 2 3 3 2 4" xfId="15950" xr:uid="{9EEFF381-35CD-4B2C-BC18-FA8CB37B6FCE}"/>
    <cellStyle name="Normal 7 3 2 3 3 3" xfId="6713" xr:uid="{9DE7C8DD-9947-4BBD-A80F-0627A9CD940D}"/>
    <cellStyle name="Normal 7 3 2 3 3 3 2" xfId="11728" xr:uid="{5D8CFEE1-F451-434B-940F-B16EE82D3355}"/>
    <cellStyle name="Normal 7 3 2 3 3 3 2 2" xfId="24754" xr:uid="{E88C8904-AE24-45EA-B210-076DDA718EDA}"/>
    <cellStyle name="Normal 7 3 2 3 3 3 3" xfId="19747" xr:uid="{E54665C7-ACA7-441F-9F54-F7BE1ECEF3FD}"/>
    <cellStyle name="Normal 7 3 2 3 3 4" xfId="8990" xr:uid="{480B6ECD-2857-416D-AD9F-5F1E327214D4}"/>
    <cellStyle name="Normal 7 3 2 3 3 4 2" xfId="22017" xr:uid="{8A47DEFA-547D-4928-9EE7-617ACE045DA6}"/>
    <cellStyle name="Normal 7 3 2 3 3 5" xfId="13182" xr:uid="{805042D7-359D-4A5E-81D8-6D5ECD2A9D4C}"/>
    <cellStyle name="Normal 7 3 2 3 3 5 2" xfId="26199" xr:uid="{5700A084-D6E9-444B-B312-ED0A7354A363}"/>
    <cellStyle name="Normal 7 3 2 3 3 6" xfId="8177" xr:uid="{19B3E69D-A4E6-495D-BB17-041AE66C0645}"/>
    <cellStyle name="Normal 7 3 2 3 3 6 2" xfId="21208" xr:uid="{39CDFFA1-FCA4-493A-8C9D-01DF1C26C882}"/>
    <cellStyle name="Normal 7 3 2 3 3 7" xfId="3921" xr:uid="{894734F2-A559-46B3-A985-4D136EAAC7C4}"/>
    <cellStyle name="Normal 7 3 2 3 3 7 2" xfId="17010" xr:uid="{74DF1DCA-B08F-4324-AD50-D81CF7C2866A}"/>
    <cellStyle name="Normal 7 3 2 3 3 8" xfId="14767" xr:uid="{A925EE0F-9830-490B-B281-07396A63E755}"/>
    <cellStyle name="Normal 7 3 2 3 4" xfId="2938" xr:uid="{9DE8A670-0C77-423F-B34B-9947531E35F6}"/>
    <cellStyle name="Normal 7 3 2 3 4 2" xfId="6964" xr:uid="{0B78D1F2-5B6E-4AB1-BD01-DBA252DC700F}"/>
    <cellStyle name="Normal 7 3 2 3 4 2 2" xfId="11979" xr:uid="{830DC890-1207-41E0-9030-58330C5C8A00}"/>
    <cellStyle name="Normal 7 3 2 3 4 2 2 2" xfId="25005" xr:uid="{42D2EEC0-04F5-4091-8A06-DF8C68823497}"/>
    <cellStyle name="Normal 7 3 2 3 4 2 3" xfId="19998" xr:uid="{01CDA8BA-318A-4D27-9F72-AFE4BE331B55}"/>
    <cellStyle name="Normal 7 3 2 3 4 3" xfId="13433" xr:uid="{DE7E5C40-EFE5-4D3A-BAF8-8B5AD245B96E}"/>
    <cellStyle name="Normal 7 3 2 3 4 3 2" xfId="26450" xr:uid="{CB9A10BD-01E4-45C2-A02A-8D1401FB884A}"/>
    <cellStyle name="Normal 7 3 2 3 4 4" xfId="9874" xr:uid="{8767F60A-4E0F-4A75-8888-8B295E1C8007}"/>
    <cellStyle name="Normal 7 3 2 3 4 4 2" xfId="22900" xr:uid="{D9DA9E7F-F2F1-4567-899E-D64737FDAF2D}"/>
    <cellStyle name="Normal 7 3 2 3 4 5" xfId="4856" xr:uid="{60884AAA-5E0F-46E3-A175-BF020896CEEA}"/>
    <cellStyle name="Normal 7 3 2 3 4 5 2" xfId="17893" xr:uid="{7B29FAF8-3B8F-47E2-BC05-0EC6E9A0AA1E}"/>
    <cellStyle name="Normal 7 3 2 3 4 6" xfId="16201" xr:uid="{BD694B89-4D8D-406E-AAB8-690F605D590C}"/>
    <cellStyle name="Normal 7 3 2 3 5" xfId="1773" xr:uid="{9516C34C-C103-4836-BAB8-0BE0C989988B}"/>
    <cellStyle name="Normal 7 3 2 3 5 2" xfId="10936" xr:uid="{4C00250E-F7F9-437C-A4B8-1225FA36B05E}"/>
    <cellStyle name="Normal 7 3 2 3 5 2 2" xfId="23962" xr:uid="{45F62ACD-68E1-4441-9DD6-7B3552CE9765}"/>
    <cellStyle name="Normal 7 3 2 3 5 3" xfId="5920" xr:uid="{6C4FAA73-CE38-4C9A-9DF1-B6B32F195E77}"/>
    <cellStyle name="Normal 7 3 2 3 5 3 2" xfId="18955" xr:uid="{743296CE-6753-4D4E-9410-545E4452B793}"/>
    <cellStyle name="Normal 7 3 2 3 5 4" xfId="15158" xr:uid="{F7B1AF79-ABC2-46C0-A33C-5ABA7A0F488B}"/>
    <cellStyle name="Normal 7 3 2 3 6" xfId="8497" xr:uid="{FEA7F980-EFD6-4107-B32F-0E9215C31673}"/>
    <cellStyle name="Normal 7 3 2 3 6 2" xfId="21526" xr:uid="{40DCF232-5C01-4A48-AD25-74A1D9F5FFE0}"/>
    <cellStyle name="Normal 7 3 2 3 7" xfId="12390" xr:uid="{EBCF1040-AF1A-4E1D-B7CB-9222EBBEC9A7}"/>
    <cellStyle name="Normal 7 3 2 3 7 2" xfId="25407" xr:uid="{0B816A24-8AC9-4B2A-A5C4-C444951213CA}"/>
    <cellStyle name="Normal 7 3 2 3 8" xfId="7467" xr:uid="{F0DF0C9C-85EC-4B0A-B2A3-8407BE300351}"/>
    <cellStyle name="Normal 7 3 2 3 8 2" xfId="20499" xr:uid="{99BDBA31-AABD-4FE2-B425-A40786F14BA4}"/>
    <cellStyle name="Normal 7 3 2 3 9" xfId="3419" xr:uid="{B1B88EF9-CAF8-47A2-B9D0-EB65FF5EB5E3}"/>
    <cellStyle name="Normal 7 3 2 3 9 2" xfId="16519" xr:uid="{F16F394F-0BD1-4B38-BCFE-D997738A6C54}"/>
    <cellStyle name="Normal 7 3 2 3_Degree data" xfId="3192" xr:uid="{FE60640C-F816-4893-8E90-B07EB70D9A48}"/>
    <cellStyle name="Normal 7 3 2 4" xfId="515" xr:uid="{1A952C2A-4FBD-4863-BE09-22AD709CE09B}"/>
    <cellStyle name="Normal 7 3 2 4 2" xfId="924" xr:uid="{55BA04D9-1E93-4761-9F23-E9B5A84B1E1E}"/>
    <cellStyle name="Normal 7 3 2 4 2 2" xfId="9774" xr:uid="{3D819A07-EEFE-40B3-BDBD-5A989FE88AED}"/>
    <cellStyle name="Normal 7 3 2 4 2 2 2" xfId="22800" xr:uid="{B3BBBEAF-52DC-4BA1-AAF5-28EA0CAF3102}"/>
    <cellStyle name="Normal 7 3 2 4 2 3" xfId="4756" xr:uid="{E19818EF-04A1-4E3C-89CC-03E4417A2EBC}"/>
    <cellStyle name="Normal 7 3 2 4 2 3 2" xfId="17793" xr:uid="{1DEE7866-EEDE-4096-9846-EA3FED160A15}"/>
    <cellStyle name="Normal 7 3 2 4 2 4" xfId="14320" xr:uid="{A411225F-5827-47C9-ACE3-CB34E87D4839}"/>
    <cellStyle name="Normal 7 3 2 4 3" xfId="2216" xr:uid="{3E9FBE06-15C6-4F48-89E8-57562E3E0864}"/>
    <cellStyle name="Normal 7 3 2 4 3 2" xfId="11378" xr:uid="{4EE17B4C-91BF-45B7-B20B-49F2CF11DDCD}"/>
    <cellStyle name="Normal 7 3 2 4 3 2 2" xfId="24404" xr:uid="{064A0CEA-C76E-46FB-810E-9DFCD03F25F0}"/>
    <cellStyle name="Normal 7 3 2 4 3 3" xfId="6363" xr:uid="{E0F8BDC6-49A0-4A31-9791-4C735200AB3D}"/>
    <cellStyle name="Normal 7 3 2 4 3 3 2" xfId="19397" xr:uid="{33369900-8C89-4667-8439-5E2831BA878E}"/>
    <cellStyle name="Normal 7 3 2 4 3 4" xfId="15600" xr:uid="{8C6DC09A-F086-4630-9811-0F5541D9808F}"/>
    <cellStyle name="Normal 7 3 2 4 4" xfId="8890" xr:uid="{92CF1AF5-095C-40AC-B542-6BEFC0581C6C}"/>
    <cellStyle name="Normal 7 3 2 4 4 2" xfId="21917" xr:uid="{C5345153-A1B3-45A3-BB6E-25825FA46860}"/>
    <cellStyle name="Normal 7 3 2 4 5" xfId="12832" xr:uid="{3DF4F9CB-56FC-41BD-B3FF-5B26D714D7E1}"/>
    <cellStyle name="Normal 7 3 2 4 5 2" xfId="25849" xr:uid="{F460EE1A-04FC-430E-959C-EBAF0B0FF90D}"/>
    <cellStyle name="Normal 7 3 2 4 6" xfId="7367" xr:uid="{6EE617DA-D898-4DB0-82E4-6EA42A8ED0A3}"/>
    <cellStyle name="Normal 7 3 2 4 6 2" xfId="20399" xr:uid="{685FB449-1075-49BC-8936-8E598359FE65}"/>
    <cellStyle name="Normal 7 3 2 4 7" xfId="3821" xr:uid="{21DB29A2-3A9D-466D-931E-1ACE80DA2CEF}"/>
    <cellStyle name="Normal 7 3 2 4 7 2" xfId="16910" xr:uid="{731AD4D2-4729-45FB-953D-422C9448BB38}"/>
    <cellStyle name="Normal 7 3 2 4 8" xfId="13918" xr:uid="{E3B54F03-1296-4E3C-A684-4DC0883EF1D3}"/>
    <cellStyle name="Normal 7 3 2 5" xfId="821" xr:uid="{24AA9C2F-8FA7-483E-A89A-E120D67DCACB}"/>
    <cellStyle name="Normal 7 3 2 5 2" xfId="2564" xr:uid="{2D08B83A-A676-4DE9-92C1-4FF265707AFF}"/>
    <cellStyle name="Normal 7 3 2 5 2 2" xfId="10321" xr:uid="{20184D2D-BEDC-4316-9E76-A6696D00CC49}"/>
    <cellStyle name="Normal 7 3 2 5 2 2 2" xfId="23347" xr:uid="{CCE271AD-EA8D-47B1-97B4-3947E98BB105}"/>
    <cellStyle name="Normal 7 3 2 5 2 3" xfId="5303" xr:uid="{A1EA8595-3943-4A03-AEDE-3D709A5B9E7A}"/>
    <cellStyle name="Normal 7 3 2 5 2 3 2" xfId="18340" xr:uid="{A96EF761-F7A3-407C-83C4-353C4D1BFBD2}"/>
    <cellStyle name="Normal 7 3 2 5 2 4" xfId="15948" xr:uid="{FEF4DF14-C764-4585-929B-E0E5FF7D9637}"/>
    <cellStyle name="Normal 7 3 2 5 3" xfId="6711" xr:uid="{9B0B27C3-D76D-4FAD-BDBF-55CE6C9FF032}"/>
    <cellStyle name="Normal 7 3 2 5 3 2" xfId="11726" xr:uid="{94F19A3D-2065-4FA8-825F-FAB8FE0DF394}"/>
    <cellStyle name="Normal 7 3 2 5 3 2 2" xfId="24752" xr:uid="{8C42CC8A-1BA6-4036-A323-6C48C746A1FE}"/>
    <cellStyle name="Normal 7 3 2 5 3 3" xfId="19745" xr:uid="{5C48A366-00C4-4CAF-9305-0E874656C4FE}"/>
    <cellStyle name="Normal 7 3 2 5 4" xfId="9437" xr:uid="{B6D1D62F-DEA8-4DFB-A65A-2EA5579C2A43}"/>
    <cellStyle name="Normal 7 3 2 5 4 2" xfId="22464" xr:uid="{966C96A8-337C-4459-823F-E5ADF535447A}"/>
    <cellStyle name="Normal 7 3 2 5 5" xfId="13180" xr:uid="{B7830D30-147E-412C-AE15-8719AC8D24E3}"/>
    <cellStyle name="Normal 7 3 2 5 5 2" xfId="26197" xr:uid="{9DA4EDE4-7C3B-4A9B-A3E6-F3F4E2B74078}"/>
    <cellStyle name="Normal 7 3 2 5 6" xfId="7914" xr:uid="{7F9E93AF-16F6-4799-ADF4-59AF54A98E9A}"/>
    <cellStyle name="Normal 7 3 2 5 6 2" xfId="20946" xr:uid="{F4E57C69-E34D-49F0-A94D-F3FEE83586A0}"/>
    <cellStyle name="Normal 7 3 2 5 7" xfId="4368" xr:uid="{BD01EEA4-87A3-4C50-AA02-3AD1B181B352}"/>
    <cellStyle name="Normal 7 3 2 5 7 2" xfId="17457" xr:uid="{69D6DC1D-CBFB-449E-9E1F-F50687BE54F1}"/>
    <cellStyle name="Normal 7 3 2 5 8" xfId="14218" xr:uid="{C8BDA13A-43CB-4753-B706-8F459A784E43}"/>
    <cellStyle name="Normal 7 3 2 6" xfId="1279" xr:uid="{6627871A-8767-408D-BB37-107B18393796}"/>
    <cellStyle name="Normal 7 3 2 6 2" xfId="2836" xr:uid="{5628779B-EB17-4142-8F26-2DDBC7C73A9F}"/>
    <cellStyle name="Normal 7 3 2 6 2 2" xfId="10483" xr:uid="{A6A991FB-1AD2-41F6-B9FB-95159DBDEA42}"/>
    <cellStyle name="Normal 7 3 2 6 2 2 2" xfId="23509" xr:uid="{22B5F48E-A9EF-44E9-9ED1-D6E51E2CF224}"/>
    <cellStyle name="Normal 7 3 2 6 2 3" xfId="5466" xr:uid="{8B8AF458-7EC0-4613-9FC0-92876D2B4DCA}"/>
    <cellStyle name="Normal 7 3 2 6 2 3 2" xfId="18502" xr:uid="{5209D68B-DCD2-40A7-8DD2-0105BCC272BC}"/>
    <cellStyle name="Normal 7 3 2 6 2 4" xfId="16101" xr:uid="{E2CF05E2-C7B8-49E0-962C-6AD66E1A805D}"/>
    <cellStyle name="Normal 7 3 2 6 3" xfId="6864" xr:uid="{C3E3A19A-E750-4549-AE76-B94E6C59812B}"/>
    <cellStyle name="Normal 7 3 2 6 3 2" xfId="11879" xr:uid="{46C8FD00-999C-4BB8-B91A-4757E574E61A}"/>
    <cellStyle name="Normal 7 3 2 6 3 2 2" xfId="24905" xr:uid="{12DC7918-E352-4BBF-841C-429E6B34798C}"/>
    <cellStyle name="Normal 7 3 2 6 3 3" xfId="19898" xr:uid="{71482A88-AD34-4ED1-891F-22952618285E}"/>
    <cellStyle name="Normal 7 3 2 6 4" xfId="8671" xr:uid="{11CF99FF-9D19-4B5E-A242-9ACB5008D906}"/>
    <cellStyle name="Normal 7 3 2 6 4 2" xfId="21700" xr:uid="{31A4B893-701E-4E87-A76F-8D97E47992FC}"/>
    <cellStyle name="Normal 7 3 2 6 5" xfId="13333" xr:uid="{CE5E3C56-1F7D-4A0C-BB59-A7E64310D19B}"/>
    <cellStyle name="Normal 7 3 2 6 5 2" xfId="26350" xr:uid="{47894415-8660-4C2E-AD41-9037E5783FB1}"/>
    <cellStyle name="Normal 7 3 2 6 6" xfId="8077" xr:uid="{004AFDD1-AEF4-426F-89F3-3F4EC5F5D103}"/>
    <cellStyle name="Normal 7 3 2 6 6 2" xfId="21108" xr:uid="{7C2CED1F-259E-4B78-9DD6-24640216B7E8}"/>
    <cellStyle name="Normal 7 3 2 6 7" xfId="3598" xr:uid="{E34235E3-1A6E-409A-92D6-AC39434FB041}"/>
    <cellStyle name="Normal 7 3 2 6 7 2" xfId="16693" xr:uid="{7899FEFE-2E1D-4B44-A40E-F00996D4E30A}"/>
    <cellStyle name="Normal 7 3 2 6 8" xfId="14667" xr:uid="{6F69A320-DAE8-4016-87CC-043D8158A65F}"/>
    <cellStyle name="Normal 7 3 2 7" xfId="1673" xr:uid="{D8BA2CD6-051A-468E-9678-6E8A8C07FEA6}"/>
    <cellStyle name="Normal 7 3 2 7 2" xfId="9557" xr:uid="{CCCA5EBA-CED7-44D0-8A22-C3650A53A46B}"/>
    <cellStyle name="Normal 7 3 2 7 2 2" xfId="22583" xr:uid="{6D22F4C7-1A66-4746-899D-B1342D67A02E}"/>
    <cellStyle name="Normal 7 3 2 7 3" xfId="4539" xr:uid="{D30D9E7E-CC73-44D1-BB75-635184EA035B}"/>
    <cellStyle name="Normal 7 3 2 7 3 2" xfId="17576" xr:uid="{28A2B8B4-1D37-4A12-9A07-B77A9FCFB9C6}"/>
    <cellStyle name="Normal 7 3 2 7 4" xfId="15058" xr:uid="{C039066F-922A-4E06-A87F-74FCDB0726EA}"/>
    <cellStyle name="Normal 7 3 2 8" xfId="5820" xr:uid="{A84A0CF1-D5CB-48A6-A218-F1807C9152BC}"/>
    <cellStyle name="Normal 7 3 2 8 2" xfId="10836" xr:uid="{5D7B6A0C-FB8B-4231-B24A-170EA2EFD4F0}"/>
    <cellStyle name="Normal 7 3 2 8 2 2" xfId="23862" xr:uid="{B3394868-A901-4F38-ADB7-E348096C3C26}"/>
    <cellStyle name="Normal 7 3 2 8 3" xfId="18855" xr:uid="{35A55E99-A571-4069-8947-75557B4E3511}"/>
    <cellStyle name="Normal 7 3 2 9" xfId="8397" xr:uid="{78EDE64D-C017-448E-9E70-371099B36911}"/>
    <cellStyle name="Normal 7 3 2 9 2" xfId="21426" xr:uid="{1B59D72B-3643-4260-A2FE-4473E91AAF38}"/>
    <cellStyle name="Normal 7 3 2_Degree data" xfId="3190" xr:uid="{D804B9EF-6F38-4718-8072-C08D02546B85}"/>
    <cellStyle name="Normal 7 3 3" xfId="251" xr:uid="{966EE854-072F-4040-B276-DA39A874A968}"/>
    <cellStyle name="Normal 7 3 3 10" xfId="7193" xr:uid="{0484C8EE-30DF-42AC-BAA6-A3045C58E5C5}"/>
    <cellStyle name="Normal 7 3 3 10 2" xfId="20225" xr:uid="{16A86087-6DED-444D-9581-3E13578BF476}"/>
    <cellStyle name="Normal 7 3 3 11" xfId="3362" xr:uid="{32ECC5F2-0757-4D38-8C7F-68664F4563E3}"/>
    <cellStyle name="Normal 7 3 3 11 2" xfId="16462" xr:uid="{B49DF444-2190-45E3-9398-B91EE7BCE21D}"/>
    <cellStyle name="Normal 7 3 3 12" xfId="13672" xr:uid="{FB399552-DC1F-45C9-9FBE-1D795573AA61}"/>
    <cellStyle name="Normal 7 3 3 2" xfId="408" xr:uid="{A0CE36E8-FDB0-4524-8389-8AFB020E394F}"/>
    <cellStyle name="Normal 7 3 3 2 10" xfId="13816" xr:uid="{36B8E2AC-08FD-4BDF-8E46-43DB189D508E}"/>
    <cellStyle name="Normal 7 3 3 2 2" xfId="658" xr:uid="{1BEF23BB-414C-46C0-A514-A00DF138CDAB}"/>
    <cellStyle name="Normal 7 3 3 2 2 2" xfId="2220" xr:uid="{4D624F41-9B6D-4159-98F9-44DBF08DF85F}"/>
    <cellStyle name="Normal 7 3 3 2 2 2 2" xfId="10325" xr:uid="{BBC97EF5-B538-46D4-8E82-6A524E9F000A}"/>
    <cellStyle name="Normal 7 3 3 2 2 2 2 2" xfId="23351" xr:uid="{9168E482-CA3A-4E33-84A6-515725F5E57B}"/>
    <cellStyle name="Normal 7 3 3 2 2 2 3" xfId="5307" xr:uid="{3B585E9A-E72A-4502-856B-398DBB8EADB5}"/>
    <cellStyle name="Normal 7 3 3 2 2 2 3 2" xfId="18344" xr:uid="{E5BB31E0-8D9F-46C2-AE86-8A2F19A5496B}"/>
    <cellStyle name="Normal 7 3 3 2 2 2 4" xfId="15604" xr:uid="{165F9AF4-E37A-4C3C-B08A-C271EBA09D1C}"/>
    <cellStyle name="Normal 7 3 3 2 2 3" xfId="6367" xr:uid="{AB9845F3-F086-4C58-AF37-D47558FB54C5}"/>
    <cellStyle name="Normal 7 3 3 2 2 3 2" xfId="11382" xr:uid="{FFCEBC40-3F9C-495B-AE5A-34F4DB09DCE7}"/>
    <cellStyle name="Normal 7 3 3 2 2 3 2 2" xfId="24408" xr:uid="{9FFCFFB4-6690-4481-B919-33EF27FB33F3}"/>
    <cellStyle name="Normal 7 3 3 2 2 3 3" xfId="19401" xr:uid="{6FEBA2A9-2E1A-4445-9C6C-AE99B2C2BEB1}"/>
    <cellStyle name="Normal 7 3 3 2 2 4" xfId="9441" xr:uid="{F7E4E3A8-3F6C-4AEC-B6D3-E15777B50B81}"/>
    <cellStyle name="Normal 7 3 3 2 2 4 2" xfId="22468" xr:uid="{BE91FA54-BADC-426C-A813-68BFF6C3B790}"/>
    <cellStyle name="Normal 7 3 3 2 2 5" xfId="12836" xr:uid="{61304002-EE4C-443E-9082-868439A86ADD}"/>
    <cellStyle name="Normal 7 3 3 2 2 5 2" xfId="25853" xr:uid="{88B5A454-A7DD-4328-8036-79E31D1A4311}"/>
    <cellStyle name="Normal 7 3 3 2 2 6" xfId="7918" xr:uid="{4D42A650-9780-49F0-B026-198B4568B466}"/>
    <cellStyle name="Normal 7 3 3 2 2 6 2" xfId="20950" xr:uid="{9117791B-97A4-431D-852D-F40E21B0A9F4}"/>
    <cellStyle name="Normal 7 3 3 2 2 7" xfId="4372" xr:uid="{F386BE54-D722-47F4-AD84-E3A0B1CA3580}"/>
    <cellStyle name="Normal 7 3 3 2 2 7 2" xfId="17461" xr:uid="{9607F5FE-7365-4AD9-A5CD-1D392E72084D}"/>
    <cellStyle name="Normal 7 3 3 2 2 8" xfId="14061" xr:uid="{4A265E2C-D3E3-4538-A900-CA2E4E898E98}"/>
    <cellStyle name="Normal 7 3 3 2 3" xfId="1067" xr:uid="{1E12019D-A2FE-4083-A970-B172479DCD8C}"/>
    <cellStyle name="Normal 7 3 3 2 3 2" xfId="2568" xr:uid="{F34A8318-7489-4846-8B90-44B6ABD6949D}"/>
    <cellStyle name="Normal 7 3 3 2 3 2 2" xfId="10626" xr:uid="{3673B747-EC56-4CCD-9194-32BC3A6B988C}"/>
    <cellStyle name="Normal 7 3 3 2 3 2 2 2" xfId="23652" xr:uid="{ED864599-431A-4DE9-9762-2F8C2DDB0612}"/>
    <cellStyle name="Normal 7 3 3 2 3 2 3" xfId="5609" xr:uid="{86993376-2040-4209-A412-9A8CDC35D13C}"/>
    <cellStyle name="Normal 7 3 3 2 3 2 3 2" xfId="18645" xr:uid="{EF41DFDC-11AB-4397-923F-B0A1D3822ED4}"/>
    <cellStyle name="Normal 7 3 3 2 3 2 4" xfId="15952" xr:uid="{424CD381-68C2-48A2-90E4-F6E75FA23462}"/>
    <cellStyle name="Normal 7 3 3 2 3 3" xfId="6715" xr:uid="{1B466CEB-E8D2-45C5-9385-D120780C60A3}"/>
    <cellStyle name="Normal 7 3 3 2 3 3 2" xfId="11730" xr:uid="{245F8831-9437-49B7-BD16-6A6C4B2FC645}"/>
    <cellStyle name="Normal 7 3 3 2 3 3 2 2" xfId="24756" xr:uid="{36F20F7C-C4FA-4CA7-917A-7BE3CE1EB624}"/>
    <cellStyle name="Normal 7 3 3 2 3 3 3" xfId="19749" xr:uid="{039DB982-F44F-4704-B6D1-81AC94B6324D}"/>
    <cellStyle name="Normal 7 3 3 2 3 4" xfId="9033" xr:uid="{10EF9D6A-1546-47AB-9C27-FB0A0D3CC924}"/>
    <cellStyle name="Normal 7 3 3 2 3 4 2" xfId="22060" xr:uid="{4931D255-EEB2-4D5C-9B31-099E69EA70AA}"/>
    <cellStyle name="Normal 7 3 3 2 3 5" xfId="13184" xr:uid="{72262ACD-2884-4D58-951B-8CE8D1F775F7}"/>
    <cellStyle name="Normal 7 3 3 2 3 5 2" xfId="26201" xr:uid="{5CD60B1B-30F4-47A8-8971-DD252DDE579C}"/>
    <cellStyle name="Normal 7 3 3 2 3 6" xfId="8220" xr:uid="{E338F4FE-8C96-4A7C-8C31-9DDB946E46FB}"/>
    <cellStyle name="Normal 7 3 3 2 3 6 2" xfId="21251" xr:uid="{9AF88022-9305-4CB6-983E-93FBF6F3BBEB}"/>
    <cellStyle name="Normal 7 3 3 2 3 7" xfId="3964" xr:uid="{F9423CE4-1401-4362-92EB-1A0944F14D5E}"/>
    <cellStyle name="Normal 7 3 3 2 3 7 2" xfId="17053" xr:uid="{1282CFFF-D172-4058-BDC1-C4CB7C23DB1C}"/>
    <cellStyle name="Normal 7 3 3 2 3 8" xfId="14463" xr:uid="{5D6E1757-E7EC-4CF0-B0E7-6C8C6B6797B9}"/>
    <cellStyle name="Normal 7 3 3 2 4" xfId="1425" xr:uid="{4861D728-F8F4-4962-92E8-8A842C89B8D4}"/>
    <cellStyle name="Normal 7 3 3 2 4 2" xfId="2983" xr:uid="{72AB40EA-534D-43E5-8831-595F67211A72}"/>
    <cellStyle name="Normal 7 3 3 2 4 2 2" xfId="12022" xr:uid="{436F1484-BC72-4378-A7FC-2D48E3214962}"/>
    <cellStyle name="Normal 7 3 3 2 4 2 2 2" xfId="25048" xr:uid="{9310C0B9-BDEF-4AE1-B071-27580041A465}"/>
    <cellStyle name="Normal 7 3 3 2 4 2 3" xfId="7007" xr:uid="{5844C02C-14A3-44EF-8F9B-D6FE2678795E}"/>
    <cellStyle name="Normal 7 3 3 2 4 2 3 2" xfId="20041" xr:uid="{7F9F59A7-F8FA-4301-A21E-BA9C5369E9BE}"/>
    <cellStyle name="Normal 7 3 3 2 4 2 4" xfId="16244" xr:uid="{ACA6FC36-64C7-42CF-8BED-094336F3132A}"/>
    <cellStyle name="Normal 7 3 3 2 4 3" xfId="13476" xr:uid="{9695CA3B-E8F8-4483-B07A-839D79244236}"/>
    <cellStyle name="Normal 7 3 3 2 4 3 2" xfId="26493" xr:uid="{73B312D8-1EEA-4BBE-8E3B-2392BC8C0115}"/>
    <cellStyle name="Normal 7 3 3 2 4 4" xfId="9917" xr:uid="{ACD1B935-3627-40F6-96CE-DD61E3DD44FF}"/>
    <cellStyle name="Normal 7 3 3 2 4 4 2" xfId="22943" xr:uid="{B1B926D9-EBD5-40FB-BD7B-EFBE075C8ED9}"/>
    <cellStyle name="Normal 7 3 3 2 4 5" xfId="4899" xr:uid="{D6DCDFF5-9374-4DD2-B5C6-1C92577027D1}"/>
    <cellStyle name="Normal 7 3 3 2 4 5 2" xfId="17936" xr:uid="{266FE5AF-C72E-4443-8E42-8ED47A187C21}"/>
    <cellStyle name="Normal 7 3 3 2 4 6" xfId="14810" xr:uid="{5A8FE051-7652-4E31-9A39-C4CB862EBEAB}"/>
    <cellStyle name="Normal 7 3 3 2 5" xfId="1816" xr:uid="{BB4F67E0-BAB6-4DEE-BDFF-CEC6EBC43303}"/>
    <cellStyle name="Normal 7 3 3 2 5 2" xfId="10979" xr:uid="{57BBC2E8-8781-4255-881B-D19CB0E10500}"/>
    <cellStyle name="Normal 7 3 3 2 5 2 2" xfId="24005" xr:uid="{86106630-79B8-4DFC-A36A-9903E0B89C6E}"/>
    <cellStyle name="Normal 7 3 3 2 5 3" xfId="5963" xr:uid="{B195E66C-778D-4835-BA8A-4CC85F0182EE}"/>
    <cellStyle name="Normal 7 3 3 2 5 3 2" xfId="18998" xr:uid="{D0B36DE8-89EE-449D-A813-1E106C6194DE}"/>
    <cellStyle name="Normal 7 3 3 2 5 4" xfId="15201" xr:uid="{04589E5F-BFBB-4A4C-ADA8-3B008474CB4F}"/>
    <cellStyle name="Normal 7 3 3 2 6" xfId="8540" xr:uid="{CD20CDC8-26FF-46B5-A861-EDB7DE9D9AC8}"/>
    <cellStyle name="Normal 7 3 3 2 6 2" xfId="21569" xr:uid="{5C45D235-D227-448D-AF65-805A367F5B99}"/>
    <cellStyle name="Normal 7 3 3 2 7" xfId="12433" xr:uid="{227DED2B-2583-415E-8943-10166F9FFFC0}"/>
    <cellStyle name="Normal 7 3 3 2 7 2" xfId="25450" xr:uid="{55891D3E-C7DA-494C-AC3D-C60BB9EE4F6E}"/>
    <cellStyle name="Normal 7 3 3 2 8" xfId="7510" xr:uid="{E98789D3-5002-4A38-A440-4E584B09BE1A}"/>
    <cellStyle name="Normal 7 3 3 2 8 2" xfId="20542" xr:uid="{3195BB33-2CB1-4389-A105-14B8C33AFD45}"/>
    <cellStyle name="Normal 7 3 3 2 9" xfId="3462" xr:uid="{421B44CC-8B81-40BB-B5B8-6FD45F7527DA}"/>
    <cellStyle name="Normal 7 3 3 2 9 2" xfId="16562" xr:uid="{F75A697F-1581-4CB4-B501-A224F57B03F8}"/>
    <cellStyle name="Normal 7 3 3 2_Degree data" xfId="3194" xr:uid="{2F6384B9-9168-4EE0-850B-BE08FDD99052}"/>
    <cellStyle name="Normal 7 3 3 3" xfId="558" xr:uid="{82E3373D-9A7B-44F7-B41A-97C9E09C57E0}"/>
    <cellStyle name="Normal 7 3 3 3 2" xfId="2219" xr:uid="{B7420707-3F6A-466E-9564-F71D2D2B1D8B}"/>
    <cellStyle name="Normal 7 3 3 3 2 2" xfId="9817" xr:uid="{77C38D8A-2794-4073-977A-9D2F62FE3114}"/>
    <cellStyle name="Normal 7 3 3 3 2 2 2" xfId="22843" xr:uid="{B42606DC-5706-465B-936F-CCFFBAEA8628}"/>
    <cellStyle name="Normal 7 3 3 3 2 3" xfId="4799" xr:uid="{2DC7FC25-6D73-4186-92F1-0ED90C96362B}"/>
    <cellStyle name="Normal 7 3 3 3 2 3 2" xfId="17836" xr:uid="{505CDB58-4AF0-4C71-A7B6-C43508E5DE1D}"/>
    <cellStyle name="Normal 7 3 3 3 2 4" xfId="15603" xr:uid="{103CC1A4-02E8-4736-B14F-33F2117BF286}"/>
    <cellStyle name="Normal 7 3 3 3 3" xfId="6366" xr:uid="{C2A223A5-EDEB-4548-89CA-15FF11DC889A}"/>
    <cellStyle name="Normal 7 3 3 3 3 2" xfId="11381" xr:uid="{B1DF59E1-6471-47F7-8AC3-56EA7D129F4F}"/>
    <cellStyle name="Normal 7 3 3 3 3 2 2" xfId="24407" xr:uid="{DAE6C010-DF5E-46D8-9C1B-616B6AE5F13D}"/>
    <cellStyle name="Normal 7 3 3 3 3 3" xfId="19400" xr:uid="{014771DA-6B81-471F-990D-240CBE69D034}"/>
    <cellStyle name="Normal 7 3 3 3 4" xfId="8933" xr:uid="{376B4565-5F7F-490D-B4B8-699FD1F9D59D}"/>
    <cellStyle name="Normal 7 3 3 3 4 2" xfId="21960" xr:uid="{5C22A4D2-1E5A-4F37-93AB-C67CCC73D239}"/>
    <cellStyle name="Normal 7 3 3 3 5" xfId="12835" xr:uid="{BF262F07-67D9-4CB9-BAA3-C48574F4FF1A}"/>
    <cellStyle name="Normal 7 3 3 3 5 2" xfId="25852" xr:uid="{9F4D00EA-488E-47A3-902B-0E9F230E939D}"/>
    <cellStyle name="Normal 7 3 3 3 6" xfId="7410" xr:uid="{479CB6C3-BA93-44D6-BC4E-5E1E4C3669FD}"/>
    <cellStyle name="Normal 7 3 3 3 6 2" xfId="20442" xr:uid="{11E9BBD5-644A-40E1-902D-4EFCD6CA2A8C}"/>
    <cellStyle name="Normal 7 3 3 3 7" xfId="3864" xr:uid="{9AABA450-A370-42FC-BC38-C60C7B7D19B6}"/>
    <cellStyle name="Normal 7 3 3 3 7 2" xfId="16953" xr:uid="{98841B65-316F-4DA5-B508-F9B587C207D2}"/>
    <cellStyle name="Normal 7 3 3 3 8" xfId="13961" xr:uid="{8D1C8246-6BEA-44D1-B6E3-1B1903DCDFAF}"/>
    <cellStyle name="Normal 7 3 3 4" xfId="967" xr:uid="{2A06D065-DA80-4ECB-811B-F558E5CD8F95}"/>
    <cellStyle name="Normal 7 3 3 4 2" xfId="2567" xr:uid="{D0665F96-1DBA-4ED6-8904-273FD62C1736}"/>
    <cellStyle name="Normal 7 3 3 4 2 2" xfId="10324" xr:uid="{7115E5C1-0E26-4EB9-A638-4172C6C90424}"/>
    <cellStyle name="Normal 7 3 3 4 2 2 2" xfId="23350" xr:uid="{D5988CF0-A771-4248-B97B-FC6D2D934EA6}"/>
    <cellStyle name="Normal 7 3 3 4 2 3" xfId="5306" xr:uid="{14B64560-5676-42A1-AD25-00B6152E4DF7}"/>
    <cellStyle name="Normal 7 3 3 4 2 3 2" xfId="18343" xr:uid="{76820761-4113-4B5D-B243-CAE215904D9B}"/>
    <cellStyle name="Normal 7 3 3 4 2 4" xfId="15951" xr:uid="{D2BDE5C7-1613-4ED9-B496-4F1D92DDECA7}"/>
    <cellStyle name="Normal 7 3 3 4 3" xfId="6714" xr:uid="{079B2C54-EEB6-40A3-A6DC-DC0C2C185353}"/>
    <cellStyle name="Normal 7 3 3 4 3 2" xfId="11729" xr:uid="{55679E79-AC14-49E3-8D4C-A4A39C233C63}"/>
    <cellStyle name="Normal 7 3 3 4 3 2 2" xfId="24755" xr:uid="{EB754811-C0CD-4694-BE8D-EFDC57575432}"/>
    <cellStyle name="Normal 7 3 3 4 3 3" xfId="19748" xr:uid="{0D62932A-2112-4F9E-AC98-8BD3572492F7}"/>
    <cellStyle name="Normal 7 3 3 4 4" xfId="9440" xr:uid="{E2D017CE-8715-4FDD-B47B-0EFF97D1E47A}"/>
    <cellStyle name="Normal 7 3 3 4 4 2" xfId="22467" xr:uid="{FB85A05C-26C7-4A8F-AED4-7A77707AF0DF}"/>
    <cellStyle name="Normal 7 3 3 4 5" xfId="13183" xr:uid="{AD71A364-6D6A-4D09-A97B-AE51F70EFCFF}"/>
    <cellStyle name="Normal 7 3 3 4 5 2" xfId="26200" xr:uid="{E6F1AFCB-0930-407C-9C5A-76701FC378E1}"/>
    <cellStyle name="Normal 7 3 3 4 6" xfId="7917" xr:uid="{AC001F53-93FD-43E2-A677-4E29047E4608}"/>
    <cellStyle name="Normal 7 3 3 4 6 2" xfId="20949" xr:uid="{788EA76C-5C32-4D83-982B-143E07068710}"/>
    <cellStyle name="Normal 7 3 3 4 7" xfId="4371" xr:uid="{1D0128EE-F47C-4AC7-A2B4-8C4391B3A072}"/>
    <cellStyle name="Normal 7 3 3 4 7 2" xfId="17460" xr:uid="{4B4E19E7-A10E-4671-ABC6-9272752B29C1}"/>
    <cellStyle name="Normal 7 3 3 4 8" xfId="14363" xr:uid="{822C42A6-CD72-46AE-AB9C-ABE77B9150A4}"/>
    <cellStyle name="Normal 7 3 3 5" xfId="1323" xr:uid="{D440F881-CDCA-4C9E-9C0B-01F3F60334BC}"/>
    <cellStyle name="Normal 7 3 3 5 2" xfId="2881" xr:uid="{20E72D12-E630-4DD7-A1DE-73462EDFDA6F}"/>
    <cellStyle name="Normal 7 3 3 5 2 2" xfId="10526" xr:uid="{A8F5D0BC-22B3-43A4-B346-79E74D626D93}"/>
    <cellStyle name="Normal 7 3 3 5 2 2 2" xfId="23552" xr:uid="{B0BE501D-9851-42EE-BD5A-6FED866B40D3}"/>
    <cellStyle name="Normal 7 3 3 5 2 3" xfId="5509" xr:uid="{61D459F4-BB67-416E-8303-1898F0A9B221}"/>
    <cellStyle name="Normal 7 3 3 5 2 3 2" xfId="18545" xr:uid="{88EEBAED-22AB-4136-97FD-D9603AE31421}"/>
    <cellStyle name="Normal 7 3 3 5 2 4" xfId="16144" xr:uid="{AF4213A1-411D-4A07-9666-15D8F33E177B}"/>
    <cellStyle name="Normal 7 3 3 5 3" xfId="6907" xr:uid="{DBB88500-1524-4B0F-99CA-3B85849E106F}"/>
    <cellStyle name="Normal 7 3 3 5 3 2" xfId="11922" xr:uid="{E4EBDF99-C537-4EF6-8541-70BECC317E98}"/>
    <cellStyle name="Normal 7 3 3 5 3 2 2" xfId="24948" xr:uid="{70E32CE8-2C4D-4771-82F6-89D2D8FE0877}"/>
    <cellStyle name="Normal 7 3 3 5 3 3" xfId="19941" xr:uid="{C0FED4F0-7B8F-4403-96B5-8D49FC639D00}"/>
    <cellStyle name="Normal 7 3 3 5 4" xfId="8714" xr:uid="{1EFD55AB-02FF-4215-97E9-D0E371ED26AB}"/>
    <cellStyle name="Normal 7 3 3 5 4 2" xfId="21743" xr:uid="{9357348E-1135-4CBD-8560-B3A6F3CA62A9}"/>
    <cellStyle name="Normal 7 3 3 5 5" xfId="13376" xr:uid="{266565F4-F87F-4EB2-A896-670B66392C62}"/>
    <cellStyle name="Normal 7 3 3 5 5 2" xfId="26393" xr:uid="{1BA8B6E6-729E-4111-BF0F-D165C49E59F5}"/>
    <cellStyle name="Normal 7 3 3 5 6" xfId="8120" xr:uid="{D8EDF2FB-80E0-439F-ACCA-4F5A18F06007}"/>
    <cellStyle name="Normal 7 3 3 5 6 2" xfId="21151" xr:uid="{72064CE5-9155-4F05-9088-9654BF3686F4}"/>
    <cellStyle name="Normal 7 3 3 5 7" xfId="3644" xr:uid="{A620CF7D-F3DA-4EF4-A80F-6E7C27953724}"/>
    <cellStyle name="Normal 7 3 3 5 7 2" xfId="16736" xr:uid="{68A52928-DE19-4D46-894B-280F34A6908E}"/>
    <cellStyle name="Normal 7 3 3 5 8" xfId="14710" xr:uid="{4FD2DC85-54A1-42F5-9468-D1EA2528F7EF}"/>
    <cellStyle name="Normal 7 3 3 6" xfId="1716" xr:uid="{1340EB79-7B37-4EE0-AFC5-7401EAEB452F}"/>
    <cellStyle name="Normal 7 3 3 6 2" xfId="9600" xr:uid="{4336E3B9-1359-4C8B-9E19-4524F79711FE}"/>
    <cellStyle name="Normal 7 3 3 6 2 2" xfId="22626" xr:uid="{FBFFCB91-AB7E-487E-ABB1-1F40A9169C5E}"/>
    <cellStyle name="Normal 7 3 3 6 3" xfId="4582" xr:uid="{79D3BDB8-2A7B-4124-B582-7965995D9507}"/>
    <cellStyle name="Normal 7 3 3 6 3 2" xfId="17619" xr:uid="{37681DDC-2D0B-4C2E-A1CD-B1DD86B35F85}"/>
    <cellStyle name="Normal 7 3 3 6 4" xfId="15101" xr:uid="{2235C446-3274-4329-AE50-6F611973FFB4}"/>
    <cellStyle name="Normal 7 3 3 7" xfId="5863" xr:uid="{0FD14F30-8745-4E98-840E-0F61F2248263}"/>
    <cellStyle name="Normal 7 3 3 7 2" xfId="10879" xr:uid="{B8AFC391-0903-4713-A946-CED1B75E9388}"/>
    <cellStyle name="Normal 7 3 3 7 2 2" xfId="23905" xr:uid="{63090EE9-26D8-4EA4-9DC0-A57A98A27C95}"/>
    <cellStyle name="Normal 7 3 3 7 3" xfId="18898" xr:uid="{90B39D69-6269-4109-94CB-E91EAD803AFF}"/>
    <cellStyle name="Normal 7 3 3 8" xfId="8440" xr:uid="{B909FCD5-77A8-475A-B595-5EF00920F15B}"/>
    <cellStyle name="Normal 7 3 3 8 2" xfId="21469" xr:uid="{ED5831FB-CF1C-4036-BBB1-319207CA5AFB}"/>
    <cellStyle name="Normal 7 3 3 9" xfId="12333" xr:uid="{EE7A8513-DF2D-4810-9B54-631F48FC5DD9}"/>
    <cellStyle name="Normal 7 3 3 9 2" xfId="25350" xr:uid="{5FF11022-EF2A-4706-9CF7-BFFBE8DD8A85}"/>
    <cellStyle name="Normal 7 3 3_Degree data" xfId="3193" xr:uid="{300D6771-16EE-4889-9AF5-CC41CDE5BC42}"/>
    <cellStyle name="Normal 7 3 4" xfId="334" xr:uid="{7B8604EE-AB70-4213-9B26-84CD1900A422}"/>
    <cellStyle name="Normal 7 3 4 10" xfId="7226" xr:uid="{CF6B7A3C-63F2-4FEB-8276-AFF1F849B9DB}"/>
    <cellStyle name="Normal 7 3 4 10 2" xfId="20258" xr:uid="{9FEEE02B-3490-4D79-B21D-DEC21AFCEAA4}"/>
    <cellStyle name="Normal 7 3 4 11" xfId="3290" xr:uid="{B620A3C1-AA83-472E-A0B2-D648C153A1B1}"/>
    <cellStyle name="Normal 7 3 4 11 2" xfId="16390" xr:uid="{1309EC28-1E78-4BD4-B8FF-78F34462A900}"/>
    <cellStyle name="Normal 7 3 4 12" xfId="13744" xr:uid="{0735F343-19F6-4701-86AD-5C85EC6BF7BE}"/>
    <cellStyle name="Normal 7 3 4 2" xfId="691" xr:uid="{E47024BF-7DE0-4A0D-82E9-9F2592EB3D90}"/>
    <cellStyle name="Normal 7 3 4 2 10" xfId="14094" xr:uid="{0FB5B99A-7E70-4CA3-BF54-EF0B5BD0EBCC}"/>
    <cellStyle name="Normal 7 3 4 2 2" xfId="1100" xr:uid="{9F5115DA-E01D-4E01-8BDA-BAF263888F1B}"/>
    <cellStyle name="Normal 7 3 4 2 2 2" xfId="2222" xr:uid="{88AD89A4-EE65-455C-99E5-D79DF681374B}"/>
    <cellStyle name="Normal 7 3 4 2 2 2 2" xfId="10327" xr:uid="{9264A26C-2D73-4CA9-AC79-C26C4AE67259}"/>
    <cellStyle name="Normal 7 3 4 2 2 2 2 2" xfId="23353" xr:uid="{1833F116-6655-4E81-8CC5-F5C202C6B449}"/>
    <cellStyle name="Normal 7 3 4 2 2 2 3" xfId="5309" xr:uid="{E4CFD4BA-C29B-4D0D-9E10-A85DFF9194D3}"/>
    <cellStyle name="Normal 7 3 4 2 2 2 3 2" xfId="18346" xr:uid="{7595C6D4-589C-4B67-BD93-574CDFCD0653}"/>
    <cellStyle name="Normal 7 3 4 2 2 2 4" xfId="15606" xr:uid="{24BDA3A2-A405-407E-B48C-4489BD73DDFF}"/>
    <cellStyle name="Normal 7 3 4 2 2 3" xfId="6369" xr:uid="{BE03C030-1487-44C7-888C-601CB696B613}"/>
    <cellStyle name="Normal 7 3 4 2 2 3 2" xfId="11384" xr:uid="{7E7B5A37-3639-462D-892F-E7E46E5D034C}"/>
    <cellStyle name="Normal 7 3 4 2 2 3 2 2" xfId="24410" xr:uid="{2C0DEF63-63CB-483A-BCFC-5B627AB41CD6}"/>
    <cellStyle name="Normal 7 3 4 2 2 3 3" xfId="19403" xr:uid="{599DCA33-D677-4393-A894-85FE2BDC7B5E}"/>
    <cellStyle name="Normal 7 3 4 2 2 4" xfId="9443" xr:uid="{5AA823C5-40EC-49E5-AEC9-46961BCEAD84}"/>
    <cellStyle name="Normal 7 3 4 2 2 4 2" xfId="22470" xr:uid="{F1EC0BA3-0C18-432E-AA74-4E30D3DA31A0}"/>
    <cellStyle name="Normal 7 3 4 2 2 5" xfId="12838" xr:uid="{770C5665-BD85-4896-B763-43112D2C8832}"/>
    <cellStyle name="Normal 7 3 4 2 2 5 2" xfId="25855" xr:uid="{E0DB30E9-8456-4F5C-9399-BDA6CA6DFD9F}"/>
    <cellStyle name="Normal 7 3 4 2 2 6" xfId="7920" xr:uid="{E3EBEE73-E603-4DD3-86C8-E607BAD0ED74}"/>
    <cellStyle name="Normal 7 3 4 2 2 6 2" xfId="20952" xr:uid="{04103B3F-852F-4AF8-A755-367623883377}"/>
    <cellStyle name="Normal 7 3 4 2 2 7" xfId="4374" xr:uid="{5FCAF28C-BF10-4524-A794-1D9B05B53839}"/>
    <cellStyle name="Normal 7 3 4 2 2 7 2" xfId="17463" xr:uid="{5DAD4A1E-7781-4047-908A-840072E47CCD}"/>
    <cellStyle name="Normal 7 3 4 2 2 8" xfId="14496" xr:uid="{0A56564B-9DEC-4904-9068-26F59E0A3B13}"/>
    <cellStyle name="Normal 7 3 4 2 3" xfId="1458" xr:uid="{D7D4AB9F-BCFE-4D04-A9ED-6991E85AB1D0}"/>
    <cellStyle name="Normal 7 3 4 2 3 2" xfId="2570" xr:uid="{CA72080D-AEB9-4B76-BDB8-ADDA94FD2466}"/>
    <cellStyle name="Normal 7 3 4 2 3 2 2" xfId="10659" xr:uid="{DEF79A5B-10D2-4056-B572-556CAA842122}"/>
    <cellStyle name="Normal 7 3 4 2 3 2 2 2" xfId="23685" xr:uid="{C022002D-583F-47DF-9552-11252A8C10D4}"/>
    <cellStyle name="Normal 7 3 4 2 3 2 3" xfId="5642" xr:uid="{9BBB0CA0-73FD-411C-B341-F8EDBCA5D2C1}"/>
    <cellStyle name="Normal 7 3 4 2 3 2 3 2" xfId="18678" xr:uid="{DA13D9A6-BCBF-4889-B432-0D037AA3E899}"/>
    <cellStyle name="Normal 7 3 4 2 3 2 4" xfId="15954" xr:uid="{726EDF7A-2D1A-4289-AFD5-747305293D9E}"/>
    <cellStyle name="Normal 7 3 4 2 3 3" xfId="6717" xr:uid="{B89C3F8B-AB85-40DC-A3A8-B21CDD7B4376}"/>
    <cellStyle name="Normal 7 3 4 2 3 3 2" xfId="11732" xr:uid="{022160DD-54C8-4E01-AB96-F1D7E82DDDF9}"/>
    <cellStyle name="Normal 7 3 4 2 3 3 2 2" xfId="24758" xr:uid="{D69E3CD1-96EE-4669-8D96-2EEF054B639C}"/>
    <cellStyle name="Normal 7 3 4 2 3 3 3" xfId="19751" xr:uid="{490603C2-49A1-481D-89B9-D1FA113990DD}"/>
    <cellStyle name="Normal 7 3 4 2 3 4" xfId="9066" xr:uid="{DF0BC682-F19B-45F3-8D0C-20A41B0C2A6D}"/>
    <cellStyle name="Normal 7 3 4 2 3 4 2" xfId="22093" xr:uid="{CBEC18D5-1607-43E4-97ED-66DE90049A12}"/>
    <cellStyle name="Normal 7 3 4 2 3 5" xfId="13186" xr:uid="{BD0DCD24-AB48-44B4-8D8E-238372E72CB4}"/>
    <cellStyle name="Normal 7 3 4 2 3 5 2" xfId="26203" xr:uid="{134A1F48-D19B-40DF-9179-A2CBD0C6067E}"/>
    <cellStyle name="Normal 7 3 4 2 3 6" xfId="8253" xr:uid="{FCFACF8A-CAE4-459F-BC10-0FEEEF55B207}"/>
    <cellStyle name="Normal 7 3 4 2 3 6 2" xfId="21284" xr:uid="{7264C642-7F03-48C6-ABC1-32FF067C1AAB}"/>
    <cellStyle name="Normal 7 3 4 2 3 7" xfId="3997" xr:uid="{E4746566-02BC-4483-82D2-7024C144C9DE}"/>
    <cellStyle name="Normal 7 3 4 2 3 7 2" xfId="17086" xr:uid="{7A4773E7-5A2C-489C-8D03-68B546CCFD48}"/>
    <cellStyle name="Normal 7 3 4 2 3 8" xfId="14843" xr:uid="{46A17EA9-2E19-4064-985B-944FAE21F0B3}"/>
    <cellStyle name="Normal 7 3 4 2 4" xfId="3017" xr:uid="{7E066BD4-2EBA-40ED-B7CE-644C198615D9}"/>
    <cellStyle name="Normal 7 3 4 2 4 2" xfId="7040" xr:uid="{E8BCA177-2807-42EE-A900-384C62FAA0C2}"/>
    <cellStyle name="Normal 7 3 4 2 4 2 2" xfId="12055" xr:uid="{8C309A15-281B-4CBD-AB41-804178015565}"/>
    <cellStyle name="Normal 7 3 4 2 4 2 2 2" xfId="25081" xr:uid="{0E3603F0-997A-4FED-9C46-5F81305C5662}"/>
    <cellStyle name="Normal 7 3 4 2 4 2 3" xfId="20074" xr:uid="{6FB87D60-B597-46EA-8C0E-AA06E30EEC3F}"/>
    <cellStyle name="Normal 7 3 4 2 4 3" xfId="13509" xr:uid="{A1B6DED4-67B6-4C5A-A521-B584B309F4D8}"/>
    <cellStyle name="Normal 7 3 4 2 4 3 2" xfId="26526" xr:uid="{A8B005EB-20A4-4EBA-933B-7812CE2F24F8}"/>
    <cellStyle name="Normal 7 3 4 2 4 4" xfId="9950" xr:uid="{F30419CF-9826-4CAA-937C-7B4F958B159F}"/>
    <cellStyle name="Normal 7 3 4 2 4 4 2" xfId="22976" xr:uid="{2F0B2663-EC34-461D-B451-BCB2CDE0A304}"/>
    <cellStyle name="Normal 7 3 4 2 4 5" xfId="4932" xr:uid="{B16143EC-3A67-4908-A82C-0097007A298D}"/>
    <cellStyle name="Normal 7 3 4 2 4 5 2" xfId="17969" xr:uid="{B20EC1B9-9ED4-41F5-B7F1-5803264A4A6E}"/>
    <cellStyle name="Normal 7 3 4 2 4 6" xfId="16277" xr:uid="{65B84762-F931-46E4-BE99-384E5357BBB9}"/>
    <cellStyle name="Normal 7 3 4 2 5" xfId="1849" xr:uid="{528169E4-B67B-4383-821D-1A12AF9D80E5}"/>
    <cellStyle name="Normal 7 3 4 2 5 2" xfId="11012" xr:uid="{B15CC455-7FB4-4C28-B50C-87C972593C4E}"/>
    <cellStyle name="Normal 7 3 4 2 5 2 2" xfId="24038" xr:uid="{CF92ED41-B06F-4132-A8E8-977171395BCF}"/>
    <cellStyle name="Normal 7 3 4 2 5 3" xfId="5996" xr:uid="{D7BAD455-5EEA-4B7E-9A01-E7573AF30A91}"/>
    <cellStyle name="Normal 7 3 4 2 5 3 2" xfId="19031" xr:uid="{F3463435-7D5D-45D1-85E0-8FF7B51FC71E}"/>
    <cellStyle name="Normal 7 3 4 2 5 4" xfId="15234" xr:uid="{37F854E7-14C4-469E-8D4D-A83E1080FE07}"/>
    <cellStyle name="Normal 7 3 4 2 6" xfId="8573" xr:uid="{88C719AB-391C-46DC-9DE1-CCB62F11E7C8}"/>
    <cellStyle name="Normal 7 3 4 2 6 2" xfId="21602" xr:uid="{079C43A4-34C2-4275-BC46-46F9AC27DA6F}"/>
    <cellStyle name="Normal 7 3 4 2 7" xfId="12466" xr:uid="{A09A5704-A446-460C-B9D1-8112F99E7CB4}"/>
    <cellStyle name="Normal 7 3 4 2 7 2" xfId="25483" xr:uid="{71781003-B9F9-4A67-BA79-FF2687E67887}"/>
    <cellStyle name="Normal 7 3 4 2 8" xfId="7543" xr:uid="{1B188216-E642-4DDF-B63C-901421C538E5}"/>
    <cellStyle name="Normal 7 3 4 2 8 2" xfId="20575" xr:uid="{85B8E3F5-A851-47A6-A6A0-1BBA429762A1}"/>
    <cellStyle name="Normal 7 3 4 2 9" xfId="3495" xr:uid="{6BB71691-3D5D-466C-A954-2DA62336863E}"/>
    <cellStyle name="Normal 7 3 4 2 9 2" xfId="16595" xr:uid="{F7573DF0-A469-426F-9B58-2CE2BA30792C}"/>
    <cellStyle name="Normal 7 3 4 2_Degree data" xfId="3196" xr:uid="{18DE3B67-851C-4817-8538-F35148A57165}"/>
    <cellStyle name="Normal 7 3 4 3" xfId="486" xr:uid="{F75EB62D-F755-4BDA-97DD-B95AFA6DDC74}"/>
    <cellStyle name="Normal 7 3 4 3 2" xfId="2221" xr:uid="{A0D3C6F9-F9D6-4398-AB4E-300976CA4942}"/>
    <cellStyle name="Normal 7 3 4 3 2 2" xfId="9745" xr:uid="{6BE9ADBC-385A-498C-854A-8BA99096C078}"/>
    <cellStyle name="Normal 7 3 4 3 2 2 2" xfId="22771" xr:uid="{5C5B5730-9488-426C-80B9-8214F74A8EBD}"/>
    <cellStyle name="Normal 7 3 4 3 2 3" xfId="4727" xr:uid="{8F0950ED-9DE4-477C-A2FD-76A98FAD3E01}"/>
    <cellStyle name="Normal 7 3 4 3 2 3 2" xfId="17764" xr:uid="{2C5379F8-BBCC-4201-BBEC-51873DB5BF13}"/>
    <cellStyle name="Normal 7 3 4 3 2 4" xfId="15605" xr:uid="{00B77B03-378E-4CE7-AEF9-C10A84E87689}"/>
    <cellStyle name="Normal 7 3 4 3 3" xfId="6368" xr:uid="{BA6D87C2-D8AE-4703-B0A4-16CE491AD0EF}"/>
    <cellStyle name="Normal 7 3 4 3 3 2" xfId="11383" xr:uid="{53258594-994D-45AC-96B8-B5002A95F5B1}"/>
    <cellStyle name="Normal 7 3 4 3 3 2 2" xfId="24409" xr:uid="{2F9C77C7-6E6B-41D1-A68A-6524DACC58A1}"/>
    <cellStyle name="Normal 7 3 4 3 3 3" xfId="19402" xr:uid="{E82A521F-6BB3-43C6-8CB5-BF66F7BC1671}"/>
    <cellStyle name="Normal 7 3 4 3 4" xfId="8861" xr:uid="{0624C7CD-3947-4D55-922D-5A8B05BC7434}"/>
    <cellStyle name="Normal 7 3 4 3 4 2" xfId="21888" xr:uid="{D482B373-01F4-4B88-A4E4-051A89A0286B}"/>
    <cellStyle name="Normal 7 3 4 3 5" xfId="12837" xr:uid="{33C2285D-7802-4190-B272-CA9EE07076E0}"/>
    <cellStyle name="Normal 7 3 4 3 5 2" xfId="25854" xr:uid="{9A984987-6909-471D-B54C-977472E83943}"/>
    <cellStyle name="Normal 7 3 4 3 6" xfId="7338" xr:uid="{D4FE8528-B8FA-47E3-86C7-FE27C2BC589E}"/>
    <cellStyle name="Normal 7 3 4 3 6 2" xfId="20370" xr:uid="{0C76E7DA-4B6A-4972-983E-432527752A47}"/>
    <cellStyle name="Normal 7 3 4 3 7" xfId="3792" xr:uid="{159E9B43-1954-4E0E-A18D-B08457F14785}"/>
    <cellStyle name="Normal 7 3 4 3 7 2" xfId="16881" xr:uid="{D2A47490-46D2-4970-A97E-1A3F24E8184F}"/>
    <cellStyle name="Normal 7 3 4 3 8" xfId="13889" xr:uid="{68E58C14-5253-4612-8CB2-CFB2E99F0B20}"/>
    <cellStyle name="Normal 7 3 4 4" xfId="895" xr:uid="{2AEB838E-67C5-40B7-8210-0C9450310D3F}"/>
    <cellStyle name="Normal 7 3 4 4 2" xfId="2569" xr:uid="{A4284D70-814C-4C9D-8E29-F1640A8E2800}"/>
    <cellStyle name="Normal 7 3 4 4 2 2" xfId="10326" xr:uid="{DE4D706C-0C68-41A3-B993-C447A63C2800}"/>
    <cellStyle name="Normal 7 3 4 4 2 2 2" xfId="23352" xr:uid="{620A1DE8-0540-4E4E-A195-57AEAD3A4359}"/>
    <cellStyle name="Normal 7 3 4 4 2 3" xfId="5308" xr:uid="{6C631CA0-00C4-4396-A9CD-9A898CD06798}"/>
    <cellStyle name="Normal 7 3 4 4 2 3 2" xfId="18345" xr:uid="{0A502896-EDE3-4371-86DD-33881B83D486}"/>
    <cellStyle name="Normal 7 3 4 4 2 4" xfId="15953" xr:uid="{DCD0A71A-6A84-4EAE-AF94-A7ABC813C38D}"/>
    <cellStyle name="Normal 7 3 4 4 3" xfId="6716" xr:uid="{35E50A4B-B6E7-40CF-A30F-3A0CBD2C34A5}"/>
    <cellStyle name="Normal 7 3 4 4 3 2" xfId="11731" xr:uid="{9A51C2E1-36CC-476F-B1ED-B3BBE615E711}"/>
    <cellStyle name="Normal 7 3 4 4 3 2 2" xfId="24757" xr:uid="{994E4592-08CE-4FF8-B819-012297170EB5}"/>
    <cellStyle name="Normal 7 3 4 4 3 3" xfId="19750" xr:uid="{9808A858-0FE6-4C91-9452-60911F7B694C}"/>
    <cellStyle name="Normal 7 3 4 4 4" xfId="9442" xr:uid="{84DFF5CE-F876-4648-AA53-AB69C410BBE0}"/>
    <cellStyle name="Normal 7 3 4 4 4 2" xfId="22469" xr:uid="{B15C5ACF-4354-4958-85EC-2D885C2F4BA1}"/>
    <cellStyle name="Normal 7 3 4 4 5" xfId="13185" xr:uid="{8C772D6D-2FAC-4704-BD3E-54A70C831C53}"/>
    <cellStyle name="Normal 7 3 4 4 5 2" xfId="26202" xr:uid="{5541F025-CC2C-428D-8F65-107D83E2EEDC}"/>
    <cellStyle name="Normal 7 3 4 4 6" xfId="7919" xr:uid="{DC8E6508-390E-48B1-A588-C96B61EBF03C}"/>
    <cellStyle name="Normal 7 3 4 4 6 2" xfId="20951" xr:uid="{546C4608-61F5-40AF-AE0A-B475C9533674}"/>
    <cellStyle name="Normal 7 3 4 4 7" xfId="4373" xr:uid="{B2D6195C-0414-44CA-818E-05A17176392A}"/>
    <cellStyle name="Normal 7 3 4 4 7 2" xfId="17462" xr:uid="{7B835303-BA83-4444-9990-079ADBA386FF}"/>
    <cellStyle name="Normal 7 3 4 4 8" xfId="14291" xr:uid="{5CBA6A4A-DE26-4206-B493-9E5D58DE07AC}"/>
    <cellStyle name="Normal 7 3 4 5" xfId="1247" xr:uid="{E110E03E-CDD4-4514-8A5A-076925B234E8}"/>
    <cellStyle name="Normal 7 3 4 5 2" xfId="2803" xr:uid="{22333F81-E8E4-4E42-8D60-86531667F016}"/>
    <cellStyle name="Normal 7 3 4 5 2 2" xfId="10454" xr:uid="{62144A66-C6A8-492C-92B0-8039ACC65D6D}"/>
    <cellStyle name="Normal 7 3 4 5 2 2 2" xfId="23480" xr:uid="{4ED19A78-E1EA-48EA-858F-3CF5D0CABC46}"/>
    <cellStyle name="Normal 7 3 4 5 2 3" xfId="5437" xr:uid="{744C3B23-5426-4453-9D55-AB870890BA87}"/>
    <cellStyle name="Normal 7 3 4 5 2 3 2" xfId="18473" xr:uid="{99B12C7E-D6C9-4A51-8E07-4CFB6DFFAB58}"/>
    <cellStyle name="Normal 7 3 4 5 2 4" xfId="16072" xr:uid="{C1ABCD23-2BE4-4516-A7AA-796CEC69B379}"/>
    <cellStyle name="Normal 7 3 4 5 3" xfId="6835" xr:uid="{E915B840-F411-42DC-AFB6-4380BE83E723}"/>
    <cellStyle name="Normal 7 3 4 5 3 2" xfId="11850" xr:uid="{9B6F1DB6-A5BF-4CB8-8C11-C46C0A3603A2}"/>
    <cellStyle name="Normal 7 3 4 5 3 2 2" xfId="24876" xr:uid="{8C202699-8BC8-4154-A2F5-EF93790A85A9}"/>
    <cellStyle name="Normal 7 3 4 5 3 3" xfId="19869" xr:uid="{769A1271-DDD2-4177-87F3-17E599618BFB}"/>
    <cellStyle name="Normal 7 3 4 5 4" xfId="8747" xr:uid="{DD3D28E7-E8CE-4436-BF69-4EC24CB5C82E}"/>
    <cellStyle name="Normal 7 3 4 5 4 2" xfId="21776" xr:uid="{24068548-8CD8-42C0-87D9-1E5D1637558A}"/>
    <cellStyle name="Normal 7 3 4 5 5" xfId="13304" xr:uid="{12F46CE8-0A00-4B2B-8325-3E219897D010}"/>
    <cellStyle name="Normal 7 3 4 5 5 2" xfId="26321" xr:uid="{AEC68C72-87D8-4384-9E4C-E77A2F934261}"/>
    <cellStyle name="Normal 7 3 4 5 6" xfId="8048" xr:uid="{C2647626-9FE1-4199-86E2-D064619411F0}"/>
    <cellStyle name="Normal 7 3 4 5 6 2" xfId="21079" xr:uid="{30CDFEEA-056F-491C-8DD4-0AB07310F2DA}"/>
    <cellStyle name="Normal 7 3 4 5 7" xfId="3677" xr:uid="{2B243830-954C-4863-BE2D-44022B27E1ED}"/>
    <cellStyle name="Normal 7 3 4 5 7 2" xfId="16769" xr:uid="{BAEA33C0-4FC0-44B6-85A1-4D1B9F7453B8}"/>
    <cellStyle name="Normal 7 3 4 5 8" xfId="14638" xr:uid="{DD2113C9-B636-4DF9-9A0A-0EE10036AA51}"/>
    <cellStyle name="Normal 7 3 4 6" xfId="1644" xr:uid="{A4DAC338-1BED-4AAE-AAF9-990336FA7BF6}"/>
    <cellStyle name="Normal 7 3 4 6 2" xfId="9633" xr:uid="{E26065FF-8167-4169-ACC7-4B8A9EE586B0}"/>
    <cellStyle name="Normal 7 3 4 6 2 2" xfId="22659" xr:uid="{D73033C5-C719-4917-9367-01F6EF37D273}"/>
    <cellStyle name="Normal 7 3 4 6 3" xfId="4615" xr:uid="{08F40184-9680-490A-B30E-AEED9B8F89AF}"/>
    <cellStyle name="Normal 7 3 4 6 3 2" xfId="17652" xr:uid="{0149F2D8-395F-4C4D-A07A-E0C67DF90DF2}"/>
    <cellStyle name="Normal 7 3 4 6 4" xfId="15029" xr:uid="{D1195DEB-8B5F-4262-81EC-4D35E62539EF}"/>
    <cellStyle name="Normal 7 3 4 7" xfId="5791" xr:uid="{68B4F356-E4F7-4767-8941-D84709483AC6}"/>
    <cellStyle name="Normal 7 3 4 7 2" xfId="10807" xr:uid="{5660878C-7D0A-4AAA-8DD0-281509A07915}"/>
    <cellStyle name="Normal 7 3 4 7 2 2" xfId="23833" xr:uid="{3D5C406A-CBF6-496B-9BF9-C8EF9D6B934F}"/>
    <cellStyle name="Normal 7 3 4 7 3" xfId="18826" xr:uid="{DEF55016-DF4B-45D0-8FF3-88F2DC0CBC51}"/>
    <cellStyle name="Normal 7 3 4 8" xfId="8368" xr:uid="{D8141468-92CF-40CA-BA6A-BF2631FABE03}"/>
    <cellStyle name="Normal 7 3 4 8 2" xfId="21397" xr:uid="{66B4C783-7D12-461B-B4B8-14CF2AFAA261}"/>
    <cellStyle name="Normal 7 3 4 9" xfId="12261" xr:uid="{81B2E1DA-CC1C-4AB7-AD3C-8F0FDFF0F716}"/>
    <cellStyle name="Normal 7 3 4 9 2" xfId="25278" xr:uid="{A604C582-5369-4D6D-9E16-DDEB99EE07CD}"/>
    <cellStyle name="Normal 7 3 4_Degree data" xfId="3195" xr:uid="{245F8CFC-FE69-44FD-91A0-792F64118D73}"/>
    <cellStyle name="Normal 7 3 5" xfId="304" xr:uid="{8E547EF8-E319-4F4B-9A10-3839E1E0AF2B}"/>
    <cellStyle name="Normal 7 3 5 10" xfId="13717" xr:uid="{E377D3D3-CFAE-4ADF-9F13-8F48A2B6BB0F}"/>
    <cellStyle name="Normal 7 3 5 2" xfId="586" xr:uid="{96F668A6-2171-4582-AF34-AFA5442C18E9}"/>
    <cellStyle name="Normal 7 3 5 2 2" xfId="2223" xr:uid="{28B44485-CE78-4577-9074-611A861BAF56}"/>
    <cellStyle name="Normal 7 3 5 2 2 2" xfId="10328" xr:uid="{B3F61334-D189-4F71-826C-BB9BF70F6ACE}"/>
    <cellStyle name="Normal 7 3 5 2 2 2 2" xfId="23354" xr:uid="{7AE2E47D-3DA4-4EA3-BAB8-ABF5522EBABA}"/>
    <cellStyle name="Normal 7 3 5 2 2 3" xfId="5310" xr:uid="{B92CF0CB-85C1-4240-B543-7AE0A3B9D38F}"/>
    <cellStyle name="Normal 7 3 5 2 2 3 2" xfId="18347" xr:uid="{E869E525-2945-4146-9342-86538CC53B26}"/>
    <cellStyle name="Normal 7 3 5 2 2 4" xfId="15607" xr:uid="{7993021D-8CF9-4F5A-8660-8D757A86719A}"/>
    <cellStyle name="Normal 7 3 5 2 3" xfId="6370" xr:uid="{C05B9900-8E36-4068-B7DF-6E5301786C9D}"/>
    <cellStyle name="Normal 7 3 5 2 3 2" xfId="11385" xr:uid="{AA325665-7406-40C5-8FE8-3A9AD3746EFE}"/>
    <cellStyle name="Normal 7 3 5 2 3 2 2" xfId="24411" xr:uid="{2E0CD8F8-AFFC-4342-898B-C38EAF44ED8B}"/>
    <cellStyle name="Normal 7 3 5 2 3 3" xfId="19404" xr:uid="{72BA5A53-488A-41B8-ADE7-C64DD9CE3719}"/>
    <cellStyle name="Normal 7 3 5 2 4" xfId="9444" xr:uid="{47E2ED04-26AB-46FC-B766-EEEAFFEB0DBB}"/>
    <cellStyle name="Normal 7 3 5 2 4 2" xfId="22471" xr:uid="{AE2D1C7C-1177-4805-9471-5389458E85D6}"/>
    <cellStyle name="Normal 7 3 5 2 5" xfId="12839" xr:uid="{504A5A3C-8EFF-4F8D-A294-9874D39A4E60}"/>
    <cellStyle name="Normal 7 3 5 2 5 2" xfId="25856" xr:uid="{180C3682-41D9-4993-A0F0-C803D31517BD}"/>
    <cellStyle name="Normal 7 3 5 2 6" xfId="7921" xr:uid="{DDB05A9F-9496-4594-9B15-9FA426873248}"/>
    <cellStyle name="Normal 7 3 5 2 6 2" xfId="20953" xr:uid="{DF528679-D284-47BF-A30A-7D35C8B16B56}"/>
    <cellStyle name="Normal 7 3 5 2 7" xfId="4375" xr:uid="{B80E876A-1CFF-4471-855A-94170689C7DB}"/>
    <cellStyle name="Normal 7 3 5 2 7 2" xfId="17464" xr:uid="{03340559-7D66-4A01-A7FF-430E93F49D52}"/>
    <cellStyle name="Normal 7 3 5 2 8" xfId="13989" xr:uid="{7B397AF3-3270-4884-AC79-2E1CD64F8AEC}"/>
    <cellStyle name="Normal 7 3 5 3" xfId="995" xr:uid="{83A027EF-2434-4F1C-84F5-FB0559AB7609}"/>
    <cellStyle name="Normal 7 3 5 3 2" xfId="2571" xr:uid="{E61AB04B-9BD2-446F-8B1C-AC978A8E65EC}"/>
    <cellStyle name="Normal 7 3 5 3 2 2" xfId="10554" xr:uid="{DE6BD8E9-317C-4671-BF43-8D3953176C0D}"/>
    <cellStyle name="Normal 7 3 5 3 2 2 2" xfId="23580" xr:uid="{BE8A48C5-5199-439D-8118-EC6EEF3DED28}"/>
    <cellStyle name="Normal 7 3 5 3 2 3" xfId="5537" xr:uid="{BC5DA42E-B34F-4D59-8A43-2B2E78A4046E}"/>
    <cellStyle name="Normal 7 3 5 3 2 3 2" xfId="18573" xr:uid="{644D5DC0-2A38-408F-870F-4FF5FE5607EC}"/>
    <cellStyle name="Normal 7 3 5 3 2 4" xfId="15955" xr:uid="{4754C1C9-6DD4-419F-BBB1-37FFBEE05983}"/>
    <cellStyle name="Normal 7 3 5 3 3" xfId="6718" xr:uid="{8B33D096-F98F-45D4-8208-680A42BC6A21}"/>
    <cellStyle name="Normal 7 3 5 3 3 2" xfId="11733" xr:uid="{18928EFE-355B-431C-8497-DE55D9200BAD}"/>
    <cellStyle name="Normal 7 3 5 3 3 2 2" xfId="24759" xr:uid="{3BDDCD1B-17A0-4845-84AC-9609F5EDD24D}"/>
    <cellStyle name="Normal 7 3 5 3 3 3" xfId="19752" xr:uid="{ACF27B3C-808D-41BD-B038-8386DCCA7A0F}"/>
    <cellStyle name="Normal 7 3 5 3 4" xfId="8961" xr:uid="{91B4AB97-4B77-4E49-BE3B-BCC16F0B2C6D}"/>
    <cellStyle name="Normal 7 3 5 3 4 2" xfId="21988" xr:uid="{82A24D91-D243-430D-832E-9F8F06ED9F0B}"/>
    <cellStyle name="Normal 7 3 5 3 5" xfId="13187" xr:uid="{0B0CF9E2-3A3E-414A-81CB-95BC1894B65A}"/>
    <cellStyle name="Normal 7 3 5 3 5 2" xfId="26204" xr:uid="{CA6424B6-F0E9-4140-ADA8-AE6ECEEA345A}"/>
    <cellStyle name="Normal 7 3 5 3 6" xfId="8148" xr:uid="{A4FB8AAB-8F78-4226-85A8-9C46E3A87BEC}"/>
    <cellStyle name="Normal 7 3 5 3 6 2" xfId="21179" xr:uid="{F853504E-0B3A-432E-A88B-E6ED69712141}"/>
    <cellStyle name="Normal 7 3 5 3 7" xfId="3892" xr:uid="{EBB743CC-674E-4AF6-ABB4-F6E716DFFFDD}"/>
    <cellStyle name="Normal 7 3 5 3 7 2" xfId="16981" xr:uid="{D53E77F0-1B40-4DE5-821B-961B10550E93}"/>
    <cellStyle name="Normal 7 3 5 3 8" xfId="14391" xr:uid="{A190A71C-4B56-41DF-8A22-E07D2F75B4BD}"/>
    <cellStyle name="Normal 7 3 5 4" xfId="1351" xr:uid="{C3FA9D53-6B71-4055-ADD5-FDD78BD8D267}"/>
    <cellStyle name="Normal 7 3 5 4 2" xfId="2909" xr:uid="{FD8936EE-554F-40A2-93A4-BD00F0FE947C}"/>
    <cellStyle name="Normal 7 3 5 4 2 2" xfId="11950" xr:uid="{B54A4796-4CF5-4E1A-8DD5-62C82EDD2C85}"/>
    <cellStyle name="Normal 7 3 5 4 2 2 2" xfId="24976" xr:uid="{563258C9-671A-4E2A-9FB6-7647EA029795}"/>
    <cellStyle name="Normal 7 3 5 4 2 3" xfId="6935" xr:uid="{A066D37E-FA85-4FD2-8D8E-D40A3925A8CF}"/>
    <cellStyle name="Normal 7 3 5 4 2 3 2" xfId="19969" xr:uid="{5673B496-0968-4C94-AC5E-72CD58ABA59C}"/>
    <cellStyle name="Normal 7 3 5 4 2 4" xfId="16172" xr:uid="{9ABC70DB-92D7-42AB-A4A1-C87CDE0F024B}"/>
    <cellStyle name="Normal 7 3 5 4 3" xfId="13404" xr:uid="{912DEB0B-C0FF-4789-A652-2B3C4F13BA23}"/>
    <cellStyle name="Normal 7 3 5 4 3 2" xfId="26421" xr:uid="{05D8B09D-8E44-45C0-B2E6-639EDBAAAC65}"/>
    <cellStyle name="Normal 7 3 5 4 4" xfId="9845" xr:uid="{B516785F-012E-4058-8CEC-395CA612D27B}"/>
    <cellStyle name="Normal 7 3 5 4 4 2" xfId="22871" xr:uid="{90616F92-EF13-4ED1-AC73-F738C8434111}"/>
    <cellStyle name="Normal 7 3 5 4 5" xfId="4827" xr:uid="{95CB7398-3319-492E-8B50-1A35D6D8B3F8}"/>
    <cellStyle name="Normal 7 3 5 4 5 2" xfId="17864" xr:uid="{D662FC22-646B-42DA-A489-0D18AA0DBB47}"/>
    <cellStyle name="Normal 7 3 5 4 6" xfId="14738" xr:uid="{B632E1CC-D8D5-48BB-A9C4-8E41C4AA9321}"/>
    <cellStyle name="Normal 7 3 5 5" xfId="1744" xr:uid="{F9CA7E50-046B-427A-A9F6-8BED9B371708}"/>
    <cellStyle name="Normal 7 3 5 5 2" xfId="10907" xr:uid="{C9AB0A6E-96B0-47F5-ADD4-B475235BAD88}"/>
    <cellStyle name="Normal 7 3 5 5 2 2" xfId="23933" xr:uid="{21BC455F-B298-4D3A-9D23-5E137269DFC7}"/>
    <cellStyle name="Normal 7 3 5 5 3" xfId="5891" xr:uid="{871CA094-DE41-4FE2-9611-7A63D9EA0C3A}"/>
    <cellStyle name="Normal 7 3 5 5 3 2" xfId="18926" xr:uid="{7FB56866-57B1-4821-B4EC-8BF825FCF5E2}"/>
    <cellStyle name="Normal 7 3 5 5 4" xfId="15129" xr:uid="{D2980681-19BE-4620-9526-18E8C1F26EA2}"/>
    <cellStyle name="Normal 7 3 5 6" xfId="8468" xr:uid="{25E99512-64D9-4688-A574-3234CF38AD71}"/>
    <cellStyle name="Normal 7 3 5 6 2" xfId="21497" xr:uid="{EC998A80-4FD5-4A2A-BC39-9AC7A7893E8D}"/>
    <cellStyle name="Normal 7 3 5 7" xfId="12361" xr:uid="{FE375930-A0B1-4AD5-891F-CADC2CA55AA4}"/>
    <cellStyle name="Normal 7 3 5 7 2" xfId="25378" xr:uid="{AF4485CF-AA80-4157-B878-E0C10A51191D}"/>
    <cellStyle name="Normal 7 3 5 8" xfId="7438" xr:uid="{EA5C7F95-E7A5-4976-8361-CAD86194C684}"/>
    <cellStyle name="Normal 7 3 5 8 2" xfId="20470" xr:uid="{423E9EEA-6C1B-4367-A097-4865F99E403B}"/>
    <cellStyle name="Normal 7 3 5 9" xfId="3390" xr:uid="{469E6E2D-802C-4330-B381-EE48C0086F9A}"/>
    <cellStyle name="Normal 7 3 5 9 2" xfId="16490" xr:uid="{5AEF3625-0A5E-4CD8-9CDA-7C8022823B6B}"/>
    <cellStyle name="Normal 7 3 5_Degree data" xfId="3197" xr:uid="{7394BD3A-9A3A-4DB3-B9E6-61D4CD112FBB}"/>
    <cellStyle name="Normal 7 3 6" xfId="458" xr:uid="{17D1749D-08E2-4EF8-8ECD-3519D7CA536D}"/>
    <cellStyle name="Normal 7 3 6 10" xfId="13861" xr:uid="{7EEA303F-CFA4-4EB6-85D3-14B2D284A870}"/>
    <cellStyle name="Normal 7 3 6 2" xfId="867" xr:uid="{BBFE3064-A5C0-4782-B562-213E6913C79B}"/>
    <cellStyle name="Normal 7 3 6 2 2" xfId="2224" xr:uid="{63CACB0F-9520-4457-BBBA-9DF37F06AE61}"/>
    <cellStyle name="Normal 7 3 6 2 2 2" xfId="10329" xr:uid="{04D73E7C-F66E-43B4-9B3F-A0D786609CB8}"/>
    <cellStyle name="Normal 7 3 6 2 2 2 2" xfId="23355" xr:uid="{F2BCA82D-8012-4015-AEFD-DAD787568845}"/>
    <cellStyle name="Normal 7 3 6 2 2 3" xfId="5311" xr:uid="{3E7AD960-1F1D-4920-A8A9-7A313907FEE9}"/>
    <cellStyle name="Normal 7 3 6 2 2 3 2" xfId="18348" xr:uid="{5F4B308A-111B-41A1-BDA3-42FE3E6C14EE}"/>
    <cellStyle name="Normal 7 3 6 2 2 4" xfId="15608" xr:uid="{57051570-7FB0-4B3D-BDF2-50F4C079E8FD}"/>
    <cellStyle name="Normal 7 3 6 2 3" xfId="6371" xr:uid="{91859534-016E-4FFB-A8F7-582846A165C9}"/>
    <cellStyle name="Normal 7 3 6 2 3 2" xfId="11386" xr:uid="{EC9ECAD0-BB39-41CD-B615-EC6DB656D6B0}"/>
    <cellStyle name="Normal 7 3 6 2 3 2 2" xfId="24412" xr:uid="{09D03214-DB85-4858-A54D-B11C57F64E43}"/>
    <cellStyle name="Normal 7 3 6 2 3 3" xfId="19405" xr:uid="{C1C8CD3D-EF68-49DA-BE5C-BA54CEF39464}"/>
    <cellStyle name="Normal 7 3 6 2 4" xfId="9445" xr:uid="{A070E26E-DCF2-4C1D-A97F-C222DCF9826E}"/>
    <cellStyle name="Normal 7 3 6 2 4 2" xfId="22472" xr:uid="{AA81B64C-F928-4D22-8503-5834F7C467BE}"/>
    <cellStyle name="Normal 7 3 6 2 5" xfId="12840" xr:uid="{DBB7ADB6-31C1-4DAE-A36B-4CF026A54580}"/>
    <cellStyle name="Normal 7 3 6 2 5 2" xfId="25857" xr:uid="{AE6F2A5F-083E-4C64-A79C-E4D4BF9544C9}"/>
    <cellStyle name="Normal 7 3 6 2 6" xfId="7922" xr:uid="{22F67DA7-F194-4AC3-A378-0273BE6AC8B1}"/>
    <cellStyle name="Normal 7 3 6 2 6 2" xfId="20954" xr:uid="{52C0B5FB-B15D-4743-8FDB-045C6E190960}"/>
    <cellStyle name="Normal 7 3 6 2 7" xfId="4376" xr:uid="{C434A328-AF62-46D0-863A-7D6796185D7B}"/>
    <cellStyle name="Normal 7 3 6 2 7 2" xfId="17465" xr:uid="{06101E6D-65B9-4A4B-9F1E-4D5707C846D4}"/>
    <cellStyle name="Normal 7 3 6 2 8" xfId="14263" xr:uid="{F676189F-1528-4121-BA1A-6585C11CCE07}"/>
    <cellStyle name="Normal 7 3 6 3" xfId="1217" xr:uid="{7E08540B-6109-4D31-A9A9-296BD24C7636}"/>
    <cellStyle name="Normal 7 3 6 3 2" xfId="2572" xr:uid="{BFDDA517-FC12-44F7-A57D-EFEA52222657}"/>
    <cellStyle name="Normal 7 3 6 3 2 2" xfId="10426" xr:uid="{A9B340FD-6216-4311-AAB1-C6204605F279}"/>
    <cellStyle name="Normal 7 3 6 3 2 2 2" xfId="23452" xr:uid="{5D4A37F5-4FE9-41C6-9ED1-10F6C4155391}"/>
    <cellStyle name="Normal 7 3 6 3 2 3" xfId="5409" xr:uid="{8AFF3435-B557-43B2-A7C6-91C49038BE5C}"/>
    <cellStyle name="Normal 7 3 6 3 2 3 2" xfId="18445" xr:uid="{7C100164-020D-4539-BC55-995D75825D59}"/>
    <cellStyle name="Normal 7 3 6 3 2 4" xfId="15956" xr:uid="{1104D461-CDFD-4F1F-840F-34FD837D5A33}"/>
    <cellStyle name="Normal 7 3 6 3 3" xfId="6719" xr:uid="{0BB1D831-6D7E-401D-AD14-224887A631B9}"/>
    <cellStyle name="Normal 7 3 6 3 3 2" xfId="11734" xr:uid="{80B159E5-7566-4947-8468-53A75296E685}"/>
    <cellStyle name="Normal 7 3 6 3 3 2 2" xfId="24760" xr:uid="{EEEEE11E-7BC8-471A-8671-262D162CC010}"/>
    <cellStyle name="Normal 7 3 6 3 3 3" xfId="19753" xr:uid="{4A6E8335-C68E-459A-8722-B2A0201D2B98}"/>
    <cellStyle name="Normal 7 3 6 3 4" xfId="9499" xr:uid="{FB23AF9A-E64A-4E4F-9424-3F5ADAD9D0B4}"/>
    <cellStyle name="Normal 7 3 6 3 4 2" xfId="22525" xr:uid="{B68A9579-5527-4D0D-BB29-AB5C82E80AE3}"/>
    <cellStyle name="Normal 7 3 6 3 5" xfId="13188" xr:uid="{EB875175-EBAD-4615-859A-999BEF238943}"/>
    <cellStyle name="Normal 7 3 6 3 5 2" xfId="26205" xr:uid="{CD17E434-4A28-4A65-8895-5E70CE349F53}"/>
    <cellStyle name="Normal 7 3 6 3 6" xfId="8020" xr:uid="{B7D31FAA-0B13-4524-80F8-2C3C918C45CC}"/>
    <cellStyle name="Normal 7 3 6 3 6 2" xfId="21051" xr:uid="{0B2AEEDB-9B1F-4271-87D8-3B5DA93A3087}"/>
    <cellStyle name="Normal 7 3 6 3 7" xfId="4481" xr:uid="{A55BB9B6-C63F-4C18-BDF9-D3FDEAE273E0}"/>
    <cellStyle name="Normal 7 3 6 3 7 2" xfId="17518" xr:uid="{A7161688-ECB0-4524-B8F5-D3AFF1D42EAF}"/>
    <cellStyle name="Normal 7 3 6 3 8" xfId="14610" xr:uid="{5DB0C4C5-5976-4F5A-BDC0-7B03C195F594}"/>
    <cellStyle name="Normal 7 3 6 4" xfId="2771" xr:uid="{5CAB24EE-C4BF-45D3-81F4-53B94B1F1C27}"/>
    <cellStyle name="Normal 7 3 6 4 2" xfId="6807" xr:uid="{1938910D-8E83-4336-B09E-C5B019EFA91A}"/>
    <cellStyle name="Normal 7 3 6 4 2 2" xfId="11822" xr:uid="{C6E11BF9-DDA5-4FF3-8F2E-D9779987B515}"/>
    <cellStyle name="Normal 7 3 6 4 2 2 2" xfId="24848" xr:uid="{B8009039-1DB5-405F-8F15-A8DCA93874FB}"/>
    <cellStyle name="Normal 7 3 6 4 2 3" xfId="19841" xr:uid="{02B9A8AB-19F3-465F-9070-9C287E8BAF0D}"/>
    <cellStyle name="Normal 7 3 6 4 3" xfId="13276" xr:uid="{662FA7AE-0512-4C7C-8A77-3A0084CF0036}"/>
    <cellStyle name="Normal 7 3 6 4 3 2" xfId="26293" xr:uid="{42C717D4-CB3A-48F2-9BBB-88338DC86D2E}"/>
    <cellStyle name="Normal 7 3 6 4 4" xfId="9717" xr:uid="{CCA31A3B-1DCE-4019-B1AC-62486D8820C5}"/>
    <cellStyle name="Normal 7 3 6 4 4 2" xfId="22743" xr:uid="{5128F7EA-CBBE-4CB8-B014-E16EBC82E0F8}"/>
    <cellStyle name="Normal 7 3 6 4 5" xfId="4699" xr:uid="{A9CD2D4D-97D5-4B68-BED9-920CC5ACD0F0}"/>
    <cellStyle name="Normal 7 3 6 4 5 2" xfId="17736" xr:uid="{4E98D207-EA2D-4F7D-8931-E2A03E4C134F}"/>
    <cellStyle name="Normal 7 3 6 4 6" xfId="16044" xr:uid="{CC058ED0-6B33-446E-80D0-8B40F5456705}"/>
    <cellStyle name="Normal 7 3 6 5" xfId="1616" xr:uid="{E9A6620F-A28A-4C82-AFD8-092FDC5E3476}"/>
    <cellStyle name="Normal 7 3 6 5 2" xfId="10777" xr:uid="{1EDEE11D-9923-4395-8B37-6C95344B34DB}"/>
    <cellStyle name="Normal 7 3 6 5 2 2" xfId="23803" xr:uid="{A6799B03-BEA0-4986-B16E-0CEB5408DF98}"/>
    <cellStyle name="Normal 7 3 6 5 3" xfId="5761" xr:uid="{EE5308CD-0B14-437B-90E7-52BA998D29ED}"/>
    <cellStyle name="Normal 7 3 6 5 3 2" xfId="18796" xr:uid="{CD9045AD-61A1-4D92-B3BC-8751DC590215}"/>
    <cellStyle name="Normal 7 3 6 5 4" xfId="15001" xr:uid="{BBE9F2A3-7905-486B-AA7A-0830EAF8D1E0}"/>
    <cellStyle name="Normal 7 3 6 6" xfId="8833" xr:uid="{07CBA87A-1AB2-4CE4-ACE4-B3176527F243}"/>
    <cellStyle name="Normal 7 3 6 6 2" xfId="21860" xr:uid="{1EA5D589-7AC5-4FE3-AA5C-19D1F8BAAE79}"/>
    <cellStyle name="Normal 7 3 6 7" xfId="12233" xr:uid="{461F35AD-95FE-480D-A015-37E3966D5154}"/>
    <cellStyle name="Normal 7 3 6 7 2" xfId="25250" xr:uid="{751CFBB7-CD6D-4E66-9FE0-E750A83A5C02}"/>
    <cellStyle name="Normal 7 3 6 8" xfId="7310" xr:uid="{1AB5DF22-F85E-4A9B-A640-13FDE3D52A7C}"/>
    <cellStyle name="Normal 7 3 6 8 2" xfId="20342" xr:uid="{49B94D5F-CA67-496D-91CB-54FDD8947DEF}"/>
    <cellStyle name="Normal 7 3 6 9" xfId="3764" xr:uid="{794F0BB8-5359-4389-92A4-D0441E829D39}"/>
    <cellStyle name="Normal 7 3 6 9 2" xfId="16853" xr:uid="{C4383AB1-C385-4AFA-B643-962C2BC45823}"/>
    <cellStyle name="Normal 7 3 6_Degree data" xfId="3198" xr:uid="{97E049F2-5AED-43A2-92E0-D7096A6ABA26}"/>
    <cellStyle name="Normal 7 3 7" xfId="791" xr:uid="{80E60857-878A-4927-802C-BFFE499EC8AA}"/>
    <cellStyle name="Normal 7 3 7 2" xfId="2215" xr:uid="{F9D37AF5-B2E6-4AB8-A8F5-8F803E885735}"/>
    <cellStyle name="Normal 7 3 7 2 2" xfId="10320" xr:uid="{B4010CD5-4BD2-4A70-B221-19F69526958A}"/>
    <cellStyle name="Normal 7 3 7 2 2 2" xfId="23346" xr:uid="{AE988D3F-38C0-4707-909B-97E32E2CAFC4}"/>
    <cellStyle name="Normal 7 3 7 2 3" xfId="5302" xr:uid="{4A29EE7D-70C1-4AA6-B636-D5E328EE11DD}"/>
    <cellStyle name="Normal 7 3 7 2 3 2" xfId="18339" xr:uid="{0E0CDEAB-78F5-4355-BFAA-97742F20510D}"/>
    <cellStyle name="Normal 7 3 7 2 4" xfId="15599" xr:uid="{DF2A13C7-446F-43B9-BB46-636409F19D10}"/>
    <cellStyle name="Normal 7 3 7 3" xfId="6362" xr:uid="{105BEB4B-1768-4189-9973-55FE52128407}"/>
    <cellStyle name="Normal 7 3 7 3 2" xfId="11377" xr:uid="{D1365E82-89C4-44A0-91A8-EF8466B18FCB}"/>
    <cellStyle name="Normal 7 3 7 3 2 2" xfId="24403" xr:uid="{BE92B623-7762-425D-AC3F-7C99C2FCF50B}"/>
    <cellStyle name="Normal 7 3 7 3 3" xfId="19396" xr:uid="{56CFA732-EF09-4F89-A6BF-8D6830E5CD86}"/>
    <cellStyle name="Normal 7 3 7 4" xfId="9436" xr:uid="{81D5FB46-7DF1-4C70-8398-3CEF62A40170}"/>
    <cellStyle name="Normal 7 3 7 4 2" xfId="22463" xr:uid="{75CDA4FD-14B5-44B1-9EAB-CDF14C8C7595}"/>
    <cellStyle name="Normal 7 3 7 5" xfId="12831" xr:uid="{F6027309-4500-455A-A35A-D0BC35DBDD1D}"/>
    <cellStyle name="Normal 7 3 7 5 2" xfId="25848" xr:uid="{66FB786A-5CF7-4100-9410-C00729D7405E}"/>
    <cellStyle name="Normal 7 3 7 6" xfId="7913" xr:uid="{A185057B-E80B-42A0-8A1D-48F18E0ED0FE}"/>
    <cellStyle name="Normal 7 3 7 6 2" xfId="20945" xr:uid="{FB2891BE-B139-4D80-B35C-D6514FC4642C}"/>
    <cellStyle name="Normal 7 3 7 7" xfId="4367" xr:uid="{D0473755-B4F3-4CA6-BAE4-A3221BDC7E40}"/>
    <cellStyle name="Normal 7 3 7 7 2" xfId="17456" xr:uid="{A55F7F2B-1548-4960-8E37-730D34BCD8A1}"/>
    <cellStyle name="Normal 7 3 7 8" xfId="14188" xr:uid="{F99E36AA-FEBE-42AD-8760-58A436D4DF1B}"/>
    <cellStyle name="Normal 7 3 8" xfId="1171" xr:uid="{C97FA366-C412-40D5-AE53-A87247E09E0A}"/>
    <cellStyle name="Normal 7 3 8 2" xfId="2563" xr:uid="{93E0F2FE-0C10-4EB5-A2E1-C408B5523534}"/>
    <cellStyle name="Normal 7 3 8 2 2" xfId="10381" xr:uid="{8F82B590-9248-455C-A77C-F8BB92641BD4}"/>
    <cellStyle name="Normal 7 3 8 2 2 2" xfId="23407" xr:uid="{5B00EE43-A1A1-47D2-9C76-47A72C8C80C4}"/>
    <cellStyle name="Normal 7 3 8 2 3" xfId="5364" xr:uid="{74F332B7-F924-41C7-AFC8-ADDA8966F8ED}"/>
    <cellStyle name="Normal 7 3 8 2 3 2" xfId="18400" xr:uid="{2DB70A3F-7DA7-4269-BA63-3CED4408575A}"/>
    <cellStyle name="Normal 7 3 8 2 4" xfId="15947" xr:uid="{43E20EA4-3960-41EE-821F-68ACB624FE99}"/>
    <cellStyle name="Normal 7 3 8 3" xfId="6710" xr:uid="{F863AC83-67B9-46F5-AFB2-34A507ECEDE5}"/>
    <cellStyle name="Normal 7 3 8 3 2" xfId="11725" xr:uid="{1E507A43-E3F2-4972-9A34-0E89FCE33502}"/>
    <cellStyle name="Normal 7 3 8 3 2 2" xfId="24751" xr:uid="{AA960C2E-0A44-4C5F-B66C-46EA6869B480}"/>
    <cellStyle name="Normal 7 3 8 3 3" xfId="19744" xr:uid="{F4B2E564-8D65-48BC-B23B-7CC1AE34A0D9}"/>
    <cellStyle name="Normal 7 3 8 4" xfId="8641" xr:uid="{5F7A0A11-5B6C-470B-943C-65DA279F9FEF}"/>
    <cellStyle name="Normal 7 3 8 4 2" xfId="21670" xr:uid="{DB465B86-4BB9-46DD-9FE4-0C100D2C30CF}"/>
    <cellStyle name="Normal 7 3 8 5" xfId="13179" xr:uid="{E1F828CA-1073-48D7-A1E7-924135FEEEE0}"/>
    <cellStyle name="Normal 7 3 8 5 2" xfId="26196" xr:uid="{8BEBDB5F-25CE-40F3-BFC0-AC65B5217653}"/>
    <cellStyle name="Normal 7 3 8 6" xfId="7975" xr:uid="{CC4B9379-AA43-47C8-BBBC-DB102FBE89B2}"/>
    <cellStyle name="Normal 7 3 8 6 2" xfId="21006" xr:uid="{F6AD320A-4C82-4B11-997A-85E3B10DE096}"/>
    <cellStyle name="Normal 7 3 8 7" xfId="3565" xr:uid="{D51B8A28-3DB0-4C2F-B2E6-2D2B86C3AD1C}"/>
    <cellStyle name="Normal 7 3 8 7 2" xfId="16663" xr:uid="{13CBB686-93F0-4AF8-8D36-8AD15D8DA956}"/>
    <cellStyle name="Normal 7 3 8 8" xfId="14565" xr:uid="{8707C5A8-870B-4B11-869D-026B2D05D5C2}"/>
    <cellStyle name="Normal 7 3 9" xfId="2722" xr:uid="{CEA3D3C3-F3BB-4279-B2E6-9E9EA1C30384}"/>
    <cellStyle name="Normal 7 3 9 2" xfId="6762" xr:uid="{6072F39C-3E20-43B3-96BE-BD40B8E8BEC8}"/>
    <cellStyle name="Normal 7 3 9 2 2" xfId="11777" xr:uid="{1A291DA0-789D-4B45-9D35-0FBF9B571887}"/>
    <cellStyle name="Normal 7 3 9 2 2 2" xfId="24803" xr:uid="{E6CE3AEB-ECE7-4975-A610-0A265DED96E5}"/>
    <cellStyle name="Normal 7 3 9 2 3" xfId="19796" xr:uid="{93782761-9538-48F6-BBED-7A9BDC18CDC8}"/>
    <cellStyle name="Normal 7 3 9 3" xfId="13231" xr:uid="{C7DB1ADC-D725-4F2A-B110-A60546619D7A}"/>
    <cellStyle name="Normal 7 3 9 3 2" xfId="26248" xr:uid="{D5D5CC12-CB9A-4A61-979C-8DF9B271847E}"/>
    <cellStyle name="Normal 7 3 9 4" xfId="9528" xr:uid="{92D8DA30-F297-4E2A-A33B-17FA6BE25123}"/>
    <cellStyle name="Normal 7 3 9 4 2" xfId="22554" xr:uid="{C3D49F95-A776-4B70-8A94-9C5040E72250}"/>
    <cellStyle name="Normal 7 3 9 5" xfId="4510" xr:uid="{35259C1E-C727-4644-85F5-D2025A876990}"/>
    <cellStyle name="Normal 7 3 9 5 2" xfId="17547" xr:uid="{E550CDBD-94AA-449C-965C-2B0DA028C206}"/>
    <cellStyle name="Normal 7 3 9 6" xfId="15999" xr:uid="{12F163A3-971E-4CC6-9941-D344A4D10618}"/>
    <cellStyle name="Normal 7 3_Degree data" xfId="3189" xr:uid="{AE2F2BA4-5CCF-4B43-92F2-26B57F37653F}"/>
    <cellStyle name="Normal 7 4" xfId="163" xr:uid="{80911597-F98F-421D-BC6F-BDAF8461EC98}"/>
    <cellStyle name="Normal 7 4 10" xfId="8318" xr:uid="{A2488D5E-9072-453D-B53E-E26AF2D0AE49}"/>
    <cellStyle name="Normal 7 4 10 2" xfId="21347" xr:uid="{5C76B864-3DB5-40CA-A7A5-EC8EE4BD5C50}"/>
    <cellStyle name="Normal 7 4 11" xfId="12138" xr:uid="{EE17A84F-7790-4CEA-9DE0-80567DB3671E}"/>
    <cellStyle name="Normal 7 4 11 2" xfId="25155" xr:uid="{0C429A5C-A43D-4992-9F96-0D27DFA37664}"/>
    <cellStyle name="Normal 7 4 12" xfId="7130" xr:uid="{461749CD-3B9E-45E4-8E2B-6FCE21303323}"/>
    <cellStyle name="Normal 7 4 12 2" xfId="20162" xr:uid="{BCFD5781-1C6C-40E3-A641-E2FDBD7A210E}"/>
    <cellStyle name="Normal 7 4 13" xfId="3239" xr:uid="{82DEDA02-96B6-4BB8-962E-5CDF609C2547}"/>
    <cellStyle name="Normal 7 4 13 2" xfId="16340" xr:uid="{4FAFC604-8B27-422E-8237-E88605747B63}"/>
    <cellStyle name="Normal 7 4 14" xfId="13594" xr:uid="{80B8FFC4-ABD9-4DAF-95ED-9B2D01D37184}"/>
    <cellStyle name="Normal 7 4 2" xfId="387" xr:uid="{261662B2-A149-4207-95F2-E0C1137FC4E7}"/>
    <cellStyle name="Normal 7 4 2 10" xfId="7173" xr:uid="{9A6D8508-5B38-4E12-AFFB-3690EAF99120}"/>
    <cellStyle name="Normal 7 4 2 10 2" xfId="20205" xr:uid="{2EE4ECBC-E2C1-46D5-A991-A818F09FBA0F}"/>
    <cellStyle name="Normal 7 4 2 11" xfId="3342" xr:uid="{2043A0D4-DA6B-4B47-8E73-9FE85FBE7DDD}"/>
    <cellStyle name="Normal 7 4 2 11 2" xfId="16442" xr:uid="{0AFD1306-A1E9-450B-8EE2-AF74A1E11CD6}"/>
    <cellStyle name="Normal 7 4 2 12" xfId="13796" xr:uid="{EFD43894-5891-4005-B7FA-85480D5173B4}"/>
    <cellStyle name="Normal 7 4 2 2" xfId="638" xr:uid="{96269593-0BE2-4148-BC3F-BC35DEC5E47B}"/>
    <cellStyle name="Normal 7 4 2 2 10" xfId="14041" xr:uid="{9F53E0EA-016B-4AF7-9D0A-E6F16CB5D4AF}"/>
    <cellStyle name="Normal 7 4 2 2 2" xfId="1047" xr:uid="{4BBFAE64-1FFD-44E8-A5A1-EAF94D8A4F88}"/>
    <cellStyle name="Normal 7 4 2 2 2 2" xfId="2227" xr:uid="{74D587E3-6290-4582-89AA-043E95D79ACF}"/>
    <cellStyle name="Normal 7 4 2 2 2 2 2" xfId="10332" xr:uid="{E56D8714-F09A-4753-8B06-D1087D28122E}"/>
    <cellStyle name="Normal 7 4 2 2 2 2 2 2" xfId="23358" xr:uid="{73CBB329-576A-411E-862B-6F80EAB2E477}"/>
    <cellStyle name="Normal 7 4 2 2 2 2 3" xfId="5314" xr:uid="{C1DA5B88-3C40-4DCA-822D-8832073313E3}"/>
    <cellStyle name="Normal 7 4 2 2 2 2 3 2" xfId="18351" xr:uid="{B92FF79A-37DC-403C-9ADD-CC31EF3253EA}"/>
    <cellStyle name="Normal 7 4 2 2 2 2 4" xfId="15611" xr:uid="{FA8C1F55-6C48-44C0-9A39-63965F22440E}"/>
    <cellStyle name="Normal 7 4 2 2 2 3" xfId="6374" xr:uid="{703CF0A1-BD94-4E22-827B-1AFE49AADBC0}"/>
    <cellStyle name="Normal 7 4 2 2 2 3 2" xfId="11389" xr:uid="{53F10397-C900-4811-A3B7-415DBC7FFCBE}"/>
    <cellStyle name="Normal 7 4 2 2 2 3 2 2" xfId="24415" xr:uid="{F07B07AB-EF44-430F-BAFA-8868EE6918B4}"/>
    <cellStyle name="Normal 7 4 2 2 2 3 3" xfId="19408" xr:uid="{B6DFDEE7-4826-4541-9B98-33672BC0F786}"/>
    <cellStyle name="Normal 7 4 2 2 2 4" xfId="9448" xr:uid="{3D72461D-3F35-4313-8F28-511066703BFE}"/>
    <cellStyle name="Normal 7 4 2 2 2 4 2" xfId="22475" xr:uid="{8F055201-69E8-408C-A85C-FA676B40380E}"/>
    <cellStyle name="Normal 7 4 2 2 2 5" xfId="12843" xr:uid="{F0EDAD10-4DD3-4D9C-88D6-A307530B9A11}"/>
    <cellStyle name="Normal 7 4 2 2 2 5 2" xfId="25860" xr:uid="{63DAB95A-4E96-448D-BDEE-4537FD8659ED}"/>
    <cellStyle name="Normal 7 4 2 2 2 6" xfId="7925" xr:uid="{746F4C34-01BF-4DD7-B1CB-2F0FA4CE393A}"/>
    <cellStyle name="Normal 7 4 2 2 2 6 2" xfId="20957" xr:uid="{90D2481C-9BB9-4E29-A779-624E717A4BEE}"/>
    <cellStyle name="Normal 7 4 2 2 2 7" xfId="4379" xr:uid="{865727E8-DE2B-4E70-9E6C-2875AC52F466}"/>
    <cellStyle name="Normal 7 4 2 2 2 7 2" xfId="17468" xr:uid="{34682D08-A8C6-4086-B980-898A941A9208}"/>
    <cellStyle name="Normal 7 4 2 2 2 8" xfId="14443" xr:uid="{D177787F-E009-4360-B274-7CE4965B1407}"/>
    <cellStyle name="Normal 7 4 2 2 3" xfId="1404" xr:uid="{3FEE647F-73BE-4853-BE60-8668D819BAA4}"/>
    <cellStyle name="Normal 7 4 2 2 3 2" xfId="2575" xr:uid="{65F15627-6D6A-4AFE-9CEA-EF7C629DA602}"/>
    <cellStyle name="Normal 7 4 2 2 3 2 2" xfId="10606" xr:uid="{264F392B-0E2C-4EE2-AD01-B9CCE8844CC7}"/>
    <cellStyle name="Normal 7 4 2 2 3 2 2 2" xfId="23632" xr:uid="{E8B3B66C-ED09-4261-AB70-9D68A6E3D7A0}"/>
    <cellStyle name="Normal 7 4 2 2 3 2 3" xfId="5589" xr:uid="{72B6C38B-ED9D-4486-93CA-B86ECA206B98}"/>
    <cellStyle name="Normal 7 4 2 2 3 2 3 2" xfId="18625" xr:uid="{D0DCFD20-F7AD-4D7A-AD97-98D891A0FA45}"/>
    <cellStyle name="Normal 7 4 2 2 3 2 4" xfId="15959" xr:uid="{34928F85-1DFB-4CEB-8466-44566A4265DC}"/>
    <cellStyle name="Normal 7 4 2 2 3 3" xfId="6722" xr:uid="{4F23088A-D745-40CB-9B5C-AE6261208A01}"/>
    <cellStyle name="Normal 7 4 2 2 3 3 2" xfId="11737" xr:uid="{6D166FA0-3739-4318-B3B3-DA865D6F81DC}"/>
    <cellStyle name="Normal 7 4 2 2 3 3 2 2" xfId="24763" xr:uid="{11937E44-76A2-4D12-8587-B0519C871E9D}"/>
    <cellStyle name="Normal 7 4 2 2 3 3 3" xfId="19756" xr:uid="{B4FF3FFE-EAB9-45BF-99C4-C77CAE26CFA8}"/>
    <cellStyle name="Normal 7 4 2 2 3 4" xfId="9013" xr:uid="{349CCBB6-FD39-44F5-8E79-599037FA3FFC}"/>
    <cellStyle name="Normal 7 4 2 2 3 4 2" xfId="22040" xr:uid="{6DCC7B4F-7D89-40A1-9968-BD7C7C43C6BA}"/>
    <cellStyle name="Normal 7 4 2 2 3 5" xfId="13191" xr:uid="{AF9EF0C5-16B8-4623-9F24-6D33EC0B0D95}"/>
    <cellStyle name="Normal 7 4 2 2 3 5 2" xfId="26208" xr:uid="{178DFAC7-1DED-4B70-8F98-4F8AF2512E9E}"/>
    <cellStyle name="Normal 7 4 2 2 3 6" xfId="8200" xr:uid="{AEF2B782-9E21-44E8-B47F-B57521B69CE7}"/>
    <cellStyle name="Normal 7 4 2 2 3 6 2" xfId="21231" xr:uid="{6035C4D3-7993-4FCA-A98C-FDBC7609E9EB}"/>
    <cellStyle name="Normal 7 4 2 2 3 7" xfId="3944" xr:uid="{02EACA01-E959-4271-91FA-E2675872E643}"/>
    <cellStyle name="Normal 7 4 2 2 3 7 2" xfId="17033" xr:uid="{85AB3181-7828-474D-BFAC-7ACC54D8E08D}"/>
    <cellStyle name="Normal 7 4 2 2 3 8" xfId="14790" xr:uid="{A345610E-AE43-4899-8AD1-45FFAEB3A65C}"/>
    <cellStyle name="Normal 7 4 2 2 4" xfId="2962" xr:uid="{E2C24085-0847-4DAF-9E93-F3512DBD3A15}"/>
    <cellStyle name="Normal 7 4 2 2 4 2" xfId="6987" xr:uid="{1D91854C-4C6F-44B5-8B03-8F80A06F349B}"/>
    <cellStyle name="Normal 7 4 2 2 4 2 2" xfId="12002" xr:uid="{8E925E2E-CA62-46EC-8DE7-52E79EF89A29}"/>
    <cellStyle name="Normal 7 4 2 2 4 2 2 2" xfId="25028" xr:uid="{D62C4449-D86E-4162-BF29-49D0639BD542}"/>
    <cellStyle name="Normal 7 4 2 2 4 2 3" xfId="20021" xr:uid="{AE55C980-5E83-4B3F-94BB-20184B411E2B}"/>
    <cellStyle name="Normal 7 4 2 2 4 3" xfId="13456" xr:uid="{B2EBA1DA-16D7-4D7B-9AF2-5E64C8251DB1}"/>
    <cellStyle name="Normal 7 4 2 2 4 3 2" xfId="26473" xr:uid="{B23E235C-0146-4F18-8B95-8EF443FAACEE}"/>
    <cellStyle name="Normal 7 4 2 2 4 4" xfId="9897" xr:uid="{66276A57-03E0-4E36-B36A-1EDA4CEE339E}"/>
    <cellStyle name="Normal 7 4 2 2 4 4 2" xfId="22923" xr:uid="{B83A0369-EBEE-4956-9BCA-625F2109D120}"/>
    <cellStyle name="Normal 7 4 2 2 4 5" xfId="4879" xr:uid="{802F1E7A-0B70-492D-91A6-91BA6CCE275E}"/>
    <cellStyle name="Normal 7 4 2 2 4 5 2" xfId="17916" xr:uid="{5086C0E8-511C-42E6-89EE-DA6D09A0B6E9}"/>
    <cellStyle name="Normal 7 4 2 2 4 6" xfId="16224" xr:uid="{39DEF8DD-8EE4-4965-A9F6-E8F09CED0D84}"/>
    <cellStyle name="Normal 7 4 2 2 5" xfId="1796" xr:uid="{52BBC868-9085-49CD-8908-0C0405B913CA}"/>
    <cellStyle name="Normal 7 4 2 2 5 2" xfId="10959" xr:uid="{4D02E397-0034-4A33-9CD3-AED0FA4276D4}"/>
    <cellStyle name="Normal 7 4 2 2 5 2 2" xfId="23985" xr:uid="{60C62EA0-5049-4290-9859-391D0E310EDF}"/>
    <cellStyle name="Normal 7 4 2 2 5 3" xfId="5943" xr:uid="{2C646B0A-DE6C-4695-99F8-054B2859A6F2}"/>
    <cellStyle name="Normal 7 4 2 2 5 3 2" xfId="18978" xr:uid="{F9963D98-45FE-44D8-8EF1-7BB50E351092}"/>
    <cellStyle name="Normal 7 4 2 2 5 4" xfId="15181" xr:uid="{105EA126-1119-47FD-AC2C-DA91B977D823}"/>
    <cellStyle name="Normal 7 4 2 2 6" xfId="8520" xr:uid="{0206DCA4-0DBD-47E3-92F0-5C3E044597D6}"/>
    <cellStyle name="Normal 7 4 2 2 6 2" xfId="21549" xr:uid="{F053CFD4-2835-4A6B-9E50-3E2583CFA24F}"/>
    <cellStyle name="Normal 7 4 2 2 7" xfId="12413" xr:uid="{8302799D-4D92-45EF-B1F4-4E0FA338ED8F}"/>
    <cellStyle name="Normal 7 4 2 2 7 2" xfId="25430" xr:uid="{E35EF6BF-B54D-442F-A946-9A4D11084BFD}"/>
    <cellStyle name="Normal 7 4 2 2 8" xfId="7490" xr:uid="{27D1A024-79D2-4EC5-9F99-3A4B941E24A9}"/>
    <cellStyle name="Normal 7 4 2 2 8 2" xfId="20522" xr:uid="{F96BF3F8-4A7C-4EFB-9D13-51EF140A7C63}"/>
    <cellStyle name="Normal 7 4 2 2 9" xfId="3442" xr:uid="{16093ABB-64CF-4B57-BDF9-2EED0B801368}"/>
    <cellStyle name="Normal 7 4 2 2 9 2" xfId="16542" xr:uid="{D1BBE35B-9515-4942-8836-8B123433FB7E}"/>
    <cellStyle name="Normal 7 4 2 2_Degree data" xfId="3201" xr:uid="{F8D5FFCE-4577-4859-A9B3-63EFCDA7F379}"/>
    <cellStyle name="Normal 7 4 2 3" xfId="538" xr:uid="{98556A30-857F-4B3E-9FE2-BD3D5A8CCB16}"/>
    <cellStyle name="Normal 7 4 2 3 2" xfId="2226" xr:uid="{F072CD42-F64E-4BDE-B4CF-763521DC1A72}"/>
    <cellStyle name="Normal 7 4 2 3 2 2" xfId="9797" xr:uid="{B629792D-622D-4B1F-ACB0-2EA297611C09}"/>
    <cellStyle name="Normal 7 4 2 3 2 2 2" xfId="22823" xr:uid="{7DE5266F-CA12-4AAD-B1CD-DDCEF17DC971}"/>
    <cellStyle name="Normal 7 4 2 3 2 3" xfId="4779" xr:uid="{59355D06-A35C-40D2-A397-E3FC7B3D89AE}"/>
    <cellStyle name="Normal 7 4 2 3 2 3 2" xfId="17816" xr:uid="{EDFB9E20-9DD6-4E2C-B011-045B89E47A68}"/>
    <cellStyle name="Normal 7 4 2 3 2 4" xfId="15610" xr:uid="{1DB3004F-8CFC-4DB0-ACBA-5C163DAB7CB9}"/>
    <cellStyle name="Normal 7 4 2 3 3" xfId="6373" xr:uid="{57435C7C-ECD2-413F-AA2A-6006E3585648}"/>
    <cellStyle name="Normal 7 4 2 3 3 2" xfId="11388" xr:uid="{2B0A9080-028B-4463-A8BC-19627CA3EE48}"/>
    <cellStyle name="Normal 7 4 2 3 3 2 2" xfId="24414" xr:uid="{E9B2CCFF-7E8D-4218-B012-E281D7911BEF}"/>
    <cellStyle name="Normal 7 4 2 3 3 3" xfId="19407" xr:uid="{315AB96B-78A2-4FEF-B536-1CE04C00A694}"/>
    <cellStyle name="Normal 7 4 2 3 4" xfId="8913" xr:uid="{D90C1605-778E-491A-B687-704C6C831082}"/>
    <cellStyle name="Normal 7 4 2 3 4 2" xfId="21940" xr:uid="{0C10F8B8-68D0-4FBC-9DE8-6142244D0D43}"/>
    <cellStyle name="Normal 7 4 2 3 5" xfId="12842" xr:uid="{FB78C267-7511-43B1-A559-E2237A665044}"/>
    <cellStyle name="Normal 7 4 2 3 5 2" xfId="25859" xr:uid="{9A77A2F2-77FB-446C-8CB8-C1C4F6B413CC}"/>
    <cellStyle name="Normal 7 4 2 3 6" xfId="7390" xr:uid="{6AF0EEB1-F29B-484A-A6F3-266ED7442361}"/>
    <cellStyle name="Normal 7 4 2 3 6 2" xfId="20422" xr:uid="{4CAD220B-8303-40E5-B777-9F2F26028888}"/>
    <cellStyle name="Normal 7 4 2 3 7" xfId="3844" xr:uid="{042B626E-CF25-4ED9-B500-59EC17419BAC}"/>
    <cellStyle name="Normal 7 4 2 3 7 2" xfId="16933" xr:uid="{743B779C-79CA-4A59-9DE1-B72638697825}"/>
    <cellStyle name="Normal 7 4 2 3 8" xfId="13941" xr:uid="{5D9FFFE2-DB58-4A15-B307-64A87060D03E}"/>
    <cellStyle name="Normal 7 4 2 4" xfId="947" xr:uid="{9F888B22-3BC6-48C3-960B-386B21BE5BD3}"/>
    <cellStyle name="Normal 7 4 2 4 2" xfId="2574" xr:uid="{BB787DDA-5F94-4213-9E07-9F13A9BBD202}"/>
    <cellStyle name="Normal 7 4 2 4 2 2" xfId="10331" xr:uid="{BA06285D-04EB-4D74-8E00-0858A88C48FC}"/>
    <cellStyle name="Normal 7 4 2 4 2 2 2" xfId="23357" xr:uid="{A044A438-60BA-4B2C-AB32-1202224417E2}"/>
    <cellStyle name="Normal 7 4 2 4 2 3" xfId="5313" xr:uid="{CD80B662-07C1-4EA1-85FE-27CA031BA7E5}"/>
    <cellStyle name="Normal 7 4 2 4 2 3 2" xfId="18350" xr:uid="{A65EE495-F233-4189-B3AD-867C571401DD}"/>
    <cellStyle name="Normal 7 4 2 4 2 4" xfId="15958" xr:uid="{C41F965E-9321-42A2-8D5A-696B039EA746}"/>
    <cellStyle name="Normal 7 4 2 4 3" xfId="6721" xr:uid="{CB9A60B8-5826-44B0-BF61-6B32D902B57E}"/>
    <cellStyle name="Normal 7 4 2 4 3 2" xfId="11736" xr:uid="{1CA7D3C5-01E0-419C-8D49-6433E85577D6}"/>
    <cellStyle name="Normal 7 4 2 4 3 2 2" xfId="24762" xr:uid="{401CE61D-6993-4236-82A6-EC180FB9FB96}"/>
    <cellStyle name="Normal 7 4 2 4 3 3" xfId="19755" xr:uid="{63841D46-F083-4E5B-BEF7-A061649AE78C}"/>
    <cellStyle name="Normal 7 4 2 4 4" xfId="9447" xr:uid="{F561ED40-488B-4F43-A529-C4463BBC1ADA}"/>
    <cellStyle name="Normal 7 4 2 4 4 2" xfId="22474" xr:uid="{071D74EC-90C1-4902-97A3-85F281C56E42}"/>
    <cellStyle name="Normal 7 4 2 4 5" xfId="13190" xr:uid="{01524C76-BE20-46EB-9A25-192E2B7C516E}"/>
    <cellStyle name="Normal 7 4 2 4 5 2" xfId="26207" xr:uid="{93062997-CA83-4E55-ADB7-A8470963F95A}"/>
    <cellStyle name="Normal 7 4 2 4 6" xfId="7924" xr:uid="{8757F661-1355-4688-BD66-5F4F33ACB253}"/>
    <cellStyle name="Normal 7 4 2 4 6 2" xfId="20956" xr:uid="{20413F89-5F7A-4E98-939F-2BEB36927284}"/>
    <cellStyle name="Normal 7 4 2 4 7" xfId="4378" xr:uid="{6DB27BDB-B48E-4A03-B9DB-977211162B8F}"/>
    <cellStyle name="Normal 7 4 2 4 7 2" xfId="17467" xr:uid="{2863800D-383C-4E89-B33F-2FD16DAB5E13}"/>
    <cellStyle name="Normal 7 4 2 4 8" xfId="14343" xr:uid="{0F1C748C-786A-46FB-A6DC-2871B9B1538B}"/>
    <cellStyle name="Normal 7 4 2 5" xfId="1303" xr:uid="{32FBE28C-B3DD-43DB-8EE7-9A15924B1836}"/>
    <cellStyle name="Normal 7 4 2 5 2" xfId="2860" xr:uid="{1D0ABD24-5BF8-448E-A282-1217C1C92479}"/>
    <cellStyle name="Normal 7 4 2 5 2 2" xfId="10506" xr:uid="{FDF92434-6C11-432A-A189-32C89032DD81}"/>
    <cellStyle name="Normal 7 4 2 5 2 2 2" xfId="23532" xr:uid="{5B487C36-43DC-4298-809B-28958140BD9A}"/>
    <cellStyle name="Normal 7 4 2 5 2 3" xfId="5489" xr:uid="{39A7CD04-E4D8-4829-B6A2-B7D5856C689E}"/>
    <cellStyle name="Normal 7 4 2 5 2 3 2" xfId="18525" xr:uid="{FF875953-4A8A-4378-A63A-2389A1F0B8E1}"/>
    <cellStyle name="Normal 7 4 2 5 2 4" xfId="16124" xr:uid="{717D71F1-72CD-4B17-B109-EF47C8A6A661}"/>
    <cellStyle name="Normal 7 4 2 5 3" xfId="6887" xr:uid="{C4338600-BBF3-42A8-85F9-AC023A73C8D7}"/>
    <cellStyle name="Normal 7 4 2 5 3 2" xfId="11902" xr:uid="{EA574F77-8564-4712-A6EF-D1254573AFF5}"/>
    <cellStyle name="Normal 7 4 2 5 3 2 2" xfId="24928" xr:uid="{BC986E21-368A-4A4E-BB4E-FB01B019D7BE}"/>
    <cellStyle name="Normal 7 4 2 5 3 3" xfId="19921" xr:uid="{68E8BACA-303B-4C27-B792-93E9DFB40A70}"/>
    <cellStyle name="Normal 7 4 2 5 4" xfId="8694" xr:uid="{39B6D8F9-1DED-405A-A77B-E5EA81F74BA8}"/>
    <cellStyle name="Normal 7 4 2 5 4 2" xfId="21723" xr:uid="{430697EC-2B56-4005-A808-463349206A0F}"/>
    <cellStyle name="Normal 7 4 2 5 5" xfId="13356" xr:uid="{500DB77B-9484-44AC-B039-993E6B921634}"/>
    <cellStyle name="Normal 7 4 2 5 5 2" xfId="26373" xr:uid="{749B3C1F-9617-4EC8-82D8-B419B5847A9E}"/>
    <cellStyle name="Normal 7 4 2 5 6" xfId="8100" xr:uid="{C60AC919-E449-4446-86DF-F17591348ABF}"/>
    <cellStyle name="Normal 7 4 2 5 6 2" xfId="21131" xr:uid="{826F5EEC-1E44-4E59-96A6-814E9977C033}"/>
    <cellStyle name="Normal 7 4 2 5 7" xfId="3623" xr:uid="{1AEB986C-1898-447E-A93A-B960FD035892}"/>
    <cellStyle name="Normal 7 4 2 5 7 2" xfId="16716" xr:uid="{05130968-0DE3-434D-9B7F-201565A29983}"/>
    <cellStyle name="Normal 7 4 2 5 8" xfId="14690" xr:uid="{1774CB79-9CE2-4929-B2AF-43B402BD18EE}"/>
    <cellStyle name="Normal 7 4 2 6" xfId="1696" xr:uid="{1452AD01-D4D2-44C4-BD04-FE30E3E599C1}"/>
    <cellStyle name="Normal 7 4 2 6 2" xfId="9580" xr:uid="{EC5D7A0B-05DE-49AC-99BA-366B3D4F9C8B}"/>
    <cellStyle name="Normal 7 4 2 6 2 2" xfId="22606" xr:uid="{8E877E9D-5A8F-424B-850B-9E193D2993C5}"/>
    <cellStyle name="Normal 7 4 2 6 3" xfId="4562" xr:uid="{42C290DB-D988-40BD-9444-BB51FF31EDFE}"/>
    <cellStyle name="Normal 7 4 2 6 3 2" xfId="17599" xr:uid="{FD2BA10C-B66F-4B35-8469-61A267C012E7}"/>
    <cellStyle name="Normal 7 4 2 6 4" xfId="15081" xr:uid="{27CDA37A-EBE1-4C35-9939-706D07C6E93D}"/>
    <cellStyle name="Normal 7 4 2 7" xfId="5843" xr:uid="{63F1D1B9-0385-4980-9681-8332B51AD1DD}"/>
    <cellStyle name="Normal 7 4 2 7 2" xfId="10859" xr:uid="{8E4232BD-6CF8-4849-8D71-7AD1E8E9A951}"/>
    <cellStyle name="Normal 7 4 2 7 2 2" xfId="23885" xr:uid="{B3F351BB-06D4-4721-BE40-9F6C1E6A115D}"/>
    <cellStyle name="Normal 7 4 2 7 3" xfId="18878" xr:uid="{CF85FA3B-8E16-4E06-8BA3-8B668AD4B609}"/>
    <cellStyle name="Normal 7 4 2 8" xfId="8420" xr:uid="{8C3D6546-015C-45FF-8843-231A6B73E6BE}"/>
    <cellStyle name="Normal 7 4 2 8 2" xfId="21449" xr:uid="{D1E0E546-DBC8-48FF-BBA9-98620E8B5294}"/>
    <cellStyle name="Normal 7 4 2 9" xfId="12313" xr:uid="{FFDB18AE-00B0-46FB-A45A-5503C1ABED65}"/>
    <cellStyle name="Normal 7 4 2 9 2" xfId="25330" xr:uid="{78882DB1-3487-4E9B-86F4-1C700110017A}"/>
    <cellStyle name="Normal 7 4 2_Degree data" xfId="3200" xr:uid="{FD7B65C5-F0A8-42AA-8615-9BBEA8810FEA}"/>
    <cellStyle name="Normal 7 4 3" xfId="343" xr:uid="{12DB813B-F7DE-443B-9537-5EF6775A73F4}"/>
    <cellStyle name="Normal 7 4 3 10" xfId="7235" xr:uid="{439DDE4C-DC7C-445E-A5EA-1154B572048E}"/>
    <cellStyle name="Normal 7 4 3 10 2" xfId="20267" xr:uid="{B69FF684-0A8B-442A-B2BE-6B230754D5AE}"/>
    <cellStyle name="Normal 7 4 3 11" xfId="3299" xr:uid="{D125E4F1-FD33-4986-8575-C5C18FF35235}"/>
    <cellStyle name="Normal 7 4 3 11 2" xfId="16399" xr:uid="{B9211ADF-237B-45E1-BC79-3499A9EE1915}"/>
    <cellStyle name="Normal 7 4 3 12" xfId="13753" xr:uid="{9D806AAA-2CE6-4FFF-A7F8-920A4762864D}"/>
    <cellStyle name="Normal 7 4 3 2" xfId="700" xr:uid="{D0CBCF3C-A60B-4B3A-80B3-86A11E7C83AA}"/>
    <cellStyle name="Normal 7 4 3 2 10" xfId="14103" xr:uid="{B78AA77B-D790-4ED5-8C05-BAFD7CF3A8F8}"/>
    <cellStyle name="Normal 7 4 3 2 2" xfId="1109" xr:uid="{A9B2B4B5-8632-4A8B-8CAE-94D7596B70C0}"/>
    <cellStyle name="Normal 7 4 3 2 2 2" xfId="2229" xr:uid="{A35474F6-D0B9-447F-89E7-22AB70E230C2}"/>
    <cellStyle name="Normal 7 4 3 2 2 2 2" xfId="10334" xr:uid="{CAC9B859-FDFB-425C-8F6D-013D09E92B60}"/>
    <cellStyle name="Normal 7 4 3 2 2 2 2 2" xfId="23360" xr:uid="{B47B3936-936D-4F4E-ABB1-9D4D52FFECC7}"/>
    <cellStyle name="Normal 7 4 3 2 2 2 3" xfId="5316" xr:uid="{5DE16DEB-15C0-4ED1-BEEB-3201B9E061E6}"/>
    <cellStyle name="Normal 7 4 3 2 2 2 3 2" xfId="18353" xr:uid="{8C017AF0-1F2A-4C30-A865-E26954AAB6A1}"/>
    <cellStyle name="Normal 7 4 3 2 2 2 4" xfId="15613" xr:uid="{5571889D-431F-451A-9086-1F0427F57846}"/>
    <cellStyle name="Normal 7 4 3 2 2 3" xfId="6376" xr:uid="{0C626AB7-A399-4331-BA0B-44947EA85B5E}"/>
    <cellStyle name="Normal 7 4 3 2 2 3 2" xfId="11391" xr:uid="{F08863B8-34D9-4913-8A68-26C23D19AC31}"/>
    <cellStyle name="Normal 7 4 3 2 2 3 2 2" xfId="24417" xr:uid="{58555F17-123B-4033-ADAA-1B5CEA401683}"/>
    <cellStyle name="Normal 7 4 3 2 2 3 3" xfId="19410" xr:uid="{A53CE17A-550D-4CAC-A005-68757280885E}"/>
    <cellStyle name="Normal 7 4 3 2 2 4" xfId="9450" xr:uid="{F92AEC18-B28B-46B6-A11C-4430D9BB5E5F}"/>
    <cellStyle name="Normal 7 4 3 2 2 4 2" xfId="22477" xr:uid="{F332484E-88EF-4535-94E8-A26B988543A0}"/>
    <cellStyle name="Normal 7 4 3 2 2 5" xfId="12845" xr:uid="{5D614873-62AF-40C0-BD1E-1D3CAD335BDE}"/>
    <cellStyle name="Normal 7 4 3 2 2 5 2" xfId="25862" xr:uid="{B9E2A48B-F1F2-48C9-877F-937D2B766F3E}"/>
    <cellStyle name="Normal 7 4 3 2 2 6" xfId="7927" xr:uid="{04154D65-5748-4FE9-BABB-55096022CCC3}"/>
    <cellStyle name="Normal 7 4 3 2 2 6 2" xfId="20959" xr:uid="{64317564-BECE-4C67-9AA4-7AFD7CC3248B}"/>
    <cellStyle name="Normal 7 4 3 2 2 7" xfId="4381" xr:uid="{2DAD4024-3B36-4232-BF68-EEF3C2E67BB2}"/>
    <cellStyle name="Normal 7 4 3 2 2 7 2" xfId="17470" xr:uid="{E7DEFDE6-63C9-40E9-AB3C-516EF7BE672C}"/>
    <cellStyle name="Normal 7 4 3 2 2 8" xfId="14505" xr:uid="{7B141D3D-A3C2-4063-9D95-50F5357AD907}"/>
    <cellStyle name="Normal 7 4 3 2 3" xfId="1467" xr:uid="{544EC89A-2083-49EF-8BA6-2D515FD8CA47}"/>
    <cellStyle name="Normal 7 4 3 2 3 2" xfId="2577" xr:uid="{46C028EC-417B-4A5B-92A2-9084A0D293D7}"/>
    <cellStyle name="Normal 7 4 3 2 3 2 2" xfId="10668" xr:uid="{BBB69A00-A829-49DC-904A-04F245B40CA6}"/>
    <cellStyle name="Normal 7 4 3 2 3 2 2 2" xfId="23694" xr:uid="{42384659-28F7-4B07-B678-95585CDCD7E6}"/>
    <cellStyle name="Normal 7 4 3 2 3 2 3" xfId="5651" xr:uid="{77D7142C-9BDA-4B5D-80D0-FB01A1416C81}"/>
    <cellStyle name="Normal 7 4 3 2 3 2 3 2" xfId="18687" xr:uid="{4FFBCADE-39F6-4E2D-8DEB-038DAECE95F7}"/>
    <cellStyle name="Normal 7 4 3 2 3 2 4" xfId="15961" xr:uid="{27C792D2-94C5-47B1-8C91-ECB4C4BDC580}"/>
    <cellStyle name="Normal 7 4 3 2 3 3" xfId="6724" xr:uid="{1929DA98-59B6-434E-872F-9B15B63B715C}"/>
    <cellStyle name="Normal 7 4 3 2 3 3 2" xfId="11739" xr:uid="{5EEDE0EF-7C84-4534-82BD-785D1A43C79A}"/>
    <cellStyle name="Normal 7 4 3 2 3 3 2 2" xfId="24765" xr:uid="{CC5F3BFF-2349-4F25-B4F0-63EC1F3FA2AA}"/>
    <cellStyle name="Normal 7 4 3 2 3 3 3" xfId="19758" xr:uid="{D17195BE-2904-43A2-AF36-0A5DD40EC05C}"/>
    <cellStyle name="Normal 7 4 3 2 3 4" xfId="9075" xr:uid="{AE17979F-1E0C-4037-8653-8EB25912F831}"/>
    <cellStyle name="Normal 7 4 3 2 3 4 2" xfId="22102" xr:uid="{24100F55-A403-487B-A4C5-6D21DCA151F1}"/>
    <cellStyle name="Normal 7 4 3 2 3 5" xfId="13193" xr:uid="{E533E749-4EB7-4970-B2DC-0DBDBF1C0C7D}"/>
    <cellStyle name="Normal 7 4 3 2 3 5 2" xfId="26210" xr:uid="{D80B5414-CFD4-4369-985D-164B7E365B82}"/>
    <cellStyle name="Normal 7 4 3 2 3 6" xfId="8262" xr:uid="{F20D73F9-733D-4861-B5FD-2D2951582774}"/>
    <cellStyle name="Normal 7 4 3 2 3 6 2" xfId="21293" xr:uid="{7D0B7B76-AEC9-4BFC-B864-1B9D89D0A0F5}"/>
    <cellStyle name="Normal 7 4 3 2 3 7" xfId="4006" xr:uid="{1378518C-5FCA-4D33-B9CD-E68B0BBF04A0}"/>
    <cellStyle name="Normal 7 4 3 2 3 7 2" xfId="17095" xr:uid="{B9C00ED7-9934-4A81-9A1A-34D607CECA15}"/>
    <cellStyle name="Normal 7 4 3 2 3 8" xfId="14852" xr:uid="{2BD95385-5259-481E-8D47-705E91713ECC}"/>
    <cellStyle name="Normal 7 4 3 2 4" xfId="3026" xr:uid="{6C7F3C2E-0BE3-4CF7-89CF-BA6DDFED4F52}"/>
    <cellStyle name="Normal 7 4 3 2 4 2" xfId="7049" xr:uid="{A2234A0C-433A-41F1-A185-9BB6D8C8C4AE}"/>
    <cellStyle name="Normal 7 4 3 2 4 2 2" xfId="12064" xr:uid="{4088B20F-EE2E-4EA6-A545-57D552B72C01}"/>
    <cellStyle name="Normal 7 4 3 2 4 2 2 2" xfId="25090" xr:uid="{7A437A03-9DB1-4919-AED2-5EDA5FB72ED9}"/>
    <cellStyle name="Normal 7 4 3 2 4 2 3" xfId="20083" xr:uid="{7BB1CD10-8A5F-4EB7-8CA9-B2828544B1B8}"/>
    <cellStyle name="Normal 7 4 3 2 4 3" xfId="13518" xr:uid="{3C6DA745-0600-4488-961B-E49DCCBC2EDE}"/>
    <cellStyle name="Normal 7 4 3 2 4 3 2" xfId="26535" xr:uid="{DF0A8738-3B38-41C4-B3C5-3AA170C93F4E}"/>
    <cellStyle name="Normal 7 4 3 2 4 4" xfId="9959" xr:uid="{50C25200-B173-496C-9300-6CA631BE73DD}"/>
    <cellStyle name="Normal 7 4 3 2 4 4 2" xfId="22985" xr:uid="{5ECE5E2C-766F-4C99-BCEE-33805CED64A8}"/>
    <cellStyle name="Normal 7 4 3 2 4 5" xfId="4941" xr:uid="{3E12F021-6F42-417D-8443-A0DC5513FA6C}"/>
    <cellStyle name="Normal 7 4 3 2 4 5 2" xfId="17978" xr:uid="{39865A14-4F3A-4AB5-924B-3375857335BC}"/>
    <cellStyle name="Normal 7 4 3 2 4 6" xfId="16286" xr:uid="{A602A1E2-ED59-462C-BDAF-A2602DD04637}"/>
    <cellStyle name="Normal 7 4 3 2 5" xfId="1858" xr:uid="{107BBCDB-FE27-48C1-9C33-0618DFA2464B}"/>
    <cellStyle name="Normal 7 4 3 2 5 2" xfId="11021" xr:uid="{A3F60552-1FB9-4367-8B4B-5102A1BF0933}"/>
    <cellStyle name="Normal 7 4 3 2 5 2 2" xfId="24047" xr:uid="{79A200EE-47F6-469D-85E1-63A8B083C4E5}"/>
    <cellStyle name="Normal 7 4 3 2 5 3" xfId="6005" xr:uid="{B13A63BA-411C-41D8-9559-3157ECA9F078}"/>
    <cellStyle name="Normal 7 4 3 2 5 3 2" xfId="19040" xr:uid="{EC6BA821-007D-4274-8ACA-7A690ABAC865}"/>
    <cellStyle name="Normal 7 4 3 2 5 4" xfId="15243" xr:uid="{1C3F06FF-8814-4B01-8189-5BF03A783F1F}"/>
    <cellStyle name="Normal 7 4 3 2 6" xfId="8582" xr:uid="{CEC5C69C-4F2A-4426-8EB1-F9745DECCD58}"/>
    <cellStyle name="Normal 7 4 3 2 6 2" xfId="21611" xr:uid="{534DC7DA-24F4-4CD3-9AB3-EAFE4B08E2B0}"/>
    <cellStyle name="Normal 7 4 3 2 7" xfId="12475" xr:uid="{FDB0CF79-12BF-4F8E-8D1A-CC44375BEA45}"/>
    <cellStyle name="Normal 7 4 3 2 7 2" xfId="25492" xr:uid="{6E5A3CE1-E68D-451C-BEC6-94A88A3101EF}"/>
    <cellStyle name="Normal 7 4 3 2 8" xfId="7552" xr:uid="{338A0EDE-33B2-4B9F-8E61-346B4C28A68D}"/>
    <cellStyle name="Normal 7 4 3 2 8 2" xfId="20584" xr:uid="{AAB964DE-2298-4C9A-B364-22174F782D57}"/>
    <cellStyle name="Normal 7 4 3 2 9" xfId="3504" xr:uid="{AABAC51E-DF8C-47ED-9F15-DE1485B3EEDF}"/>
    <cellStyle name="Normal 7 4 3 2 9 2" xfId="16604" xr:uid="{F06CAD24-8430-4DF9-8287-45358E04C56E}"/>
    <cellStyle name="Normal 7 4 3 2_Degree data" xfId="3203" xr:uid="{40B9486D-B7E1-47E3-A12A-98DEFD0AA3AD}"/>
    <cellStyle name="Normal 7 4 3 3" xfId="495" xr:uid="{00E8E494-DB10-4C20-AB8A-5844285DCBFB}"/>
    <cellStyle name="Normal 7 4 3 3 2" xfId="2228" xr:uid="{1260F098-6230-488F-AB00-23C904466285}"/>
    <cellStyle name="Normal 7 4 3 3 2 2" xfId="9754" xr:uid="{0B665B13-B58F-4C5E-8C92-D37565A9849D}"/>
    <cellStyle name="Normal 7 4 3 3 2 2 2" xfId="22780" xr:uid="{49635AAC-A3F5-47D7-B7A5-7BCBEAF4E1DC}"/>
    <cellStyle name="Normal 7 4 3 3 2 3" xfId="4736" xr:uid="{8EDA694D-AD9B-424F-8A22-290FFF8F42E1}"/>
    <cellStyle name="Normal 7 4 3 3 2 3 2" xfId="17773" xr:uid="{3E89D144-5CE3-46E5-A8F5-B0C532232315}"/>
    <cellStyle name="Normal 7 4 3 3 2 4" xfId="15612" xr:uid="{BE566857-0CBC-41F7-B95A-B8C40B41FA1C}"/>
    <cellStyle name="Normal 7 4 3 3 3" xfId="6375" xr:uid="{649D55A5-E898-4A9A-B290-FB8CA5B079FA}"/>
    <cellStyle name="Normal 7 4 3 3 3 2" xfId="11390" xr:uid="{07634126-9D40-4E03-A0D5-3EA5D956FDDD}"/>
    <cellStyle name="Normal 7 4 3 3 3 2 2" xfId="24416" xr:uid="{63CC899B-30E9-4183-A206-022DF4460A3D}"/>
    <cellStyle name="Normal 7 4 3 3 3 3" xfId="19409" xr:uid="{A026E50C-118B-4D22-AF37-71A9329C559A}"/>
    <cellStyle name="Normal 7 4 3 3 4" xfId="8870" xr:uid="{C7881186-FA99-4887-B5B4-1912040ED483}"/>
    <cellStyle name="Normal 7 4 3 3 4 2" xfId="21897" xr:uid="{1768F4D4-0EF6-4231-A89B-3757489D3A61}"/>
    <cellStyle name="Normal 7 4 3 3 5" xfId="12844" xr:uid="{717DF05E-71B4-481F-9578-1F047BE2B536}"/>
    <cellStyle name="Normal 7 4 3 3 5 2" xfId="25861" xr:uid="{5734BBC8-A58F-4528-96B7-B67AF623A96F}"/>
    <cellStyle name="Normal 7 4 3 3 6" xfId="7347" xr:uid="{61E0C861-77EB-45E0-A63B-F725EE5F3809}"/>
    <cellStyle name="Normal 7 4 3 3 6 2" xfId="20379" xr:uid="{ED495401-B37D-47FF-B590-E5C6018AB97E}"/>
    <cellStyle name="Normal 7 4 3 3 7" xfId="3801" xr:uid="{B83D5DD8-8654-4A17-9C4B-7AF65296537C}"/>
    <cellStyle name="Normal 7 4 3 3 7 2" xfId="16890" xr:uid="{5C549BF6-EBCB-4E72-9EE2-275FF0795B23}"/>
    <cellStyle name="Normal 7 4 3 3 8" xfId="13898" xr:uid="{FD3C0BAE-7578-44BB-A179-BC7B2686917E}"/>
    <cellStyle name="Normal 7 4 3 4" xfId="904" xr:uid="{4E7440A1-7E13-4D86-AE85-F8AB783BE82F}"/>
    <cellStyle name="Normal 7 4 3 4 2" xfId="2576" xr:uid="{5DAD56D9-EB79-4554-9670-4AC8D973BED9}"/>
    <cellStyle name="Normal 7 4 3 4 2 2" xfId="10333" xr:uid="{D8659CC5-1281-49EF-BF4A-546947B0A107}"/>
    <cellStyle name="Normal 7 4 3 4 2 2 2" xfId="23359" xr:uid="{36DACAE8-27D5-48CA-8FC3-8C94058351FF}"/>
    <cellStyle name="Normal 7 4 3 4 2 3" xfId="5315" xr:uid="{B8E54821-DDBD-4666-8403-D73B7160D91E}"/>
    <cellStyle name="Normal 7 4 3 4 2 3 2" xfId="18352" xr:uid="{AACD22F9-9DF5-42B9-88D2-1B53BCFE0746}"/>
    <cellStyle name="Normal 7 4 3 4 2 4" xfId="15960" xr:uid="{1CD0CF95-B093-4755-BDF4-354699D01650}"/>
    <cellStyle name="Normal 7 4 3 4 3" xfId="6723" xr:uid="{EDF7484B-C6B9-4FAF-8FCC-5E3F7940308E}"/>
    <cellStyle name="Normal 7 4 3 4 3 2" xfId="11738" xr:uid="{25450D5A-9173-4C09-B796-793432793C5B}"/>
    <cellStyle name="Normal 7 4 3 4 3 2 2" xfId="24764" xr:uid="{A264A58C-C6B1-4658-AA06-614C0D68B23D}"/>
    <cellStyle name="Normal 7 4 3 4 3 3" xfId="19757" xr:uid="{97CF01DD-C485-4B61-839A-F19C8A152307}"/>
    <cellStyle name="Normal 7 4 3 4 4" xfId="9449" xr:uid="{119C7ACC-A38F-4C6A-9650-B67BD52F30F8}"/>
    <cellStyle name="Normal 7 4 3 4 4 2" xfId="22476" xr:uid="{D515C1DF-6FDD-4D9C-A365-15E77CBEEB4B}"/>
    <cellStyle name="Normal 7 4 3 4 5" xfId="13192" xr:uid="{E9DE3D8C-937E-48E4-AD76-760BFBD40E88}"/>
    <cellStyle name="Normal 7 4 3 4 5 2" xfId="26209" xr:uid="{C83D51FB-66DD-4F3A-8E9E-84A0D5F6B123}"/>
    <cellStyle name="Normal 7 4 3 4 6" xfId="7926" xr:uid="{3D46E5E8-8C21-45F7-95E2-2764D99A4D87}"/>
    <cellStyle name="Normal 7 4 3 4 6 2" xfId="20958" xr:uid="{6F3C5172-7BE4-447F-8C18-FC590F4560D0}"/>
    <cellStyle name="Normal 7 4 3 4 7" xfId="4380" xr:uid="{0F71BF7B-BC47-4434-A015-4845ADEA7F53}"/>
    <cellStyle name="Normal 7 4 3 4 7 2" xfId="17469" xr:uid="{5706DCB0-32BE-4395-A550-9ADF4348E06A}"/>
    <cellStyle name="Normal 7 4 3 4 8" xfId="14300" xr:uid="{D83B5A04-7B5D-4470-A409-F82AFA6786EC}"/>
    <cellStyle name="Normal 7 4 3 5" xfId="1259" xr:uid="{853B3E51-E656-4FD9-A2DF-AD6053B1EA57}"/>
    <cellStyle name="Normal 7 4 3 5 2" xfId="2815" xr:uid="{56CFEAE6-7DAA-4027-BB57-5C64AC54BE8C}"/>
    <cellStyle name="Normal 7 4 3 5 2 2" xfId="10463" xr:uid="{063907AD-E699-4356-8DE1-AAA5979D8286}"/>
    <cellStyle name="Normal 7 4 3 5 2 2 2" xfId="23489" xr:uid="{92A24B73-D349-4D8D-9813-7F048A56320C}"/>
    <cellStyle name="Normal 7 4 3 5 2 3" xfId="5446" xr:uid="{F0C7D51B-DD68-4F5E-8052-46FD470EBCDD}"/>
    <cellStyle name="Normal 7 4 3 5 2 3 2" xfId="18482" xr:uid="{09748397-CCAC-469A-9C65-9EF06AC33588}"/>
    <cellStyle name="Normal 7 4 3 5 2 4" xfId="16081" xr:uid="{1C78048F-A5FE-4C0E-8FDD-CB54FFCB8AC6}"/>
    <cellStyle name="Normal 7 4 3 5 3" xfId="6844" xr:uid="{2A6F0574-90FE-4E59-AB5D-C7728B9E566F}"/>
    <cellStyle name="Normal 7 4 3 5 3 2" xfId="11859" xr:uid="{D192CEE2-27F9-4CEC-8D14-772B3769EEEA}"/>
    <cellStyle name="Normal 7 4 3 5 3 2 2" xfId="24885" xr:uid="{B5ABE5B2-C297-46C9-BFC1-C252B1076497}"/>
    <cellStyle name="Normal 7 4 3 5 3 3" xfId="19878" xr:uid="{F0FD745F-0057-4CDC-8161-21A8C9B6C00A}"/>
    <cellStyle name="Normal 7 4 3 5 4" xfId="8756" xr:uid="{55EF367D-9643-4724-94A3-314EC83AA8CE}"/>
    <cellStyle name="Normal 7 4 3 5 4 2" xfId="21785" xr:uid="{5149C5AF-EFB1-4DA8-BE94-F8B3F605863F}"/>
    <cellStyle name="Normal 7 4 3 5 5" xfId="13313" xr:uid="{B168F1E0-EEF1-445D-BC46-5CD21B5B4C7A}"/>
    <cellStyle name="Normal 7 4 3 5 5 2" xfId="26330" xr:uid="{CDD59C54-8B6A-460A-B8C8-3010432C67B8}"/>
    <cellStyle name="Normal 7 4 3 5 6" xfId="8057" xr:uid="{010F90AC-7D28-4AD2-B90F-7A76CA46E0C6}"/>
    <cellStyle name="Normal 7 4 3 5 6 2" xfId="21088" xr:uid="{4BE62034-5A34-418B-97A6-B032EDFD31D7}"/>
    <cellStyle name="Normal 7 4 3 5 7" xfId="3686" xr:uid="{AE590F48-F636-41ED-98D6-DD2A273598E1}"/>
    <cellStyle name="Normal 7 4 3 5 7 2" xfId="16778" xr:uid="{FA6785CE-550F-4BF0-BF05-EFE85BBEEAAA}"/>
    <cellStyle name="Normal 7 4 3 5 8" xfId="14647" xr:uid="{BE31624D-E798-457D-924A-BD16E1E04197}"/>
    <cellStyle name="Normal 7 4 3 6" xfId="1653" xr:uid="{A8819D0A-49AD-4928-8CEF-E540E77E39D1}"/>
    <cellStyle name="Normal 7 4 3 6 2" xfId="9642" xr:uid="{FD44FF90-6857-4445-8F09-D2C09A995237}"/>
    <cellStyle name="Normal 7 4 3 6 2 2" xfId="22668" xr:uid="{CEE5B312-6B5A-4E6B-B55A-F5BA6B43B36E}"/>
    <cellStyle name="Normal 7 4 3 6 3" xfId="4624" xr:uid="{A942EC51-ABE8-495B-AD35-23FF756DF603}"/>
    <cellStyle name="Normal 7 4 3 6 3 2" xfId="17661" xr:uid="{B377D4BF-3F19-418F-888D-D424B758E4AF}"/>
    <cellStyle name="Normal 7 4 3 6 4" xfId="15038" xr:uid="{5FEEC9BE-3AC3-4B35-B430-3C64429A558E}"/>
    <cellStyle name="Normal 7 4 3 7" xfId="5800" xr:uid="{164D03B0-79DC-4D6C-8E35-5E7B256BBC92}"/>
    <cellStyle name="Normal 7 4 3 7 2" xfId="10816" xr:uid="{798EAC4A-9837-4E68-B310-A8A47FD741EE}"/>
    <cellStyle name="Normal 7 4 3 7 2 2" xfId="23842" xr:uid="{4F1CB09F-7B2B-499C-B2E8-7AFB3A45C3E3}"/>
    <cellStyle name="Normal 7 4 3 7 3" xfId="18835" xr:uid="{54882BB3-7CF7-4F4B-8527-A77A0A7CD714}"/>
    <cellStyle name="Normal 7 4 3 8" xfId="8377" xr:uid="{7004552F-F8CD-4EE7-A927-D758AB9E932B}"/>
    <cellStyle name="Normal 7 4 3 8 2" xfId="21406" xr:uid="{9A2E7057-C268-4475-8B1B-B8BEC4F5181C}"/>
    <cellStyle name="Normal 7 4 3 9" xfId="12270" xr:uid="{DB3F449A-54AD-43EA-A995-FA7D7E53D882}"/>
    <cellStyle name="Normal 7 4 3 9 2" xfId="25287" xr:uid="{170F2F28-E255-4E75-BABC-931F443DDADC}"/>
    <cellStyle name="Normal 7 4 3_Degree data" xfId="3202" xr:uid="{779E57B0-483F-4712-9983-34598060B6F1}"/>
    <cellStyle name="Normal 7 4 4" xfId="280" xr:uid="{DC486C1A-EE0E-4601-9267-28465BC9219F}"/>
    <cellStyle name="Normal 7 4 4 10" xfId="13695" xr:uid="{060408B6-4D22-47EB-AF66-16A104231248}"/>
    <cellStyle name="Normal 7 4 4 2" xfId="595" xr:uid="{243D8824-BCDA-49ED-BB41-27D4DFF75AF0}"/>
    <cellStyle name="Normal 7 4 4 2 2" xfId="2230" xr:uid="{1E7DDD01-DA28-49E8-AEF3-B99B3E6ADD9D}"/>
    <cellStyle name="Normal 7 4 4 2 2 2" xfId="10335" xr:uid="{4716045F-786C-43D0-BE56-1D1A33B93B52}"/>
    <cellStyle name="Normal 7 4 4 2 2 2 2" xfId="23361" xr:uid="{EC09BF2A-34DD-417E-983E-DC8C30B60F31}"/>
    <cellStyle name="Normal 7 4 4 2 2 3" xfId="5317" xr:uid="{D48D32C5-8D8B-4287-A1C6-DE470AC37F81}"/>
    <cellStyle name="Normal 7 4 4 2 2 3 2" xfId="18354" xr:uid="{FA56B626-5B9E-4391-AD99-F75F4B64D135}"/>
    <cellStyle name="Normal 7 4 4 2 2 4" xfId="15614" xr:uid="{68293CFA-4A79-4647-87CF-F7EA1C11BC8E}"/>
    <cellStyle name="Normal 7 4 4 2 3" xfId="6377" xr:uid="{4CBFAF7D-C181-4A64-A3A6-BAB57E24ADA4}"/>
    <cellStyle name="Normal 7 4 4 2 3 2" xfId="11392" xr:uid="{7F6D64D1-BE5E-4D21-B1C0-7EE1E4D387C0}"/>
    <cellStyle name="Normal 7 4 4 2 3 2 2" xfId="24418" xr:uid="{0595272F-9241-4FC1-8C70-8EE357BD1C4B}"/>
    <cellStyle name="Normal 7 4 4 2 3 3" xfId="19411" xr:uid="{2CE9ADB1-507F-4A85-9DF0-0201F0C76AB5}"/>
    <cellStyle name="Normal 7 4 4 2 4" xfId="9451" xr:uid="{12A6E398-C473-44D8-9ACE-5535933E1DBE}"/>
    <cellStyle name="Normal 7 4 4 2 4 2" xfId="22478" xr:uid="{17F6CA8B-3A79-4ADD-BFBD-F7C4B8B8E2F8}"/>
    <cellStyle name="Normal 7 4 4 2 5" xfId="12846" xr:uid="{15D780AF-1702-454B-9A66-A76C636DE809}"/>
    <cellStyle name="Normal 7 4 4 2 5 2" xfId="25863" xr:uid="{FC015A8F-5B65-4C13-9310-460703B2FD08}"/>
    <cellStyle name="Normal 7 4 4 2 6" xfId="7928" xr:uid="{756D8AC7-D9E2-498E-8D38-5C8D5831591B}"/>
    <cellStyle name="Normal 7 4 4 2 6 2" xfId="20960" xr:uid="{C16B3EDB-1C2D-4970-AC48-A9CBA7777428}"/>
    <cellStyle name="Normal 7 4 4 2 7" xfId="4382" xr:uid="{135E885E-179C-4664-9CB6-C8C57E1433DA}"/>
    <cellStyle name="Normal 7 4 4 2 7 2" xfId="17471" xr:uid="{76A6B289-EC58-425B-B6FF-EF5C9BE332DA}"/>
    <cellStyle name="Normal 7 4 4 2 8" xfId="13998" xr:uid="{FB7A422F-D472-4B3F-A283-57765FDA2D0B}"/>
    <cellStyle name="Normal 7 4 4 3" xfId="1004" xr:uid="{0957D668-0702-48B1-9F20-992B3EAD35B9}"/>
    <cellStyle name="Normal 7 4 4 3 2" xfId="2578" xr:uid="{A8478D93-98B3-4B66-A1AA-6125C2737E9E}"/>
    <cellStyle name="Normal 7 4 4 3 2 2" xfId="10563" xr:uid="{A841083E-97A4-48E7-AE0E-2F9C3E3BA3A9}"/>
    <cellStyle name="Normal 7 4 4 3 2 2 2" xfId="23589" xr:uid="{6B905E19-81AC-46B5-82ED-BCD7C7C05564}"/>
    <cellStyle name="Normal 7 4 4 3 2 3" xfId="5546" xr:uid="{2E333740-3262-4C3E-9133-AAB7699C792A}"/>
    <cellStyle name="Normal 7 4 4 3 2 3 2" xfId="18582" xr:uid="{ACF6F374-BA4C-4232-96A4-A3A3BA7BAC45}"/>
    <cellStyle name="Normal 7 4 4 3 2 4" xfId="15962" xr:uid="{C019703D-6F2D-4B7F-A2BB-25B9EA589717}"/>
    <cellStyle name="Normal 7 4 4 3 3" xfId="6725" xr:uid="{33AFD34B-7FBC-481A-92A7-8C26D3F38245}"/>
    <cellStyle name="Normal 7 4 4 3 3 2" xfId="11740" xr:uid="{5B55CC7A-498C-4E1F-98C9-3BCECB63C30F}"/>
    <cellStyle name="Normal 7 4 4 3 3 2 2" xfId="24766" xr:uid="{ADBE222D-1068-44AA-AC08-935D59079A75}"/>
    <cellStyle name="Normal 7 4 4 3 3 3" xfId="19759" xr:uid="{D60B9947-FCC8-4799-9CAA-7AD9089B7C34}"/>
    <cellStyle name="Normal 7 4 4 3 4" xfId="8970" xr:uid="{A1ADAEA9-F149-4ED7-80A7-B48F1AC4BC0F}"/>
    <cellStyle name="Normal 7 4 4 3 4 2" xfId="21997" xr:uid="{47A6954F-29A6-420D-AF7C-1B05ADB7B663}"/>
    <cellStyle name="Normal 7 4 4 3 5" xfId="13194" xr:uid="{26B01F93-D7E6-4535-B6FE-EBD8902CBFEA}"/>
    <cellStyle name="Normal 7 4 4 3 5 2" xfId="26211" xr:uid="{546BC49B-D686-44C4-943B-FDA0E43462AA}"/>
    <cellStyle name="Normal 7 4 4 3 6" xfId="8157" xr:uid="{39F7D521-9F16-40DE-A3CD-A0D79E3F74A6}"/>
    <cellStyle name="Normal 7 4 4 3 6 2" xfId="21188" xr:uid="{EFA59E3C-37E6-4C0B-9835-0A71B4CA3AFA}"/>
    <cellStyle name="Normal 7 4 4 3 7" xfId="3901" xr:uid="{BE95FFCF-76F9-4DB7-985E-6988427E661A}"/>
    <cellStyle name="Normal 7 4 4 3 7 2" xfId="16990" xr:uid="{CF09015B-66DC-4D15-93D8-9596B5C534AE}"/>
    <cellStyle name="Normal 7 4 4 3 8" xfId="14400" xr:uid="{3B7CACBD-75A2-4E32-A7F8-03F1EC408200}"/>
    <cellStyle name="Normal 7 4 4 4" xfId="1360" xr:uid="{DC8E56B2-5627-481D-822B-C3C9151F2B07}"/>
    <cellStyle name="Normal 7 4 4 4 2" xfId="2918" xr:uid="{A7C929A3-9346-4F8E-A81B-D4D9B473707A}"/>
    <cellStyle name="Normal 7 4 4 4 2 2" xfId="11959" xr:uid="{7D7ACE78-9E9C-4E22-875E-FF1C14D56A91}"/>
    <cellStyle name="Normal 7 4 4 4 2 2 2" xfId="24985" xr:uid="{FB93D144-0B30-40C3-A57D-CE2A4573A1DB}"/>
    <cellStyle name="Normal 7 4 4 4 2 3" xfId="6944" xr:uid="{672E5964-A24D-495E-A69E-291EAF809D6B}"/>
    <cellStyle name="Normal 7 4 4 4 2 3 2" xfId="19978" xr:uid="{D15768F5-4734-4BA1-A97C-1D109AAE9F9E}"/>
    <cellStyle name="Normal 7 4 4 4 2 4" xfId="16181" xr:uid="{01B45247-9A14-42BB-B2E0-46DF96660DFF}"/>
    <cellStyle name="Normal 7 4 4 4 3" xfId="13413" xr:uid="{DE0D51E9-B66E-4650-9131-F9FB594E53CD}"/>
    <cellStyle name="Normal 7 4 4 4 3 2" xfId="26430" xr:uid="{E2E8CC47-F813-4BB8-92C1-D258DDEC0E30}"/>
    <cellStyle name="Normal 7 4 4 4 4" xfId="9854" xr:uid="{E1C34ED1-89E9-4F78-A4C9-F913151E6444}"/>
    <cellStyle name="Normal 7 4 4 4 4 2" xfId="22880" xr:uid="{5B6AC667-B2C7-4B53-AC5F-2F8E79D0617F}"/>
    <cellStyle name="Normal 7 4 4 4 5" xfId="4836" xr:uid="{76900061-E387-4AEF-B11B-FC22E3149569}"/>
    <cellStyle name="Normal 7 4 4 4 5 2" xfId="17873" xr:uid="{90F63576-5D75-40D4-817E-1854AA34E1A6}"/>
    <cellStyle name="Normal 7 4 4 4 6" xfId="14747" xr:uid="{FD57D355-70AE-497E-BA57-46CC715EE4DF}"/>
    <cellStyle name="Normal 7 4 4 5" xfId="1753" xr:uid="{ADA710B8-AFCA-4EA0-98A6-683B68518250}"/>
    <cellStyle name="Normal 7 4 4 5 2" xfId="10916" xr:uid="{769D2F1E-C7F9-448F-98B9-3BA64C438E92}"/>
    <cellStyle name="Normal 7 4 4 5 2 2" xfId="23942" xr:uid="{4A878467-FE65-44E4-9F35-435E22BADC46}"/>
    <cellStyle name="Normal 7 4 4 5 3" xfId="5900" xr:uid="{08163272-6D41-4D85-88F4-FE794BF55DBE}"/>
    <cellStyle name="Normal 7 4 4 5 3 2" xfId="18935" xr:uid="{7AD062CB-6C5F-4E1C-8B14-19F02210710D}"/>
    <cellStyle name="Normal 7 4 4 5 4" xfId="15138" xr:uid="{623FDF19-0778-47E0-B5FC-268A3D48CC62}"/>
    <cellStyle name="Normal 7 4 4 6" xfId="8477" xr:uid="{118B8CE3-E369-41AC-98D3-81728C9C2E3F}"/>
    <cellStyle name="Normal 7 4 4 6 2" xfId="21506" xr:uid="{92EB7230-A347-42DC-A156-CE4980D6ECC8}"/>
    <cellStyle name="Normal 7 4 4 7" xfId="12370" xr:uid="{76D23B12-5A63-4A64-AE24-7E3F9CB55482}"/>
    <cellStyle name="Normal 7 4 4 7 2" xfId="25387" xr:uid="{72A3296F-C06B-4AC3-8EDF-2B081F087E31}"/>
    <cellStyle name="Normal 7 4 4 8" xfId="7447" xr:uid="{79967E17-4414-4141-817B-A1BE1E8820CE}"/>
    <cellStyle name="Normal 7 4 4 8 2" xfId="20479" xr:uid="{404437AD-CF56-44E7-8C8C-56FFAB41F36F}"/>
    <cellStyle name="Normal 7 4 4 9" xfId="3399" xr:uid="{3688FB90-7132-4202-A8FE-1E00399633FB}"/>
    <cellStyle name="Normal 7 4 4 9 2" xfId="16499" xr:uid="{605E3811-90AC-4711-8F59-F470F9B18CF3}"/>
    <cellStyle name="Normal 7 4 4_Degree data" xfId="3204" xr:uid="{73FC7B0A-1B80-4A70-9FFB-369B99C89BCC}"/>
    <cellStyle name="Normal 7 4 5" xfId="436" xr:uid="{77D27F00-3D49-42A1-8FFB-CACA9F4DEA62}"/>
    <cellStyle name="Normal 7 4 5 2" xfId="844" xr:uid="{D929D8FD-CC57-4F9F-B312-68BF9C7B27E6}"/>
    <cellStyle name="Normal 7 4 5 2 2" xfId="9695" xr:uid="{96E3588D-B7F7-4054-B68E-6269B7E3E673}"/>
    <cellStyle name="Normal 7 4 5 2 2 2" xfId="22721" xr:uid="{8C7498C2-ECD2-4C68-A5B1-A4362FC64A1C}"/>
    <cellStyle name="Normal 7 4 5 2 3" xfId="4677" xr:uid="{1A79F6EA-3BAC-4D10-8BC2-8982F4E1630A}"/>
    <cellStyle name="Normal 7 4 5 2 3 2" xfId="17714" xr:uid="{B9C5CA1F-2092-4517-927C-242418DD35D8}"/>
    <cellStyle name="Normal 7 4 5 2 4" xfId="14241" xr:uid="{F8BD0BB3-66B3-428A-B75F-FDBAA1892BFD}"/>
    <cellStyle name="Normal 7 4 5 3" xfId="2225" xr:uid="{10658EFF-0CA1-4AB7-9F60-8232A8679E26}"/>
    <cellStyle name="Normal 7 4 5 3 2" xfId="11387" xr:uid="{C0A98584-1533-4A2F-80FA-2E0D6E5E7BD2}"/>
    <cellStyle name="Normal 7 4 5 3 2 2" xfId="24413" xr:uid="{A82A0685-ECE6-4972-A24A-288BB0AD1ADD}"/>
    <cellStyle name="Normal 7 4 5 3 3" xfId="6372" xr:uid="{C53F815B-5492-4D16-A706-ACA753B656C0}"/>
    <cellStyle name="Normal 7 4 5 3 3 2" xfId="19406" xr:uid="{5E51747E-795F-4B62-A976-0BC8E3D56BAA}"/>
    <cellStyle name="Normal 7 4 5 3 4" xfId="15609" xr:uid="{FB42CCA8-20AA-4AD1-9EC4-9E619C778B70}"/>
    <cellStyle name="Normal 7 4 5 4" xfId="8811" xr:uid="{CAC595FC-5A39-45B0-983F-B83B72221A54}"/>
    <cellStyle name="Normal 7 4 5 4 2" xfId="21838" xr:uid="{8EF437A3-10DD-4A87-A692-07F870AD035B}"/>
    <cellStyle name="Normal 7 4 5 5" xfId="12841" xr:uid="{0C223F3A-629D-4ADA-B7F3-4EA903BEC47E}"/>
    <cellStyle name="Normal 7 4 5 5 2" xfId="25858" xr:uid="{FDACBED8-621F-46B3-98BE-9AA026E451E8}"/>
    <cellStyle name="Normal 7 4 5 6" xfId="7288" xr:uid="{5C01796C-6EC2-4159-91B3-F55CA0C4E1A3}"/>
    <cellStyle name="Normal 7 4 5 6 2" xfId="20320" xr:uid="{AAC57ED0-8BDD-4CD7-BFEA-A2495B67DC0E}"/>
    <cellStyle name="Normal 7 4 5 7" xfId="3742" xr:uid="{6E461A6A-5549-42EA-B76E-9B0516B358FA}"/>
    <cellStyle name="Normal 7 4 5 7 2" xfId="16831" xr:uid="{0DEFF0DF-82DB-4DD7-87BC-859198968BC2}"/>
    <cellStyle name="Normal 7 4 5 8" xfId="13839" xr:uid="{1C53CEAC-F4EA-4E57-9900-2F755E042348}"/>
    <cellStyle name="Normal 7 4 6" xfId="771" xr:uid="{0177392E-A29A-411E-81E7-866FD6F78D56}"/>
    <cellStyle name="Normal 7 4 6 2" xfId="2573" xr:uid="{3237489B-9B25-4934-8920-467E3D364F70}"/>
    <cellStyle name="Normal 7 4 6 2 2" xfId="10330" xr:uid="{2542796C-C3C4-4FE7-AF60-6F88876842D8}"/>
    <cellStyle name="Normal 7 4 6 2 2 2" xfId="23356" xr:uid="{5E0CC2E9-A1C2-43CF-AACE-A452DA2DA7E6}"/>
    <cellStyle name="Normal 7 4 6 2 3" xfId="5312" xr:uid="{4FBBDEF5-9171-4914-8CC3-ADB4F917D747}"/>
    <cellStyle name="Normal 7 4 6 2 3 2" xfId="18349" xr:uid="{36EEF2D8-2CFB-4BB3-9B15-2541744677ED}"/>
    <cellStyle name="Normal 7 4 6 2 4" xfId="15957" xr:uid="{09347CEA-8449-495A-AE18-55D0539580A1}"/>
    <cellStyle name="Normal 7 4 6 3" xfId="6720" xr:uid="{8FB32D9E-1D13-4C7D-B047-6077A3044B19}"/>
    <cellStyle name="Normal 7 4 6 3 2" xfId="11735" xr:uid="{D3FAC627-E970-4BA7-AEC1-77BE227700F1}"/>
    <cellStyle name="Normal 7 4 6 3 2 2" xfId="24761" xr:uid="{CA5E3F77-89F3-422B-84CD-3FA34ECBA931}"/>
    <cellStyle name="Normal 7 4 6 3 3" xfId="19754" xr:uid="{3E118E13-EB54-4305-9FE3-44B16B25B247}"/>
    <cellStyle name="Normal 7 4 6 4" xfId="9446" xr:uid="{4ACA458D-1BFC-4B96-BA3F-3FF22BA8C374}"/>
    <cellStyle name="Normal 7 4 6 4 2" xfId="22473" xr:uid="{8E7E47C2-C6EC-4992-B48C-B0A222F2A858}"/>
    <cellStyle name="Normal 7 4 6 5" xfId="13189" xr:uid="{B5297825-0141-4706-BD84-8C15F2B4D121}"/>
    <cellStyle name="Normal 7 4 6 5 2" xfId="26206" xr:uid="{35FC8A76-35B0-426A-9188-2D9D75640872}"/>
    <cellStyle name="Normal 7 4 6 6" xfId="7923" xr:uid="{48A21560-A6F1-4E02-BEF5-EBA300050C64}"/>
    <cellStyle name="Normal 7 4 6 6 2" xfId="20955" xr:uid="{FC89F849-B38C-40C4-88AC-97709DDABD78}"/>
    <cellStyle name="Normal 7 4 6 7" xfId="4377" xr:uid="{7E176990-1502-438B-AA0A-9CE2EFF9C235}"/>
    <cellStyle name="Normal 7 4 6 7 2" xfId="17466" xr:uid="{425704ED-96AE-429C-8F0A-243840BCBB0E}"/>
    <cellStyle name="Normal 7 4 6 8" xfId="14168" xr:uid="{50FAC7A6-866C-477D-9795-EFB27AF38888}"/>
    <cellStyle name="Normal 7 4 7" xfId="1195" xr:uid="{D35512B3-8D48-4104-8ADF-5614DC9D0F21}"/>
    <cellStyle name="Normal 7 4 7 2" xfId="2747" xr:uid="{E81AFD29-188C-4EFE-8B4A-A0207A507F67}"/>
    <cellStyle name="Normal 7 4 7 2 2" xfId="10404" xr:uid="{2F716F8E-3AC2-4905-AEA2-1FC64B633B89}"/>
    <cellStyle name="Normal 7 4 7 2 2 2" xfId="23430" xr:uid="{DA266150-E8B8-4F6A-AC2E-F2EF4BCF6C75}"/>
    <cellStyle name="Normal 7 4 7 2 3" xfId="5387" xr:uid="{C03C65F1-F7B7-45BF-B9F8-97895858928A}"/>
    <cellStyle name="Normal 7 4 7 2 3 2" xfId="18423" xr:uid="{681D78AA-2B5A-462E-8A2A-26095D011A98}"/>
    <cellStyle name="Normal 7 4 7 2 4" xfId="16022" xr:uid="{01224FC7-B4E6-475E-A9AB-C634E78FA8CC}"/>
    <cellStyle name="Normal 7 4 7 3" xfId="6785" xr:uid="{6F1589EE-B126-4AB9-884F-526EB210A182}"/>
    <cellStyle name="Normal 7 4 7 3 2" xfId="11800" xr:uid="{00D43A0B-5317-47A1-A692-284CF768B665}"/>
    <cellStyle name="Normal 7 4 7 3 2 2" xfId="24826" xr:uid="{F3DE7836-E732-48AB-AD99-3F0539DACF50}"/>
    <cellStyle name="Normal 7 4 7 3 3" xfId="19819" xr:uid="{1657CD9A-75D3-4B32-B791-51EAB076061C}"/>
    <cellStyle name="Normal 7 4 7 4" xfId="8650" xr:uid="{8E72712B-6815-414E-BD2D-CD6EE4038793}"/>
    <cellStyle name="Normal 7 4 7 4 2" xfId="21679" xr:uid="{3EF69C8E-2C25-4464-BB77-8219689643E0}"/>
    <cellStyle name="Normal 7 4 7 5" xfId="13254" xr:uid="{C9427B63-D877-4937-AF41-1396E4F978DF}"/>
    <cellStyle name="Normal 7 4 7 5 2" xfId="26271" xr:uid="{BA8F7DEA-55EB-4563-8DB5-24B31070BB5D}"/>
    <cellStyle name="Normal 7 4 7 6" xfId="7998" xr:uid="{D5BF9A71-5C9F-41DB-86BA-D46B9588F8B8}"/>
    <cellStyle name="Normal 7 4 7 6 2" xfId="21029" xr:uid="{94D9B810-144A-44A5-B6E9-03311B83E3FF}"/>
    <cellStyle name="Normal 7 4 7 7" xfId="3577" xr:uid="{D09EBB52-8290-4DF5-8B7D-D47AA1CD9F10}"/>
    <cellStyle name="Normal 7 4 7 7 2" xfId="16672" xr:uid="{2E17660F-6623-48DA-8DB8-357E07312802}"/>
    <cellStyle name="Normal 7 4 7 8" xfId="14588" xr:uid="{D2652FB1-C1AB-4470-A67A-B80A16B8D33A}"/>
    <cellStyle name="Normal 7 4 8" xfId="1594" xr:uid="{5237E95D-5FCD-4216-84CD-9175F4D0BFE1}"/>
    <cellStyle name="Normal 7 4 8 2" xfId="12211" xr:uid="{96731B08-D26E-4FA5-8B70-4BDBCEC8ECF4}"/>
    <cellStyle name="Normal 7 4 8 2 2" xfId="25228" xr:uid="{04066AB9-66B5-46B0-B607-CDB961C64B83}"/>
    <cellStyle name="Normal 7 4 8 3" xfId="9537" xr:uid="{7C01A5A1-5874-493A-8A60-6A30FF9C375F}"/>
    <cellStyle name="Normal 7 4 8 3 2" xfId="22563" xr:uid="{2AF04719-33FC-4878-8200-8B89276F3092}"/>
    <cellStyle name="Normal 7 4 8 4" xfId="4519" xr:uid="{4616C8F4-A51F-40B7-93B0-B8CE63035568}"/>
    <cellStyle name="Normal 7 4 8 4 2" xfId="17556" xr:uid="{F35D6F28-6E16-499A-B8AC-600A0CF431A9}"/>
    <cellStyle name="Normal 7 4 8 5" xfId="14979" xr:uid="{E40CF5A5-555E-44BF-B34E-BAE55FE5156A}"/>
    <cellStyle name="Normal 7 4 9" xfId="1521" xr:uid="{1C305074-6D25-4075-823E-5D2E0A97AB77}"/>
    <cellStyle name="Normal 7 4 9 2" xfId="10755" xr:uid="{7A32CAE3-1B41-4BD1-AEF2-F9E8776C9B14}"/>
    <cellStyle name="Normal 7 4 9 2 2" xfId="23781" xr:uid="{86637A6C-557A-4BA9-A8D8-62C900EAAF79}"/>
    <cellStyle name="Normal 7 4 9 3" xfId="5739" xr:uid="{0E36127D-B054-4779-A521-9F6BD1609D34}"/>
    <cellStyle name="Normal 7 4 9 3 2" xfId="18774" xr:uid="{D74B3CCA-713E-4EC1-9552-3EAC3C179B6B}"/>
    <cellStyle name="Normal 7 4 9 4" xfId="14906" xr:uid="{5C80A000-BD7F-4168-B159-2C7ED63FB899}"/>
    <cellStyle name="Normal 7 4_Degree data" xfId="3199" xr:uid="{74E78E4C-2413-4CE1-A99B-5CF27BA0D3CA}"/>
    <cellStyle name="Normal 7 5" xfId="195" xr:uid="{EB4697E3-4675-49BF-A146-76758662E470}"/>
    <cellStyle name="Normal 7 5 10" xfId="7156" xr:uid="{3650DE19-02EF-4077-9A43-9A3998DF2E59}"/>
    <cellStyle name="Normal 7 5 10 2" xfId="20188" xr:uid="{56BF9A09-A6B0-4B7B-BD3B-C2F9FC0F3428}"/>
    <cellStyle name="Normal 7 5 11" xfId="3325" xr:uid="{2F4214E8-18DC-46FE-A861-087A82B97DE3}"/>
    <cellStyle name="Normal 7 5 11 2" xfId="16425" xr:uid="{3F9DA753-AD08-46A8-A8A2-F74FDEF1A0F1}"/>
    <cellStyle name="Normal 7 5 12" xfId="13622" xr:uid="{20E404F5-D8D2-44DA-9269-BA079AC12526}"/>
    <cellStyle name="Normal 7 5 2" xfId="370" xr:uid="{86A92E8C-C52E-4C43-A852-CBC7B5B00365}"/>
    <cellStyle name="Normal 7 5 2 10" xfId="13779" xr:uid="{8FF0CC53-FE73-48DF-BDD4-F3ADDE840F03}"/>
    <cellStyle name="Normal 7 5 2 2" xfId="621" xr:uid="{1A790DDC-57D2-4B68-B5D9-BA95657B831E}"/>
    <cellStyle name="Normal 7 5 2 2 2" xfId="2232" xr:uid="{517CC0B1-486D-4514-97D0-D564552EE024}"/>
    <cellStyle name="Normal 7 5 2 2 2 2" xfId="10337" xr:uid="{ED520D3A-E650-4528-8DCA-0852DAA0AB36}"/>
    <cellStyle name="Normal 7 5 2 2 2 2 2" xfId="23363" xr:uid="{B744C34E-136D-4EC7-9F7B-CC2F79D8C146}"/>
    <cellStyle name="Normal 7 5 2 2 2 3" xfId="5319" xr:uid="{94278D39-D63B-4763-8E35-8D96FD830F06}"/>
    <cellStyle name="Normal 7 5 2 2 2 3 2" xfId="18356" xr:uid="{28FE0703-60C7-4CEC-823F-F129425504F2}"/>
    <cellStyle name="Normal 7 5 2 2 2 4" xfId="15616" xr:uid="{AF2BFC03-FA5F-447D-A2F1-A8522C4F39C0}"/>
    <cellStyle name="Normal 7 5 2 2 3" xfId="6379" xr:uid="{719518DB-1D40-443E-931C-B75131806FE2}"/>
    <cellStyle name="Normal 7 5 2 2 3 2" xfId="11394" xr:uid="{F49AFDAC-85F5-47F7-9CC9-9FF296C20A39}"/>
    <cellStyle name="Normal 7 5 2 2 3 2 2" xfId="24420" xr:uid="{8E94EB05-1701-4268-BD6D-62C2DC039CFE}"/>
    <cellStyle name="Normal 7 5 2 2 3 3" xfId="19413" xr:uid="{D8101013-1AE2-4934-8A13-C95DBF408D5E}"/>
    <cellStyle name="Normal 7 5 2 2 4" xfId="9453" xr:uid="{B1661607-FD0A-4E7E-88C2-6B9B5DB5B430}"/>
    <cellStyle name="Normal 7 5 2 2 4 2" xfId="22480" xr:uid="{CE363190-ECD1-49E4-8339-8DA916ABC3CA}"/>
    <cellStyle name="Normal 7 5 2 2 5" xfId="12848" xr:uid="{F0D48322-6603-40EA-822A-0A7609AD2CB1}"/>
    <cellStyle name="Normal 7 5 2 2 5 2" xfId="25865" xr:uid="{B50A2F74-5E38-46D8-82A4-FC968C4956F7}"/>
    <cellStyle name="Normal 7 5 2 2 6" xfId="7930" xr:uid="{51A9CFE6-B5B2-4C85-ABA2-9127AB84FE8F}"/>
    <cellStyle name="Normal 7 5 2 2 6 2" xfId="20962" xr:uid="{36888004-6F5D-4E50-B979-94B086AC5CDB}"/>
    <cellStyle name="Normal 7 5 2 2 7" xfId="4384" xr:uid="{C91E61BF-D02B-47B4-A82F-41DEAE589864}"/>
    <cellStyle name="Normal 7 5 2 2 7 2" xfId="17473" xr:uid="{0D5B2BD8-5C4B-4DA1-9C9F-73EC4CA4EFE3}"/>
    <cellStyle name="Normal 7 5 2 2 8" xfId="14024" xr:uid="{BE67F09D-4AC7-4D40-9D75-E4D3783BC532}"/>
    <cellStyle name="Normal 7 5 2 3" xfId="1030" xr:uid="{0BA205B0-EE8F-49F6-B40D-F087EC8E9219}"/>
    <cellStyle name="Normal 7 5 2 3 2" xfId="2580" xr:uid="{1D201441-BDE4-4FE6-98C9-5F424B14CA70}"/>
    <cellStyle name="Normal 7 5 2 3 2 2" xfId="10589" xr:uid="{019A915C-7691-498C-9E10-0E27C9F2ECEF}"/>
    <cellStyle name="Normal 7 5 2 3 2 2 2" xfId="23615" xr:uid="{A6B4B427-CACF-42BF-ADFF-9771F1772574}"/>
    <cellStyle name="Normal 7 5 2 3 2 3" xfId="5572" xr:uid="{06569A5E-AFDB-4935-8A51-159C1FD80038}"/>
    <cellStyle name="Normal 7 5 2 3 2 3 2" xfId="18608" xr:uid="{2F40078B-F384-41E5-98D6-B85E192E496D}"/>
    <cellStyle name="Normal 7 5 2 3 2 4" xfId="15964" xr:uid="{CA42E8A7-399B-4E40-A177-8A9A17F307EC}"/>
    <cellStyle name="Normal 7 5 2 3 3" xfId="6727" xr:uid="{8C5282A7-0931-4CF9-BF92-AFC924FD8D35}"/>
    <cellStyle name="Normal 7 5 2 3 3 2" xfId="11742" xr:uid="{82709C93-7BA3-4E6A-9AF6-884D63309AF1}"/>
    <cellStyle name="Normal 7 5 2 3 3 2 2" xfId="24768" xr:uid="{FA789F32-2B93-450A-822E-7BCA14BF8DF0}"/>
    <cellStyle name="Normal 7 5 2 3 3 3" xfId="19761" xr:uid="{BD505208-163F-4497-9D47-2C11374E5DC9}"/>
    <cellStyle name="Normal 7 5 2 3 4" xfId="8996" xr:uid="{52673FC0-815A-4C6D-9B30-29CAE28490CC}"/>
    <cellStyle name="Normal 7 5 2 3 4 2" xfId="22023" xr:uid="{A6D85475-4575-4485-9ECF-ED739FAF8643}"/>
    <cellStyle name="Normal 7 5 2 3 5" xfId="13196" xr:uid="{BDF159D3-9B61-4207-9A76-7BC9D0E950D6}"/>
    <cellStyle name="Normal 7 5 2 3 5 2" xfId="26213" xr:uid="{9BFD5AB8-FDB5-48A4-BAF6-BFE065CBC735}"/>
    <cellStyle name="Normal 7 5 2 3 6" xfId="8183" xr:uid="{8C24D3C7-DE2F-43BA-ACA6-709234E6581C}"/>
    <cellStyle name="Normal 7 5 2 3 6 2" xfId="21214" xr:uid="{52579FA9-12BB-4782-9B8B-26974583A0CE}"/>
    <cellStyle name="Normal 7 5 2 3 7" xfId="3927" xr:uid="{FBFB4DC9-3CE7-4590-A4F9-FCAC23426784}"/>
    <cellStyle name="Normal 7 5 2 3 7 2" xfId="17016" xr:uid="{71BA7F8A-21BA-4D87-885E-DA52CD71DC14}"/>
    <cellStyle name="Normal 7 5 2 3 8" xfId="14426" xr:uid="{F757AC03-AD19-47B0-8A13-64E92C40350A}"/>
    <cellStyle name="Normal 7 5 2 4" xfId="1387" xr:uid="{9A069079-8E3A-4460-BA66-1513C613463C}"/>
    <cellStyle name="Normal 7 5 2 4 2" xfId="2945" xr:uid="{B93D46A9-E87F-4BD5-894A-9C8BC0E64AE8}"/>
    <cellStyle name="Normal 7 5 2 4 2 2" xfId="11985" xr:uid="{04D4385C-2A27-4DF0-8DA3-B0281ECCB632}"/>
    <cellStyle name="Normal 7 5 2 4 2 2 2" xfId="25011" xr:uid="{C49AA7A8-EEB5-463C-A5F2-7E50F1B6B9C4}"/>
    <cellStyle name="Normal 7 5 2 4 2 3" xfId="6970" xr:uid="{7D8F42B2-CBBC-4638-84FF-FA4A12031B85}"/>
    <cellStyle name="Normal 7 5 2 4 2 3 2" xfId="20004" xr:uid="{32064B2C-4B48-4026-8D01-E37B2AABA047}"/>
    <cellStyle name="Normal 7 5 2 4 2 4" xfId="16207" xr:uid="{FE7E39E5-68FF-40FD-9E73-F3100C953D9E}"/>
    <cellStyle name="Normal 7 5 2 4 3" xfId="13439" xr:uid="{8B285803-F930-4445-8495-E69FC80D872E}"/>
    <cellStyle name="Normal 7 5 2 4 3 2" xfId="26456" xr:uid="{FBE806C3-4E27-4211-B38C-23B4A9840913}"/>
    <cellStyle name="Normal 7 5 2 4 4" xfId="9880" xr:uid="{87B68015-E2E1-4455-B31E-DB991C67FE4A}"/>
    <cellStyle name="Normal 7 5 2 4 4 2" xfId="22906" xr:uid="{FB6E854D-1E9D-4E04-8812-421ECA5B71A3}"/>
    <cellStyle name="Normal 7 5 2 4 5" xfId="4862" xr:uid="{170C5A19-80C1-4BF3-8467-B508819D0450}"/>
    <cellStyle name="Normal 7 5 2 4 5 2" xfId="17899" xr:uid="{AA75725B-EEA3-48ED-A1E1-A1583247FAD1}"/>
    <cellStyle name="Normal 7 5 2 4 6" xfId="14773" xr:uid="{9FB70265-DAC0-45CE-A4A3-31F9F9C6A080}"/>
    <cellStyle name="Normal 7 5 2 5" xfId="1779" xr:uid="{C9F26D3F-76B4-47F8-B7C4-F781DB596B1F}"/>
    <cellStyle name="Normal 7 5 2 5 2" xfId="10942" xr:uid="{65C20363-C30B-4060-A2B0-229715F206AF}"/>
    <cellStyle name="Normal 7 5 2 5 2 2" xfId="23968" xr:uid="{B482B49C-5F5D-4F61-8E4E-4609DE6C548C}"/>
    <cellStyle name="Normal 7 5 2 5 3" xfId="5926" xr:uid="{F6D41057-BAB2-4A68-8E49-36EF26D93FFE}"/>
    <cellStyle name="Normal 7 5 2 5 3 2" xfId="18961" xr:uid="{198FC8B6-6430-4CDF-8495-34921CF8C8D3}"/>
    <cellStyle name="Normal 7 5 2 5 4" xfId="15164" xr:uid="{8589B2BD-DF41-4CA9-B77B-CCF93999960E}"/>
    <cellStyle name="Normal 7 5 2 6" xfId="8503" xr:uid="{C8DF31B1-1BD8-4701-8D00-D114B09E9E4C}"/>
    <cellStyle name="Normal 7 5 2 6 2" xfId="21532" xr:uid="{C470F530-9391-4B01-9AE6-42413BCCCC88}"/>
    <cellStyle name="Normal 7 5 2 7" xfId="12396" xr:uid="{412F4B43-3251-458A-A203-0A1EACF5BCE6}"/>
    <cellStyle name="Normal 7 5 2 7 2" xfId="25413" xr:uid="{86B87F50-B0A2-43FA-9B07-05367356BE97}"/>
    <cellStyle name="Normal 7 5 2 8" xfId="7473" xr:uid="{55113A7C-4381-43E0-8567-FAA595F7F0FC}"/>
    <cellStyle name="Normal 7 5 2 8 2" xfId="20505" xr:uid="{2D51CA5F-BA0D-4B61-9C08-2B3DF838134D}"/>
    <cellStyle name="Normal 7 5 2 9" xfId="3425" xr:uid="{89F92F1C-2345-4508-8381-43F65A09D671}"/>
    <cellStyle name="Normal 7 5 2 9 2" xfId="16525" xr:uid="{0BB61DE5-24D1-4624-B1E5-B9E23AF0970C}"/>
    <cellStyle name="Normal 7 5 2_Degree data" xfId="3206" xr:uid="{F8A46459-3AB0-4EFA-A7D3-AC0226CD0E79}"/>
    <cellStyle name="Normal 7 5 3" xfId="521" xr:uid="{7EAF11C6-613D-4F73-B5BF-D91ACEB30B5A}"/>
    <cellStyle name="Normal 7 5 3 2" xfId="930" xr:uid="{A0BCE215-84DB-4BE2-AB98-21B249F28637}"/>
    <cellStyle name="Normal 7 5 3 2 2" xfId="9780" xr:uid="{DD03A9B5-CC7F-4FC1-9107-70A01C4F769C}"/>
    <cellStyle name="Normal 7 5 3 2 2 2" xfId="22806" xr:uid="{B044C8E6-7E8D-4F2B-A493-CB9A76E0AD8E}"/>
    <cellStyle name="Normal 7 5 3 2 3" xfId="4762" xr:uid="{7568BE91-1DD7-4025-B033-63A72855A669}"/>
    <cellStyle name="Normal 7 5 3 2 3 2" xfId="17799" xr:uid="{FA7D5182-9812-4F99-BE79-B83B08B757EB}"/>
    <cellStyle name="Normal 7 5 3 2 4" xfId="14326" xr:uid="{EADB7A58-CA09-454B-B915-CD2D56BF3676}"/>
    <cellStyle name="Normal 7 5 3 3" xfId="2231" xr:uid="{8C3C3BA1-3761-4073-B815-6547E8E56208}"/>
    <cellStyle name="Normal 7 5 3 3 2" xfId="11393" xr:uid="{604C410D-6FFB-42D4-BC5E-78EEAEC92911}"/>
    <cellStyle name="Normal 7 5 3 3 2 2" xfId="24419" xr:uid="{17634E02-069E-46C8-B218-BAEAF3CA90A4}"/>
    <cellStyle name="Normal 7 5 3 3 3" xfId="6378" xr:uid="{D31C7372-6EA6-451D-8E5B-701E1A57A3B2}"/>
    <cellStyle name="Normal 7 5 3 3 3 2" xfId="19412" xr:uid="{B0A3C84E-759B-4B5F-A71E-CD32F4668373}"/>
    <cellStyle name="Normal 7 5 3 3 4" xfId="15615" xr:uid="{65DADC26-0FAE-480F-B76C-9D696C4CD9FC}"/>
    <cellStyle name="Normal 7 5 3 4" xfId="8896" xr:uid="{75942190-1514-4894-9B4F-7CC563284076}"/>
    <cellStyle name="Normal 7 5 3 4 2" xfId="21923" xr:uid="{19A4E654-79B0-4F45-9E17-073938941B8C}"/>
    <cellStyle name="Normal 7 5 3 5" xfId="12847" xr:uid="{6FB7A117-0FD0-4766-83A2-E4758397E28C}"/>
    <cellStyle name="Normal 7 5 3 5 2" xfId="25864" xr:uid="{18774005-F1D5-4209-A2B4-7F025AAB1D23}"/>
    <cellStyle name="Normal 7 5 3 6" xfId="7373" xr:uid="{5A9E1763-FB23-44D3-B26F-4DB0A7315BE9}"/>
    <cellStyle name="Normal 7 5 3 6 2" xfId="20405" xr:uid="{ADC70D09-16F9-4412-980B-84D9D698E020}"/>
    <cellStyle name="Normal 7 5 3 7" xfId="3827" xr:uid="{98D9CDC3-9255-43AB-9DD1-9CB5CB2BEB2A}"/>
    <cellStyle name="Normal 7 5 3 7 2" xfId="16916" xr:uid="{3797BA79-F9B2-4EB4-A2BE-118DC1BBEDEA}"/>
    <cellStyle name="Normal 7 5 3 8" xfId="13924" xr:uid="{52C9B502-651E-4789-8C70-F54A2CACDB36}"/>
    <cellStyle name="Normal 7 5 4" xfId="801" xr:uid="{3618C533-C167-4260-BFD3-C667AFC10329}"/>
    <cellStyle name="Normal 7 5 4 2" xfId="2579" xr:uid="{0D843C35-A768-4566-8DCD-13944A231C6E}"/>
    <cellStyle name="Normal 7 5 4 2 2" xfId="10336" xr:uid="{59E78424-4228-433C-8377-E0A6C1835077}"/>
    <cellStyle name="Normal 7 5 4 2 2 2" xfId="23362" xr:uid="{8EB8CE08-513B-4849-BE73-D33538774840}"/>
    <cellStyle name="Normal 7 5 4 2 3" xfId="5318" xr:uid="{5B2C2C79-A006-4C97-8FAF-22F75837C23A}"/>
    <cellStyle name="Normal 7 5 4 2 3 2" xfId="18355" xr:uid="{963BE8D4-5CDE-4105-9F9E-D4EB3F4C60A6}"/>
    <cellStyle name="Normal 7 5 4 2 4" xfId="15963" xr:uid="{D2398962-1090-41A8-8EB9-6D6BF2F95E4F}"/>
    <cellStyle name="Normal 7 5 4 3" xfId="6726" xr:uid="{2252AD3A-2669-4D1F-A94F-674EAEBE603D}"/>
    <cellStyle name="Normal 7 5 4 3 2" xfId="11741" xr:uid="{15D1CA00-4C0A-45D1-A335-D0D2F9425880}"/>
    <cellStyle name="Normal 7 5 4 3 2 2" xfId="24767" xr:uid="{E6204CC3-B665-4D67-B67E-97A26F14CF64}"/>
    <cellStyle name="Normal 7 5 4 3 3" xfId="19760" xr:uid="{1CE5AD9B-B63C-4D19-9981-8EBC315551D4}"/>
    <cellStyle name="Normal 7 5 4 4" xfId="9452" xr:uid="{677DB541-A8E4-453B-B184-059F07576DD8}"/>
    <cellStyle name="Normal 7 5 4 4 2" xfId="22479" xr:uid="{9F97E37C-41EF-478F-A93C-114B5F2EC764}"/>
    <cellStyle name="Normal 7 5 4 5" xfId="13195" xr:uid="{07D606E2-3A67-4D8B-AF02-7F8B5534203A}"/>
    <cellStyle name="Normal 7 5 4 5 2" xfId="26212" xr:uid="{FF7E5461-9BA4-48A5-8812-D175CD82E1F0}"/>
    <cellStyle name="Normal 7 5 4 6" xfId="7929" xr:uid="{5CAC4631-D791-4FEC-B179-736FA815F67A}"/>
    <cellStyle name="Normal 7 5 4 6 2" xfId="20961" xr:uid="{9FB06F09-A47B-4147-ADB2-6E05CC558EF5}"/>
    <cellStyle name="Normal 7 5 4 7" xfId="4383" xr:uid="{DB61737C-59E8-4187-BDBE-BBED41D436D3}"/>
    <cellStyle name="Normal 7 5 4 7 2" xfId="17472" xr:uid="{CB469C2D-155F-48ED-8788-F557AD64DFAB}"/>
    <cellStyle name="Normal 7 5 4 8" xfId="14198" xr:uid="{CE0006F3-32C5-462A-A698-C3C665BE8B9D}"/>
    <cellStyle name="Normal 7 5 5" xfId="1286" xr:uid="{605F10F5-01D3-40E6-A300-E5865D06D32A}"/>
    <cellStyle name="Normal 7 5 5 2" xfId="2843" xr:uid="{AA04A2C6-1D17-42AD-963A-9214BEDF2E32}"/>
    <cellStyle name="Normal 7 5 5 2 2" xfId="10489" xr:uid="{1D68A00F-22E2-45B2-B846-603212D8AF87}"/>
    <cellStyle name="Normal 7 5 5 2 2 2" xfId="23515" xr:uid="{7D85872A-335D-45B0-8A00-3DD693055BC7}"/>
    <cellStyle name="Normal 7 5 5 2 3" xfId="5472" xr:uid="{BD68A245-AF0A-4B7A-8B89-70873645C95C}"/>
    <cellStyle name="Normal 7 5 5 2 3 2" xfId="18508" xr:uid="{37656B26-6ECD-4B0E-8804-5D9067FE3036}"/>
    <cellStyle name="Normal 7 5 5 2 4" xfId="16107" xr:uid="{DA48E487-32ED-450B-83B4-5CFE246874B7}"/>
    <cellStyle name="Normal 7 5 5 3" xfId="6870" xr:uid="{424FC909-9554-4BB5-B363-B7655451092B}"/>
    <cellStyle name="Normal 7 5 5 3 2" xfId="11885" xr:uid="{3DBFAEE6-AB61-4D50-997C-CAD82B530051}"/>
    <cellStyle name="Normal 7 5 5 3 2 2" xfId="24911" xr:uid="{48F9ECED-FC22-4529-9273-48096CE86347}"/>
    <cellStyle name="Normal 7 5 5 3 3" xfId="19904" xr:uid="{47B7EDEE-7056-4524-ABA2-DF1FCB4787CA}"/>
    <cellStyle name="Normal 7 5 5 4" xfId="8677" xr:uid="{7040BAD0-7DC4-4849-AC2B-51FC02FE24A9}"/>
    <cellStyle name="Normal 7 5 5 4 2" xfId="21706" xr:uid="{BBC44D08-6156-42BC-AB77-570368B159D8}"/>
    <cellStyle name="Normal 7 5 5 5" xfId="13339" xr:uid="{68F8239D-8C95-433C-90BC-CB32806A580F}"/>
    <cellStyle name="Normal 7 5 5 5 2" xfId="26356" xr:uid="{0FF3F1E4-4985-4F0E-BA18-DE3BFD67E514}"/>
    <cellStyle name="Normal 7 5 5 6" xfId="8083" xr:uid="{6E6F9445-19C0-40E5-BB56-6EBCC6B1CBDF}"/>
    <cellStyle name="Normal 7 5 5 6 2" xfId="21114" xr:uid="{80487664-D80D-49A9-B942-7C47AE4DDDA8}"/>
    <cellStyle name="Normal 7 5 5 7" xfId="3606" xr:uid="{BDEB3AAB-6762-4C5B-9E41-B03D1C13D78B}"/>
    <cellStyle name="Normal 7 5 5 7 2" xfId="16699" xr:uid="{94FC8081-76BA-4C75-B03C-79F909D67690}"/>
    <cellStyle name="Normal 7 5 5 8" xfId="14673" xr:uid="{1683D4FD-BEB0-4258-A748-CE9AC8B3F966}"/>
    <cellStyle name="Normal 7 5 6" xfId="1679" xr:uid="{F94F5E8B-7F55-4C60-AF94-A69B9DB6ACA8}"/>
    <cellStyle name="Normal 7 5 6 2" xfId="9563" xr:uid="{A53F0B3C-AF80-481D-B3D2-81914424EEE6}"/>
    <cellStyle name="Normal 7 5 6 2 2" xfId="22589" xr:uid="{45A0DAEC-10EC-4D8B-8BAA-FE8D25AA26E0}"/>
    <cellStyle name="Normal 7 5 6 3" xfId="4545" xr:uid="{FBD53B9E-1428-4D1E-A679-0F7F1E49B19D}"/>
    <cellStyle name="Normal 7 5 6 3 2" xfId="17582" xr:uid="{72191561-665D-48F1-89DB-7EB3E1670172}"/>
    <cellStyle name="Normal 7 5 6 4" xfId="15064" xr:uid="{156E59AF-3AE9-4CDD-8E33-F9C3344F70D5}"/>
    <cellStyle name="Normal 7 5 7" xfId="5826" xr:uid="{250A5BC9-FC07-4EDC-89CC-0A1FBF071115}"/>
    <cellStyle name="Normal 7 5 7 2" xfId="10842" xr:uid="{DB49C08F-2926-40AD-98DC-FA09E9125F06}"/>
    <cellStyle name="Normal 7 5 7 2 2" xfId="23868" xr:uid="{02E7AFD7-EED0-406B-B9A7-D3BC0EB323FE}"/>
    <cellStyle name="Normal 7 5 7 3" xfId="18861" xr:uid="{B9F3BC6D-F82F-4CDE-AE99-DDC0C1C26266}"/>
    <cellStyle name="Normal 7 5 8" xfId="8403" xr:uid="{4BAC15DE-B245-4623-A2CD-8C9D41E03A1C}"/>
    <cellStyle name="Normal 7 5 8 2" xfId="21432" xr:uid="{B59DCBA4-23ED-468E-A3B4-C13E76F1F48C}"/>
    <cellStyle name="Normal 7 5 9" xfId="12296" xr:uid="{AA46D282-8705-406C-AFCA-F9EA098C2640}"/>
    <cellStyle name="Normal 7 5 9 2" xfId="25313" xr:uid="{21078426-0AE2-4F96-A102-5DB678F7EBA5}"/>
    <cellStyle name="Normal 7 5_Degree data" xfId="3205" xr:uid="{D8BD5840-67C5-4CB1-B8D3-D06AB350869B}"/>
    <cellStyle name="Normal 7 6" xfId="231" xr:uid="{98CBB7BC-320D-400D-A3E3-8A844B9AC54A}"/>
    <cellStyle name="Normal 7 6 10" xfId="7204" xr:uid="{22125E00-4824-4553-92D5-0672B6755F6A}"/>
    <cellStyle name="Normal 7 6 10 2" xfId="20236" xr:uid="{D8C67DB9-B690-45BD-B6E9-2E0CA90A5480}"/>
    <cellStyle name="Normal 7 6 11" xfId="3268" xr:uid="{03B2F851-55A6-47A0-B75F-B607AE647FE3}"/>
    <cellStyle name="Normal 7 6 11 2" xfId="16368" xr:uid="{89FDB883-B852-4349-A985-C9C24907CA37}"/>
    <cellStyle name="Normal 7 6 12" xfId="13652" xr:uid="{99387B85-3138-4322-B4E9-41EF032ED6CF}"/>
    <cellStyle name="Normal 7 6 2" xfId="312" xr:uid="{FE6E6108-7AE7-4B57-9793-3A612ED8DC0A}"/>
    <cellStyle name="Normal 7 6 2 10" xfId="13722" xr:uid="{CB98EE8D-33A9-4208-89C1-54CD329F4751}"/>
    <cellStyle name="Normal 7 6 2 2" xfId="669" xr:uid="{AC1CCB99-F02F-4FA1-9F17-B5684472376C}"/>
    <cellStyle name="Normal 7 6 2 2 2" xfId="2234" xr:uid="{1FF48699-9D0C-49F3-B8C4-9DD5CAF46371}"/>
    <cellStyle name="Normal 7 6 2 2 2 2" xfId="10339" xr:uid="{9A82ECDF-7317-4B83-A900-B5A7C5ED3A40}"/>
    <cellStyle name="Normal 7 6 2 2 2 2 2" xfId="23365" xr:uid="{7F7ED7C3-6AEB-4B72-B18C-1011BE74BC2B}"/>
    <cellStyle name="Normal 7 6 2 2 2 3" xfId="5321" xr:uid="{2BA164F4-9285-472C-83C3-3015ACD65BCE}"/>
    <cellStyle name="Normal 7 6 2 2 2 3 2" xfId="18358" xr:uid="{F8CF60C9-027C-4527-90D8-8E72F0DD0490}"/>
    <cellStyle name="Normal 7 6 2 2 2 4" xfId="15618" xr:uid="{E542DC74-B603-4CDA-AE95-ED725429D9AC}"/>
    <cellStyle name="Normal 7 6 2 2 3" xfId="6381" xr:uid="{EBC59D18-4F30-45AB-AB6A-2FA09F68C476}"/>
    <cellStyle name="Normal 7 6 2 2 3 2" xfId="11396" xr:uid="{2E78F928-1079-4E66-B9E9-769D780491B6}"/>
    <cellStyle name="Normal 7 6 2 2 3 2 2" xfId="24422" xr:uid="{9DDFF560-7ADB-4C3D-8BC9-8F8CCADECFE1}"/>
    <cellStyle name="Normal 7 6 2 2 3 3" xfId="19415" xr:uid="{CB8F14AB-9049-4E78-BA9B-FC1233E8F6EE}"/>
    <cellStyle name="Normal 7 6 2 2 4" xfId="9455" xr:uid="{B93EE5F5-0884-4B33-82C4-29A3711E4FB4}"/>
    <cellStyle name="Normal 7 6 2 2 4 2" xfId="22482" xr:uid="{99A08900-138F-4C46-9AB1-46B6F8D6C479}"/>
    <cellStyle name="Normal 7 6 2 2 5" xfId="12850" xr:uid="{4E3C34D7-B80D-4D92-B48C-F91EEBEF999D}"/>
    <cellStyle name="Normal 7 6 2 2 5 2" xfId="25867" xr:uid="{59A3D4A0-2EAD-40FB-8947-9AE229798A84}"/>
    <cellStyle name="Normal 7 6 2 2 6" xfId="7932" xr:uid="{CA2929A1-5726-4495-9A6B-2FE2111EDE8E}"/>
    <cellStyle name="Normal 7 6 2 2 6 2" xfId="20964" xr:uid="{C990B1A1-0F31-454E-AC38-C2EF1850680F}"/>
    <cellStyle name="Normal 7 6 2 2 7" xfId="4386" xr:uid="{AA8C8DFF-3F60-4188-B99A-E27F37993149}"/>
    <cellStyle name="Normal 7 6 2 2 7 2" xfId="17475" xr:uid="{D89930D6-F5A5-4F3A-B251-88855C0051C0}"/>
    <cellStyle name="Normal 7 6 2 2 8" xfId="14072" xr:uid="{5B888AD1-1004-422C-9206-D4057B435091}"/>
    <cellStyle name="Normal 7 6 2 3" xfId="1078" xr:uid="{7E111CBA-9335-44AE-A01D-E8DD74B1E281}"/>
    <cellStyle name="Normal 7 6 2 3 2" xfId="2582" xr:uid="{3EF645EC-B6E0-4A4F-A273-81F21E9FC504}"/>
    <cellStyle name="Normal 7 6 2 3 2 2" xfId="10637" xr:uid="{E547CFA8-9209-4AEB-9D2C-A3414F53B392}"/>
    <cellStyle name="Normal 7 6 2 3 2 2 2" xfId="23663" xr:uid="{5F54D5FB-F6BC-4315-8D8A-AF4BDB27675B}"/>
    <cellStyle name="Normal 7 6 2 3 2 3" xfId="5620" xr:uid="{C562AEEA-6945-4A5A-A489-86D102576C87}"/>
    <cellStyle name="Normal 7 6 2 3 2 3 2" xfId="18656" xr:uid="{7115F232-4FD0-468B-B6F6-B12B78AC06B5}"/>
    <cellStyle name="Normal 7 6 2 3 2 4" xfId="15966" xr:uid="{C0139FDD-DB7F-4C01-9C82-FC2CA0FF6B01}"/>
    <cellStyle name="Normal 7 6 2 3 3" xfId="6729" xr:uid="{58706DFD-1728-4F50-BF7D-E458E0A6F92C}"/>
    <cellStyle name="Normal 7 6 2 3 3 2" xfId="11744" xr:uid="{0B9612B5-6DD6-40D7-A630-C948D52F57B0}"/>
    <cellStyle name="Normal 7 6 2 3 3 2 2" xfId="24770" xr:uid="{12EB9238-3F86-4D82-9F01-47FB8697A105}"/>
    <cellStyle name="Normal 7 6 2 3 3 3" xfId="19763" xr:uid="{B6099688-1CCE-4018-94C3-D4043EF845C2}"/>
    <cellStyle name="Normal 7 6 2 3 4" xfId="9044" xr:uid="{6BD6AC68-66F4-459A-840B-1C976BE32DD4}"/>
    <cellStyle name="Normal 7 6 2 3 4 2" xfId="22071" xr:uid="{AED39FD3-F463-4B04-B65D-880C320ACD09}"/>
    <cellStyle name="Normal 7 6 2 3 5" xfId="13198" xr:uid="{736968B2-4D15-40BA-B9E3-AA0AB94D1751}"/>
    <cellStyle name="Normal 7 6 2 3 5 2" xfId="26215" xr:uid="{8B0D9287-5CFA-42F5-A1DF-E91085F0C057}"/>
    <cellStyle name="Normal 7 6 2 3 6" xfId="8231" xr:uid="{4A177A51-B694-4C11-8A58-FFC487E549B5}"/>
    <cellStyle name="Normal 7 6 2 3 6 2" xfId="21262" xr:uid="{317614EF-847C-44E2-A958-9440BA02EE73}"/>
    <cellStyle name="Normal 7 6 2 3 7" xfId="3975" xr:uid="{42641864-5495-4E00-89F1-23D748C49F68}"/>
    <cellStyle name="Normal 7 6 2 3 7 2" xfId="17064" xr:uid="{3FD95A75-6012-41F7-BC49-64DA460AE55F}"/>
    <cellStyle name="Normal 7 6 2 3 8" xfId="14474" xr:uid="{1BF5679B-1E2F-46C1-A536-DE3307B4499A}"/>
    <cellStyle name="Normal 7 6 2 4" xfId="1436" xr:uid="{3CAB956E-B232-432D-8334-C136BFC2BBE9}"/>
    <cellStyle name="Normal 7 6 2 4 2" xfId="2995" xr:uid="{D1736DC9-D8A7-4134-A4F1-4E3E4C265334}"/>
    <cellStyle name="Normal 7 6 2 4 2 2" xfId="12033" xr:uid="{4856467D-C354-472F-A1FD-A06697A6E17E}"/>
    <cellStyle name="Normal 7 6 2 4 2 2 2" xfId="25059" xr:uid="{5078854A-4944-4E7A-902E-C4D383A2E664}"/>
    <cellStyle name="Normal 7 6 2 4 2 3" xfId="7018" xr:uid="{D4553AA8-4B68-4581-9E26-006579C1E06C}"/>
    <cellStyle name="Normal 7 6 2 4 2 3 2" xfId="20052" xr:uid="{03066AC3-1767-48B8-809C-668483EC0332}"/>
    <cellStyle name="Normal 7 6 2 4 2 4" xfId="16255" xr:uid="{39461B14-2210-4813-9AE7-3239736780CC}"/>
    <cellStyle name="Normal 7 6 2 4 3" xfId="13487" xr:uid="{0F1B4036-E5EA-43B2-8B8E-D10BDE9EE92E}"/>
    <cellStyle name="Normal 7 6 2 4 3 2" xfId="26504" xr:uid="{F57BA48D-3114-41F0-ADC6-E35D1B019361}"/>
    <cellStyle name="Normal 7 6 2 4 4" xfId="9928" xr:uid="{C6C05087-85BA-4854-828F-600D1579FCCA}"/>
    <cellStyle name="Normal 7 6 2 4 4 2" xfId="22954" xr:uid="{EB245185-A362-4B5B-8571-54F55CD8A30B}"/>
    <cellStyle name="Normal 7 6 2 4 5" xfId="4910" xr:uid="{1CE7FE56-7C23-4564-AA5E-E104ABCB08A0}"/>
    <cellStyle name="Normal 7 6 2 4 5 2" xfId="17947" xr:uid="{1D77B66A-5C29-4096-8442-2912627F16A0}"/>
    <cellStyle name="Normal 7 6 2 4 6" xfId="14821" xr:uid="{946F060F-9336-4C12-A3AE-11EA3ADE8EF0}"/>
    <cellStyle name="Normal 7 6 2 5" xfId="1827" xr:uid="{FEBA449B-13A3-41AE-A8BA-2BC0CE63A24D}"/>
    <cellStyle name="Normal 7 6 2 5 2" xfId="10990" xr:uid="{F80E16BC-B3B6-44D0-AD45-2D86CBF1B00B}"/>
    <cellStyle name="Normal 7 6 2 5 2 2" xfId="24016" xr:uid="{5B157627-B5EE-44AE-968E-6B9F982F78BD}"/>
    <cellStyle name="Normal 7 6 2 5 3" xfId="5974" xr:uid="{34A68C40-6346-4921-B191-44F119F845EB}"/>
    <cellStyle name="Normal 7 6 2 5 3 2" xfId="19009" xr:uid="{DBA9E38E-587C-45DD-B20B-CAA68F5333CB}"/>
    <cellStyle name="Normal 7 6 2 5 4" xfId="15212" xr:uid="{90EB3E62-D385-4E8C-A42B-16BE0E5FF5CB}"/>
    <cellStyle name="Normal 7 6 2 6" xfId="8551" xr:uid="{22541D1D-336D-47E2-ABB9-30D746F5A51C}"/>
    <cellStyle name="Normal 7 6 2 6 2" xfId="21580" xr:uid="{37C2A847-3AAB-4D68-805C-DFA896F4D441}"/>
    <cellStyle name="Normal 7 6 2 7" xfId="12444" xr:uid="{6D5ED9EC-00E3-4296-9B17-503A90A83D53}"/>
    <cellStyle name="Normal 7 6 2 7 2" xfId="25461" xr:uid="{1C019475-77AD-41D6-B38F-80B09888FCE4}"/>
    <cellStyle name="Normal 7 6 2 8" xfId="7521" xr:uid="{AACCF73B-ED5F-4365-B637-6A522E7AAACA}"/>
    <cellStyle name="Normal 7 6 2 8 2" xfId="20553" xr:uid="{47F6BBA2-357C-4E3E-9CD8-BA09F0A2B03B}"/>
    <cellStyle name="Normal 7 6 2 9" xfId="3473" xr:uid="{0448D3DA-453A-4291-A9A9-B13E35D35165}"/>
    <cellStyle name="Normal 7 6 2 9 2" xfId="16573" xr:uid="{F4CC5CE9-B533-4C4C-9398-B04ECD07DB67}"/>
    <cellStyle name="Normal 7 6 2_Degree data" xfId="3208" xr:uid="{37D7BF81-B091-4228-9839-DA6AA6BE410A}"/>
    <cellStyle name="Normal 7 6 3" xfId="464" xr:uid="{DC7BD121-FDEA-4FDA-A4D8-478036B5C31E}"/>
    <cellStyle name="Normal 7 6 3 2" xfId="2233" xr:uid="{7C154D83-8F99-489C-BAE9-40D5AD59DCD8}"/>
    <cellStyle name="Normal 7 6 3 2 2" xfId="9723" xr:uid="{E10CBD78-DF38-4D85-AFD8-77770D1BBC60}"/>
    <cellStyle name="Normal 7 6 3 2 2 2" xfId="22749" xr:uid="{6054AFA8-3277-4B40-8630-1C3CC891723C}"/>
    <cellStyle name="Normal 7 6 3 2 3" xfId="4705" xr:uid="{016BF418-5387-46D8-90EB-29E54C8BECCA}"/>
    <cellStyle name="Normal 7 6 3 2 3 2" xfId="17742" xr:uid="{5C51BB1B-A96B-44E4-B871-33FF9467D4CF}"/>
    <cellStyle name="Normal 7 6 3 2 4" xfId="15617" xr:uid="{2EFB6091-13E4-4DCE-8A82-56E7672637D4}"/>
    <cellStyle name="Normal 7 6 3 3" xfId="6380" xr:uid="{012E44C4-84EB-4824-9C0E-1834446893B5}"/>
    <cellStyle name="Normal 7 6 3 3 2" xfId="11395" xr:uid="{BDF5420B-8687-47E0-B398-64EA1513A231}"/>
    <cellStyle name="Normal 7 6 3 3 2 2" xfId="24421" xr:uid="{BD0AA0DE-8CB3-477E-B101-A654FA47FCA7}"/>
    <cellStyle name="Normal 7 6 3 3 3" xfId="19414" xr:uid="{86F27A21-8A55-498B-B067-00675F3B7270}"/>
    <cellStyle name="Normal 7 6 3 4" xfId="8839" xr:uid="{DE387133-5554-46B9-AA74-BCC2B5AEF397}"/>
    <cellStyle name="Normal 7 6 3 4 2" xfId="21866" xr:uid="{C3B70933-09E0-456A-9732-142197760F5E}"/>
    <cellStyle name="Normal 7 6 3 5" xfId="12849" xr:uid="{80E26F7D-10D8-4968-A571-ABC87976A1A2}"/>
    <cellStyle name="Normal 7 6 3 5 2" xfId="25866" xr:uid="{75E92838-D206-4153-BF4C-4DF7E9EA5D7D}"/>
    <cellStyle name="Normal 7 6 3 6" xfId="7316" xr:uid="{16F33E5F-9CC1-497C-8813-1E88471FEFF4}"/>
    <cellStyle name="Normal 7 6 3 6 2" xfId="20348" xr:uid="{5063DBE2-11F0-4073-AFC2-0C6671ECA3BD}"/>
    <cellStyle name="Normal 7 6 3 7" xfId="3770" xr:uid="{2FD5F796-1FB8-46D2-9F78-3786392B0076}"/>
    <cellStyle name="Normal 7 6 3 7 2" xfId="16859" xr:uid="{63FED4DD-29E8-420D-8A89-E48CC43111ED}"/>
    <cellStyle name="Normal 7 6 3 8" xfId="13867" xr:uid="{34F1D309-8B38-4A77-86EE-ED7099764C89}"/>
    <cellStyle name="Normal 7 6 4" xfId="873" xr:uid="{6173BB90-2406-4F54-9854-CEE7E2E259B7}"/>
    <cellStyle name="Normal 7 6 4 2" xfId="2581" xr:uid="{3E3DD5CA-D8AC-49AA-81F9-3AAB4DFEF2A1}"/>
    <cellStyle name="Normal 7 6 4 2 2" xfId="10338" xr:uid="{06529696-20FB-47BE-895E-83827DA72814}"/>
    <cellStyle name="Normal 7 6 4 2 2 2" xfId="23364" xr:uid="{1171D85C-2FD3-4234-BFAA-48FEE77104F7}"/>
    <cellStyle name="Normal 7 6 4 2 3" xfId="5320" xr:uid="{3D39176A-2B9F-4C8C-9627-E4CBE35C9DCF}"/>
    <cellStyle name="Normal 7 6 4 2 3 2" xfId="18357" xr:uid="{50820132-F0D9-49A0-86B2-97485BCB8E80}"/>
    <cellStyle name="Normal 7 6 4 2 4" xfId="15965" xr:uid="{79022C56-BD7E-47EB-B65F-E9D7ABA77D87}"/>
    <cellStyle name="Normal 7 6 4 3" xfId="6728" xr:uid="{5C829507-C787-454D-96E6-E506BCA294A3}"/>
    <cellStyle name="Normal 7 6 4 3 2" xfId="11743" xr:uid="{75ED3000-F45A-4443-83FD-A857677F95E4}"/>
    <cellStyle name="Normal 7 6 4 3 2 2" xfId="24769" xr:uid="{14308FE8-4C57-4F11-A0AD-CBB8B1F63139}"/>
    <cellStyle name="Normal 7 6 4 3 3" xfId="19762" xr:uid="{A592C018-D48D-4A7A-9E0A-E7313164CEAD}"/>
    <cellStyle name="Normal 7 6 4 4" xfId="9454" xr:uid="{3C12D6BE-BB97-4BF2-9FD4-A2862AAE005F}"/>
    <cellStyle name="Normal 7 6 4 4 2" xfId="22481" xr:uid="{D21ED412-4D06-4AE9-9520-837A2B2104AD}"/>
    <cellStyle name="Normal 7 6 4 5" xfId="13197" xr:uid="{7773492F-D62C-4EC2-A28F-875D2291DCF9}"/>
    <cellStyle name="Normal 7 6 4 5 2" xfId="26214" xr:uid="{8C3ED88F-D14F-4C2E-A6C9-2967B0489AE2}"/>
    <cellStyle name="Normal 7 6 4 6" xfId="7931" xr:uid="{890D49DC-2F1C-4578-9551-30BFE145A643}"/>
    <cellStyle name="Normal 7 6 4 6 2" xfId="20963" xr:uid="{F2D47E56-ACA3-4BAD-944F-8DA694C8B697}"/>
    <cellStyle name="Normal 7 6 4 7" xfId="4385" xr:uid="{264CB04F-D1E3-44B7-8401-4CE4CC06E398}"/>
    <cellStyle name="Normal 7 6 4 7 2" xfId="17474" xr:uid="{0AFA0878-CDBC-451A-AEA3-755371D8D8C0}"/>
    <cellStyle name="Normal 7 6 4 8" xfId="14269" xr:uid="{7DBFC06D-E10C-4F61-A455-A966E79BE9EF}"/>
    <cellStyle name="Normal 7 6 5" xfId="1225" xr:uid="{DB0CB34C-7375-47F7-93EF-BC30C9215F4B}"/>
    <cellStyle name="Normal 7 6 5 2" xfId="2781" xr:uid="{E3B9A77F-EFF9-4D1D-822B-54083F3261A0}"/>
    <cellStyle name="Normal 7 6 5 2 2" xfId="10432" xr:uid="{B3FA5E5E-445E-4648-BEF0-D0B12DB652A9}"/>
    <cellStyle name="Normal 7 6 5 2 2 2" xfId="23458" xr:uid="{E4D39674-6564-432D-91C5-ADB2C72FE8EB}"/>
    <cellStyle name="Normal 7 6 5 2 3" xfId="5415" xr:uid="{1D7C5132-6854-48DE-8608-A551B82617CA}"/>
    <cellStyle name="Normal 7 6 5 2 3 2" xfId="18451" xr:uid="{AD88515E-E4DD-46D9-B8C1-F4C2BCD808A2}"/>
    <cellStyle name="Normal 7 6 5 2 4" xfId="16050" xr:uid="{7607529F-68B3-4595-9888-EAAB82054F15}"/>
    <cellStyle name="Normal 7 6 5 3" xfId="6813" xr:uid="{34316195-784C-4311-92F7-AD6E336A9878}"/>
    <cellStyle name="Normal 7 6 5 3 2" xfId="11828" xr:uid="{D78A4D17-D3DA-4ECF-99D4-B725EB0C7948}"/>
    <cellStyle name="Normal 7 6 5 3 2 2" xfId="24854" xr:uid="{0035EC4D-7F19-492D-9436-1FFB91F9E663}"/>
    <cellStyle name="Normal 7 6 5 3 3" xfId="19847" xr:uid="{66F81BC5-B5B3-440A-8509-DF17BD76BF42}"/>
    <cellStyle name="Normal 7 6 5 4" xfId="8725" xr:uid="{C571FBF1-1E42-48DD-9E66-EB1E895A4BC3}"/>
    <cellStyle name="Normal 7 6 5 4 2" xfId="21754" xr:uid="{1FE7DB45-05E7-44D5-A917-DAB54EDDBDE5}"/>
    <cellStyle name="Normal 7 6 5 5" xfId="13282" xr:uid="{AB877394-E8B7-40DF-9793-84CD4FBA1051}"/>
    <cellStyle name="Normal 7 6 5 5 2" xfId="26299" xr:uid="{F82B06D7-03C3-403D-AC8E-D6BC7BD7DD11}"/>
    <cellStyle name="Normal 7 6 5 6" xfId="8026" xr:uid="{622DB334-95DA-4EED-93FF-E6C539DC1313}"/>
    <cellStyle name="Normal 7 6 5 6 2" xfId="21057" xr:uid="{F2E3FE7B-A702-49F0-817D-DF4B9A6529DF}"/>
    <cellStyle name="Normal 7 6 5 7" xfId="3655" xr:uid="{CDFBDF22-F1ED-4998-9845-BB8A2E3F0FF1}"/>
    <cellStyle name="Normal 7 6 5 7 2" xfId="16747" xr:uid="{04E243FE-DD32-44A8-9434-AC53E48607E2}"/>
    <cellStyle name="Normal 7 6 5 8" xfId="14616" xr:uid="{F07D1FFC-C488-4994-A33C-A62167EB0A6A}"/>
    <cellStyle name="Normal 7 6 6" xfId="1622" xr:uid="{11FF75AB-596B-4C95-9225-539AD087A0A9}"/>
    <cellStyle name="Normal 7 6 6 2" xfId="9611" xr:uid="{07B9E68C-3920-43B0-9AE8-9A4670F8997C}"/>
    <cellStyle name="Normal 7 6 6 2 2" xfId="22637" xr:uid="{932CD3A4-0CE0-4805-84DB-3FD357F3EFC7}"/>
    <cellStyle name="Normal 7 6 6 3" xfId="4593" xr:uid="{2D6D753F-A0EC-4E9B-A42E-6EF996943CB5}"/>
    <cellStyle name="Normal 7 6 6 3 2" xfId="17630" xr:uid="{EB6C587D-AC2C-4313-8799-7CEC1E5D3264}"/>
    <cellStyle name="Normal 7 6 6 4" xfId="15007" xr:uid="{0FFC5BF2-FEE9-45D9-A203-DFDED8377B78}"/>
    <cellStyle name="Normal 7 6 7" xfId="5769" xr:uid="{44239F1B-320C-41FE-B32C-E3213814013F}"/>
    <cellStyle name="Normal 7 6 7 2" xfId="10785" xr:uid="{5670DB42-6167-40D7-BA57-24D9F7656850}"/>
    <cellStyle name="Normal 7 6 7 2 2" xfId="23811" xr:uid="{5A2F617F-E6CB-4ACF-8A16-4F766C5869FF}"/>
    <cellStyle name="Normal 7 6 7 3" xfId="18804" xr:uid="{314669E3-797D-4BE3-A266-9D18D012FF67}"/>
    <cellStyle name="Normal 7 6 8" xfId="8346" xr:uid="{2791A890-F1D7-4B01-BB37-16F86A74AD6E}"/>
    <cellStyle name="Normal 7 6 8 2" xfId="21375" xr:uid="{72FB66D9-15E1-482B-837E-2B5291811E1D}"/>
    <cellStyle name="Normal 7 6 9" xfId="12239" xr:uid="{90D4359E-2F29-4B4C-91C4-9F16FDCBE303}"/>
    <cellStyle name="Normal 7 6 9 2" xfId="25256" xr:uid="{B4EC6CB3-6F4D-4C35-B59B-BA8BD68A7341}"/>
    <cellStyle name="Normal 7 6_Degree data" xfId="3207" xr:uid="{151D9938-D9B8-4816-867B-C5D0F4E2DCD5}"/>
    <cellStyle name="Normal 7 7" xfId="258" xr:uid="{861EB76E-0E2A-41CC-B126-3006BD9F4D18}"/>
    <cellStyle name="Normal 7 7 10" xfId="3529" xr:uid="{EC4FE764-7147-4D09-B39D-9674F73A31DB}"/>
    <cellStyle name="Normal 7 7 10 2" xfId="16629" xr:uid="{9728C7C1-4AEA-4F6E-BF0D-EEB54488FBFC}"/>
    <cellStyle name="Normal 7 7 11" xfId="13678" xr:uid="{749ACD59-2C07-4675-A7F4-465222601A41}"/>
    <cellStyle name="Normal 7 7 2" xfId="725" xr:uid="{017FC7EF-824B-42E0-B302-355D603B696C}"/>
    <cellStyle name="Normal 7 7 2 2" xfId="2235" xr:uid="{F971FB58-E2ED-46F1-AEEB-04A61A7010AC}"/>
    <cellStyle name="Normal 7 7 2 2 2" xfId="9984" xr:uid="{D51D9C9A-E58C-485D-8F1C-C4031CDD7660}"/>
    <cellStyle name="Normal 7 7 2 2 2 2" xfId="23010" xr:uid="{554BF532-3A6B-4FD6-96D0-2766644AB5D9}"/>
    <cellStyle name="Normal 7 7 2 2 3" xfId="4966" xr:uid="{C631A4E5-8D25-4838-99D0-E154C8E151C4}"/>
    <cellStyle name="Normal 7 7 2 2 3 2" xfId="18003" xr:uid="{50EF1FD0-630B-46BC-9B76-52937AF9B819}"/>
    <cellStyle name="Normal 7 7 2 2 4" xfId="15619" xr:uid="{9407A318-54E9-4C50-83C6-7E297211190D}"/>
    <cellStyle name="Normal 7 7 2 3" xfId="6382" xr:uid="{F5F5A625-F3D6-45E6-818E-B0FE7740B7AE}"/>
    <cellStyle name="Normal 7 7 2 3 2" xfId="11397" xr:uid="{551AFD99-C90D-4539-A87F-191DE7C2BA2C}"/>
    <cellStyle name="Normal 7 7 2 3 2 2" xfId="24423" xr:uid="{17FA3A7E-279C-4AD8-B743-122E2F91E523}"/>
    <cellStyle name="Normal 7 7 2 3 3" xfId="19416" xr:uid="{B2A2A4C3-200F-4668-B950-0997C1C276B6}"/>
    <cellStyle name="Normal 7 7 2 4" xfId="9100" xr:uid="{22914E5B-B9FA-4776-B1AB-3AC9FBBAF309}"/>
    <cellStyle name="Normal 7 7 2 4 2" xfId="22127" xr:uid="{D9CB650F-A5D9-456F-90B7-C453C9C10DC5}"/>
    <cellStyle name="Normal 7 7 2 5" xfId="12851" xr:uid="{62C94ACA-05EE-4B84-8D67-7774125358B3}"/>
    <cellStyle name="Normal 7 7 2 5 2" xfId="25868" xr:uid="{83724DAC-796F-43BD-8673-5F6C58617B69}"/>
    <cellStyle name="Normal 7 7 2 6" xfId="7577" xr:uid="{DC65BCA4-BE8F-4D5C-9C88-FBA680DAAB33}"/>
    <cellStyle name="Normal 7 7 2 6 2" xfId="20609" xr:uid="{001AF738-2211-47F4-8980-8C93F838176C}"/>
    <cellStyle name="Normal 7 7 2 7" xfId="4031" xr:uid="{3A03EB47-396E-4DC8-89AD-D34DA5363B3C}"/>
    <cellStyle name="Normal 7 7 2 7 2" xfId="17120" xr:uid="{00EC41B1-5093-412D-AA6C-A39F8F95826E}"/>
    <cellStyle name="Normal 7 7 2 8" xfId="14128" xr:uid="{5CCD4753-0C7D-4B87-BAB6-3CBC716F8158}"/>
    <cellStyle name="Normal 7 7 3" xfId="1134" xr:uid="{27B036E4-B9E1-43A3-80FC-9E281033353B}"/>
    <cellStyle name="Normal 7 7 3 2" xfId="2583" xr:uid="{01F8F635-56C5-464B-8ABE-259D41F5739E}"/>
    <cellStyle name="Normal 7 7 3 2 2" xfId="10340" xr:uid="{CAB6658C-DE8A-48B2-9278-ADFB58E577EB}"/>
    <cellStyle name="Normal 7 7 3 2 2 2" xfId="23366" xr:uid="{48322585-CD5A-410C-98AE-714E0B1315F7}"/>
    <cellStyle name="Normal 7 7 3 2 3" xfId="5322" xr:uid="{BA5295A6-09AA-4E3D-9561-095A452A13DE}"/>
    <cellStyle name="Normal 7 7 3 2 3 2" xfId="18359" xr:uid="{02199C95-9870-4B7B-B276-79BA320A5C65}"/>
    <cellStyle name="Normal 7 7 3 2 4" xfId="15967" xr:uid="{2F9A0899-13CE-41DF-89C7-0EDB467B7FAA}"/>
    <cellStyle name="Normal 7 7 3 3" xfId="6730" xr:uid="{8157B522-F66E-4451-AD3E-89A5D9A17BEB}"/>
    <cellStyle name="Normal 7 7 3 3 2" xfId="11745" xr:uid="{1EAA8132-C4DB-479F-B700-53D9DDF61174}"/>
    <cellStyle name="Normal 7 7 3 3 2 2" xfId="24771" xr:uid="{8FECE797-4E81-4EDD-BD36-D007EB167240}"/>
    <cellStyle name="Normal 7 7 3 3 3" xfId="19764" xr:uid="{3C702726-AF24-4F76-806A-07589161B715}"/>
    <cellStyle name="Normal 7 7 3 4" xfId="9456" xr:uid="{9AE112FF-3A58-4509-8FBB-FBBBA0355B95}"/>
    <cellStyle name="Normal 7 7 3 4 2" xfId="22483" xr:uid="{19AECAA5-9F9C-4D16-BC20-FDCEADC0C2E0}"/>
    <cellStyle name="Normal 7 7 3 5" xfId="13199" xr:uid="{4FD17E77-C995-4215-B05A-6F3CAE74BAE6}"/>
    <cellStyle name="Normal 7 7 3 5 2" xfId="26216" xr:uid="{2ECB5D67-CE7A-4224-8DB5-C6A96B265DF7}"/>
    <cellStyle name="Normal 7 7 3 6" xfId="7933" xr:uid="{82F50B75-86C8-48F9-99C5-5C2C01B0ADA1}"/>
    <cellStyle name="Normal 7 7 3 6 2" xfId="20965" xr:uid="{A1548E76-71EA-4A6C-9F99-94A0E342E59B}"/>
    <cellStyle name="Normal 7 7 3 7" xfId="4387" xr:uid="{B3E2D14C-8243-41AD-AE14-1BC5CC0C95C6}"/>
    <cellStyle name="Normal 7 7 3 7 2" xfId="17476" xr:uid="{CE18AED8-C240-4BB6-ACA2-9971FB28E4CC}"/>
    <cellStyle name="Normal 7 7 3 8" xfId="14530" xr:uid="{00EA8E46-C982-4D51-A831-00899ACD282A}"/>
    <cellStyle name="Normal 7 7 4" xfId="1492" xr:uid="{D911C1C9-03B9-4F81-9AD9-2486A6EEA57D}"/>
    <cellStyle name="Normal 7 7 4 2" xfId="3051" xr:uid="{E5FA7664-C57B-4D99-82AF-658F95400FC8}"/>
    <cellStyle name="Normal 7 7 4 2 2" xfId="10693" xr:uid="{A2ADC5EB-997F-482B-98E3-9C2EBAC9C206}"/>
    <cellStyle name="Normal 7 7 4 2 2 2" xfId="23719" xr:uid="{244C9637-FCD8-46AF-A47F-F7DF7DA8F25C}"/>
    <cellStyle name="Normal 7 7 4 2 3" xfId="5676" xr:uid="{A8995F94-77EE-4AF6-945E-C0380D5E2973}"/>
    <cellStyle name="Normal 7 7 4 2 3 2" xfId="18712" xr:uid="{126C7229-AA5E-446F-A5F3-690AE68EB0EC}"/>
    <cellStyle name="Normal 7 7 4 2 4" xfId="16311" xr:uid="{F0268635-7D41-4733-AB19-92A7A24DB9E1}"/>
    <cellStyle name="Normal 7 7 4 3" xfId="7074" xr:uid="{9B934DAE-688F-4778-81EF-5B4F6639CFBC}"/>
    <cellStyle name="Normal 7 7 4 3 2" xfId="12089" xr:uid="{996166F8-3E95-4F0B-962D-CF01858ED92C}"/>
    <cellStyle name="Normal 7 7 4 3 2 2" xfId="25115" xr:uid="{D2869A1F-ECCC-443A-8C1F-A1FABDA11C00}"/>
    <cellStyle name="Normal 7 7 4 3 3" xfId="20108" xr:uid="{127C1B8C-E5A9-4B78-B14B-2C3DA713E95A}"/>
    <cellStyle name="Normal 7 7 4 4" xfId="8781" xr:uid="{77CB8EE6-AB40-4B1E-B96D-8E7CF8299A57}"/>
    <cellStyle name="Normal 7 7 4 4 2" xfId="21810" xr:uid="{5D429718-2ED2-4C39-8D0B-6C6A3198054C}"/>
    <cellStyle name="Normal 7 7 4 5" xfId="13543" xr:uid="{EE7AB141-EB4B-4EE8-8FD0-7B51BEF070F1}"/>
    <cellStyle name="Normal 7 7 4 5 2" xfId="26560" xr:uid="{48DF680C-4DB8-4192-AEBD-380A18DD628A}"/>
    <cellStyle name="Normal 7 7 4 6" xfId="8287" xr:uid="{CBDFBFD0-1FE6-49C1-89FD-9C8C97610528}"/>
    <cellStyle name="Normal 7 7 4 6 2" xfId="21318" xr:uid="{AEDE4297-E604-456F-A06A-125B9687A1FC}"/>
    <cellStyle name="Normal 7 7 4 7" xfId="3711" xr:uid="{4718DF7C-E459-44F0-9AD7-6DE915282D9B}"/>
    <cellStyle name="Normal 7 7 4 7 2" xfId="16803" xr:uid="{A2A60509-11CC-454D-8B32-9B6145632425}"/>
    <cellStyle name="Normal 7 7 4 8" xfId="14877" xr:uid="{00448C60-DB37-4763-B095-A3A992A2C801}"/>
    <cellStyle name="Normal 7 7 5" xfId="1883" xr:uid="{7C4A8A90-4BF2-4A11-B047-262097ADC051}"/>
    <cellStyle name="Normal 7 7 5 2" xfId="9667" xr:uid="{E9E2CF51-9BAC-43C7-92DF-76ED4D122D62}"/>
    <cellStyle name="Normal 7 7 5 2 2" xfId="22693" xr:uid="{569BD669-7A3A-4FC0-B690-0518C108EE71}"/>
    <cellStyle name="Normal 7 7 5 3" xfId="4649" xr:uid="{2094807F-3703-469D-A4BC-718BCDE53B56}"/>
    <cellStyle name="Normal 7 7 5 3 2" xfId="17686" xr:uid="{9318B379-F146-40EE-9DE4-437FC941A909}"/>
    <cellStyle name="Normal 7 7 5 4" xfId="15268" xr:uid="{17DC1716-44A4-49EB-BF35-BCD96CF9A07F}"/>
    <cellStyle name="Normal 7 7 6" xfId="6030" xr:uid="{CC80B152-FD7A-4DC4-882B-2A6562A42541}"/>
    <cellStyle name="Normal 7 7 6 2" xfId="11046" xr:uid="{4DF98856-AD0E-486A-9D79-EFAE993B19B1}"/>
    <cellStyle name="Normal 7 7 6 2 2" xfId="24072" xr:uid="{1E748C0D-D2EA-4356-90B7-54CAE0C53A2C}"/>
    <cellStyle name="Normal 7 7 6 3" xfId="19065" xr:uid="{054CB83E-A50B-4F18-8AD1-2DBC26E7F4FF}"/>
    <cellStyle name="Normal 7 7 7" xfId="8607" xr:uid="{FA749637-E5E8-4EF4-A8C8-20B10B57BCEA}"/>
    <cellStyle name="Normal 7 7 7 2" xfId="21636" xr:uid="{A4E512AB-9136-4174-A544-94D4E59B0015}"/>
    <cellStyle name="Normal 7 7 8" xfId="12500" xr:uid="{EEA06CF8-B0DB-474A-BF5E-2DA29503569E}"/>
    <cellStyle name="Normal 7 7 8 2" xfId="25517" xr:uid="{28A7AE72-EC2B-4AF4-9380-09F353BF1214}"/>
    <cellStyle name="Normal 7 7 9" xfId="7260" xr:uid="{C5CB8D46-3679-44CA-A6AC-F2BA59BCC073}"/>
    <cellStyle name="Normal 7 7 9 2" xfId="20292" xr:uid="{9C7583B3-9649-4666-8FC6-F9AD7023E001}"/>
    <cellStyle name="Normal 7 7_Degree data" xfId="3209" xr:uid="{B7F45822-F371-4445-8227-75A1F7622A25}"/>
    <cellStyle name="Normal 7 8" xfId="564" xr:uid="{64BA3F62-B4E2-4E99-BB92-FA0EF7976C7F}"/>
    <cellStyle name="Normal 7 8 10" xfId="13967" xr:uid="{6F7342CA-3A10-4D87-A377-DCFD52A33C29}"/>
    <cellStyle name="Normal 7 8 2" xfId="973" xr:uid="{A96ABBCE-FD97-4F0A-890F-B66EB589F03E}"/>
    <cellStyle name="Normal 7 8 2 2" xfId="2236" xr:uid="{74F57064-674E-4ADD-B586-1C2472EBCE38}"/>
    <cellStyle name="Normal 7 8 2 2 2" xfId="10341" xr:uid="{6ECC5454-5C26-4A54-8EF3-2D308A398237}"/>
    <cellStyle name="Normal 7 8 2 2 2 2" xfId="23367" xr:uid="{95429D6A-0B7D-44BB-BE22-2ECEADB8B054}"/>
    <cellStyle name="Normal 7 8 2 2 3" xfId="5323" xr:uid="{729B2428-313C-4624-94B1-DC91B4F50F1D}"/>
    <cellStyle name="Normal 7 8 2 2 3 2" xfId="18360" xr:uid="{ED2FE65B-50D2-4E3D-86DE-FE4EECB8A40E}"/>
    <cellStyle name="Normal 7 8 2 2 4" xfId="15620" xr:uid="{466C7DE4-0690-4C51-92A9-15131461069A}"/>
    <cellStyle name="Normal 7 8 2 3" xfId="6383" xr:uid="{2897652D-2B1F-47FA-B995-B1DD51A05B5A}"/>
    <cellStyle name="Normal 7 8 2 3 2" xfId="11398" xr:uid="{EAA33CB3-8D8C-4897-BBF3-3C6086BA3105}"/>
    <cellStyle name="Normal 7 8 2 3 2 2" xfId="24424" xr:uid="{7CA747DA-DD91-4A55-9A02-67B9E94D62DC}"/>
    <cellStyle name="Normal 7 8 2 3 3" xfId="19417" xr:uid="{6A6A527E-8702-40C0-86A8-090028151C7F}"/>
    <cellStyle name="Normal 7 8 2 4" xfId="9457" xr:uid="{F4CFD1B7-BEFA-4744-BECD-CBD297369A49}"/>
    <cellStyle name="Normal 7 8 2 4 2" xfId="22484" xr:uid="{14F2B6ED-A8AC-4D4A-81BD-4316BB00A689}"/>
    <cellStyle name="Normal 7 8 2 5" xfId="12852" xr:uid="{E3EADD0E-66D3-4262-81FA-DA4EE685722C}"/>
    <cellStyle name="Normal 7 8 2 5 2" xfId="25869" xr:uid="{B4E72698-46DA-4841-B5D8-C350B91BFB74}"/>
    <cellStyle name="Normal 7 8 2 6" xfId="7934" xr:uid="{1F3FFFC8-B482-4AF2-B347-D89A0D1FC679}"/>
    <cellStyle name="Normal 7 8 2 6 2" xfId="20966" xr:uid="{1569FD52-ECF0-461B-813F-BD21EAA9EF1B}"/>
    <cellStyle name="Normal 7 8 2 7" xfId="4388" xr:uid="{971775EF-74D8-4DAA-B9B4-24C9B1A24964}"/>
    <cellStyle name="Normal 7 8 2 7 2" xfId="17477" xr:uid="{F21A2E7F-4B1D-41D0-B1A2-0FE2E9251E9C}"/>
    <cellStyle name="Normal 7 8 2 8" xfId="14369" xr:uid="{50EF882E-3E09-4E78-90DA-9D1A40276336}"/>
    <cellStyle name="Normal 7 8 3" xfId="1329" xr:uid="{C910E45D-09D3-4B99-AB1F-304A56FF3D3F}"/>
    <cellStyle name="Normal 7 8 3 2" xfId="2584" xr:uid="{09E80C5E-40AC-4DD3-94A5-1A64361CEECF}"/>
    <cellStyle name="Normal 7 8 3 2 2" xfId="10532" xr:uid="{D60D0365-CB49-4712-866E-B56A6559E488}"/>
    <cellStyle name="Normal 7 8 3 2 2 2" xfId="23558" xr:uid="{8CFFA4E0-CE5C-49A1-B094-60B249A539B0}"/>
    <cellStyle name="Normal 7 8 3 2 3" xfId="5515" xr:uid="{8D021678-9836-4EC2-9F1B-69C655BD1AEA}"/>
    <cellStyle name="Normal 7 8 3 2 3 2" xfId="18551" xr:uid="{EE668043-1020-4CA4-AA1C-69F08D0DF90E}"/>
    <cellStyle name="Normal 7 8 3 2 4" xfId="15968" xr:uid="{166C577E-272E-4C04-89AF-26918455E0E5}"/>
    <cellStyle name="Normal 7 8 3 3" xfId="6731" xr:uid="{5EA12468-54C8-4BE8-9598-34EF430AC495}"/>
    <cellStyle name="Normal 7 8 3 3 2" xfId="11746" xr:uid="{73EF1B4B-02E6-4D30-BE78-ACC29EAA265B}"/>
    <cellStyle name="Normal 7 8 3 3 2 2" xfId="24772" xr:uid="{7394B7F2-9FD6-4ABE-B9FD-AE3E6CC7313B}"/>
    <cellStyle name="Normal 7 8 3 3 3" xfId="19765" xr:uid="{77471BFD-67B7-40C1-81CB-3BF3F6908DDB}"/>
    <cellStyle name="Normal 7 8 3 4" xfId="8939" xr:uid="{82CE2163-5BE4-4E3D-9C15-02E95FD757FB}"/>
    <cellStyle name="Normal 7 8 3 4 2" xfId="21966" xr:uid="{F00C0C43-ECDC-4B79-853B-2CC94F3D0AED}"/>
    <cellStyle name="Normal 7 8 3 5" xfId="13200" xr:uid="{D56ED649-AD56-4D59-A874-05ABDFA7D728}"/>
    <cellStyle name="Normal 7 8 3 5 2" xfId="26217" xr:uid="{197A468B-AF89-48CE-A88A-91A63EA4AC3B}"/>
    <cellStyle name="Normal 7 8 3 6" xfId="8126" xr:uid="{6B4A95BE-B94B-416F-9059-01ED82193F6C}"/>
    <cellStyle name="Normal 7 8 3 6 2" xfId="21157" xr:uid="{43AB7A37-A921-4E7A-9025-7340563ACC96}"/>
    <cellStyle name="Normal 7 8 3 7" xfId="3870" xr:uid="{222BD0B9-2741-4757-A040-F3808580478B}"/>
    <cellStyle name="Normal 7 8 3 7 2" xfId="16959" xr:uid="{C3AA6370-0A60-420D-95B8-65656486D491}"/>
    <cellStyle name="Normal 7 8 3 8" xfId="14716" xr:uid="{C6DB6740-7284-43B2-9463-52ABF0ABE9F8}"/>
    <cellStyle name="Normal 7 8 4" xfId="2887" xr:uid="{D51FA5CE-61DF-4719-A88C-EDEE363E5764}"/>
    <cellStyle name="Normal 7 8 4 2" xfId="6913" xr:uid="{0EF6B946-0AF2-47C2-AD6A-D081B9C426CB}"/>
    <cellStyle name="Normal 7 8 4 2 2" xfId="11928" xr:uid="{308CE23D-003F-4CCA-B36E-CC5C8254BFC8}"/>
    <cellStyle name="Normal 7 8 4 2 2 2" xfId="24954" xr:uid="{5427B32F-050B-4C6F-9920-948F7B78A8F5}"/>
    <cellStyle name="Normal 7 8 4 2 3" xfId="19947" xr:uid="{CDC5D0CF-2521-47BF-8E7A-6CD9550592EA}"/>
    <cellStyle name="Normal 7 8 4 3" xfId="13382" xr:uid="{E2CD4ED8-7497-498D-87B6-524FD11EF04D}"/>
    <cellStyle name="Normal 7 8 4 3 2" xfId="26399" xr:uid="{101D71F4-A8CD-407F-AA2E-8BACD3596A6C}"/>
    <cellStyle name="Normal 7 8 4 4" xfId="9823" xr:uid="{940C04A1-F05D-44CD-B43D-A70763B31949}"/>
    <cellStyle name="Normal 7 8 4 4 2" xfId="22849" xr:uid="{12DF85D7-E06F-4E09-B3FB-82ED7EF95FA0}"/>
    <cellStyle name="Normal 7 8 4 5" xfId="4805" xr:uid="{A7FC581A-2BB0-4DBD-9CED-5BBB0AB21320}"/>
    <cellStyle name="Normal 7 8 4 5 2" xfId="17842" xr:uid="{9795769D-6F8B-4C77-9271-AC2CE5F9A271}"/>
    <cellStyle name="Normal 7 8 4 6" xfId="16150" xr:uid="{1CAD7EFC-E870-4DFE-A358-69B4B283A389}"/>
    <cellStyle name="Normal 7 8 5" xfId="1722" xr:uid="{FDEE1713-38A6-4A32-A484-92831CA122B0}"/>
    <cellStyle name="Normal 7 8 5 2" xfId="10885" xr:uid="{646BDD79-355F-42ED-9F94-2DA64D66B51D}"/>
    <cellStyle name="Normal 7 8 5 2 2" xfId="23911" xr:uid="{52BC4FC4-CBEE-4B0A-8D6A-0314AD79ADC9}"/>
    <cellStyle name="Normal 7 8 5 3" xfId="5869" xr:uid="{CF9DD677-D3A0-4CBB-8808-C9817BE1BEE3}"/>
    <cellStyle name="Normal 7 8 5 3 2" xfId="18904" xr:uid="{85138271-4B4A-4252-85DF-86CF16E4EDC1}"/>
    <cellStyle name="Normal 7 8 5 4" xfId="15107" xr:uid="{4D3DAD78-3760-40A2-A7B3-068F64018EFE}"/>
    <cellStyle name="Normal 7 8 6" xfId="8446" xr:uid="{B77949D7-8A54-413B-A5A5-C77E8790BC82}"/>
    <cellStyle name="Normal 7 8 6 2" xfId="21475" xr:uid="{EBCC9B80-FC22-49C9-A0EE-4F166805F404}"/>
    <cellStyle name="Normal 7 8 7" xfId="12339" xr:uid="{BBED8A82-06F5-4947-90AC-91D51DA36E52}"/>
    <cellStyle name="Normal 7 8 7 2" xfId="25356" xr:uid="{A4743EE7-CAAA-489D-AC81-A9534F580E3C}"/>
    <cellStyle name="Normal 7 8 8" xfId="7416" xr:uid="{8522270A-F58B-42DE-87B5-05D5974F0651}"/>
    <cellStyle name="Normal 7 8 8 2" xfId="20448" xr:uid="{4095B4ED-D2A2-4575-BAB2-70AD1B751403}"/>
    <cellStyle name="Normal 7 8 9" xfId="3368" xr:uid="{27547195-DF53-4A5B-9F92-3429A5A0CB91}"/>
    <cellStyle name="Normal 7 8 9 2" xfId="16468" xr:uid="{2EA34163-7D72-4D75-9094-BFCD66D80CE9}"/>
    <cellStyle name="Normal 7 8_Degree data" xfId="3210" xr:uid="{E915626F-70E1-4140-AD00-D2B63D8575C3}"/>
    <cellStyle name="Normal 7 9" xfId="425" xr:uid="{2A47DA31-5D78-4E6F-97E9-4C44DEB6A471}"/>
    <cellStyle name="Normal 7 9 10" xfId="13828" xr:uid="{1FE38645-7CF0-4AA4-BA39-A08634971EB9}"/>
    <cellStyle name="Normal 7 9 2" xfId="833" xr:uid="{D02C6F97-F681-4B99-BDC7-A0168FD4E372}"/>
    <cellStyle name="Normal 7 9 2 2" xfId="2237" xr:uid="{854901A2-A979-489F-983E-0F290C6BCBDA}"/>
    <cellStyle name="Normal 7 9 2 2 2" xfId="10342" xr:uid="{8A5BE7F1-F7E7-475F-967D-F2F61A12087F}"/>
    <cellStyle name="Normal 7 9 2 2 2 2" xfId="23368" xr:uid="{EE973BB9-FBF1-4DD3-988A-203AD4C54309}"/>
    <cellStyle name="Normal 7 9 2 2 3" xfId="5324" xr:uid="{942A4AD7-5003-44C2-AEDF-B55C977D56EB}"/>
    <cellStyle name="Normal 7 9 2 2 3 2" xfId="18361" xr:uid="{50A29AB6-283E-4227-80AD-823EC3F2AE48}"/>
    <cellStyle name="Normal 7 9 2 2 4" xfId="15621" xr:uid="{06CBE61A-C545-4BC3-993D-4E9C0CB2D245}"/>
    <cellStyle name="Normal 7 9 2 3" xfId="6384" xr:uid="{5C1FBF87-97A4-4F77-A10F-2516BFBFB3CC}"/>
    <cellStyle name="Normal 7 9 2 3 2" xfId="11399" xr:uid="{4D1CBBAD-1D72-4A11-A2AB-D345AAB72E40}"/>
    <cellStyle name="Normal 7 9 2 3 2 2" xfId="24425" xr:uid="{5E210C3B-D34C-40CB-96A6-C05D41E35D9F}"/>
    <cellStyle name="Normal 7 9 2 3 3" xfId="19418" xr:uid="{034502BD-425A-4409-8EBB-239185BB31F5}"/>
    <cellStyle name="Normal 7 9 2 4" xfId="9458" xr:uid="{238FCDF8-97D2-4AC3-9164-2572E396967A}"/>
    <cellStyle name="Normal 7 9 2 4 2" xfId="22485" xr:uid="{04DBD68A-ADE7-457E-A377-70E7DA3343DE}"/>
    <cellStyle name="Normal 7 9 2 5" xfId="12853" xr:uid="{ECEBF0D2-2C20-4637-B937-5C910468ECE1}"/>
    <cellStyle name="Normal 7 9 2 5 2" xfId="25870" xr:uid="{8C9C8FC8-6E40-4D30-807C-B0036C33ED74}"/>
    <cellStyle name="Normal 7 9 2 6" xfId="7935" xr:uid="{94C1F4D1-ABE9-4802-B477-E11CD6D50283}"/>
    <cellStyle name="Normal 7 9 2 6 2" xfId="20967" xr:uid="{8D5CD14B-0164-463C-9D41-926D339D1041}"/>
    <cellStyle name="Normal 7 9 2 7" xfId="4389" xr:uid="{B11694DB-5E41-4377-9665-F48BA44C6E36}"/>
    <cellStyle name="Normal 7 9 2 7 2" xfId="17478" xr:uid="{3AF2FCD9-4360-4C89-B604-CCB586DC729A}"/>
    <cellStyle name="Normal 7 9 2 8" xfId="14230" xr:uid="{406CC2A4-9DC4-486F-B046-0F55D6650301}"/>
    <cellStyle name="Normal 7 9 3" xfId="1183" xr:uid="{75920BA5-109E-4CBA-8C6D-B32FB0874EC4}"/>
    <cellStyle name="Normal 7 9 3 2" xfId="2585" xr:uid="{D1AF0F06-174A-48C8-8B21-760A8F97B5C4}"/>
    <cellStyle name="Normal 7 9 3 2 2" xfId="10393" xr:uid="{423DD3C0-37AE-4DCA-9CB7-A513419439A1}"/>
    <cellStyle name="Normal 7 9 3 2 2 2" xfId="23419" xr:uid="{19A2377C-333F-4E4C-B1F5-C078A88E4EBB}"/>
    <cellStyle name="Normal 7 9 3 2 3" xfId="5376" xr:uid="{3581698A-4C48-40CE-BC23-131F82883669}"/>
    <cellStyle name="Normal 7 9 3 2 3 2" xfId="18412" xr:uid="{CF4A7CDF-5A72-47B4-8259-0930F9C6AC70}"/>
    <cellStyle name="Normal 7 9 3 2 4" xfId="15969" xr:uid="{05F66C39-BF38-42A3-9652-2A157F2F12E2}"/>
    <cellStyle name="Normal 7 9 3 3" xfId="6732" xr:uid="{AABED156-5130-48F8-9A88-FC27B07DAD9C}"/>
    <cellStyle name="Normal 7 9 3 3 2" xfId="11747" xr:uid="{0E722E84-1EFB-4155-B393-963457F2E4C6}"/>
    <cellStyle name="Normal 7 9 3 3 2 2" xfId="24773" xr:uid="{FBB42954-4C13-45BC-8121-AE1FC57797A9}"/>
    <cellStyle name="Normal 7 9 3 3 3" xfId="19766" xr:uid="{0015D33F-C509-4D4A-BE79-5CE112478ECF}"/>
    <cellStyle name="Normal 7 9 3 4" xfId="9500" xr:uid="{25B62E10-01B6-403B-B271-641985476E63}"/>
    <cellStyle name="Normal 7 9 3 4 2" xfId="22526" xr:uid="{3376064F-5EE8-4ABA-8753-EA01250C2DD1}"/>
    <cellStyle name="Normal 7 9 3 5" xfId="13201" xr:uid="{E6C42597-78D3-4B87-91CF-EE20797C4F2B}"/>
    <cellStyle name="Normal 7 9 3 5 2" xfId="26218" xr:uid="{B68A8481-594E-4816-853D-2394E01F842C}"/>
    <cellStyle name="Normal 7 9 3 6" xfId="7987" xr:uid="{A66E5878-1866-41BC-8890-21DFCC3F6C84}"/>
    <cellStyle name="Normal 7 9 3 6 2" xfId="21018" xr:uid="{8F25A101-1CCE-430C-B5FA-C543A14D7657}"/>
    <cellStyle name="Normal 7 9 3 7" xfId="4482" xr:uid="{F7F7F8E0-DC13-49D2-9204-C8144317021E}"/>
    <cellStyle name="Normal 7 9 3 7 2" xfId="17519" xr:uid="{824C307E-14E7-45BB-81E7-502042784E54}"/>
    <cellStyle name="Normal 7 9 3 8" xfId="14577" xr:uid="{2223610B-987F-46C1-A07C-EBF36A06DE6D}"/>
    <cellStyle name="Normal 7 9 4" xfId="2734" xr:uid="{3F507D28-169E-41D2-AE86-DAE65C01D14E}"/>
    <cellStyle name="Normal 7 9 4 2" xfId="6774" xr:uid="{AD1F17E8-40DF-461A-8B63-B59440438D00}"/>
    <cellStyle name="Normal 7 9 4 2 2" xfId="11789" xr:uid="{09067F5C-243C-4D11-AD4E-53826D687FA9}"/>
    <cellStyle name="Normal 7 9 4 2 2 2" xfId="24815" xr:uid="{B0F90128-38BB-4591-9719-2986F84A9274}"/>
    <cellStyle name="Normal 7 9 4 2 3" xfId="19808" xr:uid="{1083810B-79ED-4E41-A643-28A50AB98DD3}"/>
    <cellStyle name="Normal 7 9 4 3" xfId="13243" xr:uid="{48297833-EED3-4F11-97D5-C995772BD848}"/>
    <cellStyle name="Normal 7 9 4 3 2" xfId="26260" xr:uid="{8C3989DB-2DC2-4C48-9BC1-92B7041BE11F}"/>
    <cellStyle name="Normal 7 9 4 4" xfId="9684" xr:uid="{0DE219DF-00B8-420F-9E9E-D07CB1D3547E}"/>
    <cellStyle name="Normal 7 9 4 4 2" xfId="22710" xr:uid="{D8274AB6-D2BD-4D2F-8580-63B8EC27DEDA}"/>
    <cellStyle name="Normal 7 9 4 5" xfId="4666" xr:uid="{43C654FD-3EA3-496F-B0A3-B117109F4DA9}"/>
    <cellStyle name="Normal 7 9 4 5 2" xfId="17703" xr:uid="{F9711F05-9091-449D-9DB8-9673E5B62845}"/>
    <cellStyle name="Normal 7 9 4 6" xfId="16011" xr:uid="{E7DD1D45-2945-4EED-9606-AF36A7BA0179}"/>
    <cellStyle name="Normal 7 9 5" xfId="1583" xr:uid="{0CE5AFFC-4D81-404B-9EE4-7EC1C9FF4198}"/>
    <cellStyle name="Normal 7 9 5 2" xfId="10744" xr:uid="{66F34625-DA62-44E8-BA0C-CD4F113DE956}"/>
    <cellStyle name="Normal 7 9 5 2 2" xfId="23770" xr:uid="{E1F79537-00A0-4503-8D42-3D1A8D163798}"/>
    <cellStyle name="Normal 7 9 5 3" xfId="5728" xr:uid="{14FF715B-1501-45E7-B0BC-B03C3EFA99BC}"/>
    <cellStyle name="Normal 7 9 5 3 2" xfId="18763" xr:uid="{0FACD753-74C3-42E3-BE94-FF3688F4668E}"/>
    <cellStyle name="Normal 7 9 5 4" xfId="14968" xr:uid="{92FC5660-7446-4B15-B4AC-7FB5472FD788}"/>
    <cellStyle name="Normal 7 9 6" xfId="8800" xr:uid="{14E13B5B-ECBA-49DE-A772-DD223E538C59}"/>
    <cellStyle name="Normal 7 9 6 2" xfId="21827" xr:uid="{04A9AF57-F060-4612-80DF-8F4C3358E89C}"/>
    <cellStyle name="Normal 7 9 7" xfId="12200" xr:uid="{3800AC93-767A-40B3-9C21-6731982FDFD5}"/>
    <cellStyle name="Normal 7 9 7 2" xfId="25217" xr:uid="{3E1AEAB6-ACD6-4277-B7CB-87C3792BD393}"/>
    <cellStyle name="Normal 7 9 8" xfId="7277" xr:uid="{16BECE4A-99B8-4EB3-B57D-744E81DC63E0}"/>
    <cellStyle name="Normal 7 9 8 2" xfId="20309" xr:uid="{6FCAA227-BF14-4EC3-BECA-768716C7C046}"/>
    <cellStyle name="Normal 7 9 9" xfId="3731" xr:uid="{A839EEE7-86C7-4BD7-B830-FBC1AE4C954F}"/>
    <cellStyle name="Normal 7 9 9 2" xfId="16820" xr:uid="{479DFE74-B54C-4C6A-8B20-B689B4FAC5C5}"/>
    <cellStyle name="Normal 7 9_Degree data" xfId="3211" xr:uid="{480988F3-9E24-4CF5-B5DC-B5572472C18A}"/>
    <cellStyle name="Normal 7_Degree data" xfId="3178" xr:uid="{9DD6ED9C-882A-4C3B-8FF6-168ECF046A99}"/>
    <cellStyle name="Normal 70" xfId="148" xr:uid="{079A61AC-20FD-45DE-A69C-6BDCCA92D9AE}"/>
    <cellStyle name="Normal 70 2" xfId="4390" xr:uid="{CBD7BEE1-0F46-4331-8E18-727AA9CB20A6}"/>
    <cellStyle name="Normal 70 2 2" xfId="5325" xr:uid="{08F7AF59-B186-41DE-AA61-A3E005DAF466}"/>
    <cellStyle name="Normal 70 2 2 2" xfId="10343" xr:uid="{6A624236-F1AB-4D89-B8C6-17F0AFC9753C}"/>
    <cellStyle name="Normal 70 2 2 2 2" xfId="23369" xr:uid="{A338A63B-2C83-42AD-885F-74F5C9F5B3DC}"/>
    <cellStyle name="Normal 70 2 2 3" xfId="18362" xr:uid="{F3F9979C-99A5-4E6E-9F59-E15210414B30}"/>
    <cellStyle name="Normal 70 2 3" xfId="7090" xr:uid="{E7E8B66C-3850-4BB2-ABD0-2005EFC7B0A4}"/>
    <cellStyle name="Normal 70 2 3 2" xfId="12104" xr:uid="{206820CD-4C22-4519-9996-26F4C9637BB5}"/>
    <cellStyle name="Normal 70 2 3 2 2" xfId="25130" xr:uid="{9699A57D-257F-476B-8E5A-4C0DE6EBC25A}"/>
    <cellStyle name="Normal 70 2 3 3" xfId="20123" xr:uid="{C8F2AFDC-6600-4CD9-A885-FA578BE22A8E}"/>
    <cellStyle name="Normal 70 2 4" xfId="9459" xr:uid="{A8099971-C665-416A-9773-B51BA9A6C3DB}"/>
    <cellStyle name="Normal 70 2 4 2" xfId="22486" xr:uid="{4D5FABCC-7084-4BAB-A067-B0308B67DD93}"/>
    <cellStyle name="Normal 70 2 5" xfId="7936" xr:uid="{7B66C799-C86C-4E30-8B23-35FFD4ED2AAB}"/>
    <cellStyle name="Normal 70 2 5 2" xfId="20968" xr:uid="{DDF0F17F-5CC1-4033-8A1D-D5E06701B343}"/>
    <cellStyle name="Normal 70 2 6" xfId="17479" xr:uid="{CA860C0D-A6A1-4000-B7CD-63965E5B3662}"/>
    <cellStyle name="Normal 70 3" xfId="8788" xr:uid="{7577FCD2-295A-4338-AF56-03B379B74DED}"/>
    <cellStyle name="Normal 70 4" xfId="3719" xr:uid="{72C50A83-648C-46FB-B643-B124745CAF13}"/>
    <cellStyle name="Normal 71" xfId="98" xr:uid="{6C95EE03-B02D-4C56-8C1F-D1AD2C3EA469}"/>
    <cellStyle name="Normal 72" xfId="99" xr:uid="{DEF8ECEE-9A5E-492E-A0EB-9F3188E944AF}"/>
    <cellStyle name="Normal 73" xfId="64" xr:uid="{AD6DD376-4DDE-411A-89E8-404983657453}"/>
    <cellStyle name="Normal 73 2" xfId="4391" xr:uid="{4D8398C1-BD57-47CF-A08E-8328F2DF958B}"/>
    <cellStyle name="Normal 73 2 2" xfId="5326" xr:uid="{FEB567DB-7F43-40CB-A631-D1DC611D7050}"/>
    <cellStyle name="Normal 73 2 2 2" xfId="10344" xr:uid="{FD10FC12-22CA-4249-B956-C2E1D36B99C5}"/>
    <cellStyle name="Normal 73 2 2 2 2" xfId="23370" xr:uid="{37720620-A48A-4A6E-91A4-EF672867AD40}"/>
    <cellStyle name="Normal 73 2 2 3" xfId="18363" xr:uid="{8E42AD77-D020-4E8C-8325-A29F55F8FC62}"/>
    <cellStyle name="Normal 73 2 3" xfId="7088" xr:uid="{AA5D31DB-4EE1-4C10-970E-86C8F9769518}"/>
    <cellStyle name="Normal 73 2 3 2" xfId="12102" xr:uid="{CA95E7DE-30B9-4EDE-8214-A2D90080ED5B}"/>
    <cellStyle name="Normal 73 2 3 2 2" xfId="25128" xr:uid="{F1AD4C90-3FA1-4899-A770-92C6F1B65EDA}"/>
    <cellStyle name="Normal 73 2 3 3" xfId="20121" xr:uid="{F95E1A64-AA8F-43AD-80B8-5CE0B7D56A11}"/>
    <cellStyle name="Normal 73 2 4" xfId="9460" xr:uid="{1E8D1757-AB11-4A69-B2C8-0D282573BDDB}"/>
    <cellStyle name="Normal 73 2 4 2" xfId="22487" xr:uid="{01D6C68F-55D1-4E9E-9DD2-39C8F8A48BBF}"/>
    <cellStyle name="Normal 73 2 5" xfId="7937" xr:uid="{15350F35-5A23-48EA-9E07-FEDFF6293412}"/>
    <cellStyle name="Normal 73 2 5 2" xfId="20969" xr:uid="{941F6A19-8838-474B-B63E-3E38AEF72527}"/>
    <cellStyle name="Normal 73 2 6" xfId="17480" xr:uid="{DD073C0C-A350-438C-BE23-63BE1EEB0BDB}"/>
    <cellStyle name="Normal 73 3" xfId="8789" xr:uid="{7AA4C83C-E137-48FF-870A-F88905EDDA75}"/>
    <cellStyle name="Normal 73 4" xfId="3720" xr:uid="{D1B8E4F1-5AFB-4C78-A0EB-9E66609A92D1}"/>
    <cellStyle name="Normal 74" xfId="158" xr:uid="{0A7FFAF8-1755-45A7-9D5E-CB2C52C94BD1}"/>
    <cellStyle name="Normal 74 2" xfId="5327" xr:uid="{55DC3962-F8C4-4E1C-AC1D-8F28E28590A0}"/>
    <cellStyle name="Normal 74 2 2" xfId="10345" xr:uid="{2F567A84-C9E1-45F3-94E8-E859F6F3F10B}"/>
    <cellStyle name="Normal 74 2 2 2" xfId="23371" xr:uid="{250A5FC3-2EAE-4C6C-AA7F-93869BA409A2}"/>
    <cellStyle name="Normal 74 2 3" xfId="18364" xr:uid="{C87F3813-D309-4821-BD7F-43704DC3A268}"/>
    <cellStyle name="Normal 74 3" xfId="7086" xr:uid="{154360E3-34CA-4BA5-B87F-F65EF1FC6096}"/>
    <cellStyle name="Normal 74 3 2" xfId="12101" xr:uid="{8B5D02AC-F821-40AE-8D27-748241EF6C2A}"/>
    <cellStyle name="Normal 74 3 2 2" xfId="25127" xr:uid="{EE5F416B-B381-4468-A089-B6F87EB5267D}"/>
    <cellStyle name="Normal 74 3 3" xfId="20120" xr:uid="{549CB1E5-6A91-4FFE-AAE6-A3C340DCF91B}"/>
    <cellStyle name="Normal 74 4" xfId="9461" xr:uid="{B640E81E-8F51-47AA-B495-6EE7CADE289C}"/>
    <cellStyle name="Normal 74 4 2" xfId="22488" xr:uid="{D70EB9D5-9F28-43F1-A412-749A08FB04EB}"/>
    <cellStyle name="Normal 74 5" xfId="7938" xr:uid="{8E6ED8B8-8CD7-43AE-85D4-7EA916B6B31B}"/>
    <cellStyle name="Normal 74 5 2" xfId="20970" xr:uid="{5F910AD9-18AC-402C-AC35-B28D93B5FA1D}"/>
    <cellStyle name="Normal 74 6" xfId="4392" xr:uid="{C9844DD1-90D0-461C-950C-2EBFB8428F03}"/>
    <cellStyle name="Normal 74 6 2" xfId="17481" xr:uid="{B1560938-27CC-4B7A-B431-573DF6899B79}"/>
    <cellStyle name="Normal 75" xfId="166" xr:uid="{7A6D7DB0-3607-40ED-837F-C71110AC5B43}"/>
    <cellStyle name="Normal 75 2" xfId="5328" xr:uid="{612BCB32-363C-4C68-8D90-8A064D04CC85}"/>
    <cellStyle name="Normal 75 2 2" xfId="10346" xr:uid="{55358430-E3CE-4639-A75C-5D551640EB3B}"/>
    <cellStyle name="Normal 75 2 2 2" xfId="23372" xr:uid="{8BAAAD75-1E42-4226-990C-625888A08911}"/>
    <cellStyle name="Normal 75 2 3" xfId="18365" xr:uid="{29E3703C-82D6-4F6E-B0E0-77D0F654A37B}"/>
    <cellStyle name="Normal 75 3" xfId="7083" xr:uid="{BEAC5892-06F5-4C54-B194-3ADF06EFC3BE}"/>
    <cellStyle name="Normal 75 3 2" xfId="12098" xr:uid="{BF830A35-1082-416A-AE15-63291ED61E5C}"/>
    <cellStyle name="Normal 75 3 2 2" xfId="25124" xr:uid="{09FE632F-750E-418F-9FDA-09C029C5BA9D}"/>
    <cellStyle name="Normal 75 3 3" xfId="20117" xr:uid="{D5E804DD-73E2-4359-9BDB-DB3397B79A77}"/>
    <cellStyle name="Normal 75 4" xfId="9462" xr:uid="{B75337D2-E45C-41BA-9683-80D1D97F72C1}"/>
    <cellStyle name="Normal 75 4 2" xfId="22489" xr:uid="{CFF29018-BFFF-46A7-A89E-FBCCF7617BCE}"/>
    <cellStyle name="Normal 75 5" xfId="7939" xr:uid="{03C40337-8806-4054-854A-E83BEB9A94F5}"/>
    <cellStyle name="Normal 75 5 2" xfId="20971" xr:uid="{465C862A-93F5-4988-BE5E-56E9AD5A5270}"/>
    <cellStyle name="Normal 75 6" xfId="4393" xr:uid="{3E6FF4AA-4B89-40A3-B715-955967921B80}"/>
    <cellStyle name="Normal 75 6 2" xfId="17482" xr:uid="{BC6B1586-899C-41E5-A51A-459EEF855BCB}"/>
    <cellStyle name="Normal 76" xfId="164" xr:uid="{28DC4A5D-F527-444C-95F4-810C012FB049}"/>
    <cellStyle name="Normal 76 2" xfId="5329" xr:uid="{76D69FB4-4CAE-4C7D-A06D-DE697DDFB28E}"/>
    <cellStyle name="Normal 76 2 2" xfId="10347" xr:uid="{8A79CCCB-BD36-4AA7-A9BF-C9ADBA95C473}"/>
    <cellStyle name="Normal 76 2 2 2" xfId="23373" xr:uid="{DE94EB14-988D-4D6E-AA2A-FD5068845B51}"/>
    <cellStyle name="Normal 76 2 3" xfId="18366" xr:uid="{37F62BEE-C090-4086-A0A1-D111A41D0EA1}"/>
    <cellStyle name="Normal 76 3" xfId="7082" xr:uid="{5B999A77-1766-484F-9B37-0C0DCA291C07}"/>
    <cellStyle name="Normal 76 3 2" xfId="12097" xr:uid="{1CDC1397-5A8D-4E5A-BE10-320B95A5BA6F}"/>
    <cellStyle name="Normal 76 3 2 2" xfId="25123" xr:uid="{E7CC0D78-C72D-41D9-BBF1-F94474ED3A7B}"/>
    <cellStyle name="Normal 76 3 3" xfId="20116" xr:uid="{1C46357D-9A32-44F5-86D9-75088B293E35}"/>
    <cellStyle name="Normal 76 4" xfId="9463" xr:uid="{84AD9AA1-5B22-40F2-8646-A94467125891}"/>
    <cellStyle name="Normal 76 4 2" xfId="22490" xr:uid="{68C5CB7C-C953-4804-8B30-A44CC4B25B2A}"/>
    <cellStyle name="Normal 76 5" xfId="7940" xr:uid="{C5C0E310-4B9F-494A-8886-3099CC42323F}"/>
    <cellStyle name="Normal 76 5 2" xfId="20972" xr:uid="{CA8A8304-409C-4903-A509-D54C94F4F01C}"/>
    <cellStyle name="Normal 76 6" xfId="4394" xr:uid="{F6F30876-2462-4409-9AC5-2C2B835173F2}"/>
    <cellStyle name="Normal 76 6 2" xfId="17483" xr:uid="{0DF9910E-0822-49E5-BF5A-9F41F1C271DB}"/>
    <cellStyle name="Normal 77" xfId="159" xr:uid="{EFC8A253-5DC2-4799-AD75-6FBC6F56F716}"/>
    <cellStyle name="Normal 77 2" xfId="4974" xr:uid="{E1B88ADE-BB1B-4C4F-A1EA-AA2FF8B60B37}"/>
    <cellStyle name="Normal 77 2 2" xfId="9992" xr:uid="{30804AF4-8D3B-40F3-A095-7BE79E580CE4}"/>
    <cellStyle name="Normal 77 2 2 2" xfId="23018" xr:uid="{F999F7B3-9951-42F1-A8D1-164ED7EFE1ED}"/>
    <cellStyle name="Normal 77 2 3" xfId="18011" xr:uid="{4CCE5481-2D37-4100-85AD-9332E8C9237C}"/>
    <cellStyle name="Normal 77 3" xfId="7091" xr:uid="{41D0901F-7F6B-43D5-85BE-613AC78172A4}"/>
    <cellStyle name="Normal 77 3 2" xfId="12105" xr:uid="{0A55ADF6-057D-413C-992C-02A8C2EABE0C}"/>
    <cellStyle name="Normal 77 3 2 2" xfId="25131" xr:uid="{245714A3-688C-468D-9431-CB1B4FA9DF87}"/>
    <cellStyle name="Normal 77 3 3" xfId="20124" xr:uid="{BFF6EF26-F36F-4016-A71A-AAFD153A9BBF}"/>
    <cellStyle name="Normal 77 4" xfId="9108" xr:uid="{41D23867-1D58-45C9-816B-391320083C6F}"/>
    <cellStyle name="Normal 77 4 2" xfId="22135" xr:uid="{3007536D-4CDC-498E-BE68-74EED11B4C0E}"/>
    <cellStyle name="Normal 77 5" xfId="7585" xr:uid="{A6BC97F1-941C-4B19-A50D-A2CEB1F40113}"/>
    <cellStyle name="Normal 77 5 2" xfId="20617" xr:uid="{8E5D7561-F1AE-4DCF-8C33-4C37069BD1F5}"/>
    <cellStyle name="Normal 77 6" xfId="4039" xr:uid="{6E05118B-E101-4600-BB78-C77B73BE4A7D}"/>
    <cellStyle name="Normal 77 6 2" xfId="17128" xr:uid="{62DF5764-BE23-4F1B-8EDA-E00F1433F8C4}"/>
    <cellStyle name="Normal 78" xfId="185" xr:uid="{617C74A8-0D61-44C5-9A9B-24518C22AF3D}"/>
    <cellStyle name="Normal 78 2" xfId="5330" xr:uid="{12E468F0-BFFD-4E93-A5E8-0DEA87B9B46B}"/>
    <cellStyle name="Normal 78 2 2" xfId="10348" xr:uid="{EC72E50A-9A1B-4CA6-9158-934305EC4DF5}"/>
    <cellStyle name="Normal 78 2 2 2" xfId="23374" xr:uid="{490420C0-A52F-4A5C-BECF-2803E68A5A0D}"/>
    <cellStyle name="Normal 78 2 3" xfId="18367" xr:uid="{DD599409-39E2-4F41-8235-DF56F2EB7FD0}"/>
    <cellStyle name="Normal 78 3" xfId="5764" xr:uid="{3DFC3FC3-096B-4B87-9155-D0499CF10F8E}"/>
    <cellStyle name="Normal 78 3 2" xfId="10780" xr:uid="{6FD6FED7-2E44-4A65-81A1-4F4B27342527}"/>
    <cellStyle name="Normal 78 3 2 2" xfId="23806" xr:uid="{AAFDCB0B-2B92-4527-B7F9-914850BA2F9A}"/>
    <cellStyle name="Normal 78 3 3" xfId="18799" xr:uid="{DC1CFDD8-206F-4C40-B880-BB0A2B805BFD}"/>
    <cellStyle name="Normal 78 4" xfId="9464" xr:uid="{F9C78856-CB7B-4C6B-9B3B-1D1D5B4801E7}"/>
    <cellStyle name="Normal 78 4 2" xfId="22491" xr:uid="{25EE8AB6-D8C6-47C4-977F-409A86DD4CF4}"/>
    <cellStyle name="Normal 78 5" xfId="7941" xr:uid="{B86834B1-290A-41FD-A84A-898A802D0305}"/>
    <cellStyle name="Normal 78 5 2" xfId="20973" xr:uid="{C6B9484E-32AC-46C0-9AC9-56B705580AF0}"/>
    <cellStyle name="Normal 78 6" xfId="4395" xr:uid="{82CC254D-46CD-4A8D-97FF-5B0CC6A907EE}"/>
    <cellStyle name="Normal 78 6 2" xfId="17484" xr:uid="{7E6F7024-CBF0-44FA-AB84-6A776F475AD7}"/>
    <cellStyle name="Normal 79" xfId="186" xr:uid="{018FF414-AD78-423B-AC64-EF02827E867B}"/>
    <cellStyle name="Normal 79 2" xfId="4975" xr:uid="{C2F23B69-F1FB-46F4-B98C-5A08E8326959}"/>
    <cellStyle name="Normal 79 2 2" xfId="9993" xr:uid="{B000F3DE-D0F1-4875-A4DA-A06512E8B567}"/>
    <cellStyle name="Normal 79 2 2 2" xfId="23019" xr:uid="{F74CA5AF-29F4-467D-A5A4-B626BF3F5BB7}"/>
    <cellStyle name="Normal 79 2 3" xfId="18012" xr:uid="{880E2497-C0ED-40A7-BAEE-0F8C12DB967B}"/>
    <cellStyle name="Normal 79 3" xfId="7089" xr:uid="{492E7C85-5633-49ED-822F-4EC0011786CD}"/>
    <cellStyle name="Normal 79 3 2" xfId="12103" xr:uid="{ED724E0C-B1E6-43CF-8007-6EBEA3952C78}"/>
    <cellStyle name="Normal 79 3 2 2" xfId="25129" xr:uid="{B5B42AF7-5D5F-4D88-B12A-A4AAFEEA3B9A}"/>
    <cellStyle name="Normal 79 3 3" xfId="20122" xr:uid="{B2EEE180-1B71-4891-AA8B-F1F70D355C0A}"/>
    <cellStyle name="Normal 79 4" xfId="9109" xr:uid="{9B54B0C2-57CC-49FD-BDDA-45D85ED6F97D}"/>
    <cellStyle name="Normal 79 4 2" xfId="22136" xr:uid="{6EFC88E0-C8D9-4B25-BC94-2AC8BEE8E9DF}"/>
    <cellStyle name="Normal 79 5" xfId="7586" xr:uid="{4329A9FA-E5A6-4CF6-BEA5-44382CE6CB1F}"/>
    <cellStyle name="Normal 79 5 2" xfId="20618" xr:uid="{FBDCE2B7-51AD-4FB3-8C5F-0A9C56065DE8}"/>
    <cellStyle name="Normal 79 6" xfId="4040" xr:uid="{B8066247-0807-4320-AF26-22CAFA19155F}"/>
    <cellStyle name="Normal 79 6 2" xfId="17129" xr:uid="{2A2F5516-9B1A-4DB1-AAC9-50B64624335C}"/>
    <cellStyle name="Normal 8" xfId="80" xr:uid="{5EDA9FCA-FDCB-4D92-9227-E2C58B90E0DA}"/>
    <cellStyle name="Normal 8 2" xfId="133" xr:uid="{9992DAFF-3782-432D-B6D0-01FC507D6C4B}"/>
    <cellStyle name="Normal 8 3" xfId="124" xr:uid="{8A6ED632-5586-4D39-A36A-7F93CF7DD38D}"/>
    <cellStyle name="Normal 80" xfId="217" xr:uid="{824656BB-9CF6-4A68-8F57-3DB0C01BEEE2}"/>
    <cellStyle name="Normal 80 2" xfId="4976" xr:uid="{2970188D-D31A-4737-AD89-BA31718EF339}"/>
    <cellStyle name="Normal 80 2 2" xfId="9994" xr:uid="{C148FACE-BE62-4D5B-9958-6D1102751768}"/>
    <cellStyle name="Normal 80 2 2 2" xfId="23020" xr:uid="{8620866C-DFD9-4D8A-BEE0-7581048163DD}"/>
    <cellStyle name="Normal 80 2 3" xfId="18013" xr:uid="{55EBF1A7-91FE-46E7-9C36-2B5B8278762D}"/>
    <cellStyle name="Normal 80 3" xfId="7085" xr:uid="{85DA6E3C-B212-42EF-AFD6-1082F195ACAC}"/>
    <cellStyle name="Normal 80 3 2" xfId="12100" xr:uid="{9E8D58B6-5D54-48E6-A838-4A93BA4A3078}"/>
    <cellStyle name="Normal 80 3 2 2" xfId="25126" xr:uid="{7CEADCBC-B859-4119-989C-53E9F8B4EACA}"/>
    <cellStyle name="Normal 80 3 3" xfId="20119" xr:uid="{659EEB68-4512-4628-B232-E4AF4E7FF4BC}"/>
    <cellStyle name="Normal 80 4" xfId="9110" xr:uid="{A9B7BFC2-D83F-4443-9CB5-27EB2D77DF38}"/>
    <cellStyle name="Normal 80 4 2" xfId="22137" xr:uid="{16A17009-78A3-4564-80C5-9EF45531D8FE}"/>
    <cellStyle name="Normal 80 5" xfId="7587" xr:uid="{47244A81-EED0-4CB5-BFE2-22594CB8D59B}"/>
    <cellStyle name="Normal 80 5 2" xfId="20619" xr:uid="{5A41C4C0-BC3E-4DC4-9B94-B063D0AA390F}"/>
    <cellStyle name="Normal 80 6" xfId="4041" xr:uid="{35EE0331-E486-45F0-B080-8EA2C3FAC4FF}"/>
    <cellStyle name="Normal 80 6 2" xfId="17130" xr:uid="{2ED15C04-EAC5-4AFB-8F6E-A57CB57BE82E}"/>
    <cellStyle name="Normal 81" xfId="219" xr:uid="{88C5B4AA-E9EB-4693-92BD-246E38C605F9}"/>
    <cellStyle name="Normal 81 2" xfId="5331" xr:uid="{B35081BA-A3F0-450F-940A-35B41DD2CE57}"/>
    <cellStyle name="Normal 81 2 2" xfId="10349" xr:uid="{96961E39-53E9-46D1-B10D-8EF296B5DF1A}"/>
    <cellStyle name="Normal 81 2 2 2" xfId="23375" xr:uid="{67FDBBF3-F112-4C5C-B8CC-EE2A638176BD}"/>
    <cellStyle name="Normal 81 2 3" xfId="18368" xr:uid="{B1B08887-3E4D-4DFC-86EC-6BA3E6665964}"/>
    <cellStyle name="Normal 81 3" xfId="5692" xr:uid="{AF140725-12A2-4A34-B664-DC2DF4FB9127}"/>
    <cellStyle name="Normal 81 3 2" xfId="10708" xr:uid="{82D1401B-F9FB-4402-A3D7-2A7D00943BB0}"/>
    <cellStyle name="Normal 81 3 2 2" xfId="23734" xr:uid="{CD49DD93-629A-4D64-A578-1EF30601077C}"/>
    <cellStyle name="Normal 81 3 3" xfId="18727" xr:uid="{E3281BB7-1D37-41BB-BAA9-45FE266A853B}"/>
    <cellStyle name="Normal 81 4" xfId="9465" xr:uid="{FE69222B-CC44-4C2D-BA9E-72B140808521}"/>
    <cellStyle name="Normal 81 4 2" xfId="22492" xr:uid="{FA15423F-F984-4F6A-91D6-1DAB0FB4A7F9}"/>
    <cellStyle name="Normal 81 5" xfId="7942" xr:uid="{5D9624C9-D633-49DB-B8CE-AD7B1CD66681}"/>
    <cellStyle name="Normal 81 5 2" xfId="20974" xr:uid="{13E3433A-00AF-4C73-8DD6-611AC6C3109A}"/>
    <cellStyle name="Normal 81 6" xfId="4396" xr:uid="{903220CE-9074-4DB2-A5CD-D1002DDAD808}"/>
    <cellStyle name="Normal 81 6 2" xfId="17485" xr:uid="{1FB4D203-5694-410A-93A7-154F5F089846}"/>
    <cellStyle name="Normal 82" xfId="218" xr:uid="{31EA6732-A5F8-49AE-A325-E466CBBCD358}"/>
    <cellStyle name="Normal 82 2" xfId="5332" xr:uid="{C3FB3033-B3CC-45FF-B184-521462810533}"/>
    <cellStyle name="Normal 82 2 2" xfId="10350" xr:uid="{A1E18DF5-4D8A-472C-9BE0-EB052016AED4}"/>
    <cellStyle name="Normal 82 2 2 2" xfId="23376" xr:uid="{4524529E-35D2-4A3C-BB8B-23EB31405104}"/>
    <cellStyle name="Normal 82 2 3" xfId="18369" xr:uid="{E30EFC3F-40BB-4B96-B9F4-E774C49092F8}"/>
    <cellStyle name="Normal 82 3" xfId="7092" xr:uid="{799D5A7A-12AE-4F5A-8210-BC82066F3DEC}"/>
    <cellStyle name="Normal 82 3 2" xfId="12106" xr:uid="{7E5719DE-D477-403C-96A1-31D7BAB0A34D}"/>
    <cellStyle name="Normal 82 3 2 2" xfId="25132" xr:uid="{7063DC8C-B8CB-4680-9DA8-2187290D7575}"/>
    <cellStyle name="Normal 82 3 3" xfId="20125" xr:uid="{9BE342EB-E60B-4C0E-A189-55FC28AD6632}"/>
    <cellStyle name="Normal 82 4" xfId="9466" xr:uid="{7B0C9A48-5B13-48FE-B238-368146BCABA0}"/>
    <cellStyle name="Normal 82 4 2" xfId="22493" xr:uid="{0D234557-5B64-4738-A28E-AF0F1FC4D985}"/>
    <cellStyle name="Normal 82 5" xfId="7943" xr:uid="{2DA2BD8A-F180-40D1-BEE3-948EFF4BE70B}"/>
    <cellStyle name="Normal 82 5 2" xfId="20975" xr:uid="{AD6E0E51-9AD1-40B6-9295-2E1F54C212E6}"/>
    <cellStyle name="Normal 82 6" xfId="4397" xr:uid="{C4101EB6-FC09-4B0E-A3F0-E1E92084660D}"/>
    <cellStyle name="Normal 82 6 2" xfId="17486" xr:uid="{C11CBDF8-CCA8-47D9-9086-974A3151BD6C}"/>
    <cellStyle name="Normal 83" xfId="100" xr:uid="{EAAF2126-416D-487D-8259-F5F1FE4731D9}"/>
    <cellStyle name="Normal 84" xfId="101" xr:uid="{9B8B5DAC-0C72-441C-B5FE-FD615A0D332C}"/>
    <cellStyle name="Normal 85" xfId="220" xr:uid="{C8801553-DFD4-41F3-B6DC-CE59E0256303}"/>
    <cellStyle name="Normal 85 2" xfId="4977" xr:uid="{B55313D1-ED76-440C-9A73-40E938064571}"/>
    <cellStyle name="Normal 85 2 2" xfId="9995" xr:uid="{3D78C189-E20D-468A-AD87-4DAB5960EE24}"/>
    <cellStyle name="Normal 85 2 2 2" xfId="23021" xr:uid="{93EFE388-4891-4128-9C04-7C9A071147EC}"/>
    <cellStyle name="Normal 85 2 3" xfId="18014" xr:uid="{F0AD0205-BDF8-42F2-B90B-85DCB230DE08}"/>
    <cellStyle name="Normal 85 3" xfId="7084" xr:uid="{6C10BD3A-D7B0-4E90-834D-AAC630884DF9}"/>
    <cellStyle name="Normal 85 3 2" xfId="12099" xr:uid="{20659CFA-A747-4624-BA96-9896BFC2E267}"/>
    <cellStyle name="Normal 85 3 2 2" xfId="25125" xr:uid="{88566AD6-EC9A-435F-B469-1E0B87DC3F07}"/>
    <cellStyle name="Normal 85 3 3" xfId="20118" xr:uid="{294EFE7D-617D-47F2-98BF-D9566608179B}"/>
    <cellStyle name="Normal 85 4" xfId="9111" xr:uid="{EA8936FF-51BC-491B-9966-0DB77C6F2E18}"/>
    <cellStyle name="Normal 85 4 2" xfId="22138" xr:uid="{315EF92E-C6E6-4CBD-A74F-9A5DB140D798}"/>
    <cellStyle name="Normal 85 5" xfId="7588" xr:uid="{526240F7-1637-4D45-9CC5-7BC933289D7A}"/>
    <cellStyle name="Normal 85 5 2" xfId="20620" xr:uid="{A4B83337-D23B-4C9B-90D7-A3F40F45ABD6}"/>
    <cellStyle name="Normal 85 6" xfId="4042" xr:uid="{77DBB3E9-117F-43AC-A726-D24A672BCF91}"/>
    <cellStyle name="Normal 85 6 2" xfId="17131" xr:uid="{D14C4372-50FD-4A95-8631-DF34D99519AA}"/>
    <cellStyle name="Normal 86" xfId="102" xr:uid="{C1314ABD-9CA6-40B1-9798-6A632BB4D066}"/>
    <cellStyle name="Normal 87" xfId="222" xr:uid="{DAB8C502-C714-42D2-B7CD-2471546AF0DC}"/>
    <cellStyle name="Normal 87 2" xfId="4973" xr:uid="{6A01512B-42CC-4AFD-B961-5208DFAF3935}"/>
    <cellStyle name="Normal 87 2 2" xfId="9991" xr:uid="{474AD351-17CB-4DD6-8E86-D983C2519DCC}"/>
    <cellStyle name="Normal 87 2 2 2" xfId="23017" xr:uid="{E53C813C-B932-4644-B32F-35B0DF516A50}"/>
    <cellStyle name="Normal 87 2 3" xfId="18010" xr:uid="{86C1CAD0-A766-4EF7-BD24-679C3AFAC5DF}"/>
    <cellStyle name="Normal 87 3" xfId="7093" xr:uid="{676ADEB7-F6CA-433A-A837-2254D6050924}"/>
    <cellStyle name="Normal 87 3 2" xfId="12107" xr:uid="{FC32A000-13DC-4D38-8DE2-E1D9DAA6BA34}"/>
    <cellStyle name="Normal 87 3 2 2" xfId="25133" xr:uid="{EAB4F905-70F3-473B-B473-74821B4BF7DD}"/>
    <cellStyle name="Normal 87 3 3" xfId="20126" xr:uid="{C73F8F19-E340-4D0D-B772-C020E50AD467}"/>
    <cellStyle name="Normal 87 4" xfId="9107" xr:uid="{F0BCAEA9-89E0-4BD9-A97B-E97833D83903}"/>
    <cellStyle name="Normal 87 4 2" xfId="22134" xr:uid="{8F2B33E3-5B12-42CE-9613-6BDD0CA05F21}"/>
    <cellStyle name="Normal 87 5" xfId="7584" xr:uid="{85F13AF0-0487-4707-A270-E8427D4071EF}"/>
    <cellStyle name="Normal 87 5 2" xfId="20616" xr:uid="{699753A2-D906-46EE-BE4B-F73C5CCCBA01}"/>
    <cellStyle name="Normal 87 6" xfId="4038" xr:uid="{879F2C3B-DFE7-4DC5-B29A-AF3867DA0AB8}"/>
    <cellStyle name="Normal 87 6 2" xfId="17127" xr:uid="{98ABB399-03BA-4D12-9FFC-2AFC45B479BF}"/>
    <cellStyle name="Normal 88" xfId="223" xr:uid="{2A1C6B08-B4F0-499B-A43D-FEC7DCBDE2F2}"/>
    <cellStyle name="Normal 88 2" xfId="5335" xr:uid="{731BA795-87FD-48F9-ABAA-8E30641A0474}"/>
    <cellStyle name="Normal 89" xfId="254" xr:uid="{A7719363-C4AB-4546-8982-741C46561F7E}"/>
    <cellStyle name="Normal 89 2" xfId="5686" xr:uid="{E85F8B95-D032-4581-9AB0-9A06B512CE46}"/>
    <cellStyle name="Normal 9" xfId="125" xr:uid="{B43A457C-8C5F-4FE8-9D62-B72D8879B5DE}"/>
    <cellStyle name="Normal 9 2" xfId="731" xr:uid="{CCD6CC02-2EF4-4CC4-BDE8-99D9C352AA92}"/>
    <cellStyle name="Normal 9 2 10" xfId="3533" xr:uid="{0984A07E-6E11-44C8-BE0E-CE33F39DB895}"/>
    <cellStyle name="Normal 9 2 10 2" xfId="16633" xr:uid="{6DFE0247-94B1-43C0-A003-F9265930B7F9}"/>
    <cellStyle name="Normal 9 2 11" xfId="14132" xr:uid="{845C379C-ABFC-443A-9B16-4E09252C36BF}"/>
    <cellStyle name="Normal 9 2 2" xfId="1139" xr:uid="{AF248890-7B3C-4E53-9CA4-3B4462CFABFB}"/>
    <cellStyle name="Normal 9 2 2 2" xfId="2238" xr:uid="{306C8F6F-DB8D-4695-B0BC-F52DFF9F8E17}"/>
    <cellStyle name="Normal 9 2 2 2 2" xfId="9988" xr:uid="{80489F70-2BF7-4E5F-AB2A-F25DE12C0791}"/>
    <cellStyle name="Normal 9 2 2 2 2 2" xfId="23014" xr:uid="{0F1DDEE3-21FF-4E55-BA37-C5A4E043F67B}"/>
    <cellStyle name="Normal 9 2 2 2 3" xfId="4970" xr:uid="{3D5962C1-35EC-4D3B-990F-607BDA937569}"/>
    <cellStyle name="Normal 9 2 2 2 3 2" xfId="18007" xr:uid="{0452ACF3-DC3F-4AF0-A10D-9391FCD3E559}"/>
    <cellStyle name="Normal 9 2 2 2 4" xfId="15622" xr:uid="{A21F6F9C-D849-4166-A323-594C45050D4E}"/>
    <cellStyle name="Normal 9 2 2 3" xfId="6385" xr:uid="{397F4C03-B7FA-4526-A69F-908179CF82F2}"/>
    <cellStyle name="Normal 9 2 2 3 2" xfId="11400" xr:uid="{71968FA2-B8F1-4CCF-906B-1AE2BE81E963}"/>
    <cellStyle name="Normal 9 2 2 3 2 2" xfId="24426" xr:uid="{0F6D3082-3231-4E10-B9A7-202DFD7403AD}"/>
    <cellStyle name="Normal 9 2 2 3 3" xfId="19419" xr:uid="{B4F8B1FA-2A7F-474E-B3A5-EA98DE67313F}"/>
    <cellStyle name="Normal 9 2 2 4" xfId="9104" xr:uid="{092E438E-199C-4EF7-80F0-C8872077A153}"/>
    <cellStyle name="Normal 9 2 2 4 2" xfId="22131" xr:uid="{083DD4AA-3F6F-44F7-B010-2027DA9171DB}"/>
    <cellStyle name="Normal 9 2 2 5" xfId="12854" xr:uid="{013FB47B-844A-436C-87BA-1B20F037260A}"/>
    <cellStyle name="Normal 9 2 2 5 2" xfId="25871" xr:uid="{26BDA1AF-EE39-4B30-99C1-87713BDC616B}"/>
    <cellStyle name="Normal 9 2 2 6" xfId="7581" xr:uid="{5CE3B210-27BB-427C-B3E5-B51DDA167972}"/>
    <cellStyle name="Normal 9 2 2 6 2" xfId="20613" xr:uid="{4ADACC0D-D268-4C83-9407-2EE341557891}"/>
    <cellStyle name="Normal 9 2 2 7" xfId="4035" xr:uid="{F91741F5-A783-4229-A14F-C9BF82D0D534}"/>
    <cellStyle name="Normal 9 2 2 7 2" xfId="17124" xr:uid="{20A1A258-4E87-42C5-820D-ADD74B0FA69F}"/>
    <cellStyle name="Normal 9 2 2 8" xfId="14534" xr:uid="{68385793-B0F3-4D12-BA18-8B62741103D3}"/>
    <cellStyle name="Normal 9 2 3" xfId="1496" xr:uid="{CED907FF-2724-4815-B209-52046AC6D524}"/>
    <cellStyle name="Normal 9 2 3 2" xfId="2586" xr:uid="{94514C25-1C77-4CD0-A392-CCBEB0DE8BAF}"/>
    <cellStyle name="Normal 9 2 3 2 2" xfId="10351" xr:uid="{30311DF3-4DE1-47B1-84E7-ADD6BEC58276}"/>
    <cellStyle name="Normal 9 2 3 2 2 2" xfId="23377" xr:uid="{7A3EFEDB-5994-4261-8A94-8B0DF62B0273}"/>
    <cellStyle name="Normal 9 2 3 2 3" xfId="5333" xr:uid="{4B3C1E74-E290-4AD4-94D0-0D282B2F4690}"/>
    <cellStyle name="Normal 9 2 3 2 3 2" xfId="18370" xr:uid="{1C18DA1C-4B8D-462D-9387-6583FFDE4667}"/>
    <cellStyle name="Normal 9 2 3 2 4" xfId="15970" xr:uid="{E09B06B0-269E-44D5-8617-5E76CE61B02C}"/>
    <cellStyle name="Normal 9 2 3 3" xfId="6733" xr:uid="{6D146CFD-E632-4156-9B2E-86839C30DB71}"/>
    <cellStyle name="Normal 9 2 3 3 2" xfId="11748" xr:uid="{B0EC03AD-D271-4DEC-8875-27C49DAF94C4}"/>
    <cellStyle name="Normal 9 2 3 3 2 2" xfId="24774" xr:uid="{8F02998A-6FC1-4383-8890-39CC2FAC22AA}"/>
    <cellStyle name="Normal 9 2 3 3 3" xfId="19767" xr:uid="{1D98B5F1-3459-44E5-92BA-64550894A18E}"/>
    <cellStyle name="Normal 9 2 3 4" xfId="9467" xr:uid="{A1E37A0B-1CC9-4A3A-AE95-E995F6AE2D04}"/>
    <cellStyle name="Normal 9 2 3 4 2" xfId="22494" xr:uid="{38000441-C1E0-4085-8035-74F61C7A475F}"/>
    <cellStyle name="Normal 9 2 3 5" xfId="13202" xr:uid="{9AF84B8E-B76F-409F-8816-720D4DA7F7E1}"/>
    <cellStyle name="Normal 9 2 3 5 2" xfId="26219" xr:uid="{8E54F36E-BD6B-4AE4-B89A-7C2436B50B21}"/>
    <cellStyle name="Normal 9 2 3 6" xfId="7944" xr:uid="{BDAE4823-E678-4B97-9ED2-B96DA66C1ADF}"/>
    <cellStyle name="Normal 9 2 3 6 2" xfId="20976" xr:uid="{18E5693C-76D6-4DD9-A084-F78C60812AD7}"/>
    <cellStyle name="Normal 9 2 3 7" xfId="4398" xr:uid="{C8C75F7D-9896-4834-9B00-B5CEFDDE96FB}"/>
    <cellStyle name="Normal 9 2 3 7 2" xfId="17487" xr:uid="{91689A69-296D-4E64-A0D4-5B4EA38F5A25}"/>
    <cellStyle name="Normal 9 2 3 8" xfId="14881" xr:uid="{6B2048CD-95EB-4878-8656-0E799BB2B272}"/>
    <cellStyle name="Normal 9 2 4" xfId="3057" xr:uid="{EECFDFEE-1BB9-4179-8A08-DE57C0034CF3}"/>
    <cellStyle name="Normal 9 2 4 2" xfId="5680" xr:uid="{0AC31716-E8B6-42AE-A4C7-A99406E1885B}"/>
    <cellStyle name="Normal 9 2 4 2 2" xfId="10697" xr:uid="{4C8B1C9F-0397-4039-AE82-8DCD38EFE194}"/>
    <cellStyle name="Normal 9 2 4 2 2 2" xfId="23723" xr:uid="{E2B01B4C-3D73-436C-A513-20F5D54821A6}"/>
    <cellStyle name="Normal 9 2 4 2 3" xfId="18716" xr:uid="{A446EE61-DCC7-497A-93BB-0820BBE0F13F}"/>
    <cellStyle name="Normal 9 2 4 3" xfId="7078" xr:uid="{90DE5725-2CFC-46B0-95D1-F1DFDFBA05F0}"/>
    <cellStyle name="Normal 9 2 4 3 2" xfId="12093" xr:uid="{CAA2D210-235E-4BD0-AF1E-6F82A45A2CF9}"/>
    <cellStyle name="Normal 9 2 4 3 2 2" xfId="25119" xr:uid="{1718D408-F637-4F7C-B9D6-D0C295AB32E5}"/>
    <cellStyle name="Normal 9 2 4 3 3" xfId="20112" xr:uid="{49BC01C0-995B-4D88-A7DD-FE37031ACEE4}"/>
    <cellStyle name="Normal 9 2 4 4" xfId="8785" xr:uid="{C7153CB7-9B77-4646-AB4A-D2EB7183B835}"/>
    <cellStyle name="Normal 9 2 4 4 2" xfId="21814" xr:uid="{EA8E3CF4-C570-476B-B759-5C2908084706}"/>
    <cellStyle name="Normal 9 2 4 5" xfId="13547" xr:uid="{5B5E09BD-051B-4C1F-A54A-1FA0B38C7440}"/>
    <cellStyle name="Normal 9 2 4 5 2" xfId="26564" xr:uid="{6EB08DCA-B032-48CF-A175-92CCDBF1230E}"/>
    <cellStyle name="Normal 9 2 4 6" xfId="8291" xr:uid="{7F81393C-17F8-4D1A-8466-636F8AFDD1CE}"/>
    <cellStyle name="Normal 9 2 4 6 2" xfId="21322" xr:uid="{232C8DD3-A6F9-47DA-B508-7E7694CF395F}"/>
    <cellStyle name="Normal 9 2 4 7" xfId="3716" xr:uid="{0E7D2628-FDBE-4F47-8795-55C63840225D}"/>
    <cellStyle name="Normal 9 2 4 7 2" xfId="16807" xr:uid="{17E47B1C-FF70-4AEC-B034-0231016C663B}"/>
    <cellStyle name="Normal 9 2 4 8" xfId="16315" xr:uid="{D1414DDA-6D9F-41B7-9CF1-2F5DE855EC1B}"/>
    <cellStyle name="Normal 9 2 5" xfId="1887" xr:uid="{06BEB318-ACED-4EC1-A925-6FF187C1897B}"/>
    <cellStyle name="Normal 9 2 5 2" xfId="9671" xr:uid="{C51D62D4-5C54-4EF7-86F8-3092FE77464E}"/>
    <cellStyle name="Normal 9 2 5 2 2" xfId="22697" xr:uid="{283B449A-F210-49E7-95D4-82F0F81CF705}"/>
    <cellStyle name="Normal 9 2 5 3" xfId="4653" xr:uid="{227F8DD3-08A4-45DF-9010-B137B7A45C0E}"/>
    <cellStyle name="Normal 9 2 5 3 2" xfId="17690" xr:uid="{11F004ED-578F-4502-9428-6A0E5FC63A3A}"/>
    <cellStyle name="Normal 9 2 5 4" xfId="15272" xr:uid="{65518BB4-A498-4760-9C1A-D810BCF99D1B}"/>
    <cellStyle name="Normal 9 2 6" xfId="6034" xr:uid="{D2579415-678B-47A0-80C1-815E280744A1}"/>
    <cellStyle name="Normal 9 2 6 2" xfId="11050" xr:uid="{633F0F69-251E-42B7-B0A6-B39B89132AD2}"/>
    <cellStyle name="Normal 9 2 6 2 2" xfId="24076" xr:uid="{565BECF2-A918-433A-B547-A5C5233D011A}"/>
    <cellStyle name="Normal 9 2 6 3" xfId="19069" xr:uid="{F982E4AA-3395-441B-A357-C835DE39A9FD}"/>
    <cellStyle name="Normal 9 2 7" xfId="8611" xr:uid="{F3D83524-72B2-4F2C-91A9-DB2E9362AB08}"/>
    <cellStyle name="Normal 9 2 7 2" xfId="21640" xr:uid="{3A33EEA0-261A-45EA-8201-47F3FB1C7274}"/>
    <cellStyle name="Normal 9 2 8" xfId="12504" xr:uid="{E33EC681-94D2-45FA-AA1B-DE37C48EABC1}"/>
    <cellStyle name="Normal 9 2 8 2" xfId="25521" xr:uid="{B13547BD-E2A5-4E6A-9DD6-013ADE035825}"/>
    <cellStyle name="Normal 9 2 9" xfId="7264" xr:uid="{18CE8BBC-346E-49AA-A1D4-2E855E7DDDBA}"/>
    <cellStyle name="Normal 9 2 9 2" xfId="20296" xr:uid="{F5B90EE4-FF40-4948-9310-D1B16AB6E82E}"/>
    <cellStyle name="Normal 9 2_Degree data" xfId="3212" xr:uid="{4A4AEE30-A3E3-4660-A944-42771E257015}"/>
    <cellStyle name="Normal 90" xfId="259" xr:uid="{7568620A-6C9A-4AC6-A2D1-68FFDE5A8BA9}"/>
    <cellStyle name="Normal 90 2" xfId="6350" xr:uid="{33AA538E-A437-40FA-8C24-83B26ED54893}"/>
    <cellStyle name="Normal 91" xfId="263" xr:uid="{FD6B1DE4-EC8A-4C39-A596-F26F7868E433}"/>
    <cellStyle name="Normal 91 2" xfId="7087" xr:uid="{9079E7C4-A6E9-449D-944F-B0CD8C88BE36}"/>
    <cellStyle name="Normal 92" xfId="410" xr:uid="{5CDA56F0-0B74-41BD-B72D-7074BB760FC8}"/>
    <cellStyle name="Normal 92 2" xfId="8295" xr:uid="{3E065DB2-72EA-4908-B39A-355807D33225}"/>
    <cellStyle name="Normal 93" xfId="269" xr:uid="{2E140CB6-43B5-4161-BC4F-C3DD7C93B632}"/>
    <cellStyle name="Normal 93 2" xfId="9469" xr:uid="{A64FAA74-DBAB-4C80-B343-405D5684E762}"/>
    <cellStyle name="Normal 94" xfId="412" xr:uid="{58291376-7292-45BB-B8E1-B23528B25559}"/>
    <cellStyle name="Normal 94 2" xfId="12109" xr:uid="{05316DE3-28AC-478A-8522-01D94E3A80A8}"/>
    <cellStyle name="Normal 95" xfId="411" xr:uid="{ED192B41-D070-414C-96BB-8C1CDC1418D3}"/>
    <cellStyle name="Normal 95 2" xfId="12108" xr:uid="{23022552-D321-4173-8AD8-F8F652C28A32}"/>
    <cellStyle name="Normal 96" xfId="267" xr:uid="{06DE8BBF-9328-4149-902B-5025C133D9E6}"/>
    <cellStyle name="Normal 96 2" xfId="12113" xr:uid="{71AEBCD2-9072-4F9D-8115-A406BFA72398}"/>
    <cellStyle name="Normal 97" xfId="413" xr:uid="{8C29300C-DB77-41EA-876B-739EB0BC64FD}"/>
    <cellStyle name="Normal 97 2" xfId="12114" xr:uid="{2354192B-F819-454F-879C-7DFA4C5A55CF}"/>
    <cellStyle name="Normal 98" xfId="103" xr:uid="{074653DE-DFCF-4956-A0DD-E1CBC374F8FD}"/>
    <cellStyle name="Normal 99" xfId="414" xr:uid="{7DD2BEA7-4BB8-4958-BBD9-8997367543D9}"/>
    <cellStyle name="Normal 99 2" xfId="12116" xr:uid="{2A91BBFE-3617-4B89-BD18-B834F22FAD4D}"/>
    <cellStyle name="Note 2" xfId="4399" xr:uid="{A89D596C-4DF1-407E-B32A-F8E1290D41F2}"/>
    <cellStyle name="Note 2 2" xfId="4439" xr:uid="{55B3FC8F-11B9-4B1B-B018-80B83A4BFA57}"/>
    <cellStyle name="Note 2 3" xfId="4446" xr:uid="{916942A7-627C-4ACA-92C3-0A4DED77A08E}"/>
    <cellStyle name="Note 2 4" xfId="5334" xr:uid="{2C145651-3D8C-4BB4-B597-EF38A5BE574D}"/>
    <cellStyle name="Note 2 4 2" xfId="10352" xr:uid="{F00CCD35-4921-4373-B698-F24BC59B4A6E}"/>
    <cellStyle name="Note 2 4 2 2" xfId="23378" xr:uid="{F9D758CA-5737-47A1-8539-F981D65CFA8D}"/>
    <cellStyle name="Note 2 4 3" xfId="18371" xr:uid="{B3205F54-88F9-46E8-9BBC-A9A4C852ACEF}"/>
    <cellStyle name="Note 2 5" xfId="5763" xr:uid="{72AFF582-386D-48F9-8ABE-E859CE5BCD62}"/>
    <cellStyle name="Note 2 5 2" xfId="10779" xr:uid="{13630C3C-DCB8-4AA2-A479-4F9FA96293A3}"/>
    <cellStyle name="Note 2 5 2 2" xfId="23805" xr:uid="{233F2756-3CF5-411F-8ADE-8CFF277FFD56}"/>
    <cellStyle name="Note 2 5 3" xfId="18798" xr:uid="{E38E1E1B-D01C-414E-BC2B-AA535FD28CA6}"/>
    <cellStyle name="Note 2 6" xfId="9468" xr:uid="{EBCCDEC5-D851-42A1-A146-6B7722D1506F}"/>
    <cellStyle name="Note 2 6 2" xfId="22495" xr:uid="{50130AFF-8E44-416B-BB3C-1D1DB35BA306}"/>
    <cellStyle name="Note 2 7" xfId="7945" xr:uid="{1B8344AA-32F0-4DA3-A60D-FFBE7B5F0604}"/>
    <cellStyle name="Note 2 7 2" xfId="20977" xr:uid="{131093C1-B64F-4039-9236-26BCD01C263B}"/>
    <cellStyle name="Note 2 8" xfId="17488" xr:uid="{37CEEA36-E17E-4889-A025-6B2CB4B4A15B}"/>
    <cellStyle name="Note 3" xfId="4438" xr:uid="{18FF4E18-08D8-4162-873F-B3DF606F6DF3}"/>
    <cellStyle name="Note 4" xfId="4447" xr:uid="{D157DFB2-FFF2-43AB-A6ED-37C855603AE9}"/>
    <cellStyle name="Note 5" xfId="9" xr:uid="{E92EAE11-E68C-4954-BC08-8A6C3BBEE10F}"/>
    <cellStyle name="Output 2" xfId="4440" xr:uid="{E2FE5EEB-A164-44A1-B740-78AA8EE13650}"/>
    <cellStyle name="Output 3" xfId="4450" xr:uid="{828457ED-9747-4373-8D17-2F1C5344EE77}"/>
    <cellStyle name="Percent 2" xfId="16" xr:uid="{C3FAB967-9916-4F1F-97D2-1B5C3A280758}"/>
    <cellStyle name="Percent 2 2" xfId="130" xr:uid="{41BFBC2C-1AEF-4BD8-AC84-C64D39681C36}"/>
    <cellStyle name="Percent 2 2 2" xfId="306" xr:uid="{BE5B02E7-ACC9-4066-A912-4C4CEC1FB105}"/>
    <cellStyle name="Percent 2 2 3" xfId="292" xr:uid="{B96C3EE7-5752-42D7-BECB-ED10B192691B}"/>
    <cellStyle name="Percent 2 3" xfId="4442" xr:uid="{8B6EF3D9-F78A-4C18-8C7E-728F83E262F7}"/>
    <cellStyle name="Percent 3" xfId="65" xr:uid="{938FC0E1-95BC-471B-B55F-584BF092E321}"/>
    <cellStyle name="Percent 4" xfId="78" xr:uid="{6E1E507A-B19F-4985-AE4E-094762605099}"/>
    <cellStyle name="Percent 5" xfId="75" xr:uid="{60A05E0B-3632-445C-9868-1AA2EB2E83BD}"/>
    <cellStyle name="Percent 6" xfId="4441" xr:uid="{8D84AF85-0377-416D-A219-149F57A0AD93}"/>
    <cellStyle name="Percent 7" xfId="10" xr:uid="{177C467A-C77F-45A5-A6B4-96429B9A3872}"/>
    <cellStyle name="Percent 8" xfId="4" xr:uid="{AF6FABFF-856C-4486-AC45-DB6755E90647}"/>
    <cellStyle name="questionable" xfId="24" xr:uid="{977BA317-4DF5-43AE-8FF4-2029F34F3F51}"/>
    <cellStyle name="questionable 2" xfId="115" xr:uid="{6FB14DC4-9901-4F46-948C-651DFF3F2D9E}"/>
    <cellStyle name="review" xfId="25" xr:uid="{E9D53DF6-0F34-42D8-9CDE-5B2C40099710}"/>
    <cellStyle name="Title 2" xfId="4443" xr:uid="{EF11E433-9C72-4A81-B4E6-4F55ACF79BE9}"/>
    <cellStyle name="Total 2" xfId="4444" xr:uid="{47D92665-B054-4ADE-949C-2E5725F10C0A}"/>
    <cellStyle name="Total 3" xfId="4451" xr:uid="{1A4D203D-80E4-455B-A9A5-FAFF235927F1}"/>
    <cellStyle name="Warning Text 2" xfId="4445" xr:uid="{8D867D4F-C561-4218-8474-E0ADCD307043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FF"/>
      <color rgb="FF006600"/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Four-Year Colleges and Universities, 2010-11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98'!$C$7:$G$7</c:f>
              <c:numCache>
                <c:formatCode>#,##0.0</c:formatCode>
                <c:ptCount val="5"/>
                <c:pt idx="0">
                  <c:v>28.337616635771223</c:v>
                </c:pt>
                <c:pt idx="1">
                  <c:v>2.8051996953024245</c:v>
                </c:pt>
                <c:pt idx="2">
                  <c:v>16.372750028600858</c:v>
                </c:pt>
                <c:pt idx="3">
                  <c:v>0.19510098631187278</c:v>
                </c:pt>
                <c:pt idx="4">
                  <c:v>52.28933265401362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7-493C-96AD-9A6336F5ECCA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98'!$C$8:$G$8</c:f>
              <c:numCache>
                <c:formatCode>#,##0.0</c:formatCode>
                <c:ptCount val="5"/>
                <c:pt idx="0">
                  <c:v>29.816402996739793</c:v>
                </c:pt>
                <c:pt idx="1">
                  <c:v>2.4367301937635322</c:v>
                </c:pt>
                <c:pt idx="2">
                  <c:v>16.084980272649823</c:v>
                </c:pt>
                <c:pt idx="3">
                  <c:v>0.2852710683319431</c:v>
                </c:pt>
                <c:pt idx="4">
                  <c:v>51.376615468514906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7-493C-96AD-9A6336F5ECCA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98'!$C$10:$G$10</c:f>
              <c:numCache>
                <c:formatCode>#,##0.0</c:formatCode>
                <c:ptCount val="5"/>
                <c:pt idx="0">
                  <c:v>23.659591517786271</c:v>
                </c:pt>
                <c:pt idx="1">
                  <c:v>2.9449258266433831</c:v>
                </c:pt>
                <c:pt idx="2">
                  <c:v>0.24993912156435527</c:v>
                </c:pt>
                <c:pt idx="3">
                  <c:v>0</c:v>
                </c:pt>
                <c:pt idx="4">
                  <c:v>73.142592629208281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7-493C-96AD-9A6336F5EC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2976"/>
        <c:axId val="220603368"/>
      </c:barChart>
      <c:catAx>
        <c:axId val="2206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3368"/>
        <c:crosses val="autoZero"/>
        <c:auto val="1"/>
        <c:lblAlgn val="ctr"/>
        <c:lblOffset val="100"/>
        <c:noMultiLvlLbl val="0"/>
      </c:catAx>
      <c:valAx>
        <c:axId val="220603368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29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2005-06 to 2010-11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98'!$H$7:$L$7</c:f>
              <c:numCache>
                <c:formatCode>#,##0.0</c:formatCode>
                <c:ptCount val="5"/>
                <c:pt idx="0">
                  <c:v>-6.5291031969949067</c:v>
                </c:pt>
                <c:pt idx="1">
                  <c:v>-0.77888101831981604</c:v>
                </c:pt>
                <c:pt idx="2">
                  <c:v>-2.1985102289616592</c:v>
                </c:pt>
                <c:pt idx="3">
                  <c:v>0</c:v>
                </c:pt>
                <c:pt idx="4">
                  <c:v>9.546387139811749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6-40C9-A4B5-8144E66CA7F9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98'!$H$8:$L$8</c:f>
              <c:numCache>
                <c:formatCode>#,##0.0</c:formatCode>
                <c:ptCount val="5"/>
                <c:pt idx="0">
                  <c:v>-6.4696912218900486</c:v>
                </c:pt>
                <c:pt idx="1">
                  <c:v>-0.8246001073870608</c:v>
                </c:pt>
                <c:pt idx="2">
                  <c:v>-1.7929486173329572</c:v>
                </c:pt>
                <c:pt idx="3">
                  <c:v>-0.14545270824927287</c:v>
                </c:pt>
                <c:pt idx="4">
                  <c:v>9.2326926548593349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6-40C9-A4B5-8144E66CA7F9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98'!$H$10:$L$10</c:f>
              <c:numCache>
                <c:formatCode>#,##0.0</c:formatCode>
                <c:ptCount val="5"/>
                <c:pt idx="0">
                  <c:v>-13.080886588494348</c:v>
                </c:pt>
                <c:pt idx="1">
                  <c:v>-0.73019486839926806</c:v>
                </c:pt>
                <c:pt idx="2">
                  <c:v>0</c:v>
                </c:pt>
                <c:pt idx="3">
                  <c:v>0</c:v>
                </c:pt>
                <c:pt idx="4">
                  <c:v>13.853318634071812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6-40C9-A4B5-8144E66CA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4152"/>
        <c:axId val="220604544"/>
      </c:barChart>
      <c:catAx>
        <c:axId val="220604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4544"/>
        <c:crosses val="autoZero"/>
        <c:auto val="1"/>
        <c:lblAlgn val="ctr"/>
        <c:lblOffset val="100"/>
        <c:noMultiLvlLbl val="0"/>
      </c:catAx>
      <c:valAx>
        <c:axId val="22060454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4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Two-Year Colleges, 2010-11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99'!$C$7:$G$7</c:f>
              <c:numCache>
                <c:formatCode>#,##0.0</c:formatCode>
                <c:ptCount val="5"/>
                <c:pt idx="0">
                  <c:v>69.68245403072703</c:v>
                </c:pt>
                <c:pt idx="1">
                  <c:v>2.7782676145477425</c:v>
                </c:pt>
                <c:pt idx="2">
                  <c:v>14.794509501556924</c:v>
                </c:pt>
                <c:pt idx="3">
                  <c:v>0.85307743942107139</c:v>
                </c:pt>
                <c:pt idx="4">
                  <c:v>11.891691413747219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8F5-9FD0-D7177013B2BC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99'!$C$8:$G$8</c:f>
              <c:numCache>
                <c:formatCode>#,##0.0</c:formatCode>
                <c:ptCount val="5"/>
                <c:pt idx="0">
                  <c:v>71.238533424756</c:v>
                </c:pt>
                <c:pt idx="1">
                  <c:v>2.8876713459312415</c:v>
                </c:pt>
                <c:pt idx="2">
                  <c:v>11.231372251039783</c:v>
                </c:pt>
                <c:pt idx="3">
                  <c:v>0.51248917534971805</c:v>
                </c:pt>
                <c:pt idx="4">
                  <c:v>14.129933802923258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C-48F5-9FD0-D7177013B2BC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99'!$C$10:$G$10</c:f>
              <c:numCache>
                <c:formatCode>#,##0.0</c:formatCode>
                <c:ptCount val="5"/>
                <c:pt idx="0">
                  <c:v>76.769210605174081</c:v>
                </c:pt>
                <c:pt idx="1">
                  <c:v>1.9485175979040383</c:v>
                </c:pt>
                <c:pt idx="2">
                  <c:v>4.1074714851795777</c:v>
                </c:pt>
                <c:pt idx="3">
                  <c:v>0</c:v>
                </c:pt>
                <c:pt idx="4">
                  <c:v>17.146529624923815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C-48F5-9FD0-D7177013B2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5328"/>
        <c:axId val="220605720"/>
      </c:barChart>
      <c:catAx>
        <c:axId val="22060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5720"/>
        <c:crosses val="autoZero"/>
        <c:auto val="1"/>
        <c:lblAlgn val="ctr"/>
        <c:lblOffset val="100"/>
        <c:noMultiLvlLbl val="0"/>
      </c:catAx>
      <c:valAx>
        <c:axId val="220605720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53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2005-06 to 2010-11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99'!$H$7:$L$7</c:f>
              <c:numCache>
                <c:formatCode>#,##0.0</c:formatCode>
                <c:ptCount val="5"/>
                <c:pt idx="0">
                  <c:v>-8.3933345542909876</c:v>
                </c:pt>
                <c:pt idx="1">
                  <c:v>-0.51787221527922833</c:v>
                </c:pt>
                <c:pt idx="2">
                  <c:v>4.9623009445959809</c:v>
                </c:pt>
                <c:pt idx="3">
                  <c:v>0.22160495052161944</c:v>
                </c:pt>
                <c:pt idx="4">
                  <c:v>3.7273008744525953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105-925F-B469844A8953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99'!$H$8:$L$8</c:f>
              <c:numCache>
                <c:formatCode>#,##0.0</c:formatCode>
                <c:ptCount val="5"/>
                <c:pt idx="0">
                  <c:v>-8.612952684029878</c:v>
                </c:pt>
                <c:pt idx="1">
                  <c:v>0.321768460232422</c:v>
                </c:pt>
                <c:pt idx="2">
                  <c:v>3.3722862546094765</c:v>
                </c:pt>
                <c:pt idx="3">
                  <c:v>0.18160712553966246</c:v>
                </c:pt>
                <c:pt idx="4">
                  <c:v>4.737290843648319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105-925F-B469844A8953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99'!$H$10:$L$10</c:f>
              <c:numCache>
                <c:formatCode>#,##0.0</c:formatCode>
                <c:ptCount val="5"/>
                <c:pt idx="0">
                  <c:v>-5.4282665412445397</c:v>
                </c:pt>
                <c:pt idx="1">
                  <c:v>-0.14901022207432457</c:v>
                </c:pt>
                <c:pt idx="2">
                  <c:v>2.8865176224538365</c:v>
                </c:pt>
                <c:pt idx="3">
                  <c:v>0</c:v>
                </c:pt>
                <c:pt idx="4">
                  <c:v>2.6847175297406931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5-4105-925F-B469844A8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6504"/>
        <c:axId val="220606896"/>
      </c:barChart>
      <c:catAx>
        <c:axId val="220606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6896"/>
        <c:crosses val="autoZero"/>
        <c:auto val="1"/>
        <c:lblAlgn val="ctr"/>
        <c:lblOffset val="100"/>
        <c:noMultiLvlLbl val="0"/>
      </c:catAx>
      <c:valAx>
        <c:axId val="220606896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2</xdr:row>
      <xdr:rowOff>85724</xdr:rowOff>
    </xdr:from>
    <xdr:to>
      <xdr:col>36</xdr:col>
      <xdr:colOff>495300</xdr:colOff>
      <xdr:row>27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323851</xdr:colOff>
      <xdr:row>29</xdr:row>
      <xdr:rowOff>104775</xdr:rowOff>
    </xdr:from>
    <xdr:to>
      <xdr:col>36</xdr:col>
      <xdr:colOff>409575</xdr:colOff>
      <xdr:row>56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266700</xdr:colOff>
      <xdr:row>0</xdr:row>
      <xdr:rowOff>114300</xdr:rowOff>
    </xdr:from>
    <xdr:to>
      <xdr:col>40</xdr:col>
      <xdr:colOff>47625</xdr:colOff>
      <xdr:row>10</xdr:row>
      <xdr:rowOff>24340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4298275" y="114300"/>
          <a:ext cx="1609725" cy="1853140"/>
        </a:xfrm>
        <a:prstGeom prst="wedgeEllipseCallout">
          <a:avLst>
            <a:gd name="adj1" fmla="val -100745"/>
            <a:gd name="adj2" fmla="val 4698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5</xdr:row>
      <xdr:rowOff>0</xdr:rowOff>
    </xdr:from>
    <xdr:to>
      <xdr:col>39</xdr:col>
      <xdr:colOff>171450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9525</xdr:colOff>
      <xdr:row>32</xdr:row>
      <xdr:rowOff>19050</xdr:rowOff>
    </xdr:from>
    <xdr:to>
      <xdr:col>39</xdr:col>
      <xdr:colOff>95249</xdr:colOff>
      <xdr:row>59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266700</xdr:colOff>
      <xdr:row>5</xdr:row>
      <xdr:rowOff>95250</xdr:rowOff>
    </xdr:from>
    <xdr:to>
      <xdr:col>43</xdr:col>
      <xdr:colOff>47625</xdr:colOff>
      <xdr:row>15</xdr:row>
      <xdr:rowOff>5290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6127075" y="904875"/>
          <a:ext cx="1609725" cy="1853140"/>
        </a:xfrm>
        <a:prstGeom prst="wedgeEllipseCallout">
          <a:avLst>
            <a:gd name="adj1" fmla="val -125005"/>
            <a:gd name="adj2" fmla="val 123573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s%20&amp;%20physical%20resources/IPEDS%20finance/2000-01/scholarship%20breakdowns%20for%2085-86%20-%202000-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 2"/>
      <sheetName val="Pivot Table 1"/>
      <sheetName val="Definitions"/>
      <sheetName val="f0001-f1 extract"/>
    </sheetNames>
    <sheetDataSet>
      <sheetData sheetId="0"/>
      <sheetData sheetId="1"/>
      <sheetData sheetId="2"/>
      <sheetData sheetId="3">
        <row r="1">
          <cell r="A1" t="str">
            <v>unitid</v>
          </cell>
          <cell r="B1" t="str">
            <v>instnm</v>
          </cell>
          <cell r="C1" t="str">
            <v>stabbr</v>
          </cell>
          <cell r="D1" t="str">
            <v>obereg</v>
          </cell>
          <cell r="E1" t="str">
            <v>sector</v>
          </cell>
          <cell r="F1" t="str">
            <v>hospital</v>
          </cell>
          <cell r="G1" t="str">
            <v>medical</v>
          </cell>
          <cell r="H1" t="str">
            <v>tribal</v>
          </cell>
          <cell r="I1" t="str">
            <v>carnegie</v>
          </cell>
          <cell r="J1" t="str">
            <v>pset4flg</v>
          </cell>
          <cell r="K1" t="str">
            <v>fte</v>
          </cell>
          <cell r="L1" t="str">
            <v>a013-tution/fees</v>
          </cell>
          <cell r="M1" t="str">
            <v>a023-fed approps</v>
          </cell>
          <cell r="N1" t="str">
            <v>a043-state approps</v>
          </cell>
          <cell r="O1" t="str">
            <v>a053-local approps</v>
          </cell>
          <cell r="P1" t="str">
            <v>a063-fed contracts/grants</v>
          </cell>
          <cell r="Q1" t="str">
            <v>a073-state contracts/grants</v>
          </cell>
          <cell r="R1" t="str">
            <v>a083-local contracts/grants</v>
          </cell>
          <cell r="S1" t="str">
            <v>a093-privt gifts/grants/contracts</v>
          </cell>
          <cell r="T1" t="str">
            <v>a103-endw income</v>
          </cell>
          <cell r="U1" t="str">
            <v>a113-sales/services ed actvs</v>
          </cell>
          <cell r="V1" t="str">
            <v>a123-auxils</v>
          </cell>
          <cell r="W1" t="str">
            <v>a133-hosp rev</v>
          </cell>
          <cell r="X1" t="str">
            <v>a143-other</v>
          </cell>
          <cell r="Y1" t="str">
            <v>a153-indp ops</v>
          </cell>
          <cell r="Z1" t="str">
            <v>a163-total Crnt Fnds</v>
          </cell>
          <cell r="AA1" t="str">
            <v>b013-instruction</v>
          </cell>
          <cell r="AB1" t="str">
            <v>b023-research</v>
          </cell>
          <cell r="AC1" t="str">
            <v>b033-pub serv</v>
          </cell>
          <cell r="AD1" t="str">
            <v>b043-acad support</v>
          </cell>
          <cell r="AE1" t="str">
            <v>b063-student servs</v>
          </cell>
          <cell r="AF1" t="str">
            <v>b073-isnt support</v>
          </cell>
          <cell r="AG1" t="str">
            <v>b083-plant O&amp;M</v>
          </cell>
          <cell r="AH1" t="str">
            <v>b093-scholarships/felsh</v>
          </cell>
          <cell r="AI1" t="str">
            <v>b103-mand transf</v>
          </cell>
          <cell r="AJ1" t="str">
            <v>b113-nonmand tranfs</v>
          </cell>
          <cell r="AK1" t="str">
            <v>b123-total E&amp;G</v>
          </cell>
          <cell r="AL1" t="str">
            <v>b133-auxils</v>
          </cell>
          <cell r="AM1" t="str">
            <v>b163-hosp</v>
          </cell>
          <cell r="AN1" t="str">
            <v>b193-indp ops</v>
          </cell>
          <cell r="AO1" t="str">
            <v>bother-other CF expends</v>
          </cell>
          <cell r="AP1" t="str">
            <v>b223-total CF &amp; transf</v>
          </cell>
          <cell r="AQ1" t="str">
            <v>b234-E&amp;G sals/wages</v>
          </cell>
          <cell r="AR1" t="str">
            <v>b244-E&amp;G benefits</v>
          </cell>
          <cell r="AS1" t="str">
            <v>b274-E&amp;G compensation</v>
          </cell>
          <cell r="AT1" t="str">
            <v>e013-Pell grants</v>
          </cell>
          <cell r="AU1" t="str">
            <v>e023-oth fed</v>
          </cell>
          <cell r="AV1" t="str">
            <v>e033-state</v>
          </cell>
          <cell r="AW1" t="str">
            <v>e043-local</v>
          </cell>
          <cell r="AX1" t="str">
            <v>e053-private</v>
          </cell>
          <cell r="AY1" t="str">
            <v>e063-institutional</v>
          </cell>
          <cell r="AZ1" t="str">
            <v>e073-total schlsh/felshp</v>
          </cell>
        </row>
        <row r="2">
          <cell r="A2">
            <v>103529</v>
          </cell>
          <cell r="B2" t="str">
            <v>UNIVERSITY OF ALASKA SYSTEM OF HIGHER EDUCATION</v>
          </cell>
          <cell r="C2" t="str">
            <v>AK</v>
          </cell>
          <cell r="D2">
            <v>8</v>
          </cell>
          <cell r="E2">
            <v>0</v>
          </cell>
          <cell r="F2">
            <v>2</v>
          </cell>
          <cell r="G2">
            <v>-2</v>
          </cell>
          <cell r="H2">
            <v>2</v>
          </cell>
          <cell r="I2">
            <v>-3</v>
          </cell>
          <cell r="J2">
            <v>1</v>
          </cell>
          <cell r="L2">
            <v>0</v>
          </cell>
          <cell r="M2">
            <v>0</v>
          </cell>
          <cell r="N2">
            <v>12521570</v>
          </cell>
          <cell r="O2">
            <v>0</v>
          </cell>
          <cell r="P2">
            <v>1858237</v>
          </cell>
          <cell r="Q2">
            <v>299355</v>
          </cell>
          <cell r="R2">
            <v>20986</v>
          </cell>
          <cell r="S2">
            <v>2503226</v>
          </cell>
          <cell r="T2">
            <v>5336577</v>
          </cell>
          <cell r="U2">
            <v>5384</v>
          </cell>
          <cell r="V2">
            <v>0</v>
          </cell>
          <cell r="W2">
            <v>0</v>
          </cell>
          <cell r="X2">
            <v>5451047</v>
          </cell>
          <cell r="Y2">
            <v>0</v>
          </cell>
          <cell r="Z2">
            <v>27996382</v>
          </cell>
          <cell r="AA2">
            <v>949869</v>
          </cell>
          <cell r="AB2">
            <v>0</v>
          </cell>
          <cell r="AC2">
            <v>62524</v>
          </cell>
          <cell r="AD2">
            <v>0</v>
          </cell>
          <cell r="AE2">
            <v>0</v>
          </cell>
          <cell r="AF2">
            <v>25870751</v>
          </cell>
          <cell r="AG2">
            <v>1293050</v>
          </cell>
          <cell r="AH2">
            <v>1603243</v>
          </cell>
          <cell r="AI2">
            <v>259650</v>
          </cell>
          <cell r="AJ2">
            <v>-281461</v>
          </cell>
          <cell r="AK2">
            <v>29757626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29757626</v>
          </cell>
          <cell r="AQ2">
            <v>9841422</v>
          </cell>
          <cell r="AR2">
            <v>5370389</v>
          </cell>
          <cell r="AS2">
            <v>15211811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1603243</v>
          </cell>
          <cell r="AZ2">
            <v>1603243</v>
          </cell>
        </row>
        <row r="3">
          <cell r="A3">
            <v>102553</v>
          </cell>
          <cell r="B3" t="str">
            <v>UNIVERSITY OF ALASKA ANCHORAGE</v>
          </cell>
          <cell r="C3" t="str">
            <v>AK</v>
          </cell>
          <cell r="D3">
            <v>8</v>
          </cell>
          <cell r="E3">
            <v>1</v>
          </cell>
          <cell r="F3">
            <v>2</v>
          </cell>
          <cell r="G3">
            <v>2</v>
          </cell>
          <cell r="H3">
            <v>2</v>
          </cell>
          <cell r="I3">
            <v>21</v>
          </cell>
          <cell r="J3">
            <v>1</v>
          </cell>
          <cell r="K3">
            <v>9714</v>
          </cell>
          <cell r="L3">
            <v>28051659</v>
          </cell>
          <cell r="M3">
            <v>0</v>
          </cell>
          <cell r="N3">
            <v>67152794</v>
          </cell>
          <cell r="O3">
            <v>60000</v>
          </cell>
          <cell r="P3">
            <v>18640517</v>
          </cell>
          <cell r="Q3">
            <v>3496010</v>
          </cell>
          <cell r="R3">
            <v>975258</v>
          </cell>
          <cell r="S3">
            <v>4590194</v>
          </cell>
          <cell r="T3">
            <v>89508</v>
          </cell>
          <cell r="U3">
            <v>1419786</v>
          </cell>
          <cell r="V3">
            <v>13418442</v>
          </cell>
          <cell r="W3">
            <v>0</v>
          </cell>
          <cell r="X3">
            <v>3902578</v>
          </cell>
          <cell r="Y3">
            <v>0</v>
          </cell>
          <cell r="Z3">
            <v>141796746</v>
          </cell>
          <cell r="AA3">
            <v>57727442</v>
          </cell>
          <cell r="AB3">
            <v>8884713</v>
          </cell>
          <cell r="AC3">
            <v>6247849</v>
          </cell>
          <cell r="AD3">
            <v>9893369</v>
          </cell>
          <cell r="AE3">
            <v>14641208</v>
          </cell>
          <cell r="AF3">
            <v>12211289</v>
          </cell>
          <cell r="AG3">
            <v>10294335</v>
          </cell>
          <cell r="AH3">
            <v>5581594</v>
          </cell>
          <cell r="AI3">
            <v>538967</v>
          </cell>
          <cell r="AJ3">
            <v>571066</v>
          </cell>
          <cell r="AK3">
            <v>126591832</v>
          </cell>
          <cell r="AL3">
            <v>13292761</v>
          </cell>
          <cell r="AM3">
            <v>0</v>
          </cell>
          <cell r="AN3">
            <v>0</v>
          </cell>
          <cell r="AO3">
            <v>0</v>
          </cell>
          <cell r="AP3">
            <v>139884593</v>
          </cell>
          <cell r="AQ3">
            <v>68793174</v>
          </cell>
          <cell r="AR3">
            <v>17554759</v>
          </cell>
          <cell r="AS3">
            <v>86347933</v>
          </cell>
          <cell r="AT3">
            <v>3492663</v>
          </cell>
          <cell r="AU3">
            <v>335188</v>
          </cell>
          <cell r="AV3">
            <v>113464</v>
          </cell>
          <cell r="AW3">
            <v>0</v>
          </cell>
          <cell r="AX3">
            <v>214704</v>
          </cell>
          <cell r="AY3">
            <v>1425575</v>
          </cell>
          <cell r="AZ3">
            <v>5581594</v>
          </cell>
        </row>
        <row r="4">
          <cell r="A4">
            <v>102614</v>
          </cell>
          <cell r="B4" t="str">
            <v>UNIVERSITY OF ALASKA FAIRBANKS</v>
          </cell>
          <cell r="C4" t="str">
            <v>AK</v>
          </cell>
          <cell r="D4">
            <v>8</v>
          </cell>
          <cell r="E4">
            <v>1</v>
          </cell>
          <cell r="F4">
            <v>2</v>
          </cell>
          <cell r="G4">
            <v>2</v>
          </cell>
          <cell r="H4">
            <v>2</v>
          </cell>
          <cell r="I4">
            <v>16</v>
          </cell>
          <cell r="J4">
            <v>1</v>
          </cell>
          <cell r="K4">
            <v>5087</v>
          </cell>
          <cell r="L4">
            <v>17193761</v>
          </cell>
          <cell r="M4">
            <v>961327</v>
          </cell>
          <cell r="N4">
            <v>92711366</v>
          </cell>
          <cell r="O4">
            <v>0</v>
          </cell>
          <cell r="P4">
            <v>59000651</v>
          </cell>
          <cell r="Q4">
            <v>2158070</v>
          </cell>
          <cell r="R4">
            <v>1576304</v>
          </cell>
          <cell r="S4">
            <v>28391368</v>
          </cell>
          <cell r="T4">
            <v>426026</v>
          </cell>
          <cell r="U4">
            <v>2144110</v>
          </cell>
          <cell r="V4">
            <v>14712082</v>
          </cell>
          <cell r="W4">
            <v>0</v>
          </cell>
          <cell r="X4">
            <v>7440250</v>
          </cell>
          <cell r="Y4">
            <v>0</v>
          </cell>
          <cell r="Z4">
            <v>226715315</v>
          </cell>
          <cell r="AA4">
            <v>43600135</v>
          </cell>
          <cell r="AB4">
            <v>84592474</v>
          </cell>
          <cell r="AC4">
            <v>11863707</v>
          </cell>
          <cell r="AD4">
            <v>16023377</v>
          </cell>
          <cell r="AE4">
            <v>9523631</v>
          </cell>
          <cell r="AF4">
            <v>13107128</v>
          </cell>
          <cell r="AG4">
            <v>22463737</v>
          </cell>
          <cell r="AH4">
            <v>4975758</v>
          </cell>
          <cell r="AI4">
            <v>3136093</v>
          </cell>
          <cell r="AJ4">
            <v>3109451</v>
          </cell>
          <cell r="AK4">
            <v>212395491</v>
          </cell>
          <cell r="AL4">
            <v>15013960</v>
          </cell>
          <cell r="AM4">
            <v>0</v>
          </cell>
          <cell r="AN4">
            <v>0</v>
          </cell>
          <cell r="AO4">
            <v>0</v>
          </cell>
          <cell r="AP4">
            <v>227409451</v>
          </cell>
          <cell r="AQ4">
            <v>97299035</v>
          </cell>
          <cell r="AR4">
            <v>24745418</v>
          </cell>
          <cell r="AS4">
            <v>122044453</v>
          </cell>
          <cell r="AT4">
            <v>2455547</v>
          </cell>
          <cell r="AU4">
            <v>314879</v>
          </cell>
          <cell r="AV4">
            <v>0</v>
          </cell>
          <cell r="AW4">
            <v>0</v>
          </cell>
          <cell r="AX4">
            <v>168710</v>
          </cell>
          <cell r="AY4">
            <v>2036622</v>
          </cell>
          <cell r="AZ4">
            <v>4975758</v>
          </cell>
        </row>
        <row r="5">
          <cell r="A5">
            <v>102632</v>
          </cell>
          <cell r="B5" t="str">
            <v>UNIVERSITY OF ALASKA SOUTHEAST</v>
          </cell>
          <cell r="C5" t="str">
            <v>AK</v>
          </cell>
          <cell r="D5">
            <v>8</v>
          </cell>
          <cell r="E5">
            <v>1</v>
          </cell>
          <cell r="F5">
            <v>2</v>
          </cell>
          <cell r="G5">
            <v>2</v>
          </cell>
          <cell r="H5">
            <v>2</v>
          </cell>
          <cell r="I5">
            <v>21</v>
          </cell>
          <cell r="J5">
            <v>1</v>
          </cell>
          <cell r="K5">
            <v>1823</v>
          </cell>
          <cell r="L5">
            <v>4778934</v>
          </cell>
          <cell r="M5">
            <v>0</v>
          </cell>
          <cell r="N5">
            <v>16572275</v>
          </cell>
          <cell r="O5">
            <v>0</v>
          </cell>
          <cell r="P5">
            <v>2170112</v>
          </cell>
          <cell r="Q5">
            <v>67907</v>
          </cell>
          <cell r="R5">
            <v>484376</v>
          </cell>
          <cell r="S5">
            <v>1184779</v>
          </cell>
          <cell r="T5">
            <v>42615</v>
          </cell>
          <cell r="U5">
            <v>386169</v>
          </cell>
          <cell r="V5">
            <v>2747015</v>
          </cell>
          <cell r="W5">
            <v>0</v>
          </cell>
          <cell r="X5">
            <v>390602</v>
          </cell>
          <cell r="Y5">
            <v>0</v>
          </cell>
          <cell r="Z5">
            <v>28824784</v>
          </cell>
          <cell r="AA5">
            <v>11325753</v>
          </cell>
          <cell r="AB5">
            <v>299808</v>
          </cell>
          <cell r="AC5">
            <v>1267523</v>
          </cell>
          <cell r="AD5">
            <v>3603317</v>
          </cell>
          <cell r="AE5">
            <v>2096818</v>
          </cell>
          <cell r="AF5">
            <v>2797905</v>
          </cell>
          <cell r="AG5">
            <v>2696606</v>
          </cell>
          <cell r="AH5">
            <v>1181727</v>
          </cell>
          <cell r="AI5">
            <v>104447</v>
          </cell>
          <cell r="AJ5">
            <v>-112501</v>
          </cell>
          <cell r="AK5">
            <v>25261403</v>
          </cell>
          <cell r="AL5">
            <v>3063346</v>
          </cell>
          <cell r="AM5">
            <v>0</v>
          </cell>
          <cell r="AN5">
            <v>0</v>
          </cell>
          <cell r="AO5">
            <v>0</v>
          </cell>
          <cell r="AP5">
            <v>28324749</v>
          </cell>
          <cell r="AQ5">
            <v>13138822</v>
          </cell>
          <cell r="AR5">
            <v>3382211</v>
          </cell>
          <cell r="AS5">
            <v>16521033</v>
          </cell>
          <cell r="AT5">
            <v>409011</v>
          </cell>
          <cell r="AU5">
            <v>19413</v>
          </cell>
          <cell r="AV5">
            <v>0</v>
          </cell>
          <cell r="AW5">
            <v>0</v>
          </cell>
          <cell r="AX5">
            <v>398671</v>
          </cell>
          <cell r="AY5">
            <v>354632</v>
          </cell>
          <cell r="AZ5">
            <v>1181727</v>
          </cell>
        </row>
        <row r="6">
          <cell r="A6">
            <v>103361</v>
          </cell>
          <cell r="B6" t="str">
            <v>PRINCE WILLIAM SOUND COMMUNITY COLLEGE</v>
          </cell>
          <cell r="C6" t="str">
            <v>AK</v>
          </cell>
          <cell r="D6">
            <v>8</v>
          </cell>
          <cell r="E6">
            <v>4</v>
          </cell>
          <cell r="F6">
            <v>2</v>
          </cell>
          <cell r="G6">
            <v>2</v>
          </cell>
          <cell r="H6">
            <v>2</v>
          </cell>
          <cell r="I6">
            <v>40</v>
          </cell>
          <cell r="J6">
            <v>1</v>
          </cell>
          <cell r="K6">
            <v>311</v>
          </cell>
          <cell r="L6">
            <v>413759</v>
          </cell>
          <cell r="M6">
            <v>0</v>
          </cell>
          <cell r="N6">
            <v>1691895</v>
          </cell>
          <cell r="O6">
            <v>654731</v>
          </cell>
          <cell r="P6">
            <v>9923</v>
          </cell>
          <cell r="Q6">
            <v>108188</v>
          </cell>
          <cell r="R6">
            <v>0</v>
          </cell>
          <cell r="S6">
            <v>704250</v>
          </cell>
          <cell r="T6">
            <v>13191</v>
          </cell>
          <cell r="U6">
            <v>10897</v>
          </cell>
          <cell r="V6">
            <v>200439</v>
          </cell>
          <cell r="W6">
            <v>0</v>
          </cell>
          <cell r="X6">
            <v>83145</v>
          </cell>
          <cell r="Y6">
            <v>0</v>
          </cell>
          <cell r="Z6">
            <v>3890418</v>
          </cell>
          <cell r="AA6">
            <v>1814805</v>
          </cell>
          <cell r="AB6">
            <v>0</v>
          </cell>
          <cell r="AC6">
            <v>255222</v>
          </cell>
          <cell r="AD6">
            <v>257250</v>
          </cell>
          <cell r="AE6">
            <v>170608</v>
          </cell>
          <cell r="AF6">
            <v>565764</v>
          </cell>
          <cell r="AG6">
            <v>538011</v>
          </cell>
          <cell r="AH6">
            <v>15497</v>
          </cell>
          <cell r="AI6">
            <v>0</v>
          </cell>
          <cell r="AJ6">
            <v>-11156</v>
          </cell>
          <cell r="AK6">
            <v>3606001</v>
          </cell>
          <cell r="AL6">
            <v>169382</v>
          </cell>
          <cell r="AM6">
            <v>0</v>
          </cell>
          <cell r="AN6">
            <v>0</v>
          </cell>
          <cell r="AO6">
            <v>0</v>
          </cell>
          <cell r="AP6">
            <v>3775383</v>
          </cell>
          <cell r="AQ6">
            <v>1791421</v>
          </cell>
          <cell r="AR6">
            <v>450006</v>
          </cell>
          <cell r="AS6">
            <v>2241427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594</v>
          </cell>
          <cell r="AY6">
            <v>14903</v>
          </cell>
          <cell r="AZ6">
            <v>15497</v>
          </cell>
        </row>
        <row r="7">
          <cell r="A7">
            <v>102711</v>
          </cell>
          <cell r="B7" t="str">
            <v>ALASKA VOCATIONAL TECHNICAL CENTER</v>
          </cell>
          <cell r="C7" t="str">
            <v>AK</v>
          </cell>
          <cell r="D7">
            <v>8</v>
          </cell>
          <cell r="E7">
            <v>7</v>
          </cell>
          <cell r="F7">
            <v>2</v>
          </cell>
          <cell r="G7">
            <v>2</v>
          </cell>
          <cell r="H7">
            <v>2</v>
          </cell>
          <cell r="I7">
            <v>-3</v>
          </cell>
          <cell r="J7">
            <v>1</v>
          </cell>
          <cell r="K7">
            <v>199</v>
          </cell>
          <cell r="L7">
            <v>672567</v>
          </cell>
          <cell r="M7">
            <v>0</v>
          </cell>
          <cell r="N7">
            <v>4610056</v>
          </cell>
          <cell r="O7">
            <v>0</v>
          </cell>
          <cell r="P7">
            <v>111558</v>
          </cell>
          <cell r="Q7">
            <v>2097275</v>
          </cell>
          <cell r="R7">
            <v>0</v>
          </cell>
          <cell r="S7">
            <v>150000</v>
          </cell>
          <cell r="T7">
            <v>0</v>
          </cell>
          <cell r="U7">
            <v>0</v>
          </cell>
          <cell r="V7">
            <v>469670</v>
          </cell>
          <cell r="W7">
            <v>0</v>
          </cell>
          <cell r="X7">
            <v>0</v>
          </cell>
          <cell r="Y7">
            <v>0</v>
          </cell>
          <cell r="Z7">
            <v>8111126</v>
          </cell>
          <cell r="AA7">
            <v>2573406</v>
          </cell>
          <cell r="AB7">
            <v>0</v>
          </cell>
          <cell r="AC7">
            <v>74886</v>
          </cell>
          <cell r="AD7">
            <v>0</v>
          </cell>
          <cell r="AE7">
            <v>208498</v>
          </cell>
          <cell r="AF7">
            <v>1080319</v>
          </cell>
          <cell r="AG7">
            <v>897806</v>
          </cell>
          <cell r="AH7">
            <v>312247</v>
          </cell>
          <cell r="AI7">
            <v>0</v>
          </cell>
          <cell r="AJ7">
            <v>0</v>
          </cell>
          <cell r="AK7">
            <v>5147162</v>
          </cell>
          <cell r="AL7">
            <v>746452</v>
          </cell>
          <cell r="AM7">
            <v>0</v>
          </cell>
          <cell r="AN7">
            <v>0</v>
          </cell>
          <cell r="AO7">
            <v>0</v>
          </cell>
          <cell r="AP7">
            <v>5893614</v>
          </cell>
          <cell r="AQ7">
            <v>2971174</v>
          </cell>
          <cell r="AR7">
            <v>0</v>
          </cell>
          <cell r="AS7">
            <v>3783907</v>
          </cell>
          <cell r="AT7">
            <v>111172</v>
          </cell>
          <cell r="AU7">
            <v>0</v>
          </cell>
          <cell r="AV7">
            <v>181251</v>
          </cell>
          <cell r="AW7">
            <v>0</v>
          </cell>
          <cell r="AX7">
            <v>0</v>
          </cell>
          <cell r="AY7">
            <v>19824</v>
          </cell>
          <cell r="AZ7">
            <v>312247</v>
          </cell>
        </row>
        <row r="8">
          <cell r="A8">
            <v>100733</v>
          </cell>
          <cell r="B8" t="str">
            <v>UNIVERSITY OF ALABAMA SYSTEM OFFICE</v>
          </cell>
          <cell r="C8" t="str">
            <v>AL</v>
          </cell>
          <cell r="D8">
            <v>5</v>
          </cell>
          <cell r="E8">
            <v>0</v>
          </cell>
          <cell r="F8">
            <v>2</v>
          </cell>
          <cell r="G8">
            <v>-2</v>
          </cell>
          <cell r="H8">
            <v>2</v>
          </cell>
          <cell r="I8">
            <v>-3</v>
          </cell>
          <cell r="J8">
            <v>1</v>
          </cell>
          <cell r="L8">
            <v>0</v>
          </cell>
          <cell r="M8">
            <v>0</v>
          </cell>
          <cell r="N8">
            <v>234500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8232141</v>
          </cell>
          <cell r="Y8">
            <v>0</v>
          </cell>
          <cell r="Z8">
            <v>8466641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7070039</v>
          </cell>
          <cell r="AG8">
            <v>337798</v>
          </cell>
          <cell r="AH8">
            <v>0</v>
          </cell>
          <cell r="AI8">
            <v>0</v>
          </cell>
          <cell r="AJ8">
            <v>955074</v>
          </cell>
          <cell r="AK8">
            <v>8362911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8362911</v>
          </cell>
          <cell r="AQ8">
            <v>4855591</v>
          </cell>
          <cell r="AR8">
            <v>1196941</v>
          </cell>
          <cell r="AS8">
            <v>6052532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>
            <v>100654</v>
          </cell>
          <cell r="B9" t="str">
            <v>ALABAMA A &amp; M UNIVERSITY</v>
          </cell>
          <cell r="C9" t="str">
            <v>AL</v>
          </cell>
          <cell r="D9">
            <v>5</v>
          </cell>
          <cell r="E9">
            <v>1</v>
          </cell>
          <cell r="F9">
            <v>2</v>
          </cell>
          <cell r="G9">
            <v>2</v>
          </cell>
          <cell r="H9">
            <v>2</v>
          </cell>
          <cell r="I9">
            <v>16</v>
          </cell>
          <cell r="J9">
            <v>1</v>
          </cell>
          <cell r="K9">
            <v>5223</v>
          </cell>
          <cell r="L9">
            <v>19383641</v>
          </cell>
          <cell r="M9">
            <v>2962517</v>
          </cell>
          <cell r="N9">
            <v>32047141</v>
          </cell>
          <cell r="O9">
            <v>0</v>
          </cell>
          <cell r="P9">
            <v>23690193</v>
          </cell>
          <cell r="Q9">
            <v>1805707</v>
          </cell>
          <cell r="R9">
            <v>0</v>
          </cell>
          <cell r="S9">
            <v>624621</v>
          </cell>
          <cell r="T9">
            <v>0</v>
          </cell>
          <cell r="U9">
            <v>1064031</v>
          </cell>
          <cell r="V9">
            <v>11752470</v>
          </cell>
          <cell r="W9">
            <v>0</v>
          </cell>
          <cell r="X9">
            <v>524810</v>
          </cell>
          <cell r="Y9">
            <v>0</v>
          </cell>
          <cell r="Z9">
            <v>93855131</v>
          </cell>
          <cell r="AA9">
            <v>17077455</v>
          </cell>
          <cell r="AB9">
            <v>8167183</v>
          </cell>
          <cell r="AC9">
            <v>10996312</v>
          </cell>
          <cell r="AD9">
            <v>5319925</v>
          </cell>
          <cell r="AE9">
            <v>8927224</v>
          </cell>
          <cell r="AF9">
            <v>13640096</v>
          </cell>
          <cell r="AG9">
            <v>5812021</v>
          </cell>
          <cell r="AH9">
            <v>12540300</v>
          </cell>
          <cell r="AI9">
            <v>0</v>
          </cell>
          <cell r="AJ9">
            <v>0</v>
          </cell>
          <cell r="AK9">
            <v>82480516</v>
          </cell>
          <cell r="AL9">
            <v>14058151</v>
          </cell>
          <cell r="AM9">
            <v>0</v>
          </cell>
          <cell r="AN9">
            <v>0</v>
          </cell>
          <cell r="AO9">
            <v>0</v>
          </cell>
          <cell r="AP9">
            <v>96538667</v>
          </cell>
          <cell r="AQ9">
            <v>41140382</v>
          </cell>
          <cell r="AR9">
            <v>7232139</v>
          </cell>
          <cell r="AS9">
            <v>48372521</v>
          </cell>
          <cell r="AT9">
            <v>6242882</v>
          </cell>
          <cell r="AU9">
            <v>238751</v>
          </cell>
          <cell r="AV9">
            <v>280047</v>
          </cell>
          <cell r="AW9">
            <v>0</v>
          </cell>
          <cell r="AX9">
            <v>0</v>
          </cell>
          <cell r="AY9">
            <v>5778620</v>
          </cell>
          <cell r="AZ9">
            <v>12540300</v>
          </cell>
        </row>
        <row r="10">
          <cell r="A10">
            <v>100663</v>
          </cell>
          <cell r="B10" t="str">
            <v>UNIVERSITY OF ALABAMA AT BIRMINGHAM</v>
          </cell>
          <cell r="C10" t="str">
            <v>AL</v>
          </cell>
          <cell r="D10">
            <v>5</v>
          </cell>
          <cell r="E10">
            <v>1</v>
          </cell>
          <cell r="F10">
            <v>1</v>
          </cell>
          <cell r="G10">
            <v>1</v>
          </cell>
          <cell r="H10">
            <v>2</v>
          </cell>
          <cell r="I10">
            <v>15</v>
          </cell>
          <cell r="J10">
            <v>1</v>
          </cell>
          <cell r="K10">
            <v>11614</v>
          </cell>
          <cell r="L10">
            <v>70428564</v>
          </cell>
          <cell r="M10">
            <v>0</v>
          </cell>
          <cell r="N10">
            <v>178753774</v>
          </cell>
          <cell r="O10">
            <v>0</v>
          </cell>
          <cell r="P10">
            <v>241658252</v>
          </cell>
          <cell r="Q10">
            <v>2345212</v>
          </cell>
          <cell r="R10">
            <v>2246523</v>
          </cell>
          <cell r="S10">
            <v>63197709</v>
          </cell>
          <cell r="T10">
            <v>6158477</v>
          </cell>
          <cell r="U10">
            <v>42686920</v>
          </cell>
          <cell r="V10">
            <v>19699868</v>
          </cell>
          <cell r="W10">
            <v>665865838</v>
          </cell>
          <cell r="X10">
            <v>57807441</v>
          </cell>
          <cell r="Y10">
            <v>0</v>
          </cell>
          <cell r="Z10">
            <v>1350848578</v>
          </cell>
          <cell r="AA10">
            <v>173492320</v>
          </cell>
          <cell r="AB10">
            <v>195705928</v>
          </cell>
          <cell r="AC10">
            <v>93257740</v>
          </cell>
          <cell r="AD10">
            <v>48414154</v>
          </cell>
          <cell r="AE10">
            <v>14367938</v>
          </cell>
          <cell r="AF10">
            <v>42984478</v>
          </cell>
          <cell r="AG10">
            <v>35766527</v>
          </cell>
          <cell r="AH10">
            <v>29556701</v>
          </cell>
          <cell r="AI10">
            <v>10584488</v>
          </cell>
          <cell r="AJ10">
            <v>-15188406</v>
          </cell>
          <cell r="AK10">
            <v>628941868</v>
          </cell>
          <cell r="AL10">
            <v>19589307</v>
          </cell>
          <cell r="AM10">
            <v>685755398</v>
          </cell>
          <cell r="AN10">
            <v>0</v>
          </cell>
          <cell r="AO10">
            <v>0</v>
          </cell>
          <cell r="AP10">
            <v>1334286573</v>
          </cell>
          <cell r="AQ10">
            <v>345378768</v>
          </cell>
          <cell r="AR10">
            <v>80493001</v>
          </cell>
          <cell r="AS10">
            <v>425871769</v>
          </cell>
          <cell r="AT10">
            <v>7700029</v>
          </cell>
          <cell r="AU10">
            <v>9165071</v>
          </cell>
          <cell r="AV10">
            <v>9000</v>
          </cell>
          <cell r="AW10">
            <v>0</v>
          </cell>
          <cell r="AX10">
            <v>3057371</v>
          </cell>
          <cell r="AY10">
            <v>9625230</v>
          </cell>
          <cell r="AZ10">
            <v>29556701</v>
          </cell>
        </row>
        <row r="11">
          <cell r="A11">
            <v>100706</v>
          </cell>
          <cell r="B11" t="str">
            <v>UNIVERSITY OF ALABAMA IN HUNTSVILLE</v>
          </cell>
          <cell r="C11" t="str">
            <v>AL</v>
          </cell>
          <cell r="D11">
            <v>5</v>
          </cell>
          <cell r="E11">
            <v>1</v>
          </cell>
          <cell r="F11">
            <v>2</v>
          </cell>
          <cell r="G11">
            <v>2</v>
          </cell>
          <cell r="H11">
            <v>2</v>
          </cell>
          <cell r="I11">
            <v>16</v>
          </cell>
          <cell r="J11">
            <v>1</v>
          </cell>
          <cell r="K11">
            <v>4996</v>
          </cell>
          <cell r="L11">
            <v>22643256</v>
          </cell>
          <cell r="M11">
            <v>0</v>
          </cell>
          <cell r="N11">
            <v>34886606</v>
          </cell>
          <cell r="O11">
            <v>0</v>
          </cell>
          <cell r="P11">
            <v>37312327</v>
          </cell>
          <cell r="Q11">
            <v>1363562</v>
          </cell>
          <cell r="R11">
            <v>0</v>
          </cell>
          <cell r="S11">
            <v>9127144</v>
          </cell>
          <cell r="T11">
            <v>159739</v>
          </cell>
          <cell r="U11">
            <v>0</v>
          </cell>
          <cell r="V11">
            <v>3212399</v>
          </cell>
          <cell r="W11">
            <v>0</v>
          </cell>
          <cell r="X11">
            <v>3760235</v>
          </cell>
          <cell r="Y11">
            <v>0</v>
          </cell>
          <cell r="Z11">
            <v>112465268</v>
          </cell>
          <cell r="AA11">
            <v>29301748</v>
          </cell>
          <cell r="AB11">
            <v>36929271</v>
          </cell>
          <cell r="AC11">
            <v>1278953</v>
          </cell>
          <cell r="AD11">
            <v>4657619</v>
          </cell>
          <cell r="AE11">
            <v>6000774</v>
          </cell>
          <cell r="AF11">
            <v>7748222</v>
          </cell>
          <cell r="AG11">
            <v>5082272</v>
          </cell>
          <cell r="AH11">
            <v>6488353</v>
          </cell>
          <cell r="AI11">
            <v>2828853</v>
          </cell>
          <cell r="AJ11">
            <v>6085879</v>
          </cell>
          <cell r="AK11">
            <v>106401944</v>
          </cell>
          <cell r="AL11">
            <v>3381741</v>
          </cell>
          <cell r="AM11">
            <v>0</v>
          </cell>
          <cell r="AN11">
            <v>0</v>
          </cell>
          <cell r="AO11">
            <v>0</v>
          </cell>
          <cell r="AP11">
            <v>109783685</v>
          </cell>
          <cell r="AQ11">
            <v>53175524</v>
          </cell>
          <cell r="AR11">
            <v>6844188</v>
          </cell>
          <cell r="AS11">
            <v>63385526</v>
          </cell>
          <cell r="AT11">
            <v>2540558</v>
          </cell>
          <cell r="AU11">
            <v>128624</v>
          </cell>
          <cell r="AV11">
            <v>55850</v>
          </cell>
          <cell r="AW11">
            <v>0</v>
          </cell>
          <cell r="AX11">
            <v>1471263</v>
          </cell>
          <cell r="AY11">
            <v>2292058</v>
          </cell>
          <cell r="AZ11">
            <v>6488353</v>
          </cell>
        </row>
        <row r="12">
          <cell r="A12">
            <v>100724</v>
          </cell>
          <cell r="B12" t="str">
            <v>ALABAMA STATE UNIVERSITY</v>
          </cell>
          <cell r="C12" t="str">
            <v>AL</v>
          </cell>
          <cell r="D12">
            <v>5</v>
          </cell>
          <cell r="E12">
            <v>1</v>
          </cell>
          <cell r="F12">
            <v>2</v>
          </cell>
          <cell r="G12">
            <v>2</v>
          </cell>
          <cell r="H12">
            <v>2</v>
          </cell>
          <cell r="I12">
            <v>21</v>
          </cell>
          <cell r="J12">
            <v>1</v>
          </cell>
          <cell r="K12">
            <v>4804</v>
          </cell>
          <cell r="L12">
            <v>17672210</v>
          </cell>
          <cell r="M12">
            <v>0</v>
          </cell>
          <cell r="N12">
            <v>28225902</v>
          </cell>
          <cell r="O12">
            <v>0</v>
          </cell>
          <cell r="P12">
            <v>14339197</v>
          </cell>
          <cell r="Q12">
            <v>3733194</v>
          </cell>
          <cell r="R12">
            <v>0</v>
          </cell>
          <cell r="S12">
            <v>305777</v>
          </cell>
          <cell r="T12">
            <v>86851</v>
          </cell>
          <cell r="U12">
            <v>75668</v>
          </cell>
          <cell r="V12">
            <v>10779701</v>
          </cell>
          <cell r="W12">
            <v>0</v>
          </cell>
          <cell r="X12">
            <v>1349348</v>
          </cell>
          <cell r="Y12">
            <v>0</v>
          </cell>
          <cell r="Z12">
            <v>76567848</v>
          </cell>
          <cell r="AA12">
            <v>20618397</v>
          </cell>
          <cell r="AB12">
            <v>1777978</v>
          </cell>
          <cell r="AC12">
            <v>2055342</v>
          </cell>
          <cell r="AD12">
            <v>3465457</v>
          </cell>
          <cell r="AE12">
            <v>7531281</v>
          </cell>
          <cell r="AF12">
            <v>12243448</v>
          </cell>
          <cell r="AG12">
            <v>5146755</v>
          </cell>
          <cell r="AH12">
            <v>14385316</v>
          </cell>
          <cell r="AI12">
            <v>3102223</v>
          </cell>
          <cell r="AJ12">
            <v>0</v>
          </cell>
          <cell r="AK12">
            <v>70326197</v>
          </cell>
          <cell r="AL12">
            <v>7795829</v>
          </cell>
          <cell r="AM12">
            <v>0</v>
          </cell>
          <cell r="AN12">
            <v>0</v>
          </cell>
          <cell r="AO12">
            <v>0</v>
          </cell>
          <cell r="AP12">
            <v>78122026</v>
          </cell>
          <cell r="AQ12">
            <v>33349263</v>
          </cell>
          <cell r="AR12">
            <v>6979504</v>
          </cell>
          <cell r="AS12">
            <v>40328767</v>
          </cell>
          <cell r="AT12">
            <v>8793928</v>
          </cell>
          <cell r="AU12">
            <v>1790053</v>
          </cell>
          <cell r="AV12">
            <v>711484</v>
          </cell>
          <cell r="AW12">
            <v>0</v>
          </cell>
          <cell r="AX12">
            <v>91049</v>
          </cell>
          <cell r="AY12">
            <v>2998802</v>
          </cell>
          <cell r="AZ12">
            <v>14385316</v>
          </cell>
        </row>
        <row r="13">
          <cell r="A13">
            <v>100751</v>
          </cell>
          <cell r="B13" t="str">
            <v>UNIVERSITY OF ALABAMA</v>
          </cell>
          <cell r="C13" t="str">
            <v>AL</v>
          </cell>
          <cell r="D13">
            <v>5</v>
          </cell>
          <cell r="E13">
            <v>1</v>
          </cell>
          <cell r="F13">
            <v>2</v>
          </cell>
          <cell r="G13">
            <v>2</v>
          </cell>
          <cell r="H13">
            <v>2</v>
          </cell>
          <cell r="I13">
            <v>15</v>
          </cell>
          <cell r="J13">
            <v>1</v>
          </cell>
          <cell r="K13">
            <v>17277</v>
          </cell>
          <cell r="L13">
            <v>81103888</v>
          </cell>
          <cell r="M13">
            <v>0</v>
          </cell>
          <cell r="N13">
            <v>117689214</v>
          </cell>
          <cell r="O13">
            <v>0</v>
          </cell>
          <cell r="P13">
            <v>47417882</v>
          </cell>
          <cell r="Q13">
            <v>10811500</v>
          </cell>
          <cell r="R13">
            <v>925575</v>
          </cell>
          <cell r="S13">
            <v>16844961</v>
          </cell>
          <cell r="T13">
            <v>9745899</v>
          </cell>
          <cell r="U13">
            <v>11940690</v>
          </cell>
          <cell r="V13">
            <v>75654300</v>
          </cell>
          <cell r="W13">
            <v>0</v>
          </cell>
          <cell r="X13">
            <v>11494000</v>
          </cell>
          <cell r="Y13">
            <v>0</v>
          </cell>
          <cell r="Z13">
            <v>383627909</v>
          </cell>
          <cell r="AA13">
            <v>114105970</v>
          </cell>
          <cell r="AB13">
            <v>28539966</v>
          </cell>
          <cell r="AC13">
            <v>36919100</v>
          </cell>
          <cell r="AD13">
            <v>36938266</v>
          </cell>
          <cell r="AE13">
            <v>7881360</v>
          </cell>
          <cell r="AF13">
            <v>22465891</v>
          </cell>
          <cell r="AG13">
            <v>18603594</v>
          </cell>
          <cell r="AH13">
            <v>27984423</v>
          </cell>
          <cell r="AI13">
            <v>3552305</v>
          </cell>
          <cell r="AJ13">
            <v>6028253</v>
          </cell>
          <cell r="AK13">
            <v>303019128</v>
          </cell>
          <cell r="AL13">
            <v>77965272</v>
          </cell>
          <cell r="AM13">
            <v>0</v>
          </cell>
          <cell r="AN13">
            <v>0</v>
          </cell>
          <cell r="AO13">
            <v>0</v>
          </cell>
          <cell r="AP13">
            <v>380984400</v>
          </cell>
          <cell r="AQ13">
            <v>157195724</v>
          </cell>
          <cell r="AR13">
            <v>34637168</v>
          </cell>
          <cell r="AS13">
            <v>191832892</v>
          </cell>
          <cell r="AT13">
            <v>8661238</v>
          </cell>
          <cell r="AU13">
            <v>2722388</v>
          </cell>
          <cell r="AV13">
            <v>117150</v>
          </cell>
          <cell r="AW13">
            <v>0</v>
          </cell>
          <cell r="AX13">
            <v>5236984</v>
          </cell>
          <cell r="AY13">
            <v>11246663</v>
          </cell>
          <cell r="AZ13">
            <v>27984423</v>
          </cell>
        </row>
        <row r="14">
          <cell r="A14">
            <v>100812</v>
          </cell>
          <cell r="B14" t="str">
            <v>ATHENS STATE UNIVERSITY</v>
          </cell>
          <cell r="C14" t="str">
            <v>AL</v>
          </cell>
          <cell r="D14">
            <v>5</v>
          </cell>
          <cell r="E14">
            <v>1</v>
          </cell>
          <cell r="F14">
            <v>2</v>
          </cell>
          <cell r="G14">
            <v>2</v>
          </cell>
          <cell r="H14">
            <v>2</v>
          </cell>
          <cell r="I14">
            <v>32</v>
          </cell>
          <cell r="J14">
            <v>1</v>
          </cell>
          <cell r="K14">
            <v>1676</v>
          </cell>
          <cell r="L14">
            <v>5693399</v>
          </cell>
          <cell r="M14">
            <v>0</v>
          </cell>
          <cell r="N14">
            <v>8361069</v>
          </cell>
          <cell r="O14">
            <v>0</v>
          </cell>
          <cell r="P14">
            <v>1943425</v>
          </cell>
          <cell r="Q14">
            <v>652359</v>
          </cell>
          <cell r="R14">
            <v>3175</v>
          </cell>
          <cell r="S14">
            <v>0</v>
          </cell>
          <cell r="T14">
            <v>0</v>
          </cell>
          <cell r="U14">
            <v>0</v>
          </cell>
          <cell r="V14">
            <v>829193</v>
          </cell>
          <cell r="W14">
            <v>0</v>
          </cell>
          <cell r="X14">
            <v>245230</v>
          </cell>
          <cell r="Y14">
            <v>0</v>
          </cell>
          <cell r="Z14">
            <v>17727850</v>
          </cell>
          <cell r="AA14">
            <v>7585729</v>
          </cell>
          <cell r="AB14">
            <v>2004</v>
          </cell>
          <cell r="AC14">
            <v>0</v>
          </cell>
          <cell r="AD14">
            <v>1142435</v>
          </cell>
          <cell r="AE14">
            <v>1614658</v>
          </cell>
          <cell r="AF14">
            <v>2174614</v>
          </cell>
          <cell r="AG14">
            <v>1684832</v>
          </cell>
          <cell r="AH14">
            <v>2213883</v>
          </cell>
          <cell r="AI14">
            <v>350000</v>
          </cell>
          <cell r="AJ14">
            <v>440000</v>
          </cell>
          <cell r="AK14">
            <v>17208155</v>
          </cell>
          <cell r="AL14">
            <v>738586</v>
          </cell>
          <cell r="AM14">
            <v>0</v>
          </cell>
          <cell r="AN14">
            <v>0</v>
          </cell>
          <cell r="AO14">
            <v>0</v>
          </cell>
          <cell r="AP14">
            <v>17946741</v>
          </cell>
          <cell r="AQ14">
            <v>9687723</v>
          </cell>
          <cell r="AR14">
            <v>2196248</v>
          </cell>
          <cell r="AS14">
            <v>11883971</v>
          </cell>
          <cell r="AT14">
            <v>1675467</v>
          </cell>
          <cell r="AU14">
            <v>197593</v>
          </cell>
          <cell r="AV14">
            <v>0</v>
          </cell>
          <cell r="AW14">
            <v>0</v>
          </cell>
          <cell r="AX14">
            <v>0</v>
          </cell>
          <cell r="AY14">
            <v>340823</v>
          </cell>
          <cell r="AZ14">
            <v>2213883</v>
          </cell>
        </row>
        <row r="15">
          <cell r="A15">
            <v>100830</v>
          </cell>
          <cell r="B15" t="str">
            <v>AUBURN UNIVERSITY-MONTGOMERY</v>
          </cell>
          <cell r="C15" t="str">
            <v>AL</v>
          </cell>
          <cell r="D15">
            <v>5</v>
          </cell>
          <cell r="E15">
            <v>1</v>
          </cell>
          <cell r="F15">
            <v>2</v>
          </cell>
          <cell r="G15">
            <v>2</v>
          </cell>
          <cell r="H15">
            <v>2</v>
          </cell>
          <cell r="I15">
            <v>21</v>
          </cell>
          <cell r="J15">
            <v>1</v>
          </cell>
          <cell r="K15">
            <v>3647</v>
          </cell>
          <cell r="L15">
            <v>13896074</v>
          </cell>
          <cell r="M15">
            <v>0</v>
          </cell>
          <cell r="N15">
            <v>18131494</v>
          </cell>
          <cell r="O15">
            <v>0</v>
          </cell>
          <cell r="P15">
            <v>6375360</v>
          </cell>
          <cell r="Q15">
            <v>6644829</v>
          </cell>
          <cell r="R15">
            <v>267808</v>
          </cell>
          <cell r="S15">
            <v>447343</v>
          </cell>
          <cell r="T15">
            <v>983023</v>
          </cell>
          <cell r="U15">
            <v>2121900</v>
          </cell>
          <cell r="V15">
            <v>3569797</v>
          </cell>
          <cell r="W15">
            <v>0</v>
          </cell>
          <cell r="X15">
            <v>1044110</v>
          </cell>
          <cell r="Y15">
            <v>0</v>
          </cell>
          <cell r="Z15">
            <v>53481738</v>
          </cell>
          <cell r="AA15">
            <v>18485195</v>
          </cell>
          <cell r="AB15">
            <v>501682</v>
          </cell>
          <cell r="AC15">
            <v>10113339</v>
          </cell>
          <cell r="AD15">
            <v>3541893</v>
          </cell>
          <cell r="AE15">
            <v>3752028</v>
          </cell>
          <cell r="AF15">
            <v>4810381</v>
          </cell>
          <cell r="AG15">
            <v>2988150</v>
          </cell>
          <cell r="AH15">
            <v>5397159</v>
          </cell>
          <cell r="AI15">
            <v>57466</v>
          </cell>
          <cell r="AJ15">
            <v>236834</v>
          </cell>
          <cell r="AK15">
            <v>49884127</v>
          </cell>
          <cell r="AL15">
            <v>3507409</v>
          </cell>
          <cell r="AM15">
            <v>0</v>
          </cell>
          <cell r="AN15">
            <v>0</v>
          </cell>
          <cell r="AO15">
            <v>0</v>
          </cell>
          <cell r="AP15">
            <v>53391536</v>
          </cell>
          <cell r="AQ15">
            <v>27234924</v>
          </cell>
          <cell r="AR15">
            <v>5271393</v>
          </cell>
          <cell r="AS15">
            <v>32506317</v>
          </cell>
          <cell r="AT15">
            <v>3686194</v>
          </cell>
          <cell r="AU15">
            <v>424130</v>
          </cell>
          <cell r="AV15">
            <v>63678</v>
          </cell>
          <cell r="AW15">
            <v>0</v>
          </cell>
          <cell r="AX15">
            <v>248872</v>
          </cell>
          <cell r="AY15">
            <v>974285</v>
          </cell>
          <cell r="AZ15">
            <v>5397159</v>
          </cell>
        </row>
        <row r="16">
          <cell r="A16">
            <v>100858</v>
          </cell>
          <cell r="B16" t="str">
            <v>AUBURN UNIVERSITY MAIN CAMPUS</v>
          </cell>
          <cell r="C16" t="str">
            <v>AL</v>
          </cell>
          <cell r="D16">
            <v>5</v>
          </cell>
          <cell r="E16">
            <v>1</v>
          </cell>
          <cell r="F16">
            <v>1</v>
          </cell>
          <cell r="G16">
            <v>1</v>
          </cell>
          <cell r="H16">
            <v>2</v>
          </cell>
          <cell r="I16">
            <v>15</v>
          </cell>
          <cell r="J16">
            <v>1</v>
          </cell>
          <cell r="K16">
            <v>20491</v>
          </cell>
          <cell r="L16">
            <v>126922296</v>
          </cell>
          <cell r="M16">
            <v>10921694</v>
          </cell>
          <cell r="N16">
            <v>176711719</v>
          </cell>
          <cell r="O16">
            <v>2261534</v>
          </cell>
          <cell r="P16">
            <v>54517456</v>
          </cell>
          <cell r="Q16">
            <v>3252178</v>
          </cell>
          <cell r="R16">
            <v>396470</v>
          </cell>
          <cell r="S16">
            <v>25626928</v>
          </cell>
          <cell r="T16">
            <v>8671152</v>
          </cell>
          <cell r="U16">
            <v>16732690</v>
          </cell>
          <cell r="V16">
            <v>64815810</v>
          </cell>
          <cell r="W16">
            <v>0</v>
          </cell>
          <cell r="X16">
            <v>23916220</v>
          </cell>
          <cell r="Y16">
            <v>0</v>
          </cell>
          <cell r="Z16">
            <v>514746147</v>
          </cell>
          <cell r="AA16">
            <v>125378565</v>
          </cell>
          <cell r="AB16">
            <v>80793180</v>
          </cell>
          <cell r="AC16">
            <v>61078437</v>
          </cell>
          <cell r="AD16">
            <v>28347251</v>
          </cell>
          <cell r="AE16">
            <v>10013265</v>
          </cell>
          <cell r="AF16">
            <v>25724229</v>
          </cell>
          <cell r="AG16">
            <v>28944810</v>
          </cell>
          <cell r="AH16">
            <v>36699553</v>
          </cell>
          <cell r="AI16">
            <v>6385413</v>
          </cell>
          <cell r="AJ16">
            <v>36327826</v>
          </cell>
          <cell r="AK16">
            <v>439692529</v>
          </cell>
          <cell r="AL16">
            <v>66830455</v>
          </cell>
          <cell r="AM16">
            <v>0</v>
          </cell>
          <cell r="AN16">
            <v>0</v>
          </cell>
          <cell r="AO16">
            <v>0</v>
          </cell>
          <cell r="AP16">
            <v>506522984</v>
          </cell>
          <cell r="AQ16">
            <v>213033013</v>
          </cell>
          <cell r="AR16">
            <v>42375593</v>
          </cell>
          <cell r="AS16">
            <v>255408606</v>
          </cell>
          <cell r="AT16">
            <v>6687770</v>
          </cell>
          <cell r="AU16">
            <v>1123454</v>
          </cell>
          <cell r="AV16">
            <v>19325</v>
          </cell>
          <cell r="AW16">
            <v>0</v>
          </cell>
          <cell r="AX16">
            <v>8229413</v>
          </cell>
          <cell r="AY16">
            <v>20639591</v>
          </cell>
          <cell r="AZ16">
            <v>36699553</v>
          </cell>
        </row>
        <row r="17">
          <cell r="A17">
            <v>101480</v>
          </cell>
          <cell r="B17" t="str">
            <v>JACKSONVILLE STATE UNIVERSITY</v>
          </cell>
          <cell r="C17" t="str">
            <v>AL</v>
          </cell>
          <cell r="D17">
            <v>5</v>
          </cell>
          <cell r="E17">
            <v>1</v>
          </cell>
          <cell r="F17">
            <v>2</v>
          </cell>
          <cell r="G17">
            <v>2</v>
          </cell>
          <cell r="H17">
            <v>2</v>
          </cell>
          <cell r="I17">
            <v>21</v>
          </cell>
          <cell r="J17">
            <v>1</v>
          </cell>
          <cell r="K17">
            <v>6784</v>
          </cell>
          <cell r="L17">
            <v>24243516</v>
          </cell>
          <cell r="M17">
            <v>0</v>
          </cell>
          <cell r="N17">
            <v>27332021</v>
          </cell>
          <cell r="O17">
            <v>0</v>
          </cell>
          <cell r="P17">
            <v>8851232</v>
          </cell>
          <cell r="Q17">
            <v>1827271</v>
          </cell>
          <cell r="R17">
            <v>188063</v>
          </cell>
          <cell r="S17">
            <v>551351</v>
          </cell>
          <cell r="T17">
            <v>412053</v>
          </cell>
          <cell r="U17">
            <v>502007</v>
          </cell>
          <cell r="V17">
            <v>4457102</v>
          </cell>
          <cell r="W17">
            <v>0</v>
          </cell>
          <cell r="X17">
            <v>1368588</v>
          </cell>
          <cell r="Y17">
            <v>0</v>
          </cell>
          <cell r="Z17">
            <v>69733204</v>
          </cell>
          <cell r="AA17">
            <v>25650503</v>
          </cell>
          <cell r="AB17">
            <v>841875</v>
          </cell>
          <cell r="AC17">
            <v>2273060</v>
          </cell>
          <cell r="AD17">
            <v>4641158</v>
          </cell>
          <cell r="AE17">
            <v>7543441</v>
          </cell>
          <cell r="AF17">
            <v>5651835</v>
          </cell>
          <cell r="AG17">
            <v>6095848</v>
          </cell>
          <cell r="AH17">
            <v>9997932</v>
          </cell>
          <cell r="AI17">
            <v>750000</v>
          </cell>
          <cell r="AJ17">
            <v>1066387</v>
          </cell>
          <cell r="AK17">
            <v>64512039</v>
          </cell>
          <cell r="AL17">
            <v>4333323</v>
          </cell>
          <cell r="AM17">
            <v>0</v>
          </cell>
          <cell r="AN17">
            <v>0</v>
          </cell>
          <cell r="AO17">
            <v>0</v>
          </cell>
          <cell r="AP17">
            <v>68845362</v>
          </cell>
          <cell r="AQ17">
            <v>31540694</v>
          </cell>
          <cell r="AR17">
            <v>8509144</v>
          </cell>
          <cell r="AS17">
            <v>40049838</v>
          </cell>
          <cell r="AT17">
            <v>6532488</v>
          </cell>
          <cell r="AU17">
            <v>0</v>
          </cell>
          <cell r="AV17">
            <v>454610</v>
          </cell>
          <cell r="AW17">
            <v>166550</v>
          </cell>
          <cell r="AX17">
            <v>0</v>
          </cell>
          <cell r="AY17">
            <v>2844284</v>
          </cell>
          <cell r="AZ17">
            <v>9997932</v>
          </cell>
        </row>
        <row r="18">
          <cell r="A18">
            <v>101587</v>
          </cell>
          <cell r="B18" t="str">
            <v>UNIVERSITY OF WEST ALABAMA</v>
          </cell>
          <cell r="C18" t="str">
            <v>AL</v>
          </cell>
          <cell r="D18">
            <v>5</v>
          </cell>
          <cell r="E18">
            <v>1</v>
          </cell>
          <cell r="F18">
            <v>2</v>
          </cell>
          <cell r="G18">
            <v>2</v>
          </cell>
          <cell r="H18">
            <v>2</v>
          </cell>
          <cell r="I18">
            <v>21</v>
          </cell>
          <cell r="J18">
            <v>1</v>
          </cell>
          <cell r="K18">
            <v>1791</v>
          </cell>
          <cell r="L18">
            <v>5035478</v>
          </cell>
          <cell r="M18">
            <v>0</v>
          </cell>
          <cell r="N18">
            <v>8880402</v>
          </cell>
          <cell r="O18">
            <v>0</v>
          </cell>
          <cell r="P18">
            <v>2939142</v>
          </cell>
          <cell r="Q18">
            <v>75934</v>
          </cell>
          <cell r="R18">
            <v>175939</v>
          </cell>
          <cell r="S18">
            <v>228003</v>
          </cell>
          <cell r="T18">
            <v>0</v>
          </cell>
          <cell r="U18">
            <v>0</v>
          </cell>
          <cell r="V18">
            <v>3121090</v>
          </cell>
          <cell r="W18">
            <v>0</v>
          </cell>
          <cell r="X18">
            <v>1437652</v>
          </cell>
          <cell r="Y18">
            <v>0</v>
          </cell>
          <cell r="Z18">
            <v>21893640</v>
          </cell>
          <cell r="AA18">
            <v>6869298</v>
          </cell>
          <cell r="AB18">
            <v>84722</v>
          </cell>
          <cell r="AC18">
            <v>22233</v>
          </cell>
          <cell r="AD18">
            <v>1644410</v>
          </cell>
          <cell r="AE18">
            <v>3170992</v>
          </cell>
          <cell r="AF18">
            <v>2081269</v>
          </cell>
          <cell r="AG18">
            <v>1869139</v>
          </cell>
          <cell r="AH18">
            <v>2722591</v>
          </cell>
          <cell r="AI18">
            <v>0</v>
          </cell>
          <cell r="AJ18">
            <v>0</v>
          </cell>
          <cell r="AK18">
            <v>18464654</v>
          </cell>
          <cell r="AL18">
            <v>3026597</v>
          </cell>
          <cell r="AM18">
            <v>0</v>
          </cell>
          <cell r="AN18">
            <v>0</v>
          </cell>
          <cell r="AO18">
            <v>0</v>
          </cell>
          <cell r="AP18">
            <v>21491251</v>
          </cell>
          <cell r="AQ18">
            <v>9394274</v>
          </cell>
          <cell r="AR18">
            <v>2506904</v>
          </cell>
          <cell r="AS18">
            <v>11901178</v>
          </cell>
          <cell r="AT18">
            <v>2149989</v>
          </cell>
          <cell r="AU18">
            <v>134258</v>
          </cell>
          <cell r="AV18">
            <v>16200</v>
          </cell>
          <cell r="AW18">
            <v>0</v>
          </cell>
          <cell r="AX18">
            <v>0</v>
          </cell>
          <cell r="AY18">
            <v>422144</v>
          </cell>
          <cell r="AZ18">
            <v>2722591</v>
          </cell>
        </row>
        <row r="19">
          <cell r="A19">
            <v>101709</v>
          </cell>
          <cell r="B19" t="str">
            <v>UNIVERSITY OF MONTEVALLO</v>
          </cell>
          <cell r="C19" t="str">
            <v>AL</v>
          </cell>
          <cell r="D19">
            <v>5</v>
          </cell>
          <cell r="E19">
            <v>1</v>
          </cell>
          <cell r="F19">
            <v>2</v>
          </cell>
          <cell r="G19">
            <v>2</v>
          </cell>
          <cell r="H19">
            <v>2</v>
          </cell>
          <cell r="I19">
            <v>21</v>
          </cell>
          <cell r="J19">
            <v>1</v>
          </cell>
          <cell r="K19">
            <v>2624</v>
          </cell>
          <cell r="L19">
            <v>10013484</v>
          </cell>
          <cell r="M19">
            <v>0</v>
          </cell>
          <cell r="N19">
            <v>14308982</v>
          </cell>
          <cell r="O19">
            <v>0</v>
          </cell>
          <cell r="P19">
            <v>2679558</v>
          </cell>
          <cell r="Q19">
            <v>1389541</v>
          </cell>
          <cell r="R19">
            <v>0</v>
          </cell>
          <cell r="S19">
            <v>6870</v>
          </cell>
          <cell r="T19">
            <v>0</v>
          </cell>
          <cell r="U19">
            <v>0</v>
          </cell>
          <cell r="V19">
            <v>5274212</v>
          </cell>
          <cell r="W19">
            <v>0</v>
          </cell>
          <cell r="X19">
            <v>1592224</v>
          </cell>
          <cell r="Y19">
            <v>0</v>
          </cell>
          <cell r="Z19">
            <v>35264871</v>
          </cell>
          <cell r="AA19">
            <v>11065036</v>
          </cell>
          <cell r="AB19">
            <v>12874</v>
          </cell>
          <cell r="AC19">
            <v>510070</v>
          </cell>
          <cell r="AD19">
            <v>3782198</v>
          </cell>
          <cell r="AE19">
            <v>3722787</v>
          </cell>
          <cell r="AF19">
            <v>2597921</v>
          </cell>
          <cell r="AG19">
            <v>3378117</v>
          </cell>
          <cell r="AH19">
            <v>3887256</v>
          </cell>
          <cell r="AI19">
            <v>11421</v>
          </cell>
          <cell r="AJ19">
            <v>701522</v>
          </cell>
          <cell r="AK19">
            <v>29669202</v>
          </cell>
          <cell r="AL19">
            <v>5300587</v>
          </cell>
          <cell r="AM19">
            <v>0</v>
          </cell>
          <cell r="AN19">
            <v>0</v>
          </cell>
          <cell r="AO19">
            <v>0</v>
          </cell>
          <cell r="AP19">
            <v>34969789</v>
          </cell>
          <cell r="AQ19">
            <v>14242037</v>
          </cell>
          <cell r="AR19">
            <v>3735292</v>
          </cell>
          <cell r="AS19">
            <v>17977329</v>
          </cell>
          <cell r="AT19">
            <v>1495925</v>
          </cell>
          <cell r="AU19">
            <v>229260</v>
          </cell>
          <cell r="AV19">
            <v>38838</v>
          </cell>
          <cell r="AW19">
            <v>0</v>
          </cell>
          <cell r="AX19">
            <v>21957</v>
          </cell>
          <cell r="AY19">
            <v>2101276</v>
          </cell>
          <cell r="AZ19">
            <v>3887256</v>
          </cell>
        </row>
        <row r="20">
          <cell r="A20">
            <v>101879</v>
          </cell>
          <cell r="B20" t="str">
            <v>UNIVERSITY OF NORTH ALABAMA</v>
          </cell>
          <cell r="C20" t="str">
            <v>AL</v>
          </cell>
          <cell r="D20">
            <v>5</v>
          </cell>
          <cell r="E20">
            <v>1</v>
          </cell>
          <cell r="F20">
            <v>2</v>
          </cell>
          <cell r="G20">
            <v>2</v>
          </cell>
          <cell r="H20">
            <v>2</v>
          </cell>
          <cell r="I20">
            <v>21</v>
          </cell>
          <cell r="J20">
            <v>1</v>
          </cell>
          <cell r="K20">
            <v>4709</v>
          </cell>
          <cell r="L20">
            <v>15737904</v>
          </cell>
          <cell r="M20">
            <v>0</v>
          </cell>
          <cell r="N20">
            <v>20754430</v>
          </cell>
          <cell r="O20">
            <v>0</v>
          </cell>
          <cell r="P20">
            <v>4009414</v>
          </cell>
          <cell r="Q20">
            <v>1111957</v>
          </cell>
          <cell r="R20">
            <v>50087</v>
          </cell>
          <cell r="S20">
            <v>329758</v>
          </cell>
          <cell r="T20">
            <v>6083</v>
          </cell>
          <cell r="U20">
            <v>0</v>
          </cell>
          <cell r="V20">
            <v>4117977</v>
          </cell>
          <cell r="W20">
            <v>0</v>
          </cell>
          <cell r="X20">
            <v>1636301</v>
          </cell>
          <cell r="Y20">
            <v>0</v>
          </cell>
          <cell r="Z20">
            <v>47753911</v>
          </cell>
          <cell r="AA20">
            <v>17531966</v>
          </cell>
          <cell r="AB20">
            <v>1060904</v>
          </cell>
          <cell r="AC20">
            <v>762563</v>
          </cell>
          <cell r="AD20">
            <v>3700666</v>
          </cell>
          <cell r="AE20">
            <v>5142188</v>
          </cell>
          <cell r="AF20">
            <v>4900635</v>
          </cell>
          <cell r="AG20">
            <v>3901001</v>
          </cell>
          <cell r="AH20">
            <v>4613898</v>
          </cell>
          <cell r="AI20">
            <v>1399288</v>
          </cell>
          <cell r="AJ20">
            <v>574614</v>
          </cell>
          <cell r="AK20">
            <v>43587723</v>
          </cell>
          <cell r="AL20">
            <v>4523995</v>
          </cell>
          <cell r="AM20">
            <v>0</v>
          </cell>
          <cell r="AN20">
            <v>0</v>
          </cell>
          <cell r="AO20">
            <v>0</v>
          </cell>
          <cell r="AP20">
            <v>48111718</v>
          </cell>
          <cell r="AQ20">
            <v>22984320</v>
          </cell>
          <cell r="AR20">
            <v>4995846</v>
          </cell>
          <cell r="AS20">
            <v>27980166</v>
          </cell>
          <cell r="AT20">
            <v>3236669</v>
          </cell>
          <cell r="AU20">
            <v>157957</v>
          </cell>
          <cell r="AV20">
            <v>38400</v>
          </cell>
          <cell r="AW20">
            <v>0</v>
          </cell>
          <cell r="AX20">
            <v>104411</v>
          </cell>
          <cell r="AY20">
            <v>1076461</v>
          </cell>
          <cell r="AZ20">
            <v>4613898</v>
          </cell>
        </row>
        <row r="21">
          <cell r="A21">
            <v>102094</v>
          </cell>
          <cell r="B21" t="str">
            <v>UNIVERSITY OF SOUTH ALABAMA</v>
          </cell>
          <cell r="C21" t="str">
            <v>AL</v>
          </cell>
          <cell r="D21">
            <v>5</v>
          </cell>
          <cell r="E21">
            <v>1</v>
          </cell>
          <cell r="F21">
            <v>2</v>
          </cell>
          <cell r="G21">
            <v>1</v>
          </cell>
          <cell r="H21">
            <v>2</v>
          </cell>
          <cell r="I21">
            <v>16</v>
          </cell>
          <cell r="J21">
            <v>1</v>
          </cell>
          <cell r="K21">
            <v>9385</v>
          </cell>
          <cell r="L21">
            <v>44455865</v>
          </cell>
          <cell r="M21">
            <v>0</v>
          </cell>
          <cell r="N21">
            <v>71988643</v>
          </cell>
          <cell r="O21">
            <v>534699</v>
          </cell>
          <cell r="P21">
            <v>28243855</v>
          </cell>
          <cell r="Q21">
            <v>1792484</v>
          </cell>
          <cell r="R21">
            <v>0</v>
          </cell>
          <cell r="S21">
            <v>23385535</v>
          </cell>
          <cell r="T21">
            <v>3036269</v>
          </cell>
          <cell r="U21">
            <v>1258310</v>
          </cell>
          <cell r="V21">
            <v>13017419</v>
          </cell>
          <cell r="W21">
            <v>249287034</v>
          </cell>
          <cell r="X21">
            <v>10752909</v>
          </cell>
          <cell r="Y21">
            <v>0</v>
          </cell>
          <cell r="Z21">
            <v>447753022</v>
          </cell>
          <cell r="AA21">
            <v>73802658</v>
          </cell>
          <cell r="AB21">
            <v>13137515</v>
          </cell>
          <cell r="AC21">
            <v>22347746</v>
          </cell>
          <cell r="AD21">
            <v>15182189</v>
          </cell>
          <cell r="AE21">
            <v>15025283</v>
          </cell>
          <cell r="AF21">
            <v>12146802</v>
          </cell>
          <cell r="AG21">
            <v>12960279</v>
          </cell>
          <cell r="AH21">
            <v>12392137</v>
          </cell>
          <cell r="AI21">
            <v>3465822</v>
          </cell>
          <cell r="AJ21">
            <v>4909716</v>
          </cell>
          <cell r="AK21">
            <v>185370147</v>
          </cell>
          <cell r="AL21">
            <v>12971152</v>
          </cell>
          <cell r="AM21">
            <v>251481204</v>
          </cell>
          <cell r="AN21">
            <v>0</v>
          </cell>
          <cell r="AO21">
            <v>0</v>
          </cell>
          <cell r="AP21">
            <v>449822503</v>
          </cell>
          <cell r="AQ21">
            <v>110436134</v>
          </cell>
          <cell r="AR21">
            <v>20606775</v>
          </cell>
          <cell r="AS21">
            <v>132950337</v>
          </cell>
          <cell r="AT21">
            <v>7109201</v>
          </cell>
          <cell r="AU21">
            <v>537094</v>
          </cell>
          <cell r="AV21">
            <v>139712</v>
          </cell>
          <cell r="AW21">
            <v>0</v>
          </cell>
          <cell r="AX21">
            <v>562346</v>
          </cell>
          <cell r="AY21">
            <v>4043784</v>
          </cell>
          <cell r="AZ21">
            <v>12392137</v>
          </cell>
        </row>
        <row r="22">
          <cell r="A22">
            <v>102322</v>
          </cell>
          <cell r="B22" t="str">
            <v>TROY STATE UNIVERSITY DOTHAN</v>
          </cell>
          <cell r="C22" t="str">
            <v>AL</v>
          </cell>
          <cell r="D22">
            <v>5</v>
          </cell>
          <cell r="E22">
            <v>1</v>
          </cell>
          <cell r="F22">
            <v>2</v>
          </cell>
          <cell r="G22">
            <v>2</v>
          </cell>
          <cell r="H22">
            <v>2</v>
          </cell>
          <cell r="I22">
            <v>21</v>
          </cell>
          <cell r="J22">
            <v>1</v>
          </cell>
          <cell r="K22">
            <v>1181</v>
          </cell>
          <cell r="L22">
            <v>5945590</v>
          </cell>
          <cell r="M22">
            <v>33284</v>
          </cell>
          <cell r="N22">
            <v>5583874</v>
          </cell>
          <cell r="O22">
            <v>400</v>
          </cell>
          <cell r="P22">
            <v>1303738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858041</v>
          </cell>
          <cell r="W22">
            <v>0</v>
          </cell>
          <cell r="X22">
            <v>49549</v>
          </cell>
          <cell r="Y22">
            <v>0</v>
          </cell>
          <cell r="Z22">
            <v>13774476</v>
          </cell>
          <cell r="AA22">
            <v>5239362</v>
          </cell>
          <cell r="AB22">
            <v>2541</v>
          </cell>
          <cell r="AC22">
            <v>0</v>
          </cell>
          <cell r="AD22">
            <v>1315741</v>
          </cell>
          <cell r="AE22">
            <v>787403</v>
          </cell>
          <cell r="AF22">
            <v>1285520</v>
          </cell>
          <cell r="AG22">
            <v>1775199</v>
          </cell>
          <cell r="AH22">
            <v>1388208</v>
          </cell>
          <cell r="AI22">
            <v>1030189</v>
          </cell>
          <cell r="AJ22">
            <v>1200000</v>
          </cell>
          <cell r="AK22">
            <v>14024163</v>
          </cell>
          <cell r="AL22">
            <v>813842</v>
          </cell>
          <cell r="AM22">
            <v>0</v>
          </cell>
          <cell r="AN22">
            <v>0</v>
          </cell>
          <cell r="AO22">
            <v>0</v>
          </cell>
          <cell r="AP22">
            <v>14838005</v>
          </cell>
          <cell r="AQ22">
            <v>6130180</v>
          </cell>
          <cell r="AR22">
            <v>1046046</v>
          </cell>
          <cell r="AS22">
            <v>7176226</v>
          </cell>
          <cell r="AT22">
            <v>1269956</v>
          </cell>
          <cell r="AU22">
            <v>33782</v>
          </cell>
          <cell r="AV22">
            <v>0</v>
          </cell>
          <cell r="AW22">
            <v>0</v>
          </cell>
          <cell r="AX22">
            <v>9670</v>
          </cell>
          <cell r="AY22">
            <v>74800</v>
          </cell>
          <cell r="AZ22">
            <v>1388208</v>
          </cell>
        </row>
        <row r="23">
          <cell r="A23">
            <v>102359</v>
          </cell>
          <cell r="B23" t="str">
            <v>TROY STATE UNIVERSITY-MONTGOMERY</v>
          </cell>
          <cell r="C23" t="str">
            <v>AL</v>
          </cell>
          <cell r="D23">
            <v>5</v>
          </cell>
          <cell r="E23">
            <v>1</v>
          </cell>
          <cell r="F23">
            <v>2</v>
          </cell>
          <cell r="G23">
            <v>2</v>
          </cell>
          <cell r="H23">
            <v>2</v>
          </cell>
          <cell r="I23">
            <v>21</v>
          </cell>
          <cell r="J23">
            <v>1</v>
          </cell>
          <cell r="K23">
            <v>1860</v>
          </cell>
          <cell r="L23">
            <v>7170190</v>
          </cell>
          <cell r="M23">
            <v>0</v>
          </cell>
          <cell r="N23">
            <v>6212484</v>
          </cell>
          <cell r="O23">
            <v>0</v>
          </cell>
          <cell r="P23">
            <v>2159745</v>
          </cell>
          <cell r="Q23">
            <v>0</v>
          </cell>
          <cell r="R23">
            <v>0</v>
          </cell>
          <cell r="S23">
            <v>0</v>
          </cell>
          <cell r="T23">
            <v>132816</v>
          </cell>
          <cell r="U23">
            <v>0</v>
          </cell>
          <cell r="V23">
            <v>141312</v>
          </cell>
          <cell r="W23">
            <v>0</v>
          </cell>
          <cell r="X23">
            <v>753677</v>
          </cell>
          <cell r="Y23">
            <v>0</v>
          </cell>
          <cell r="Z23">
            <v>16570224</v>
          </cell>
          <cell r="AA23">
            <v>5070866</v>
          </cell>
          <cell r="AB23">
            <v>0</v>
          </cell>
          <cell r="AC23">
            <v>558446</v>
          </cell>
          <cell r="AD23">
            <v>1491481</v>
          </cell>
          <cell r="AE23">
            <v>885594</v>
          </cell>
          <cell r="AF23">
            <v>3147897</v>
          </cell>
          <cell r="AG23">
            <v>1222845</v>
          </cell>
          <cell r="AH23">
            <v>1986562</v>
          </cell>
          <cell r="AI23">
            <v>484250</v>
          </cell>
          <cell r="AJ23">
            <v>898000</v>
          </cell>
          <cell r="AK23">
            <v>15745941</v>
          </cell>
          <cell r="AL23">
            <v>818044</v>
          </cell>
          <cell r="AM23">
            <v>0</v>
          </cell>
          <cell r="AN23">
            <v>0</v>
          </cell>
          <cell r="AO23">
            <v>0</v>
          </cell>
          <cell r="AP23">
            <v>16563985</v>
          </cell>
          <cell r="AQ23">
            <v>7598584</v>
          </cell>
          <cell r="AR23">
            <v>1223579</v>
          </cell>
          <cell r="AS23">
            <v>8822163</v>
          </cell>
          <cell r="AT23">
            <v>1911408</v>
          </cell>
          <cell r="AU23">
            <v>31800</v>
          </cell>
          <cell r="AV23">
            <v>0</v>
          </cell>
          <cell r="AW23">
            <v>0</v>
          </cell>
          <cell r="AX23">
            <v>0</v>
          </cell>
          <cell r="AY23">
            <v>43354</v>
          </cell>
          <cell r="AZ23">
            <v>1986562</v>
          </cell>
        </row>
        <row r="24">
          <cell r="A24">
            <v>102368</v>
          </cell>
          <cell r="B24" t="str">
            <v>TROY STATE UNIVERSITY-MAIN CAMPUS</v>
          </cell>
          <cell r="C24" t="str">
            <v>AL</v>
          </cell>
          <cell r="D24">
            <v>5</v>
          </cell>
          <cell r="E24">
            <v>1</v>
          </cell>
          <cell r="F24">
            <v>2</v>
          </cell>
          <cell r="G24">
            <v>2</v>
          </cell>
          <cell r="H24">
            <v>2</v>
          </cell>
          <cell r="I24">
            <v>21</v>
          </cell>
          <cell r="J24">
            <v>1</v>
          </cell>
          <cell r="K24">
            <v>9610</v>
          </cell>
          <cell r="L24">
            <v>41082583</v>
          </cell>
          <cell r="M24">
            <v>0</v>
          </cell>
          <cell r="N24">
            <v>21997788</v>
          </cell>
          <cell r="O24">
            <v>0</v>
          </cell>
          <cell r="P24">
            <v>7609129</v>
          </cell>
          <cell r="Q24">
            <v>3811628</v>
          </cell>
          <cell r="R24">
            <v>51919</v>
          </cell>
          <cell r="S24">
            <v>1741860</v>
          </cell>
          <cell r="T24">
            <v>428159</v>
          </cell>
          <cell r="U24">
            <v>0</v>
          </cell>
          <cell r="V24">
            <v>7556040</v>
          </cell>
          <cell r="W24">
            <v>0</v>
          </cell>
          <cell r="X24">
            <v>4349090</v>
          </cell>
          <cell r="Y24">
            <v>0</v>
          </cell>
          <cell r="Z24">
            <v>88628196</v>
          </cell>
          <cell r="AA24">
            <v>29045952</v>
          </cell>
          <cell r="AB24">
            <v>264920</v>
          </cell>
          <cell r="AC24">
            <v>4824721</v>
          </cell>
          <cell r="AD24">
            <v>5665987</v>
          </cell>
          <cell r="AE24">
            <v>7232102</v>
          </cell>
          <cell r="AF24">
            <v>12124663</v>
          </cell>
          <cell r="AG24">
            <v>6291278</v>
          </cell>
          <cell r="AH24">
            <v>10711796</v>
          </cell>
          <cell r="AI24">
            <v>1673059</v>
          </cell>
          <cell r="AJ24">
            <v>4059755</v>
          </cell>
          <cell r="AK24">
            <v>81894233</v>
          </cell>
          <cell r="AL24">
            <v>6331687</v>
          </cell>
          <cell r="AM24">
            <v>0</v>
          </cell>
          <cell r="AN24">
            <v>0</v>
          </cell>
          <cell r="AO24">
            <v>0</v>
          </cell>
          <cell r="AP24">
            <v>88225920</v>
          </cell>
          <cell r="AQ24">
            <v>39695109</v>
          </cell>
          <cell r="AR24">
            <v>6669981</v>
          </cell>
          <cell r="AS24">
            <v>46365090</v>
          </cell>
          <cell r="AT24">
            <v>5142500</v>
          </cell>
          <cell r="AU24">
            <v>321234</v>
          </cell>
          <cell r="AV24">
            <v>80300</v>
          </cell>
          <cell r="AW24">
            <v>0</v>
          </cell>
          <cell r="AX24">
            <v>0</v>
          </cell>
          <cell r="AY24">
            <v>5167762</v>
          </cell>
          <cell r="AZ24">
            <v>10711796</v>
          </cell>
        </row>
        <row r="25">
          <cell r="A25">
            <v>100760</v>
          </cell>
          <cell r="B25" t="str">
            <v>CENTRAL ALABAMA COMMUNITY COLLEGE</v>
          </cell>
          <cell r="C25" t="str">
            <v>AL</v>
          </cell>
          <cell r="D25">
            <v>5</v>
          </cell>
          <cell r="E25">
            <v>4</v>
          </cell>
          <cell r="F25">
            <v>2</v>
          </cell>
          <cell r="G25">
            <v>2</v>
          </cell>
          <cell r="H25">
            <v>2</v>
          </cell>
          <cell r="I25">
            <v>40</v>
          </cell>
          <cell r="J25">
            <v>1</v>
          </cell>
          <cell r="K25">
            <v>1186</v>
          </cell>
          <cell r="L25">
            <v>2537655</v>
          </cell>
          <cell r="M25">
            <v>0</v>
          </cell>
          <cell r="N25">
            <v>6522594</v>
          </cell>
          <cell r="O25">
            <v>0</v>
          </cell>
          <cell r="P25">
            <v>3223145</v>
          </cell>
          <cell r="Q25">
            <v>101378</v>
          </cell>
          <cell r="R25">
            <v>0</v>
          </cell>
          <cell r="S25">
            <v>36608</v>
          </cell>
          <cell r="T25">
            <v>0</v>
          </cell>
          <cell r="U25">
            <v>5324</v>
          </cell>
          <cell r="V25">
            <v>774179</v>
          </cell>
          <cell r="W25">
            <v>0</v>
          </cell>
          <cell r="X25">
            <v>289600</v>
          </cell>
          <cell r="Y25">
            <v>0</v>
          </cell>
          <cell r="Z25">
            <v>13490483</v>
          </cell>
          <cell r="AA25">
            <v>5592558</v>
          </cell>
          <cell r="AB25">
            <v>0</v>
          </cell>
          <cell r="AC25">
            <v>126558</v>
          </cell>
          <cell r="AD25">
            <v>624057</v>
          </cell>
          <cell r="AE25">
            <v>951886</v>
          </cell>
          <cell r="AF25">
            <v>1241543</v>
          </cell>
          <cell r="AG25">
            <v>818774</v>
          </cell>
          <cell r="AH25">
            <v>2161788</v>
          </cell>
          <cell r="AI25">
            <v>396651</v>
          </cell>
          <cell r="AJ25">
            <v>1112955</v>
          </cell>
          <cell r="AK25">
            <v>13026770</v>
          </cell>
          <cell r="AL25">
            <v>706150</v>
          </cell>
          <cell r="AM25">
            <v>0</v>
          </cell>
          <cell r="AN25">
            <v>0</v>
          </cell>
          <cell r="AO25">
            <v>0</v>
          </cell>
          <cell r="AP25">
            <v>13732920</v>
          </cell>
          <cell r="AQ25">
            <v>6128096</v>
          </cell>
          <cell r="AR25">
            <v>1342092</v>
          </cell>
          <cell r="AS25">
            <v>7470188</v>
          </cell>
          <cell r="AT25">
            <v>1362610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799178</v>
          </cell>
          <cell r="AZ25">
            <v>2161788</v>
          </cell>
        </row>
        <row r="26">
          <cell r="A26">
            <v>100919</v>
          </cell>
          <cell r="B26" t="str">
            <v>BESSEMER STATE TECHNICAL COLLEGE</v>
          </cell>
          <cell r="C26" t="str">
            <v>AL</v>
          </cell>
          <cell r="D26">
            <v>5</v>
          </cell>
          <cell r="E26">
            <v>4</v>
          </cell>
          <cell r="F26">
            <v>2</v>
          </cell>
          <cell r="G26">
            <v>2</v>
          </cell>
          <cell r="H26">
            <v>2</v>
          </cell>
          <cell r="I26">
            <v>40</v>
          </cell>
          <cell r="J26">
            <v>1</v>
          </cell>
          <cell r="K26">
            <v>893</v>
          </cell>
          <cell r="L26">
            <v>1633300</v>
          </cell>
          <cell r="M26">
            <v>0</v>
          </cell>
          <cell r="N26">
            <v>5713459</v>
          </cell>
          <cell r="O26">
            <v>64000</v>
          </cell>
          <cell r="P26">
            <v>1945323</v>
          </cell>
          <cell r="Q26">
            <v>72671</v>
          </cell>
          <cell r="R26">
            <v>26403</v>
          </cell>
          <cell r="S26">
            <v>89851</v>
          </cell>
          <cell r="T26">
            <v>0</v>
          </cell>
          <cell r="U26">
            <v>8805</v>
          </cell>
          <cell r="V26">
            <v>728857</v>
          </cell>
          <cell r="W26">
            <v>0</v>
          </cell>
          <cell r="X26">
            <v>657073</v>
          </cell>
          <cell r="Y26">
            <v>0</v>
          </cell>
          <cell r="Z26">
            <v>10939742</v>
          </cell>
          <cell r="AA26">
            <v>3895734</v>
          </cell>
          <cell r="AB26">
            <v>0</v>
          </cell>
          <cell r="AC26">
            <v>0</v>
          </cell>
          <cell r="AD26">
            <v>532752</v>
          </cell>
          <cell r="AE26">
            <v>747486</v>
          </cell>
          <cell r="AF26">
            <v>1536266</v>
          </cell>
          <cell r="AG26">
            <v>1244023</v>
          </cell>
          <cell r="AH26">
            <v>1493205</v>
          </cell>
          <cell r="AI26">
            <v>113858</v>
          </cell>
          <cell r="AJ26">
            <v>83523</v>
          </cell>
          <cell r="AK26">
            <v>9646847</v>
          </cell>
          <cell r="AL26">
            <v>650734</v>
          </cell>
          <cell r="AM26">
            <v>0</v>
          </cell>
          <cell r="AN26">
            <v>0</v>
          </cell>
          <cell r="AO26">
            <v>0</v>
          </cell>
          <cell r="AP26">
            <v>10297581</v>
          </cell>
          <cell r="AQ26">
            <v>4893346</v>
          </cell>
          <cell r="AR26">
            <v>1123447</v>
          </cell>
          <cell r="AS26">
            <v>6016793</v>
          </cell>
          <cell r="AT26">
            <v>1259014</v>
          </cell>
          <cell r="AU26">
            <v>38095</v>
          </cell>
          <cell r="AV26">
            <v>13300</v>
          </cell>
          <cell r="AW26">
            <v>0</v>
          </cell>
          <cell r="AX26">
            <v>15864</v>
          </cell>
          <cell r="AY26">
            <v>166932</v>
          </cell>
          <cell r="AZ26">
            <v>1493205</v>
          </cell>
        </row>
        <row r="27">
          <cell r="A27">
            <v>100973</v>
          </cell>
          <cell r="B27" t="str">
            <v>SHELTON STATE COMMUNITY COLLEGE-C A FREDD CAMPUS</v>
          </cell>
          <cell r="C27" t="str">
            <v>AL</v>
          </cell>
          <cell r="D27">
            <v>5</v>
          </cell>
          <cell r="E27">
            <v>4</v>
          </cell>
          <cell r="F27">
            <v>2</v>
          </cell>
          <cell r="G27">
            <v>2</v>
          </cell>
          <cell r="H27">
            <v>2</v>
          </cell>
          <cell r="I27">
            <v>-3</v>
          </cell>
          <cell r="J27">
            <v>1</v>
          </cell>
          <cell r="K27">
            <v>154</v>
          </cell>
          <cell r="L27">
            <v>272000</v>
          </cell>
          <cell r="M27">
            <v>0</v>
          </cell>
          <cell r="N27">
            <v>0</v>
          </cell>
          <cell r="O27">
            <v>0</v>
          </cell>
          <cell r="P27">
            <v>1139255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4055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1415310</v>
          </cell>
          <cell r="AA27">
            <v>577625</v>
          </cell>
          <cell r="AB27">
            <v>0</v>
          </cell>
          <cell r="AC27">
            <v>0</v>
          </cell>
          <cell r="AD27">
            <v>637279</v>
          </cell>
          <cell r="AE27">
            <v>252773</v>
          </cell>
          <cell r="AF27">
            <v>613850</v>
          </cell>
          <cell r="AG27">
            <v>263492</v>
          </cell>
          <cell r="AH27">
            <v>0</v>
          </cell>
          <cell r="AI27">
            <v>0</v>
          </cell>
          <cell r="AJ27">
            <v>0</v>
          </cell>
          <cell r="AK27">
            <v>2345019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2345019</v>
          </cell>
          <cell r="AQ27">
            <v>1043543</v>
          </cell>
          <cell r="AR27">
            <v>248054</v>
          </cell>
          <cell r="AS27">
            <v>1291597</v>
          </cell>
        </row>
        <row r="28">
          <cell r="A28">
            <v>101028</v>
          </cell>
          <cell r="B28" t="str">
            <v>CHATTAHOOCHEE VALLEY COMMUNITY COLLEGE</v>
          </cell>
          <cell r="C28" t="str">
            <v>AL</v>
          </cell>
          <cell r="D28">
            <v>5</v>
          </cell>
          <cell r="E28">
            <v>4</v>
          </cell>
          <cell r="F28">
            <v>2</v>
          </cell>
          <cell r="G28">
            <v>2</v>
          </cell>
          <cell r="H28">
            <v>2</v>
          </cell>
          <cell r="I28">
            <v>40</v>
          </cell>
          <cell r="J28">
            <v>1</v>
          </cell>
          <cell r="K28">
            <v>1213</v>
          </cell>
          <cell r="L28">
            <v>2519193</v>
          </cell>
          <cell r="M28">
            <v>0</v>
          </cell>
          <cell r="N28">
            <v>4186550</v>
          </cell>
          <cell r="O28">
            <v>0</v>
          </cell>
          <cell r="P28">
            <v>1966736</v>
          </cell>
          <cell r="Q28">
            <v>0</v>
          </cell>
          <cell r="R28">
            <v>92920</v>
          </cell>
          <cell r="S28">
            <v>0</v>
          </cell>
          <cell r="T28">
            <v>0</v>
          </cell>
          <cell r="U28">
            <v>0</v>
          </cell>
          <cell r="V28">
            <v>81880</v>
          </cell>
          <cell r="W28">
            <v>0</v>
          </cell>
          <cell r="X28">
            <v>110606</v>
          </cell>
          <cell r="Y28">
            <v>0</v>
          </cell>
          <cell r="Z28">
            <v>8957885</v>
          </cell>
          <cell r="AA28">
            <v>2431658</v>
          </cell>
          <cell r="AB28">
            <v>0</v>
          </cell>
          <cell r="AC28">
            <v>0</v>
          </cell>
          <cell r="AD28">
            <v>789218</v>
          </cell>
          <cell r="AE28">
            <v>545354</v>
          </cell>
          <cell r="AF28">
            <v>1225019</v>
          </cell>
          <cell r="AG28">
            <v>749062</v>
          </cell>
          <cell r="AH28">
            <v>2196455</v>
          </cell>
          <cell r="AI28">
            <v>325846</v>
          </cell>
          <cell r="AJ28">
            <v>340255</v>
          </cell>
          <cell r="AK28">
            <v>8602867</v>
          </cell>
          <cell r="AL28">
            <v>55654</v>
          </cell>
          <cell r="AM28">
            <v>0</v>
          </cell>
          <cell r="AN28">
            <v>0</v>
          </cell>
          <cell r="AO28">
            <v>0</v>
          </cell>
          <cell r="AP28">
            <v>8658521</v>
          </cell>
          <cell r="AQ28">
            <v>3366014</v>
          </cell>
          <cell r="AR28">
            <v>783597</v>
          </cell>
          <cell r="AS28">
            <v>4149611</v>
          </cell>
          <cell r="AT28">
            <v>1785314</v>
          </cell>
          <cell r="AU28">
            <v>36733</v>
          </cell>
          <cell r="AV28">
            <v>374408</v>
          </cell>
          <cell r="AW28">
            <v>0</v>
          </cell>
          <cell r="AX28">
            <v>0</v>
          </cell>
          <cell r="AY28">
            <v>0</v>
          </cell>
          <cell r="AZ28">
            <v>2196455</v>
          </cell>
        </row>
        <row r="29">
          <cell r="A29">
            <v>101107</v>
          </cell>
          <cell r="B29" t="str">
            <v>DOUGLAS MACARTHUR STATE TECHNICAL COLLEGE</v>
          </cell>
          <cell r="C29" t="str">
            <v>AL</v>
          </cell>
          <cell r="D29">
            <v>5</v>
          </cell>
          <cell r="E29">
            <v>4</v>
          </cell>
          <cell r="F29">
            <v>2</v>
          </cell>
          <cell r="G29">
            <v>2</v>
          </cell>
          <cell r="H29">
            <v>2</v>
          </cell>
          <cell r="I29">
            <v>40</v>
          </cell>
          <cell r="J29">
            <v>1</v>
          </cell>
          <cell r="K29">
            <v>401</v>
          </cell>
          <cell r="L29">
            <v>907405</v>
          </cell>
          <cell r="M29">
            <v>0</v>
          </cell>
          <cell r="N29">
            <v>2996713</v>
          </cell>
          <cell r="O29">
            <v>0</v>
          </cell>
          <cell r="P29">
            <v>1440976</v>
          </cell>
          <cell r="Q29">
            <v>7409</v>
          </cell>
          <cell r="R29">
            <v>74406</v>
          </cell>
          <cell r="S29">
            <v>0</v>
          </cell>
          <cell r="T29">
            <v>0</v>
          </cell>
          <cell r="U29">
            <v>28995</v>
          </cell>
          <cell r="V29">
            <v>221256</v>
          </cell>
          <cell r="W29">
            <v>0</v>
          </cell>
          <cell r="X29">
            <v>108716</v>
          </cell>
          <cell r="Y29">
            <v>0</v>
          </cell>
          <cell r="Z29">
            <v>5785876</v>
          </cell>
          <cell r="AA29">
            <v>2601345</v>
          </cell>
          <cell r="AB29">
            <v>0</v>
          </cell>
          <cell r="AC29">
            <v>0</v>
          </cell>
          <cell r="AD29">
            <v>176924</v>
          </cell>
          <cell r="AE29">
            <v>432792</v>
          </cell>
          <cell r="AF29">
            <v>681563</v>
          </cell>
          <cell r="AG29">
            <v>395383</v>
          </cell>
          <cell r="AH29">
            <v>1159526</v>
          </cell>
          <cell r="AI29">
            <v>19548</v>
          </cell>
          <cell r="AJ29">
            <v>207487</v>
          </cell>
          <cell r="AK29">
            <v>5674568</v>
          </cell>
          <cell r="AL29">
            <v>209421</v>
          </cell>
          <cell r="AM29">
            <v>0</v>
          </cell>
          <cell r="AN29">
            <v>0</v>
          </cell>
          <cell r="AO29">
            <v>0</v>
          </cell>
          <cell r="AP29">
            <v>5883989</v>
          </cell>
          <cell r="AQ29">
            <v>2712050</v>
          </cell>
          <cell r="AR29">
            <v>649087</v>
          </cell>
          <cell r="AS29">
            <v>3361137</v>
          </cell>
          <cell r="AT29">
            <v>705765</v>
          </cell>
          <cell r="AU29">
            <v>44767</v>
          </cell>
          <cell r="AV29">
            <v>7409</v>
          </cell>
          <cell r="AW29">
            <v>0</v>
          </cell>
          <cell r="AX29">
            <v>0</v>
          </cell>
          <cell r="AY29">
            <v>401585</v>
          </cell>
          <cell r="AZ29">
            <v>1159526</v>
          </cell>
        </row>
        <row r="30">
          <cell r="A30">
            <v>101143</v>
          </cell>
          <cell r="B30" t="str">
            <v>ENTERPRISE STATE JUNIOR COLLEGE</v>
          </cell>
          <cell r="C30" t="str">
            <v>AL</v>
          </cell>
          <cell r="D30">
            <v>5</v>
          </cell>
          <cell r="E30">
            <v>4</v>
          </cell>
          <cell r="F30">
            <v>2</v>
          </cell>
          <cell r="G30">
            <v>2</v>
          </cell>
          <cell r="H30">
            <v>2</v>
          </cell>
          <cell r="I30">
            <v>40</v>
          </cell>
          <cell r="J30">
            <v>1</v>
          </cell>
          <cell r="K30">
            <v>1111</v>
          </cell>
          <cell r="L30">
            <v>2451576</v>
          </cell>
          <cell r="M30">
            <v>0</v>
          </cell>
          <cell r="N30">
            <v>4575518</v>
          </cell>
          <cell r="O30">
            <v>17470</v>
          </cell>
          <cell r="P30">
            <v>2609118</v>
          </cell>
          <cell r="Q30">
            <v>303900</v>
          </cell>
          <cell r="R30">
            <v>40176</v>
          </cell>
          <cell r="S30">
            <v>0</v>
          </cell>
          <cell r="T30">
            <v>0</v>
          </cell>
          <cell r="U30">
            <v>0</v>
          </cell>
          <cell r="V30">
            <v>655179</v>
          </cell>
          <cell r="W30">
            <v>0</v>
          </cell>
          <cell r="X30">
            <v>58145</v>
          </cell>
          <cell r="Y30">
            <v>0</v>
          </cell>
          <cell r="Z30">
            <v>10711082</v>
          </cell>
          <cell r="AA30">
            <v>3544132</v>
          </cell>
          <cell r="AB30">
            <v>0</v>
          </cell>
          <cell r="AC30">
            <v>0</v>
          </cell>
          <cell r="AD30">
            <v>1137667</v>
          </cell>
          <cell r="AE30">
            <v>1146460</v>
          </cell>
          <cell r="AF30">
            <v>1261384</v>
          </cell>
          <cell r="AG30">
            <v>518072</v>
          </cell>
          <cell r="AH30">
            <v>2309246</v>
          </cell>
          <cell r="AI30">
            <v>150180</v>
          </cell>
          <cell r="AJ30">
            <v>-7812</v>
          </cell>
          <cell r="AK30">
            <v>10059329</v>
          </cell>
          <cell r="AL30">
            <v>604250</v>
          </cell>
          <cell r="AM30">
            <v>0</v>
          </cell>
          <cell r="AN30">
            <v>0</v>
          </cell>
          <cell r="AO30">
            <v>0</v>
          </cell>
          <cell r="AP30">
            <v>10663579</v>
          </cell>
          <cell r="AQ30">
            <v>5155342</v>
          </cell>
          <cell r="AR30">
            <v>1132591</v>
          </cell>
          <cell r="AS30">
            <v>6287933</v>
          </cell>
          <cell r="AT30">
            <v>1643808</v>
          </cell>
          <cell r="AU30">
            <v>164100</v>
          </cell>
          <cell r="AV30">
            <v>0</v>
          </cell>
          <cell r="AW30">
            <v>0</v>
          </cell>
          <cell r="AX30">
            <v>0</v>
          </cell>
          <cell r="AY30">
            <v>501338</v>
          </cell>
          <cell r="AZ30">
            <v>2309246</v>
          </cell>
        </row>
        <row r="31">
          <cell r="A31">
            <v>101161</v>
          </cell>
          <cell r="B31" t="str">
            <v>JAMES H FAULKNER STATE COMMUNITY COLLEGE</v>
          </cell>
          <cell r="C31" t="str">
            <v>AL</v>
          </cell>
          <cell r="D31">
            <v>5</v>
          </cell>
          <cell r="E31">
            <v>4</v>
          </cell>
          <cell r="F31">
            <v>2</v>
          </cell>
          <cell r="G31">
            <v>2</v>
          </cell>
          <cell r="H31">
            <v>2</v>
          </cell>
          <cell r="I31">
            <v>40</v>
          </cell>
          <cell r="J31">
            <v>1</v>
          </cell>
          <cell r="K31">
            <v>2315</v>
          </cell>
          <cell r="L31">
            <v>4575937</v>
          </cell>
          <cell r="M31">
            <v>0</v>
          </cell>
          <cell r="N31">
            <v>6882763</v>
          </cell>
          <cell r="O31">
            <v>787755</v>
          </cell>
          <cell r="P31">
            <v>3617157</v>
          </cell>
          <cell r="Q31">
            <v>257773</v>
          </cell>
          <cell r="R31">
            <v>0</v>
          </cell>
          <cell r="S31">
            <v>97618</v>
          </cell>
          <cell r="T31">
            <v>0</v>
          </cell>
          <cell r="U31">
            <v>12890</v>
          </cell>
          <cell r="V31">
            <v>1780997</v>
          </cell>
          <cell r="W31">
            <v>0</v>
          </cell>
          <cell r="X31">
            <v>392107</v>
          </cell>
          <cell r="Y31">
            <v>0</v>
          </cell>
          <cell r="Z31">
            <v>18404997</v>
          </cell>
          <cell r="AA31">
            <v>5723008</v>
          </cell>
          <cell r="AB31">
            <v>0</v>
          </cell>
          <cell r="AC31">
            <v>0</v>
          </cell>
          <cell r="AD31">
            <v>1850563</v>
          </cell>
          <cell r="AE31">
            <v>1554522</v>
          </cell>
          <cell r="AF31">
            <v>1275202</v>
          </cell>
          <cell r="AG31">
            <v>1683410</v>
          </cell>
          <cell r="AH31">
            <v>3731922</v>
          </cell>
          <cell r="AI31">
            <v>909237</v>
          </cell>
          <cell r="AJ31">
            <v>235982</v>
          </cell>
          <cell r="AK31">
            <v>16963846</v>
          </cell>
          <cell r="AL31">
            <v>1778669</v>
          </cell>
          <cell r="AM31">
            <v>0</v>
          </cell>
          <cell r="AN31">
            <v>0</v>
          </cell>
          <cell r="AO31">
            <v>0</v>
          </cell>
          <cell r="AP31">
            <v>18742515</v>
          </cell>
          <cell r="AQ31">
            <v>7295734</v>
          </cell>
          <cell r="AR31">
            <v>1647282</v>
          </cell>
          <cell r="AS31">
            <v>8943016</v>
          </cell>
          <cell r="AT31">
            <v>2530663</v>
          </cell>
          <cell r="AU31">
            <v>84196</v>
          </cell>
          <cell r="AV31">
            <v>19100</v>
          </cell>
          <cell r="AW31">
            <v>0</v>
          </cell>
          <cell r="AX31">
            <v>0</v>
          </cell>
          <cell r="AY31">
            <v>1097963</v>
          </cell>
          <cell r="AZ31">
            <v>3731922</v>
          </cell>
        </row>
        <row r="32">
          <cell r="A32">
            <v>101240</v>
          </cell>
          <cell r="B32" t="str">
            <v>GADSDEN STATE COMMUNITY COLLEGE</v>
          </cell>
          <cell r="C32" t="str">
            <v>AL</v>
          </cell>
          <cell r="D32">
            <v>5</v>
          </cell>
          <cell r="E32">
            <v>4</v>
          </cell>
          <cell r="F32">
            <v>2</v>
          </cell>
          <cell r="G32">
            <v>2</v>
          </cell>
          <cell r="H32">
            <v>2</v>
          </cell>
          <cell r="I32">
            <v>40</v>
          </cell>
          <cell r="J32">
            <v>1</v>
          </cell>
          <cell r="K32">
            <v>4515</v>
          </cell>
          <cell r="L32">
            <v>7760065</v>
          </cell>
          <cell r="M32">
            <v>0</v>
          </cell>
          <cell r="N32">
            <v>14564683</v>
          </cell>
          <cell r="O32">
            <v>654654</v>
          </cell>
          <cell r="P32">
            <v>7091210</v>
          </cell>
          <cell r="Q32">
            <v>316876</v>
          </cell>
          <cell r="R32">
            <v>73763</v>
          </cell>
          <cell r="S32">
            <v>28036</v>
          </cell>
          <cell r="T32">
            <v>47159</v>
          </cell>
          <cell r="U32">
            <v>28860</v>
          </cell>
          <cell r="V32">
            <v>909702</v>
          </cell>
          <cell r="W32">
            <v>0</v>
          </cell>
          <cell r="X32">
            <v>587431</v>
          </cell>
          <cell r="Y32">
            <v>0</v>
          </cell>
          <cell r="Z32">
            <v>32062439</v>
          </cell>
          <cell r="AA32">
            <v>12087636</v>
          </cell>
          <cell r="AB32">
            <v>0</v>
          </cell>
          <cell r="AC32">
            <v>530537</v>
          </cell>
          <cell r="AD32">
            <v>1859575</v>
          </cell>
          <cell r="AE32">
            <v>3848545</v>
          </cell>
          <cell r="AF32">
            <v>3240019</v>
          </cell>
          <cell r="AG32">
            <v>2100166</v>
          </cell>
          <cell r="AH32">
            <v>4771280</v>
          </cell>
          <cell r="AI32">
            <v>832097</v>
          </cell>
          <cell r="AJ32">
            <v>826137</v>
          </cell>
          <cell r="AK32">
            <v>30095992</v>
          </cell>
          <cell r="AL32">
            <v>1555973</v>
          </cell>
          <cell r="AM32">
            <v>0</v>
          </cell>
          <cell r="AN32">
            <v>0</v>
          </cell>
          <cell r="AO32">
            <v>0</v>
          </cell>
          <cell r="AP32">
            <v>31651965</v>
          </cell>
          <cell r="AQ32">
            <v>14781885</v>
          </cell>
          <cell r="AR32">
            <v>3329461</v>
          </cell>
          <cell r="AS32">
            <v>18111346</v>
          </cell>
          <cell r="AT32">
            <v>3324848</v>
          </cell>
          <cell r="AU32">
            <v>76143</v>
          </cell>
          <cell r="AV32">
            <v>20600</v>
          </cell>
          <cell r="AW32">
            <v>51809</v>
          </cell>
          <cell r="AX32">
            <v>47923</v>
          </cell>
          <cell r="AY32">
            <v>1249957</v>
          </cell>
          <cell r="AZ32">
            <v>4771280</v>
          </cell>
        </row>
        <row r="33">
          <cell r="A33">
            <v>101286</v>
          </cell>
          <cell r="B33" t="str">
            <v>GEORGE C WALLACE COMMUNITY COLLEGE-DOTHAN</v>
          </cell>
          <cell r="C33" t="str">
            <v>AL</v>
          </cell>
          <cell r="D33">
            <v>5</v>
          </cell>
          <cell r="E33">
            <v>4</v>
          </cell>
          <cell r="F33">
            <v>2</v>
          </cell>
          <cell r="G33">
            <v>2</v>
          </cell>
          <cell r="H33">
            <v>2</v>
          </cell>
          <cell r="I33">
            <v>40</v>
          </cell>
          <cell r="J33">
            <v>1</v>
          </cell>
          <cell r="K33">
            <v>3220</v>
          </cell>
          <cell r="L33">
            <v>6390610</v>
          </cell>
          <cell r="M33">
            <v>0</v>
          </cell>
          <cell r="N33">
            <v>15380536</v>
          </cell>
          <cell r="O33">
            <v>0</v>
          </cell>
          <cell r="P33">
            <v>5881248</v>
          </cell>
          <cell r="Q33">
            <v>874446</v>
          </cell>
          <cell r="R33">
            <v>0</v>
          </cell>
          <cell r="S33">
            <v>369117</v>
          </cell>
          <cell r="T33">
            <v>0</v>
          </cell>
          <cell r="U33">
            <v>24928</v>
          </cell>
          <cell r="V33">
            <v>1889974</v>
          </cell>
          <cell r="W33">
            <v>0</v>
          </cell>
          <cell r="X33">
            <v>933997</v>
          </cell>
          <cell r="Y33">
            <v>0</v>
          </cell>
          <cell r="Z33">
            <v>31744856</v>
          </cell>
          <cell r="AA33">
            <v>12011403</v>
          </cell>
          <cell r="AB33">
            <v>0</v>
          </cell>
          <cell r="AC33">
            <v>36205</v>
          </cell>
          <cell r="AD33">
            <v>1031339</v>
          </cell>
          <cell r="AE33">
            <v>3469465</v>
          </cell>
          <cell r="AF33">
            <v>3088920</v>
          </cell>
          <cell r="AG33">
            <v>2163956</v>
          </cell>
          <cell r="AH33">
            <v>4961415</v>
          </cell>
          <cell r="AI33">
            <v>436717</v>
          </cell>
          <cell r="AJ33">
            <v>16182</v>
          </cell>
          <cell r="AK33">
            <v>27215602</v>
          </cell>
          <cell r="AL33">
            <v>1888805</v>
          </cell>
          <cell r="AM33">
            <v>0</v>
          </cell>
          <cell r="AN33">
            <v>0</v>
          </cell>
          <cell r="AO33">
            <v>0</v>
          </cell>
          <cell r="AP33">
            <v>29104407</v>
          </cell>
          <cell r="AQ33">
            <v>13840618</v>
          </cell>
          <cell r="AR33">
            <v>3202354</v>
          </cell>
          <cell r="AS33">
            <v>17042972</v>
          </cell>
          <cell r="AT33">
            <v>3785624</v>
          </cell>
          <cell r="AU33">
            <v>119092</v>
          </cell>
          <cell r="AV33">
            <v>0</v>
          </cell>
          <cell r="AW33">
            <v>0</v>
          </cell>
          <cell r="AX33">
            <v>0</v>
          </cell>
          <cell r="AY33">
            <v>1056699</v>
          </cell>
          <cell r="AZ33">
            <v>4961415</v>
          </cell>
        </row>
        <row r="34">
          <cell r="A34">
            <v>101295</v>
          </cell>
          <cell r="B34" t="str">
            <v>GEORGE C WALLACE STATE COMMUNITY COLL-HANCEVILLE</v>
          </cell>
          <cell r="C34" t="str">
            <v>AL</v>
          </cell>
          <cell r="D34">
            <v>5</v>
          </cell>
          <cell r="E34">
            <v>4</v>
          </cell>
          <cell r="F34">
            <v>2</v>
          </cell>
          <cell r="G34">
            <v>2</v>
          </cell>
          <cell r="H34">
            <v>2</v>
          </cell>
          <cell r="I34">
            <v>40</v>
          </cell>
          <cell r="J34">
            <v>1</v>
          </cell>
          <cell r="K34">
            <v>3477</v>
          </cell>
          <cell r="L34">
            <v>4998091</v>
          </cell>
          <cell r="M34">
            <v>0</v>
          </cell>
          <cell r="N34">
            <v>11951606</v>
          </cell>
          <cell r="O34">
            <v>0</v>
          </cell>
          <cell r="P34">
            <v>5575338</v>
          </cell>
          <cell r="Q34">
            <v>404054</v>
          </cell>
          <cell r="R34">
            <v>0</v>
          </cell>
          <cell r="S34">
            <v>0</v>
          </cell>
          <cell r="T34">
            <v>0</v>
          </cell>
          <cell r="U34">
            <v>148555</v>
          </cell>
          <cell r="V34">
            <v>2066224</v>
          </cell>
          <cell r="W34">
            <v>0</v>
          </cell>
          <cell r="X34">
            <v>232088</v>
          </cell>
          <cell r="Y34">
            <v>0</v>
          </cell>
          <cell r="Z34">
            <v>25375956</v>
          </cell>
          <cell r="AA34">
            <v>9321318</v>
          </cell>
          <cell r="AB34">
            <v>0</v>
          </cell>
          <cell r="AC34">
            <v>0</v>
          </cell>
          <cell r="AD34">
            <v>1361190</v>
          </cell>
          <cell r="AE34">
            <v>2038665</v>
          </cell>
          <cell r="AF34">
            <v>1425779</v>
          </cell>
          <cell r="AG34">
            <v>2176637</v>
          </cell>
          <cell r="AH34">
            <v>5238687</v>
          </cell>
          <cell r="AI34">
            <v>695072</v>
          </cell>
          <cell r="AJ34">
            <v>1734697</v>
          </cell>
          <cell r="AK34">
            <v>23992045</v>
          </cell>
          <cell r="AL34">
            <v>1796582</v>
          </cell>
          <cell r="AM34">
            <v>0</v>
          </cell>
          <cell r="AN34">
            <v>0</v>
          </cell>
          <cell r="AO34">
            <v>0</v>
          </cell>
          <cell r="AP34">
            <v>25788627</v>
          </cell>
          <cell r="AQ34">
            <v>10930929</v>
          </cell>
          <cell r="AR34">
            <v>2511688</v>
          </cell>
          <cell r="AS34">
            <v>13442617</v>
          </cell>
          <cell r="AT34">
            <v>4122666</v>
          </cell>
          <cell r="AU34">
            <v>190690</v>
          </cell>
          <cell r="AV34">
            <v>49803</v>
          </cell>
          <cell r="AW34">
            <v>0</v>
          </cell>
          <cell r="AX34">
            <v>0</v>
          </cell>
          <cell r="AY34">
            <v>875528</v>
          </cell>
          <cell r="AZ34">
            <v>5238687</v>
          </cell>
        </row>
        <row r="35">
          <cell r="A35">
            <v>101301</v>
          </cell>
          <cell r="B35" t="str">
            <v>GEORGE C WALLACE STATE COMMUNITY COLLEGE-SELMA</v>
          </cell>
          <cell r="C35" t="str">
            <v>AL</v>
          </cell>
          <cell r="D35">
            <v>5</v>
          </cell>
          <cell r="E35">
            <v>4</v>
          </cell>
          <cell r="F35">
            <v>2</v>
          </cell>
          <cell r="G35">
            <v>2</v>
          </cell>
          <cell r="H35">
            <v>2</v>
          </cell>
          <cell r="I35">
            <v>40</v>
          </cell>
          <cell r="J35">
            <v>1</v>
          </cell>
          <cell r="K35">
            <v>1162</v>
          </cell>
          <cell r="L35">
            <v>2185351</v>
          </cell>
          <cell r="M35">
            <v>0</v>
          </cell>
          <cell r="N35">
            <v>5785283</v>
          </cell>
          <cell r="O35">
            <v>0</v>
          </cell>
          <cell r="P35">
            <v>3790203</v>
          </cell>
          <cell r="Q35">
            <v>33777</v>
          </cell>
          <cell r="R35">
            <v>0</v>
          </cell>
          <cell r="S35">
            <v>22211</v>
          </cell>
          <cell r="T35">
            <v>0</v>
          </cell>
          <cell r="U35">
            <v>13720</v>
          </cell>
          <cell r="V35">
            <v>543348</v>
          </cell>
          <cell r="W35">
            <v>0</v>
          </cell>
          <cell r="X35">
            <v>203651</v>
          </cell>
          <cell r="Y35">
            <v>0</v>
          </cell>
          <cell r="Z35">
            <v>12577544</v>
          </cell>
          <cell r="AA35">
            <v>5081968</v>
          </cell>
          <cell r="AB35">
            <v>0</v>
          </cell>
          <cell r="AC35">
            <v>6212</v>
          </cell>
          <cell r="AD35">
            <v>424030</v>
          </cell>
          <cell r="AE35">
            <v>691904</v>
          </cell>
          <cell r="AF35">
            <v>1168753</v>
          </cell>
          <cell r="AG35">
            <v>807676</v>
          </cell>
          <cell r="AH35">
            <v>2665718</v>
          </cell>
          <cell r="AI35">
            <v>148126</v>
          </cell>
          <cell r="AJ35">
            <v>315000</v>
          </cell>
          <cell r="AK35">
            <v>11309387</v>
          </cell>
          <cell r="AL35">
            <v>402347</v>
          </cell>
          <cell r="AM35">
            <v>0</v>
          </cell>
          <cell r="AN35">
            <v>0</v>
          </cell>
          <cell r="AO35">
            <v>0</v>
          </cell>
          <cell r="AP35">
            <v>11711734</v>
          </cell>
          <cell r="AQ35">
            <v>5108861</v>
          </cell>
          <cell r="AR35">
            <v>1265495</v>
          </cell>
          <cell r="AS35">
            <v>6374357</v>
          </cell>
          <cell r="AT35">
            <v>2387379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278339</v>
          </cell>
          <cell r="AZ35">
            <v>2665718</v>
          </cell>
        </row>
        <row r="36">
          <cell r="A36">
            <v>101347</v>
          </cell>
          <cell r="B36" t="str">
            <v>HARRY M AYERS STATE TECHNICAL COLLEGE</v>
          </cell>
          <cell r="C36" t="str">
            <v>AL</v>
          </cell>
          <cell r="D36">
            <v>5</v>
          </cell>
          <cell r="E36">
            <v>4</v>
          </cell>
          <cell r="F36">
            <v>2</v>
          </cell>
          <cell r="G36">
            <v>2</v>
          </cell>
          <cell r="H36">
            <v>2</v>
          </cell>
          <cell r="I36">
            <v>40</v>
          </cell>
          <cell r="J36">
            <v>1</v>
          </cell>
          <cell r="K36">
            <v>857</v>
          </cell>
          <cell r="L36">
            <v>1844818</v>
          </cell>
          <cell r="M36">
            <v>0</v>
          </cell>
          <cell r="N36">
            <v>3127984</v>
          </cell>
          <cell r="O36">
            <v>0</v>
          </cell>
          <cell r="P36">
            <v>2884691</v>
          </cell>
          <cell r="Q36">
            <v>52858</v>
          </cell>
          <cell r="R36">
            <v>0</v>
          </cell>
          <cell r="S36">
            <v>52535</v>
          </cell>
          <cell r="T36">
            <v>0</v>
          </cell>
          <cell r="U36">
            <v>24989</v>
          </cell>
          <cell r="V36">
            <v>611438</v>
          </cell>
          <cell r="W36">
            <v>0</v>
          </cell>
          <cell r="X36">
            <v>263089</v>
          </cell>
          <cell r="Y36">
            <v>0</v>
          </cell>
          <cell r="Z36">
            <v>8862402</v>
          </cell>
          <cell r="AA36">
            <v>2760560</v>
          </cell>
          <cell r="AB36">
            <v>0</v>
          </cell>
          <cell r="AC36">
            <v>266250</v>
          </cell>
          <cell r="AD36">
            <v>527318</v>
          </cell>
          <cell r="AE36">
            <v>1526250</v>
          </cell>
          <cell r="AF36">
            <v>676525</v>
          </cell>
          <cell r="AG36">
            <v>523543</v>
          </cell>
          <cell r="AH36">
            <v>1664260</v>
          </cell>
          <cell r="AI36">
            <v>224013</v>
          </cell>
          <cell r="AJ36">
            <v>0</v>
          </cell>
          <cell r="AK36">
            <v>8168719</v>
          </cell>
          <cell r="AL36">
            <v>586052</v>
          </cell>
          <cell r="AM36">
            <v>0</v>
          </cell>
          <cell r="AN36">
            <v>0</v>
          </cell>
          <cell r="AO36">
            <v>0</v>
          </cell>
          <cell r="AP36">
            <v>8754771</v>
          </cell>
          <cell r="AQ36">
            <v>3965399</v>
          </cell>
          <cell r="AR36">
            <v>912191</v>
          </cell>
          <cell r="AS36">
            <v>4877590</v>
          </cell>
          <cell r="AT36">
            <v>1235463</v>
          </cell>
          <cell r="AU36">
            <v>82019</v>
          </cell>
          <cell r="AV36">
            <v>52858</v>
          </cell>
          <cell r="AW36">
            <v>0</v>
          </cell>
          <cell r="AX36">
            <v>25092</v>
          </cell>
          <cell r="AY36">
            <v>268828</v>
          </cell>
          <cell r="AZ36">
            <v>1664260</v>
          </cell>
        </row>
        <row r="37">
          <cell r="A37">
            <v>101462</v>
          </cell>
          <cell r="B37" t="str">
            <v>J F DRAKE STATE TECHNICAL COLLEGE</v>
          </cell>
          <cell r="C37" t="str">
            <v>AL</v>
          </cell>
          <cell r="D37">
            <v>5</v>
          </cell>
          <cell r="E37">
            <v>4</v>
          </cell>
          <cell r="F37">
            <v>2</v>
          </cell>
          <cell r="G37">
            <v>2</v>
          </cell>
          <cell r="H37">
            <v>2</v>
          </cell>
          <cell r="I37">
            <v>40</v>
          </cell>
          <cell r="J37">
            <v>1</v>
          </cell>
          <cell r="K37">
            <v>471</v>
          </cell>
          <cell r="L37">
            <v>831818</v>
          </cell>
          <cell r="M37">
            <v>0</v>
          </cell>
          <cell r="N37">
            <v>3195121</v>
          </cell>
          <cell r="O37">
            <v>0</v>
          </cell>
          <cell r="P37">
            <v>1270725</v>
          </cell>
          <cell r="Q37">
            <v>0</v>
          </cell>
          <cell r="R37">
            <v>62250</v>
          </cell>
          <cell r="S37">
            <v>100</v>
          </cell>
          <cell r="T37">
            <v>0</v>
          </cell>
          <cell r="U37">
            <v>3879</v>
          </cell>
          <cell r="V37">
            <v>189344</v>
          </cell>
          <cell r="W37">
            <v>0</v>
          </cell>
          <cell r="X37">
            <v>60431</v>
          </cell>
          <cell r="Y37">
            <v>0</v>
          </cell>
          <cell r="Z37">
            <v>5613668</v>
          </cell>
          <cell r="AA37">
            <v>1875162</v>
          </cell>
          <cell r="AB37">
            <v>0</v>
          </cell>
          <cell r="AC37">
            <v>0</v>
          </cell>
          <cell r="AD37">
            <v>474500</v>
          </cell>
          <cell r="AE37">
            <v>578727</v>
          </cell>
          <cell r="AF37">
            <v>1478757</v>
          </cell>
          <cell r="AG37">
            <v>272165</v>
          </cell>
          <cell r="AH37">
            <v>651843</v>
          </cell>
          <cell r="AI37">
            <v>4767</v>
          </cell>
          <cell r="AJ37">
            <v>0</v>
          </cell>
          <cell r="AK37">
            <v>5335921</v>
          </cell>
          <cell r="AL37">
            <v>173395</v>
          </cell>
          <cell r="AM37">
            <v>0</v>
          </cell>
          <cell r="AN37">
            <v>0</v>
          </cell>
          <cell r="AO37">
            <v>0</v>
          </cell>
          <cell r="AP37">
            <v>5509316</v>
          </cell>
          <cell r="AQ37">
            <v>2923178</v>
          </cell>
          <cell r="AR37">
            <v>606192</v>
          </cell>
          <cell r="AS37">
            <v>3529370</v>
          </cell>
          <cell r="AT37">
            <v>556579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95264</v>
          </cell>
          <cell r="AZ37">
            <v>651843</v>
          </cell>
        </row>
        <row r="38">
          <cell r="A38">
            <v>101471</v>
          </cell>
          <cell r="B38" t="str">
            <v>J F INGRAM STATE TECHNICAL COLLEGE</v>
          </cell>
          <cell r="C38" t="str">
            <v>AL</v>
          </cell>
          <cell r="D38">
            <v>5</v>
          </cell>
          <cell r="E38">
            <v>4</v>
          </cell>
          <cell r="F38">
            <v>2</v>
          </cell>
          <cell r="G38">
            <v>2</v>
          </cell>
          <cell r="H38">
            <v>2</v>
          </cell>
          <cell r="I38">
            <v>40</v>
          </cell>
          <cell r="J38">
            <v>2</v>
          </cell>
          <cell r="K38">
            <v>470</v>
          </cell>
          <cell r="L38">
            <v>1255890</v>
          </cell>
          <cell r="M38">
            <v>0</v>
          </cell>
          <cell r="N38">
            <v>5649290</v>
          </cell>
          <cell r="O38">
            <v>0</v>
          </cell>
          <cell r="P38">
            <v>1580009</v>
          </cell>
          <cell r="Q38">
            <v>2877712</v>
          </cell>
          <cell r="R38">
            <v>0</v>
          </cell>
          <cell r="S38">
            <v>0</v>
          </cell>
          <cell r="T38">
            <v>0</v>
          </cell>
          <cell r="U38">
            <v>341280</v>
          </cell>
          <cell r="V38">
            <v>0</v>
          </cell>
          <cell r="W38">
            <v>0</v>
          </cell>
          <cell r="X38">
            <v>129286</v>
          </cell>
          <cell r="Y38">
            <v>0</v>
          </cell>
          <cell r="Z38">
            <v>11833467</v>
          </cell>
          <cell r="AA38">
            <v>4526639</v>
          </cell>
          <cell r="AB38">
            <v>0</v>
          </cell>
          <cell r="AC38">
            <v>0</v>
          </cell>
          <cell r="AD38">
            <v>179534</v>
          </cell>
          <cell r="AE38">
            <v>3920764</v>
          </cell>
          <cell r="AF38">
            <v>1159312</v>
          </cell>
          <cell r="AG38">
            <v>440712</v>
          </cell>
          <cell r="AH38">
            <v>1249440</v>
          </cell>
          <cell r="AI38">
            <v>0</v>
          </cell>
          <cell r="AJ38">
            <v>700000</v>
          </cell>
          <cell r="AK38">
            <v>12176401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12176401</v>
          </cell>
          <cell r="AQ38">
            <v>5324282</v>
          </cell>
          <cell r="AR38">
            <v>1226265</v>
          </cell>
          <cell r="AS38">
            <v>6550547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1249440</v>
          </cell>
          <cell r="AZ38">
            <v>1249440</v>
          </cell>
        </row>
        <row r="39">
          <cell r="A39">
            <v>101499</v>
          </cell>
          <cell r="B39" t="str">
            <v>JEFFERSON DAVIS COMMUNITY COLLEGE</v>
          </cell>
          <cell r="C39" t="str">
            <v>AL</v>
          </cell>
          <cell r="D39">
            <v>5</v>
          </cell>
          <cell r="E39">
            <v>4</v>
          </cell>
          <cell r="F39">
            <v>2</v>
          </cell>
          <cell r="G39">
            <v>2</v>
          </cell>
          <cell r="H39">
            <v>2</v>
          </cell>
          <cell r="I39">
            <v>40</v>
          </cell>
          <cell r="J39">
            <v>1</v>
          </cell>
          <cell r="K39">
            <v>941</v>
          </cell>
          <cell r="L39">
            <v>2803944</v>
          </cell>
          <cell r="M39">
            <v>0</v>
          </cell>
          <cell r="N39">
            <v>5152939</v>
          </cell>
          <cell r="O39">
            <v>0</v>
          </cell>
          <cell r="P39">
            <v>2957326</v>
          </cell>
          <cell r="Q39">
            <v>32038</v>
          </cell>
          <cell r="R39">
            <v>250</v>
          </cell>
          <cell r="S39">
            <v>173385</v>
          </cell>
          <cell r="T39">
            <v>19280</v>
          </cell>
          <cell r="U39">
            <v>119796</v>
          </cell>
          <cell r="V39">
            <v>600312</v>
          </cell>
          <cell r="W39">
            <v>0</v>
          </cell>
          <cell r="X39">
            <v>149303</v>
          </cell>
          <cell r="Y39">
            <v>0</v>
          </cell>
          <cell r="Z39">
            <v>12008573</v>
          </cell>
          <cell r="AA39">
            <v>3942515</v>
          </cell>
          <cell r="AB39">
            <v>0</v>
          </cell>
          <cell r="AC39">
            <v>0</v>
          </cell>
          <cell r="AD39">
            <v>1216839</v>
          </cell>
          <cell r="AE39">
            <v>554369</v>
          </cell>
          <cell r="AF39">
            <v>1053298</v>
          </cell>
          <cell r="AG39">
            <v>743071</v>
          </cell>
          <cell r="AH39">
            <v>3222820</v>
          </cell>
          <cell r="AI39">
            <v>101038</v>
          </cell>
          <cell r="AJ39">
            <v>371279</v>
          </cell>
          <cell r="AK39">
            <v>11205229</v>
          </cell>
          <cell r="AL39">
            <v>507263</v>
          </cell>
          <cell r="AM39">
            <v>0</v>
          </cell>
          <cell r="AN39">
            <v>0</v>
          </cell>
          <cell r="AO39">
            <v>0</v>
          </cell>
          <cell r="AP39">
            <v>11712492</v>
          </cell>
          <cell r="AQ39">
            <v>4739519</v>
          </cell>
          <cell r="AR39">
            <v>1101397</v>
          </cell>
          <cell r="AS39">
            <v>5840916</v>
          </cell>
          <cell r="AT39">
            <v>1500361</v>
          </cell>
          <cell r="AU39">
            <v>50878</v>
          </cell>
          <cell r="AV39">
            <v>3898</v>
          </cell>
          <cell r="AW39">
            <v>0</v>
          </cell>
          <cell r="AX39">
            <v>62126</v>
          </cell>
          <cell r="AY39">
            <v>1605557</v>
          </cell>
          <cell r="AZ39">
            <v>3222820</v>
          </cell>
        </row>
        <row r="40">
          <cell r="A40">
            <v>101505</v>
          </cell>
          <cell r="B40" t="str">
            <v>JEFFERSON STATE COMMUNITY COLLEGE</v>
          </cell>
          <cell r="C40" t="str">
            <v>AL</v>
          </cell>
          <cell r="D40">
            <v>5</v>
          </cell>
          <cell r="E40">
            <v>4</v>
          </cell>
          <cell r="F40">
            <v>2</v>
          </cell>
          <cell r="G40">
            <v>2</v>
          </cell>
          <cell r="H40">
            <v>2</v>
          </cell>
          <cell r="I40">
            <v>40</v>
          </cell>
          <cell r="J40">
            <v>1</v>
          </cell>
          <cell r="K40">
            <v>3730</v>
          </cell>
          <cell r="L40">
            <v>7783225</v>
          </cell>
          <cell r="M40">
            <v>0</v>
          </cell>
          <cell r="N40">
            <v>13785011</v>
          </cell>
          <cell r="O40">
            <v>121930</v>
          </cell>
          <cell r="P40">
            <v>6294966</v>
          </cell>
          <cell r="Q40">
            <v>541277</v>
          </cell>
          <cell r="R40">
            <v>0</v>
          </cell>
          <cell r="S40">
            <v>76286</v>
          </cell>
          <cell r="T40">
            <v>0</v>
          </cell>
          <cell r="U40">
            <v>0</v>
          </cell>
          <cell r="V40">
            <v>2040007</v>
          </cell>
          <cell r="W40">
            <v>0</v>
          </cell>
          <cell r="X40">
            <v>355489</v>
          </cell>
          <cell r="Y40">
            <v>0</v>
          </cell>
          <cell r="Z40">
            <v>30998191</v>
          </cell>
          <cell r="AA40">
            <v>9543780</v>
          </cell>
          <cell r="AB40">
            <v>0</v>
          </cell>
          <cell r="AC40">
            <v>2350970</v>
          </cell>
          <cell r="AD40">
            <v>1716477</v>
          </cell>
          <cell r="AE40">
            <v>3548300</v>
          </cell>
          <cell r="AF40">
            <v>4868508</v>
          </cell>
          <cell r="AG40">
            <v>2411725</v>
          </cell>
          <cell r="AH40">
            <v>3933827</v>
          </cell>
          <cell r="AI40">
            <v>147142</v>
          </cell>
          <cell r="AJ40">
            <v>0</v>
          </cell>
          <cell r="AK40">
            <v>28520729</v>
          </cell>
          <cell r="AL40">
            <v>1791708</v>
          </cell>
          <cell r="AM40">
            <v>0</v>
          </cell>
          <cell r="AN40">
            <v>0</v>
          </cell>
          <cell r="AO40">
            <v>0</v>
          </cell>
          <cell r="AP40">
            <v>30312437</v>
          </cell>
          <cell r="AQ40">
            <v>15126686</v>
          </cell>
          <cell r="AR40">
            <v>3460486</v>
          </cell>
          <cell r="AS40">
            <v>18587172</v>
          </cell>
          <cell r="AT40">
            <v>2792042</v>
          </cell>
          <cell r="AU40">
            <v>411754</v>
          </cell>
          <cell r="AV40">
            <v>0</v>
          </cell>
          <cell r="AW40">
            <v>0</v>
          </cell>
          <cell r="AX40">
            <v>110720</v>
          </cell>
          <cell r="AY40">
            <v>619311</v>
          </cell>
          <cell r="AZ40">
            <v>3933827</v>
          </cell>
        </row>
        <row r="41">
          <cell r="A41">
            <v>101514</v>
          </cell>
          <cell r="B41" t="str">
            <v>JOHN C CALHOUN STATE COMMUNITY COLLEGE</v>
          </cell>
          <cell r="C41" t="str">
            <v>AL</v>
          </cell>
          <cell r="D41">
            <v>5</v>
          </cell>
          <cell r="E41">
            <v>4</v>
          </cell>
          <cell r="F41">
            <v>2</v>
          </cell>
          <cell r="G41">
            <v>2</v>
          </cell>
          <cell r="H41">
            <v>2</v>
          </cell>
          <cell r="I41">
            <v>40</v>
          </cell>
          <cell r="J41">
            <v>1</v>
          </cell>
          <cell r="K41">
            <v>4854</v>
          </cell>
          <cell r="L41">
            <v>9765006</v>
          </cell>
          <cell r="M41">
            <v>0</v>
          </cell>
          <cell r="N41">
            <v>14611228</v>
          </cell>
          <cell r="O41">
            <v>0</v>
          </cell>
          <cell r="P41">
            <v>9579803</v>
          </cell>
          <cell r="Q41">
            <v>247156</v>
          </cell>
          <cell r="R41">
            <v>86089</v>
          </cell>
          <cell r="S41">
            <v>0</v>
          </cell>
          <cell r="T41">
            <v>0</v>
          </cell>
          <cell r="U41">
            <v>257852</v>
          </cell>
          <cell r="V41">
            <v>2957140</v>
          </cell>
          <cell r="W41">
            <v>0</v>
          </cell>
          <cell r="X41">
            <v>1839783</v>
          </cell>
          <cell r="Y41">
            <v>0</v>
          </cell>
          <cell r="Z41">
            <v>39344057</v>
          </cell>
          <cell r="AA41">
            <v>13831500</v>
          </cell>
          <cell r="AB41">
            <v>0</v>
          </cell>
          <cell r="AC41">
            <v>641972</v>
          </cell>
          <cell r="AD41">
            <v>1673614</v>
          </cell>
          <cell r="AE41">
            <v>2450552</v>
          </cell>
          <cell r="AF41">
            <v>4204025</v>
          </cell>
          <cell r="AG41">
            <v>2937415</v>
          </cell>
          <cell r="AH41">
            <v>6639548</v>
          </cell>
          <cell r="AI41">
            <v>929685</v>
          </cell>
          <cell r="AJ41">
            <v>45899</v>
          </cell>
          <cell r="AK41">
            <v>33354210</v>
          </cell>
          <cell r="AL41">
            <v>3017361</v>
          </cell>
          <cell r="AM41">
            <v>0</v>
          </cell>
          <cell r="AN41">
            <v>0</v>
          </cell>
          <cell r="AO41">
            <v>0</v>
          </cell>
          <cell r="AP41">
            <v>36371571</v>
          </cell>
          <cell r="AQ41">
            <v>16384492</v>
          </cell>
          <cell r="AR41">
            <v>3446554</v>
          </cell>
          <cell r="AS41">
            <v>19831046</v>
          </cell>
          <cell r="AT41">
            <v>5197412</v>
          </cell>
          <cell r="AU41">
            <v>146629</v>
          </cell>
          <cell r="AV41">
            <v>52100</v>
          </cell>
          <cell r="AW41">
            <v>0</v>
          </cell>
          <cell r="AX41">
            <v>0</v>
          </cell>
          <cell r="AY41">
            <v>1243407</v>
          </cell>
          <cell r="AZ41">
            <v>6639548</v>
          </cell>
        </row>
        <row r="42">
          <cell r="A42">
            <v>101523</v>
          </cell>
          <cell r="B42" t="str">
            <v>JOHN M PATTERSON STATE TECHNICAL COLLEGE</v>
          </cell>
          <cell r="C42" t="str">
            <v>AL</v>
          </cell>
          <cell r="D42">
            <v>5</v>
          </cell>
          <cell r="E42">
            <v>4</v>
          </cell>
          <cell r="F42">
            <v>2</v>
          </cell>
          <cell r="G42">
            <v>2</v>
          </cell>
          <cell r="H42">
            <v>2</v>
          </cell>
          <cell r="I42">
            <v>40</v>
          </cell>
          <cell r="J42">
            <v>1</v>
          </cell>
          <cell r="K42">
            <v>739</v>
          </cell>
          <cell r="L42">
            <v>1362944</v>
          </cell>
          <cell r="M42">
            <v>0</v>
          </cell>
          <cell r="N42">
            <v>4354007</v>
          </cell>
          <cell r="O42">
            <v>0</v>
          </cell>
          <cell r="P42">
            <v>1791839</v>
          </cell>
          <cell r="Q42">
            <v>75000</v>
          </cell>
          <cell r="R42">
            <v>0</v>
          </cell>
          <cell r="S42">
            <v>0</v>
          </cell>
          <cell r="T42">
            <v>0</v>
          </cell>
          <cell r="U42">
            <v>12811</v>
          </cell>
          <cell r="V42">
            <v>319796</v>
          </cell>
          <cell r="W42">
            <v>0</v>
          </cell>
          <cell r="X42">
            <v>229453</v>
          </cell>
          <cell r="Y42">
            <v>0</v>
          </cell>
          <cell r="Z42">
            <v>8145850</v>
          </cell>
          <cell r="AA42">
            <v>3550299</v>
          </cell>
          <cell r="AB42">
            <v>0</v>
          </cell>
          <cell r="AC42">
            <v>0</v>
          </cell>
          <cell r="AD42">
            <v>574047</v>
          </cell>
          <cell r="AE42">
            <v>958744</v>
          </cell>
          <cell r="AF42">
            <v>1068906</v>
          </cell>
          <cell r="AG42">
            <v>636525</v>
          </cell>
          <cell r="AH42">
            <v>964093</v>
          </cell>
          <cell r="AI42">
            <v>44789</v>
          </cell>
          <cell r="AJ42">
            <v>0</v>
          </cell>
          <cell r="AK42">
            <v>7797403</v>
          </cell>
          <cell r="AL42">
            <v>277006</v>
          </cell>
          <cell r="AM42">
            <v>0</v>
          </cell>
          <cell r="AN42">
            <v>0</v>
          </cell>
          <cell r="AO42">
            <v>0</v>
          </cell>
          <cell r="AP42">
            <v>8074409</v>
          </cell>
          <cell r="AQ42">
            <v>3970879</v>
          </cell>
          <cell r="AR42">
            <v>975285</v>
          </cell>
          <cell r="AS42">
            <v>4946164</v>
          </cell>
          <cell r="AT42">
            <v>804630</v>
          </cell>
          <cell r="AU42">
            <v>0</v>
          </cell>
          <cell r="AV42">
            <v>0</v>
          </cell>
          <cell r="AW42">
            <v>0</v>
          </cell>
          <cell r="AX42">
            <v>810</v>
          </cell>
          <cell r="AY42">
            <v>158653</v>
          </cell>
          <cell r="AZ42">
            <v>964093</v>
          </cell>
        </row>
        <row r="43">
          <cell r="A43">
            <v>101569</v>
          </cell>
          <cell r="B43" t="str">
            <v>LAWSON STATE COMMUNITY COLLEGE</v>
          </cell>
          <cell r="C43" t="str">
            <v>AL</v>
          </cell>
          <cell r="D43">
            <v>5</v>
          </cell>
          <cell r="E43">
            <v>4</v>
          </cell>
          <cell r="F43">
            <v>2</v>
          </cell>
          <cell r="G43">
            <v>2</v>
          </cell>
          <cell r="H43">
            <v>2</v>
          </cell>
          <cell r="I43">
            <v>40</v>
          </cell>
          <cell r="J43">
            <v>1</v>
          </cell>
          <cell r="K43">
            <v>1441</v>
          </cell>
          <cell r="L43">
            <v>2841868</v>
          </cell>
          <cell r="M43">
            <v>0</v>
          </cell>
          <cell r="N43">
            <v>6969452</v>
          </cell>
          <cell r="O43">
            <v>96500</v>
          </cell>
          <cell r="P43">
            <v>6029158</v>
          </cell>
          <cell r="Q43">
            <v>219064</v>
          </cell>
          <cell r="R43">
            <v>180484</v>
          </cell>
          <cell r="S43">
            <v>10150</v>
          </cell>
          <cell r="T43">
            <v>0</v>
          </cell>
          <cell r="U43">
            <v>141758</v>
          </cell>
          <cell r="V43">
            <v>977599</v>
          </cell>
          <cell r="W43">
            <v>0</v>
          </cell>
          <cell r="X43">
            <v>245490</v>
          </cell>
          <cell r="Y43">
            <v>0</v>
          </cell>
          <cell r="Z43">
            <v>17711523</v>
          </cell>
          <cell r="AA43">
            <v>4890576</v>
          </cell>
          <cell r="AB43">
            <v>0</v>
          </cell>
          <cell r="AC43">
            <v>99072</v>
          </cell>
          <cell r="AD43">
            <v>1310435</v>
          </cell>
          <cell r="AE43">
            <v>1772427</v>
          </cell>
          <cell r="AF43">
            <v>2407887</v>
          </cell>
          <cell r="AG43">
            <v>1393242</v>
          </cell>
          <cell r="AH43">
            <v>4463727</v>
          </cell>
          <cell r="AI43">
            <v>106142</v>
          </cell>
          <cell r="AJ43">
            <v>127366</v>
          </cell>
          <cell r="AK43">
            <v>16570874</v>
          </cell>
          <cell r="AL43">
            <v>871249</v>
          </cell>
          <cell r="AM43">
            <v>0</v>
          </cell>
          <cell r="AN43">
            <v>0</v>
          </cell>
          <cell r="AO43">
            <v>0</v>
          </cell>
          <cell r="AP43">
            <v>17442123</v>
          </cell>
          <cell r="AQ43">
            <v>7061955</v>
          </cell>
          <cell r="AR43">
            <v>1661606</v>
          </cell>
          <cell r="AS43">
            <v>8723561</v>
          </cell>
          <cell r="AT43">
            <v>3482615</v>
          </cell>
          <cell r="AU43">
            <v>231443</v>
          </cell>
          <cell r="AV43">
            <v>16900</v>
          </cell>
          <cell r="AW43">
            <v>0</v>
          </cell>
          <cell r="AX43">
            <v>0</v>
          </cell>
          <cell r="AY43">
            <v>732769</v>
          </cell>
          <cell r="AZ43">
            <v>4463727</v>
          </cell>
        </row>
        <row r="44">
          <cell r="A44">
            <v>101602</v>
          </cell>
          <cell r="B44" t="str">
            <v>LURLEEN B WALLACE JUNIOR COLLEGE</v>
          </cell>
          <cell r="C44" t="str">
            <v>AL</v>
          </cell>
          <cell r="D44">
            <v>5</v>
          </cell>
          <cell r="E44">
            <v>4</v>
          </cell>
          <cell r="F44">
            <v>2</v>
          </cell>
          <cell r="G44">
            <v>2</v>
          </cell>
          <cell r="H44">
            <v>2</v>
          </cell>
          <cell r="I44">
            <v>40</v>
          </cell>
          <cell r="J44">
            <v>1</v>
          </cell>
          <cell r="K44">
            <v>650</v>
          </cell>
          <cell r="L44">
            <v>1424814</v>
          </cell>
          <cell r="M44">
            <v>0</v>
          </cell>
          <cell r="N44">
            <v>3001849</v>
          </cell>
          <cell r="O44">
            <v>0</v>
          </cell>
          <cell r="P44">
            <v>1579577</v>
          </cell>
          <cell r="Q44">
            <v>147853</v>
          </cell>
          <cell r="R44">
            <v>0</v>
          </cell>
          <cell r="S44">
            <v>7150</v>
          </cell>
          <cell r="T44">
            <v>0</v>
          </cell>
          <cell r="U44">
            <v>0</v>
          </cell>
          <cell r="V44">
            <v>276756</v>
          </cell>
          <cell r="W44">
            <v>0</v>
          </cell>
          <cell r="X44">
            <v>162221</v>
          </cell>
          <cell r="Y44">
            <v>0</v>
          </cell>
          <cell r="Z44">
            <v>6600220</v>
          </cell>
          <cell r="AA44">
            <v>2288181</v>
          </cell>
          <cell r="AB44">
            <v>0</v>
          </cell>
          <cell r="AC44">
            <v>0</v>
          </cell>
          <cell r="AD44">
            <v>375877</v>
          </cell>
          <cell r="AE44">
            <v>568934</v>
          </cell>
          <cell r="AF44">
            <v>637918</v>
          </cell>
          <cell r="AG44">
            <v>508497</v>
          </cell>
          <cell r="AH44">
            <v>1406288</v>
          </cell>
          <cell r="AI44">
            <v>49894</v>
          </cell>
          <cell r="AJ44">
            <v>488292</v>
          </cell>
          <cell r="AK44">
            <v>6323881</v>
          </cell>
          <cell r="AL44">
            <v>250188</v>
          </cell>
          <cell r="AM44">
            <v>0</v>
          </cell>
          <cell r="AN44">
            <v>0</v>
          </cell>
          <cell r="AO44">
            <v>0</v>
          </cell>
          <cell r="AP44">
            <v>6574069</v>
          </cell>
          <cell r="AQ44">
            <v>2507193</v>
          </cell>
          <cell r="AR44">
            <v>597894</v>
          </cell>
          <cell r="AS44">
            <v>3105087</v>
          </cell>
          <cell r="AT44">
            <v>813711</v>
          </cell>
          <cell r="AU44">
            <v>47327</v>
          </cell>
          <cell r="AV44">
            <v>14200</v>
          </cell>
          <cell r="AW44">
            <v>0</v>
          </cell>
          <cell r="AX44">
            <v>0</v>
          </cell>
          <cell r="AY44">
            <v>531050</v>
          </cell>
          <cell r="AZ44">
            <v>1406288</v>
          </cell>
        </row>
        <row r="45">
          <cell r="A45">
            <v>101736</v>
          </cell>
          <cell r="B45" t="str">
            <v>NORTHWEST SHOALS COMMUNITY COLLEGE-MUSCLE SHOALS</v>
          </cell>
          <cell r="C45" t="str">
            <v>AL</v>
          </cell>
          <cell r="D45">
            <v>5</v>
          </cell>
          <cell r="E45">
            <v>4</v>
          </cell>
          <cell r="F45">
            <v>2</v>
          </cell>
          <cell r="G45">
            <v>2</v>
          </cell>
          <cell r="H45">
            <v>2</v>
          </cell>
          <cell r="I45">
            <v>40</v>
          </cell>
          <cell r="J45">
            <v>1</v>
          </cell>
          <cell r="K45">
            <v>2917</v>
          </cell>
          <cell r="L45">
            <v>5332768</v>
          </cell>
          <cell r="M45">
            <v>0</v>
          </cell>
          <cell r="N45">
            <v>9226860</v>
          </cell>
          <cell r="O45">
            <v>59034</v>
          </cell>
          <cell r="P45">
            <v>7834486</v>
          </cell>
          <cell r="Q45">
            <v>540517</v>
          </cell>
          <cell r="R45">
            <v>0</v>
          </cell>
          <cell r="S45">
            <v>106902</v>
          </cell>
          <cell r="T45">
            <v>0</v>
          </cell>
          <cell r="U45">
            <v>24622</v>
          </cell>
          <cell r="V45">
            <v>2064902</v>
          </cell>
          <cell r="W45">
            <v>0</v>
          </cell>
          <cell r="X45">
            <v>550644</v>
          </cell>
          <cell r="Y45">
            <v>0</v>
          </cell>
          <cell r="Z45">
            <v>25740735</v>
          </cell>
          <cell r="AA45">
            <v>8812095</v>
          </cell>
          <cell r="AB45">
            <v>0</v>
          </cell>
          <cell r="AC45">
            <v>1365922</v>
          </cell>
          <cell r="AD45">
            <v>1570319</v>
          </cell>
          <cell r="AE45">
            <v>2339109</v>
          </cell>
          <cell r="AF45">
            <v>1963093</v>
          </cell>
          <cell r="AG45">
            <v>1928938</v>
          </cell>
          <cell r="AH45">
            <v>4876647</v>
          </cell>
          <cell r="AI45">
            <v>934129</v>
          </cell>
          <cell r="AJ45">
            <v>-322936</v>
          </cell>
          <cell r="AK45">
            <v>23467316</v>
          </cell>
          <cell r="AL45">
            <v>2190078</v>
          </cell>
          <cell r="AM45">
            <v>0</v>
          </cell>
          <cell r="AN45">
            <v>0</v>
          </cell>
          <cell r="AO45">
            <v>0</v>
          </cell>
          <cell r="AP45">
            <v>25657394</v>
          </cell>
          <cell r="AQ45">
            <v>10767986</v>
          </cell>
          <cell r="AR45">
            <v>2545710</v>
          </cell>
          <cell r="AS45">
            <v>13313696</v>
          </cell>
          <cell r="AT45">
            <v>3993426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883221</v>
          </cell>
          <cell r="AZ45">
            <v>4876647</v>
          </cell>
        </row>
        <row r="46">
          <cell r="A46">
            <v>101897</v>
          </cell>
          <cell r="B46" t="str">
            <v>NORTHEAST ALABAMA COMMUNITY COLLEGE</v>
          </cell>
          <cell r="C46" t="str">
            <v>AL</v>
          </cell>
          <cell r="D46">
            <v>5</v>
          </cell>
          <cell r="E46">
            <v>4</v>
          </cell>
          <cell r="F46">
            <v>2</v>
          </cell>
          <cell r="G46">
            <v>2</v>
          </cell>
          <cell r="H46">
            <v>2</v>
          </cell>
          <cell r="I46">
            <v>40</v>
          </cell>
          <cell r="J46">
            <v>1</v>
          </cell>
          <cell r="K46">
            <v>1195</v>
          </cell>
          <cell r="L46">
            <v>1804513</v>
          </cell>
          <cell r="M46">
            <v>0</v>
          </cell>
          <cell r="N46">
            <v>4845913</v>
          </cell>
          <cell r="O46">
            <v>2000</v>
          </cell>
          <cell r="P46">
            <v>1660260</v>
          </cell>
          <cell r="Q46">
            <v>85807</v>
          </cell>
          <cell r="R46">
            <v>0</v>
          </cell>
          <cell r="S46">
            <v>62004</v>
          </cell>
          <cell r="T46">
            <v>0</v>
          </cell>
          <cell r="U46">
            <v>0</v>
          </cell>
          <cell r="V46">
            <v>96673</v>
          </cell>
          <cell r="W46">
            <v>0</v>
          </cell>
          <cell r="X46">
            <v>89479</v>
          </cell>
          <cell r="Y46">
            <v>0</v>
          </cell>
          <cell r="Z46">
            <v>8646649</v>
          </cell>
          <cell r="AA46">
            <v>2862662</v>
          </cell>
          <cell r="AB46">
            <v>0</v>
          </cell>
          <cell r="AC46">
            <v>0</v>
          </cell>
          <cell r="AD46">
            <v>699470</v>
          </cell>
          <cell r="AE46">
            <v>504462</v>
          </cell>
          <cell r="AF46">
            <v>888825</v>
          </cell>
          <cell r="AG46">
            <v>781188</v>
          </cell>
          <cell r="AH46">
            <v>2149543</v>
          </cell>
          <cell r="AI46">
            <v>56669</v>
          </cell>
          <cell r="AJ46">
            <v>224571</v>
          </cell>
          <cell r="AK46">
            <v>8167390</v>
          </cell>
          <cell r="AL46">
            <v>53526</v>
          </cell>
          <cell r="AM46">
            <v>0</v>
          </cell>
          <cell r="AN46">
            <v>0</v>
          </cell>
          <cell r="AO46">
            <v>0</v>
          </cell>
          <cell r="AP46">
            <v>8220916</v>
          </cell>
          <cell r="AQ46">
            <v>3973582</v>
          </cell>
          <cell r="AR46">
            <v>867307</v>
          </cell>
          <cell r="AS46">
            <v>4840889</v>
          </cell>
          <cell r="AT46">
            <v>1575312</v>
          </cell>
          <cell r="AU46">
            <v>17405</v>
          </cell>
          <cell r="AV46">
            <v>12200</v>
          </cell>
          <cell r="AW46">
            <v>0</v>
          </cell>
          <cell r="AX46">
            <v>43277</v>
          </cell>
          <cell r="AY46">
            <v>501349</v>
          </cell>
          <cell r="AZ46">
            <v>2149543</v>
          </cell>
        </row>
        <row r="47">
          <cell r="A47">
            <v>101949</v>
          </cell>
          <cell r="B47" t="str">
            <v>ALABAMA SOUTHERN COMMUNITY COLLEGE</v>
          </cell>
          <cell r="C47" t="str">
            <v>AL</v>
          </cell>
          <cell r="D47">
            <v>5</v>
          </cell>
          <cell r="E47">
            <v>4</v>
          </cell>
          <cell r="F47">
            <v>2</v>
          </cell>
          <cell r="G47">
            <v>2</v>
          </cell>
          <cell r="H47">
            <v>2</v>
          </cell>
          <cell r="I47">
            <v>40</v>
          </cell>
          <cell r="J47">
            <v>1</v>
          </cell>
          <cell r="K47">
            <v>967</v>
          </cell>
          <cell r="L47">
            <v>2123136</v>
          </cell>
          <cell r="M47">
            <v>0</v>
          </cell>
          <cell r="N47">
            <v>5653992</v>
          </cell>
          <cell r="O47">
            <v>0</v>
          </cell>
          <cell r="P47">
            <v>4516282</v>
          </cell>
          <cell r="Q47">
            <v>474662</v>
          </cell>
          <cell r="R47">
            <v>30000</v>
          </cell>
          <cell r="S47">
            <v>208373</v>
          </cell>
          <cell r="T47">
            <v>4959</v>
          </cell>
          <cell r="U47">
            <v>0</v>
          </cell>
          <cell r="V47">
            <v>672021</v>
          </cell>
          <cell r="W47">
            <v>0</v>
          </cell>
          <cell r="X47">
            <v>296985</v>
          </cell>
          <cell r="Y47">
            <v>0</v>
          </cell>
          <cell r="Z47">
            <v>13980410</v>
          </cell>
          <cell r="AA47">
            <v>4160829</v>
          </cell>
          <cell r="AB47">
            <v>0</v>
          </cell>
          <cell r="AC47">
            <v>0</v>
          </cell>
          <cell r="AD47">
            <v>1711953</v>
          </cell>
          <cell r="AE47">
            <v>1675074</v>
          </cell>
          <cell r="AF47">
            <v>1077710</v>
          </cell>
          <cell r="AG47">
            <v>739248</v>
          </cell>
          <cell r="AH47">
            <v>2675064</v>
          </cell>
          <cell r="AI47">
            <v>141486</v>
          </cell>
          <cell r="AJ47">
            <v>1140000</v>
          </cell>
          <cell r="AK47">
            <v>13321364</v>
          </cell>
          <cell r="AL47">
            <v>573179</v>
          </cell>
          <cell r="AM47">
            <v>0</v>
          </cell>
          <cell r="AN47">
            <v>0</v>
          </cell>
          <cell r="AO47">
            <v>0</v>
          </cell>
          <cell r="AP47">
            <v>13894543</v>
          </cell>
          <cell r="AQ47">
            <v>5135680</v>
          </cell>
          <cell r="AR47">
            <v>1217176</v>
          </cell>
          <cell r="AS47">
            <v>6352856</v>
          </cell>
          <cell r="AT47">
            <v>1956067</v>
          </cell>
          <cell r="AU47">
            <v>154893</v>
          </cell>
          <cell r="AV47">
            <v>16800</v>
          </cell>
          <cell r="AW47">
            <v>0</v>
          </cell>
          <cell r="AX47">
            <v>0</v>
          </cell>
          <cell r="AY47">
            <v>547304</v>
          </cell>
          <cell r="AZ47">
            <v>2675064</v>
          </cell>
        </row>
        <row r="48">
          <cell r="A48">
            <v>101994</v>
          </cell>
          <cell r="B48" t="str">
            <v>REID STATE TECHNICAL COLLEGE</v>
          </cell>
          <cell r="C48" t="str">
            <v>AL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2</v>
          </cell>
          <cell r="I48">
            <v>40</v>
          </cell>
          <cell r="J48">
            <v>1</v>
          </cell>
          <cell r="K48">
            <v>526</v>
          </cell>
          <cell r="L48">
            <v>968758</v>
          </cell>
          <cell r="M48">
            <v>0</v>
          </cell>
          <cell r="N48">
            <v>3736717</v>
          </cell>
          <cell r="O48">
            <v>0</v>
          </cell>
          <cell r="P48">
            <v>1267003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309834</v>
          </cell>
          <cell r="W48">
            <v>0</v>
          </cell>
          <cell r="X48">
            <v>163645</v>
          </cell>
          <cell r="Y48">
            <v>0</v>
          </cell>
          <cell r="Z48">
            <v>6445957</v>
          </cell>
          <cell r="AA48">
            <v>2646887</v>
          </cell>
          <cell r="AB48">
            <v>0</v>
          </cell>
          <cell r="AC48">
            <v>0</v>
          </cell>
          <cell r="AD48">
            <v>416540</v>
          </cell>
          <cell r="AE48">
            <v>603011</v>
          </cell>
          <cell r="AF48">
            <v>800589</v>
          </cell>
          <cell r="AG48">
            <v>376484</v>
          </cell>
          <cell r="AH48">
            <v>1127222</v>
          </cell>
          <cell r="AI48">
            <v>35129</v>
          </cell>
          <cell r="AJ48">
            <v>3694</v>
          </cell>
          <cell r="AK48">
            <v>6009556</v>
          </cell>
          <cell r="AL48">
            <v>284763</v>
          </cell>
          <cell r="AM48">
            <v>0</v>
          </cell>
          <cell r="AN48">
            <v>0</v>
          </cell>
          <cell r="AO48">
            <v>0</v>
          </cell>
          <cell r="AP48">
            <v>6294319</v>
          </cell>
          <cell r="AQ48">
            <v>3183289</v>
          </cell>
          <cell r="AR48">
            <v>738464</v>
          </cell>
          <cell r="AS48">
            <v>3921753</v>
          </cell>
          <cell r="AT48">
            <v>807462</v>
          </cell>
          <cell r="AU48">
            <v>73588</v>
          </cell>
          <cell r="AV48">
            <v>0</v>
          </cell>
          <cell r="AW48">
            <v>0</v>
          </cell>
          <cell r="AX48">
            <v>258</v>
          </cell>
          <cell r="AY48">
            <v>245914</v>
          </cell>
          <cell r="AZ48">
            <v>1127222</v>
          </cell>
        </row>
        <row r="49">
          <cell r="A49">
            <v>102030</v>
          </cell>
          <cell r="B49" t="str">
            <v>BISHOP STATE COMMUNITY COLLEGE</v>
          </cell>
          <cell r="C49" t="str">
            <v>AL</v>
          </cell>
          <cell r="D49">
            <v>5</v>
          </cell>
          <cell r="E49">
            <v>4</v>
          </cell>
          <cell r="F49">
            <v>2</v>
          </cell>
          <cell r="G49">
            <v>2</v>
          </cell>
          <cell r="H49">
            <v>2</v>
          </cell>
          <cell r="I49">
            <v>40</v>
          </cell>
          <cell r="J49">
            <v>1</v>
          </cell>
          <cell r="K49">
            <v>3150</v>
          </cell>
          <cell r="L49">
            <v>6125809</v>
          </cell>
          <cell r="M49">
            <v>0</v>
          </cell>
          <cell r="N49">
            <v>12470672</v>
          </cell>
          <cell r="O49">
            <v>229438</v>
          </cell>
          <cell r="P49">
            <v>12004791</v>
          </cell>
          <cell r="Q49">
            <v>475489</v>
          </cell>
          <cell r="R49">
            <v>5000</v>
          </cell>
          <cell r="S49">
            <v>14506</v>
          </cell>
          <cell r="T49">
            <v>10727</v>
          </cell>
          <cell r="U49">
            <v>61145</v>
          </cell>
          <cell r="V49">
            <v>1705906</v>
          </cell>
          <cell r="W49">
            <v>0</v>
          </cell>
          <cell r="X49">
            <v>783387</v>
          </cell>
          <cell r="Y49">
            <v>0</v>
          </cell>
          <cell r="Z49">
            <v>33886870</v>
          </cell>
          <cell r="AA49">
            <v>11848402</v>
          </cell>
          <cell r="AB49">
            <v>0</v>
          </cell>
          <cell r="AC49">
            <v>236285</v>
          </cell>
          <cell r="AD49">
            <v>969771</v>
          </cell>
          <cell r="AE49">
            <v>2546131</v>
          </cell>
          <cell r="AF49">
            <v>3825432</v>
          </cell>
          <cell r="AG49">
            <v>2143207</v>
          </cell>
          <cell r="AH49">
            <v>8921040</v>
          </cell>
          <cell r="AI49">
            <v>797006</v>
          </cell>
          <cell r="AJ49">
            <v>701427</v>
          </cell>
          <cell r="AK49">
            <v>31988701</v>
          </cell>
          <cell r="AL49">
            <v>1597489</v>
          </cell>
          <cell r="AM49">
            <v>0</v>
          </cell>
          <cell r="AN49">
            <v>0</v>
          </cell>
          <cell r="AO49">
            <v>0</v>
          </cell>
          <cell r="AP49">
            <v>33586190</v>
          </cell>
          <cell r="AQ49">
            <v>12992871</v>
          </cell>
          <cell r="AR49">
            <v>3127960</v>
          </cell>
          <cell r="AS49">
            <v>16120831</v>
          </cell>
          <cell r="AT49">
            <v>7812730</v>
          </cell>
          <cell r="AU49">
            <v>303200</v>
          </cell>
          <cell r="AV49">
            <v>58600</v>
          </cell>
          <cell r="AW49">
            <v>0</v>
          </cell>
          <cell r="AX49">
            <v>0</v>
          </cell>
          <cell r="AY49">
            <v>746510</v>
          </cell>
          <cell r="AZ49">
            <v>8921040</v>
          </cell>
        </row>
        <row r="50">
          <cell r="A50">
            <v>102067</v>
          </cell>
          <cell r="B50" t="str">
            <v>SHELTON STATE COMMUNITY COLLEGE</v>
          </cell>
          <cell r="C50" t="str">
            <v>AL</v>
          </cell>
          <cell r="D50">
            <v>5</v>
          </cell>
          <cell r="E50">
            <v>4</v>
          </cell>
          <cell r="F50">
            <v>2</v>
          </cell>
          <cell r="G50">
            <v>2</v>
          </cell>
          <cell r="H50">
            <v>2</v>
          </cell>
          <cell r="I50">
            <v>40</v>
          </cell>
          <cell r="J50">
            <v>1</v>
          </cell>
          <cell r="K50">
            <v>3906</v>
          </cell>
          <cell r="L50">
            <v>7522781</v>
          </cell>
          <cell r="M50">
            <v>0</v>
          </cell>
          <cell r="N50">
            <v>15140865</v>
          </cell>
          <cell r="O50">
            <v>0</v>
          </cell>
          <cell r="P50">
            <v>5738785</v>
          </cell>
          <cell r="Q50">
            <v>848976</v>
          </cell>
          <cell r="R50">
            <v>2000</v>
          </cell>
          <cell r="S50">
            <v>0</v>
          </cell>
          <cell r="T50">
            <v>0</v>
          </cell>
          <cell r="U50">
            <v>228289</v>
          </cell>
          <cell r="V50">
            <v>2493841</v>
          </cell>
          <cell r="W50">
            <v>0</v>
          </cell>
          <cell r="X50">
            <v>2533855</v>
          </cell>
          <cell r="Y50">
            <v>0</v>
          </cell>
          <cell r="Z50">
            <v>34509392</v>
          </cell>
          <cell r="AA50">
            <v>8351938</v>
          </cell>
          <cell r="AB50">
            <v>0</v>
          </cell>
          <cell r="AC50">
            <v>0</v>
          </cell>
          <cell r="AD50">
            <v>1194878</v>
          </cell>
          <cell r="AE50">
            <v>1984470</v>
          </cell>
          <cell r="AF50">
            <v>4700900</v>
          </cell>
          <cell r="AG50">
            <v>1968738</v>
          </cell>
          <cell r="AH50">
            <v>6186690</v>
          </cell>
          <cell r="AI50">
            <v>2705945</v>
          </cell>
          <cell r="AJ50">
            <v>6337265</v>
          </cell>
          <cell r="AK50">
            <v>33430824</v>
          </cell>
          <cell r="AL50">
            <v>2226730</v>
          </cell>
          <cell r="AM50">
            <v>0</v>
          </cell>
          <cell r="AN50">
            <v>0</v>
          </cell>
          <cell r="AO50">
            <v>0</v>
          </cell>
          <cell r="AP50">
            <v>35657554</v>
          </cell>
          <cell r="AQ50">
            <v>10231240</v>
          </cell>
          <cell r="AR50">
            <v>2433290</v>
          </cell>
          <cell r="AS50">
            <v>12664530</v>
          </cell>
          <cell r="AT50">
            <v>5516862</v>
          </cell>
          <cell r="AU50">
            <v>103606</v>
          </cell>
          <cell r="AV50">
            <v>21200</v>
          </cell>
          <cell r="AW50">
            <v>0</v>
          </cell>
          <cell r="AX50">
            <v>0</v>
          </cell>
          <cell r="AY50">
            <v>545022</v>
          </cell>
          <cell r="AZ50">
            <v>6186690</v>
          </cell>
        </row>
        <row r="51">
          <cell r="A51">
            <v>102076</v>
          </cell>
          <cell r="B51" t="str">
            <v>SNEAD STATE COMMUNITY COLLEGE</v>
          </cell>
          <cell r="C51" t="str">
            <v>AL</v>
          </cell>
          <cell r="D51">
            <v>5</v>
          </cell>
          <cell r="E51">
            <v>4</v>
          </cell>
          <cell r="F51">
            <v>2</v>
          </cell>
          <cell r="G51">
            <v>2</v>
          </cell>
          <cell r="H51">
            <v>2</v>
          </cell>
          <cell r="I51">
            <v>40</v>
          </cell>
          <cell r="J51">
            <v>1</v>
          </cell>
          <cell r="K51">
            <v>1269</v>
          </cell>
          <cell r="L51">
            <v>2100309</v>
          </cell>
          <cell r="M51">
            <v>0</v>
          </cell>
          <cell r="N51">
            <v>4774422</v>
          </cell>
          <cell r="O51">
            <v>0</v>
          </cell>
          <cell r="P51">
            <v>1655219</v>
          </cell>
          <cell r="Q51">
            <v>15574</v>
          </cell>
          <cell r="R51">
            <v>0</v>
          </cell>
          <cell r="S51">
            <v>100</v>
          </cell>
          <cell r="T51">
            <v>67031</v>
          </cell>
          <cell r="U51">
            <v>22077</v>
          </cell>
          <cell r="V51">
            <v>808059</v>
          </cell>
          <cell r="W51">
            <v>0</v>
          </cell>
          <cell r="X51">
            <v>145441</v>
          </cell>
          <cell r="Y51">
            <v>0</v>
          </cell>
          <cell r="Z51">
            <v>9588232</v>
          </cell>
          <cell r="AA51">
            <v>2893889</v>
          </cell>
          <cell r="AB51">
            <v>0</v>
          </cell>
          <cell r="AC51">
            <v>63324</v>
          </cell>
          <cell r="AD51">
            <v>606353</v>
          </cell>
          <cell r="AE51">
            <v>633692</v>
          </cell>
          <cell r="AF51">
            <v>1091004</v>
          </cell>
          <cell r="AG51">
            <v>822357</v>
          </cell>
          <cell r="AH51">
            <v>2135120</v>
          </cell>
          <cell r="AI51">
            <v>56255</v>
          </cell>
          <cell r="AJ51">
            <v>360644</v>
          </cell>
          <cell r="AK51">
            <v>8662638</v>
          </cell>
          <cell r="AL51">
            <v>782531</v>
          </cell>
          <cell r="AM51">
            <v>0</v>
          </cell>
          <cell r="AN51">
            <v>0</v>
          </cell>
          <cell r="AO51">
            <v>0</v>
          </cell>
          <cell r="AP51">
            <v>9445169</v>
          </cell>
          <cell r="AQ51">
            <v>3936211</v>
          </cell>
          <cell r="AR51">
            <v>936193</v>
          </cell>
          <cell r="AS51">
            <v>4872404</v>
          </cell>
          <cell r="AT51">
            <v>1356676</v>
          </cell>
          <cell r="AU51">
            <v>22811</v>
          </cell>
          <cell r="AV51">
            <v>14500</v>
          </cell>
          <cell r="AW51">
            <v>0</v>
          </cell>
          <cell r="AX51">
            <v>0</v>
          </cell>
          <cell r="AY51">
            <v>741133</v>
          </cell>
          <cell r="AZ51">
            <v>2135120</v>
          </cell>
        </row>
        <row r="52">
          <cell r="A52">
            <v>102313</v>
          </cell>
          <cell r="B52" t="str">
            <v>TRENHOLM STATE TECHNICAL COLLEGE</v>
          </cell>
          <cell r="C52" t="str">
            <v>AL</v>
          </cell>
          <cell r="D52">
            <v>5</v>
          </cell>
          <cell r="E52">
            <v>4</v>
          </cell>
          <cell r="F52">
            <v>2</v>
          </cell>
          <cell r="G52">
            <v>2</v>
          </cell>
          <cell r="H52">
            <v>2</v>
          </cell>
          <cell r="I52">
            <v>40</v>
          </cell>
          <cell r="J52">
            <v>1</v>
          </cell>
          <cell r="K52">
            <v>431</v>
          </cell>
          <cell r="L52">
            <v>1072907</v>
          </cell>
          <cell r="M52">
            <v>0</v>
          </cell>
          <cell r="N52">
            <v>4472953</v>
          </cell>
          <cell r="O52">
            <v>0</v>
          </cell>
          <cell r="P52">
            <v>3442813</v>
          </cell>
          <cell r="Q52">
            <v>499039</v>
          </cell>
          <cell r="R52">
            <v>21512</v>
          </cell>
          <cell r="S52">
            <v>0</v>
          </cell>
          <cell r="T52">
            <v>0</v>
          </cell>
          <cell r="U52">
            <v>20022</v>
          </cell>
          <cell r="V52">
            <v>193692</v>
          </cell>
          <cell r="W52">
            <v>0</v>
          </cell>
          <cell r="X52">
            <v>163100</v>
          </cell>
          <cell r="Y52">
            <v>0</v>
          </cell>
          <cell r="Z52">
            <v>9886038</v>
          </cell>
          <cell r="AA52">
            <v>3169685</v>
          </cell>
          <cell r="AB52">
            <v>0</v>
          </cell>
          <cell r="AC52">
            <v>8616</v>
          </cell>
          <cell r="AD52">
            <v>896838</v>
          </cell>
          <cell r="AE52">
            <v>1148231</v>
          </cell>
          <cell r="AF52">
            <v>2466837</v>
          </cell>
          <cell r="AG52">
            <v>619291</v>
          </cell>
          <cell r="AH52">
            <v>785224</v>
          </cell>
          <cell r="AI52">
            <v>214155</v>
          </cell>
          <cell r="AJ52">
            <v>0</v>
          </cell>
          <cell r="AK52">
            <v>9308877</v>
          </cell>
          <cell r="AL52">
            <v>151835</v>
          </cell>
          <cell r="AM52">
            <v>0</v>
          </cell>
          <cell r="AN52">
            <v>0</v>
          </cell>
          <cell r="AO52">
            <v>0</v>
          </cell>
          <cell r="AP52">
            <v>9460712</v>
          </cell>
          <cell r="AQ52">
            <v>5056068</v>
          </cell>
          <cell r="AR52">
            <v>1200045</v>
          </cell>
          <cell r="AS52">
            <v>6256113</v>
          </cell>
          <cell r="AT52">
            <v>539058</v>
          </cell>
          <cell r="AU52">
            <v>43120</v>
          </cell>
          <cell r="AV52">
            <v>5565</v>
          </cell>
          <cell r="AW52">
            <v>0</v>
          </cell>
          <cell r="AX52">
            <v>9122</v>
          </cell>
          <cell r="AY52">
            <v>188359</v>
          </cell>
          <cell r="AZ52">
            <v>785224</v>
          </cell>
        </row>
        <row r="53">
          <cell r="A53">
            <v>102429</v>
          </cell>
          <cell r="B53" t="str">
            <v>BEVILL STATE COMMUNITY COLLEGE</v>
          </cell>
          <cell r="C53" t="str">
            <v>AL</v>
          </cell>
          <cell r="D53">
            <v>5</v>
          </cell>
          <cell r="E53">
            <v>4</v>
          </cell>
          <cell r="F53">
            <v>2</v>
          </cell>
          <cell r="G53">
            <v>2</v>
          </cell>
          <cell r="H53">
            <v>2</v>
          </cell>
          <cell r="I53">
            <v>40</v>
          </cell>
          <cell r="J53">
            <v>1</v>
          </cell>
          <cell r="K53">
            <v>2655</v>
          </cell>
          <cell r="L53">
            <v>5749307</v>
          </cell>
          <cell r="M53">
            <v>0</v>
          </cell>
          <cell r="N53">
            <v>14698320</v>
          </cell>
          <cell r="O53">
            <v>0</v>
          </cell>
          <cell r="P53">
            <v>8014334</v>
          </cell>
          <cell r="Q53">
            <v>883684</v>
          </cell>
          <cell r="R53">
            <v>138930</v>
          </cell>
          <cell r="S53">
            <v>0</v>
          </cell>
          <cell r="T53">
            <v>5231</v>
          </cell>
          <cell r="U53">
            <v>21357</v>
          </cell>
          <cell r="V53">
            <v>2025664</v>
          </cell>
          <cell r="W53">
            <v>0</v>
          </cell>
          <cell r="X53">
            <v>694201</v>
          </cell>
          <cell r="Y53">
            <v>0</v>
          </cell>
          <cell r="Z53">
            <v>32231028</v>
          </cell>
          <cell r="AA53">
            <v>10710857</v>
          </cell>
          <cell r="AB53">
            <v>0</v>
          </cell>
          <cell r="AC53">
            <v>405270</v>
          </cell>
          <cell r="AD53">
            <v>1415960</v>
          </cell>
          <cell r="AE53">
            <v>2685601</v>
          </cell>
          <cell r="AF53">
            <v>3162150</v>
          </cell>
          <cell r="AG53">
            <v>3134200</v>
          </cell>
          <cell r="AH53">
            <v>6254885</v>
          </cell>
          <cell r="AI53">
            <v>803600</v>
          </cell>
          <cell r="AJ53">
            <v>1809101</v>
          </cell>
          <cell r="AK53">
            <v>30381624</v>
          </cell>
          <cell r="AL53">
            <v>1814827</v>
          </cell>
          <cell r="AM53">
            <v>0</v>
          </cell>
          <cell r="AN53">
            <v>0</v>
          </cell>
          <cell r="AO53">
            <v>0</v>
          </cell>
          <cell r="AP53">
            <v>32196451</v>
          </cell>
          <cell r="AQ53">
            <v>12030104</v>
          </cell>
          <cell r="AR53">
            <v>2904776</v>
          </cell>
          <cell r="AS53">
            <v>14934880</v>
          </cell>
          <cell r="AT53">
            <v>4627387</v>
          </cell>
          <cell r="AU53">
            <v>292630</v>
          </cell>
          <cell r="AV53">
            <v>34804</v>
          </cell>
          <cell r="AW53">
            <v>148668</v>
          </cell>
          <cell r="AX53">
            <v>0</v>
          </cell>
          <cell r="AY53">
            <v>1151396</v>
          </cell>
          <cell r="AZ53">
            <v>6254885</v>
          </cell>
        </row>
        <row r="54">
          <cell r="A54">
            <v>251260</v>
          </cell>
          <cell r="B54" t="str">
            <v>SOUTHERN UNION STATE COMMUNITY COLLEGE</v>
          </cell>
          <cell r="C54" t="str">
            <v>AL</v>
          </cell>
          <cell r="D54">
            <v>5</v>
          </cell>
          <cell r="E54">
            <v>4</v>
          </cell>
          <cell r="F54">
            <v>2</v>
          </cell>
          <cell r="G54">
            <v>2</v>
          </cell>
          <cell r="H54">
            <v>2</v>
          </cell>
          <cell r="I54">
            <v>40</v>
          </cell>
          <cell r="J54">
            <v>1</v>
          </cell>
          <cell r="K54">
            <v>3261</v>
          </cell>
          <cell r="L54">
            <v>6653923</v>
          </cell>
          <cell r="M54">
            <v>0</v>
          </cell>
          <cell r="N54">
            <v>11424074</v>
          </cell>
          <cell r="O54">
            <v>0</v>
          </cell>
          <cell r="P54">
            <v>4828272</v>
          </cell>
          <cell r="Q54">
            <v>183344</v>
          </cell>
          <cell r="R54">
            <v>0</v>
          </cell>
          <cell r="S54">
            <v>7115</v>
          </cell>
          <cell r="T54">
            <v>0</v>
          </cell>
          <cell r="U54">
            <v>36359</v>
          </cell>
          <cell r="V54">
            <v>2617439</v>
          </cell>
          <cell r="W54">
            <v>0</v>
          </cell>
          <cell r="X54">
            <v>513891</v>
          </cell>
          <cell r="Y54">
            <v>0</v>
          </cell>
          <cell r="Z54">
            <v>26264417</v>
          </cell>
          <cell r="AA54">
            <v>7854516</v>
          </cell>
          <cell r="AB54">
            <v>0</v>
          </cell>
          <cell r="AC54">
            <v>7906</v>
          </cell>
          <cell r="AD54">
            <v>1554230</v>
          </cell>
          <cell r="AE54">
            <v>1662221</v>
          </cell>
          <cell r="AF54">
            <v>1535398</v>
          </cell>
          <cell r="AG54">
            <v>1991583</v>
          </cell>
          <cell r="AH54">
            <v>4457282</v>
          </cell>
          <cell r="AI54">
            <v>1817587</v>
          </cell>
          <cell r="AJ54">
            <v>4025000</v>
          </cell>
          <cell r="AK54">
            <v>24905723</v>
          </cell>
          <cell r="AL54">
            <v>2116733</v>
          </cell>
          <cell r="AM54">
            <v>0</v>
          </cell>
          <cell r="AN54">
            <v>0</v>
          </cell>
          <cell r="AO54">
            <v>0</v>
          </cell>
          <cell r="AP54">
            <v>27022456</v>
          </cell>
          <cell r="AQ54">
            <v>8515525</v>
          </cell>
          <cell r="AR54">
            <v>1993991</v>
          </cell>
          <cell r="AS54">
            <v>10509516</v>
          </cell>
          <cell r="AT54">
            <v>3363610</v>
          </cell>
          <cell r="AU54">
            <v>79647</v>
          </cell>
          <cell r="AV54">
            <v>32000</v>
          </cell>
          <cell r="AW54">
            <v>0</v>
          </cell>
          <cell r="AX54">
            <v>0</v>
          </cell>
          <cell r="AY54">
            <v>982025</v>
          </cell>
          <cell r="AZ54">
            <v>4457282</v>
          </cell>
        </row>
        <row r="55">
          <cell r="A55">
            <v>108056</v>
          </cell>
          <cell r="B55" t="str">
            <v>UNIVERSITY OF ARKANSAS SYSTEM OFFICE</v>
          </cell>
          <cell r="C55" t="str">
            <v>AR</v>
          </cell>
          <cell r="D55">
            <v>5</v>
          </cell>
          <cell r="E55">
            <v>0</v>
          </cell>
          <cell r="F55">
            <v>2</v>
          </cell>
          <cell r="G55">
            <v>-2</v>
          </cell>
          <cell r="H55">
            <v>2</v>
          </cell>
          <cell r="I55">
            <v>-3</v>
          </cell>
          <cell r="J55">
            <v>1</v>
          </cell>
          <cell r="L55">
            <v>0</v>
          </cell>
          <cell r="M55">
            <v>0</v>
          </cell>
          <cell r="N55">
            <v>3295087</v>
          </cell>
          <cell r="O55">
            <v>0</v>
          </cell>
          <cell r="P55">
            <v>0</v>
          </cell>
          <cell r="Q55">
            <v>33126</v>
          </cell>
          <cell r="R55">
            <v>0</v>
          </cell>
          <cell r="S55">
            <v>0</v>
          </cell>
          <cell r="T55">
            <v>0</v>
          </cell>
          <cell r="U55">
            <v>1177027</v>
          </cell>
          <cell r="V55">
            <v>0</v>
          </cell>
          <cell r="W55">
            <v>0</v>
          </cell>
          <cell r="X55">
            <v>1375787</v>
          </cell>
          <cell r="Y55">
            <v>0</v>
          </cell>
          <cell r="Z55">
            <v>5881027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3710300</v>
          </cell>
          <cell r="AG55">
            <v>0</v>
          </cell>
          <cell r="AH55">
            <v>0</v>
          </cell>
          <cell r="AI55">
            <v>505969</v>
          </cell>
          <cell r="AJ55">
            <v>0</v>
          </cell>
          <cell r="AK55">
            <v>4216269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4216269</v>
          </cell>
          <cell r="AQ55">
            <v>2234153</v>
          </cell>
          <cell r="AR55">
            <v>522071</v>
          </cell>
          <cell r="AS55">
            <v>2756224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106245</v>
          </cell>
          <cell r="B56" t="str">
            <v>UNIVERSITY OF ARKANSAS AT LITTLE ROCK</v>
          </cell>
          <cell r="C56" t="str">
            <v>AR</v>
          </cell>
          <cell r="D56">
            <v>5</v>
          </cell>
          <cell r="E56">
            <v>1</v>
          </cell>
          <cell r="F56">
            <v>2</v>
          </cell>
          <cell r="G56">
            <v>2</v>
          </cell>
          <cell r="H56">
            <v>2</v>
          </cell>
          <cell r="I56">
            <v>16</v>
          </cell>
          <cell r="J56">
            <v>1</v>
          </cell>
          <cell r="K56">
            <v>8293</v>
          </cell>
          <cell r="L56">
            <v>30975503</v>
          </cell>
          <cell r="M56">
            <v>0</v>
          </cell>
          <cell r="N56">
            <v>46768707</v>
          </cell>
          <cell r="O56">
            <v>0</v>
          </cell>
          <cell r="P56">
            <v>15499057</v>
          </cell>
          <cell r="Q56">
            <v>12768883</v>
          </cell>
          <cell r="R56">
            <v>0</v>
          </cell>
          <cell r="S56">
            <v>5207609</v>
          </cell>
          <cell r="T56">
            <v>376503</v>
          </cell>
          <cell r="U56">
            <v>2069375</v>
          </cell>
          <cell r="V56">
            <v>6549426</v>
          </cell>
          <cell r="W56">
            <v>0</v>
          </cell>
          <cell r="X56">
            <v>0</v>
          </cell>
          <cell r="Y56">
            <v>0</v>
          </cell>
          <cell r="Z56">
            <v>120215063</v>
          </cell>
          <cell r="AA56">
            <v>37408006</v>
          </cell>
          <cell r="AB56">
            <v>8560273</v>
          </cell>
          <cell r="AC56">
            <v>14215666</v>
          </cell>
          <cell r="AD56">
            <v>15465980</v>
          </cell>
          <cell r="AE56">
            <v>4679053</v>
          </cell>
          <cell r="AF56">
            <v>10313092</v>
          </cell>
          <cell r="AG56">
            <v>7858748</v>
          </cell>
          <cell r="AH56">
            <v>13249902</v>
          </cell>
          <cell r="AI56">
            <v>2912319</v>
          </cell>
          <cell r="AJ56">
            <v>-3425363</v>
          </cell>
          <cell r="AK56">
            <v>111237676</v>
          </cell>
          <cell r="AL56">
            <v>7475269</v>
          </cell>
          <cell r="AM56">
            <v>0</v>
          </cell>
          <cell r="AN56">
            <v>0</v>
          </cell>
          <cell r="AO56">
            <v>0</v>
          </cell>
          <cell r="AP56">
            <v>118712945</v>
          </cell>
          <cell r="AQ56">
            <v>60857661</v>
          </cell>
          <cell r="AR56">
            <v>13045818</v>
          </cell>
          <cell r="AS56">
            <v>73993479</v>
          </cell>
          <cell r="AT56">
            <v>7387141</v>
          </cell>
          <cell r="AU56">
            <v>848062</v>
          </cell>
          <cell r="AV56">
            <v>1547166</v>
          </cell>
          <cell r="AW56">
            <v>0</v>
          </cell>
          <cell r="AX56">
            <v>492870</v>
          </cell>
          <cell r="AY56">
            <v>2974663</v>
          </cell>
          <cell r="AZ56">
            <v>13249902</v>
          </cell>
        </row>
        <row r="57">
          <cell r="A57">
            <v>106263</v>
          </cell>
          <cell r="B57" t="str">
            <v>UNIVERSITY OF ARKANSAS FOR MEDICAL SCIENCES</v>
          </cell>
          <cell r="C57" t="str">
            <v>AR</v>
          </cell>
          <cell r="D57">
            <v>5</v>
          </cell>
          <cell r="E57">
            <v>1</v>
          </cell>
          <cell r="F57">
            <v>1</v>
          </cell>
          <cell r="G57">
            <v>1</v>
          </cell>
          <cell r="H57">
            <v>2</v>
          </cell>
          <cell r="I57">
            <v>52</v>
          </cell>
          <cell r="J57">
            <v>1</v>
          </cell>
          <cell r="K57">
            <v>1699</v>
          </cell>
          <cell r="L57">
            <v>10691046</v>
          </cell>
          <cell r="M57">
            <v>0</v>
          </cell>
          <cell r="N57">
            <v>77674334</v>
          </cell>
          <cell r="O57">
            <v>0</v>
          </cell>
          <cell r="P57">
            <v>44614791</v>
          </cell>
          <cell r="Q57">
            <v>1975143</v>
          </cell>
          <cell r="R57">
            <v>0</v>
          </cell>
          <cell r="S57">
            <v>11753847</v>
          </cell>
          <cell r="T57">
            <v>105321</v>
          </cell>
          <cell r="U57">
            <v>42040541</v>
          </cell>
          <cell r="V57">
            <v>3783533</v>
          </cell>
          <cell r="W57">
            <v>379312259</v>
          </cell>
          <cell r="X57">
            <v>2416241</v>
          </cell>
          <cell r="Y57">
            <v>0</v>
          </cell>
          <cell r="Z57">
            <v>574367056</v>
          </cell>
          <cell r="AA57">
            <v>105953375</v>
          </cell>
          <cell r="AB57">
            <v>39693057</v>
          </cell>
          <cell r="AC57">
            <v>12912401</v>
          </cell>
          <cell r="AD57">
            <v>5247582</v>
          </cell>
          <cell r="AE57">
            <v>259722</v>
          </cell>
          <cell r="AF57">
            <v>36192677</v>
          </cell>
          <cell r="AG57">
            <v>17589918</v>
          </cell>
          <cell r="AH57">
            <v>1945941</v>
          </cell>
          <cell r="AI57">
            <v>7382307</v>
          </cell>
          <cell r="AJ57">
            <v>18535084</v>
          </cell>
          <cell r="AK57">
            <v>245712064</v>
          </cell>
          <cell r="AL57">
            <v>3754788</v>
          </cell>
          <cell r="AM57">
            <v>299893645</v>
          </cell>
          <cell r="AN57">
            <v>0</v>
          </cell>
          <cell r="AO57">
            <v>0</v>
          </cell>
          <cell r="AP57">
            <v>549360497</v>
          </cell>
          <cell r="AQ57">
            <v>138298779</v>
          </cell>
          <cell r="AR57">
            <v>26086461</v>
          </cell>
          <cell r="AS57">
            <v>164385240</v>
          </cell>
          <cell r="AT57">
            <v>472311</v>
          </cell>
          <cell r="AU57">
            <v>320618</v>
          </cell>
          <cell r="AV57">
            <v>122561</v>
          </cell>
          <cell r="AW57">
            <v>0</v>
          </cell>
          <cell r="AX57">
            <v>434963</v>
          </cell>
          <cell r="AY57">
            <v>595488</v>
          </cell>
          <cell r="AZ57">
            <v>1945941</v>
          </cell>
        </row>
        <row r="58">
          <cell r="A58">
            <v>106397</v>
          </cell>
          <cell r="B58" t="str">
            <v>UNIVERSITY OF ARKANSAS MAIN CAMPUS</v>
          </cell>
          <cell r="C58" t="str">
            <v>AR</v>
          </cell>
          <cell r="D58">
            <v>5</v>
          </cell>
          <cell r="E58">
            <v>1</v>
          </cell>
          <cell r="F58">
            <v>2</v>
          </cell>
          <cell r="G58">
            <v>2</v>
          </cell>
          <cell r="H58">
            <v>2</v>
          </cell>
          <cell r="I58">
            <v>15</v>
          </cell>
          <cell r="J58">
            <v>1</v>
          </cell>
          <cell r="K58">
            <v>13601</v>
          </cell>
          <cell r="L58">
            <v>71732774</v>
          </cell>
          <cell r="M58">
            <v>10588701</v>
          </cell>
          <cell r="N58">
            <v>153051938</v>
          </cell>
          <cell r="O58">
            <v>1979913</v>
          </cell>
          <cell r="P58">
            <v>34661227</v>
          </cell>
          <cell r="Q58">
            <v>15586232</v>
          </cell>
          <cell r="R58">
            <v>0</v>
          </cell>
          <cell r="S58">
            <v>31633260</v>
          </cell>
          <cell r="T58">
            <v>5253489</v>
          </cell>
          <cell r="U58">
            <v>6572014</v>
          </cell>
          <cell r="V58">
            <v>54912335</v>
          </cell>
          <cell r="W58">
            <v>0</v>
          </cell>
          <cell r="X58">
            <v>16167677</v>
          </cell>
          <cell r="Y58">
            <v>0</v>
          </cell>
          <cell r="Z58">
            <v>402139560</v>
          </cell>
          <cell r="AA58">
            <v>89428500</v>
          </cell>
          <cell r="AB58">
            <v>76528063</v>
          </cell>
          <cell r="AC58">
            <v>53909875</v>
          </cell>
          <cell r="AD58">
            <v>22532533</v>
          </cell>
          <cell r="AE58">
            <v>10156396</v>
          </cell>
          <cell r="AF58">
            <v>21299797</v>
          </cell>
          <cell r="AG58">
            <v>17468511</v>
          </cell>
          <cell r="AH58">
            <v>42240174</v>
          </cell>
          <cell r="AI58">
            <v>1419628</v>
          </cell>
          <cell r="AJ58">
            <v>11049523</v>
          </cell>
          <cell r="AK58">
            <v>346033000</v>
          </cell>
          <cell r="AL58">
            <v>58988129</v>
          </cell>
          <cell r="AM58">
            <v>0</v>
          </cell>
          <cell r="AN58">
            <v>0</v>
          </cell>
          <cell r="AO58">
            <v>0</v>
          </cell>
          <cell r="AP58">
            <v>405021129</v>
          </cell>
          <cell r="AQ58">
            <v>177780484</v>
          </cell>
          <cell r="AR58">
            <v>36710024</v>
          </cell>
          <cell r="AS58">
            <v>214490508</v>
          </cell>
          <cell r="AT58">
            <v>6748473</v>
          </cell>
          <cell r="AU58">
            <v>1044573</v>
          </cell>
          <cell r="AV58">
            <v>8032167</v>
          </cell>
          <cell r="AW58">
            <v>0</v>
          </cell>
          <cell r="AX58">
            <v>3465964</v>
          </cell>
          <cell r="AY58">
            <v>22948997</v>
          </cell>
          <cell r="AZ58">
            <v>42240174</v>
          </cell>
        </row>
        <row r="59">
          <cell r="A59">
            <v>106412</v>
          </cell>
          <cell r="B59" t="str">
            <v>UNIVERSITY OF ARKANSAS AT PINE BLUFF</v>
          </cell>
          <cell r="C59" t="str">
            <v>AR</v>
          </cell>
          <cell r="D59">
            <v>5</v>
          </cell>
          <cell r="E59">
            <v>1</v>
          </cell>
          <cell r="F59">
            <v>2</v>
          </cell>
          <cell r="G59">
            <v>2</v>
          </cell>
          <cell r="H59">
            <v>2</v>
          </cell>
          <cell r="I59">
            <v>32</v>
          </cell>
          <cell r="J59">
            <v>1</v>
          </cell>
          <cell r="K59">
            <v>2902</v>
          </cell>
          <cell r="L59">
            <v>9048585</v>
          </cell>
          <cell r="M59">
            <v>0</v>
          </cell>
          <cell r="N59">
            <v>19066672</v>
          </cell>
          <cell r="O59">
            <v>0</v>
          </cell>
          <cell r="P59">
            <v>17168243</v>
          </cell>
          <cell r="Q59">
            <v>2428838</v>
          </cell>
          <cell r="R59">
            <v>0</v>
          </cell>
          <cell r="S59">
            <v>1658483</v>
          </cell>
          <cell r="T59">
            <v>0</v>
          </cell>
          <cell r="U59">
            <v>170397</v>
          </cell>
          <cell r="V59">
            <v>8970642</v>
          </cell>
          <cell r="W59">
            <v>0</v>
          </cell>
          <cell r="X59">
            <v>0</v>
          </cell>
          <cell r="Y59">
            <v>0</v>
          </cell>
          <cell r="Z59">
            <v>58511860</v>
          </cell>
          <cell r="AA59">
            <v>11468761</v>
          </cell>
          <cell r="AB59">
            <v>4446435</v>
          </cell>
          <cell r="AC59">
            <v>4032246</v>
          </cell>
          <cell r="AD59">
            <v>6587116</v>
          </cell>
          <cell r="AE59">
            <v>2871678</v>
          </cell>
          <cell r="AF59">
            <v>10024038</v>
          </cell>
          <cell r="AG59">
            <v>3676212</v>
          </cell>
          <cell r="AH59">
            <v>9384519</v>
          </cell>
          <cell r="AI59">
            <v>170595</v>
          </cell>
          <cell r="AJ59">
            <v>335450</v>
          </cell>
          <cell r="AK59">
            <v>52997050</v>
          </cell>
          <cell r="AL59">
            <v>9744704</v>
          </cell>
          <cell r="AM59">
            <v>0</v>
          </cell>
          <cell r="AN59">
            <v>0</v>
          </cell>
          <cell r="AO59">
            <v>0</v>
          </cell>
          <cell r="AP59">
            <v>62741754</v>
          </cell>
          <cell r="AQ59">
            <v>21873386</v>
          </cell>
          <cell r="AR59">
            <v>4492486</v>
          </cell>
          <cell r="AS59">
            <v>26365872</v>
          </cell>
          <cell r="AT59">
            <v>4806878</v>
          </cell>
          <cell r="AU59">
            <v>666709</v>
          </cell>
          <cell r="AV59">
            <v>746254</v>
          </cell>
          <cell r="AW59">
            <v>0</v>
          </cell>
          <cell r="AX59">
            <v>797834</v>
          </cell>
          <cell r="AY59">
            <v>2366844</v>
          </cell>
          <cell r="AZ59">
            <v>9384519</v>
          </cell>
        </row>
        <row r="60">
          <cell r="A60">
            <v>106458</v>
          </cell>
          <cell r="B60" t="str">
            <v>ARKANSAS STATE UNIVERSITY-MAIN CAMPUS</v>
          </cell>
          <cell r="C60" t="str">
            <v>AR</v>
          </cell>
          <cell r="D60">
            <v>5</v>
          </cell>
          <cell r="E60">
            <v>1</v>
          </cell>
          <cell r="F60">
            <v>2</v>
          </cell>
          <cell r="G60">
            <v>2</v>
          </cell>
          <cell r="H60">
            <v>2</v>
          </cell>
          <cell r="I60">
            <v>21</v>
          </cell>
          <cell r="J60">
            <v>1</v>
          </cell>
          <cell r="K60">
            <v>8855</v>
          </cell>
          <cell r="L60">
            <v>30248821</v>
          </cell>
          <cell r="M60">
            <v>0</v>
          </cell>
          <cell r="N60">
            <v>48362380</v>
          </cell>
          <cell r="O60">
            <v>0</v>
          </cell>
          <cell r="P60">
            <v>12487541</v>
          </cell>
          <cell r="Q60">
            <v>11128093</v>
          </cell>
          <cell r="R60">
            <v>0</v>
          </cell>
          <cell r="S60">
            <v>2477867</v>
          </cell>
          <cell r="T60">
            <v>10575</v>
          </cell>
          <cell r="U60">
            <v>165668</v>
          </cell>
          <cell r="V60">
            <v>16291504</v>
          </cell>
          <cell r="W60">
            <v>0</v>
          </cell>
          <cell r="X60">
            <v>2586228</v>
          </cell>
          <cell r="Y60">
            <v>0</v>
          </cell>
          <cell r="Z60">
            <v>123758677</v>
          </cell>
          <cell r="AA60">
            <v>36401597</v>
          </cell>
          <cell r="AB60">
            <v>2154558</v>
          </cell>
          <cell r="AC60">
            <v>5104750</v>
          </cell>
          <cell r="AD60">
            <v>12909244</v>
          </cell>
          <cell r="AE60">
            <v>4571347</v>
          </cell>
          <cell r="AF60">
            <v>11705005</v>
          </cell>
          <cell r="AG60">
            <v>8055303</v>
          </cell>
          <cell r="AH60">
            <v>23496786</v>
          </cell>
          <cell r="AI60">
            <v>1552894</v>
          </cell>
          <cell r="AJ60">
            <v>1988313</v>
          </cell>
          <cell r="AK60">
            <v>107939797</v>
          </cell>
          <cell r="AL60">
            <v>17696275</v>
          </cell>
          <cell r="AM60">
            <v>0</v>
          </cell>
          <cell r="AN60">
            <v>0</v>
          </cell>
          <cell r="AO60">
            <v>132061</v>
          </cell>
          <cell r="AP60">
            <v>125768133</v>
          </cell>
          <cell r="AQ60">
            <v>49121281</v>
          </cell>
          <cell r="AR60">
            <v>12591066</v>
          </cell>
          <cell r="AS60">
            <v>61712347</v>
          </cell>
          <cell r="AT60">
            <v>9978905</v>
          </cell>
          <cell r="AU60">
            <v>348789</v>
          </cell>
          <cell r="AV60">
            <v>5022882</v>
          </cell>
          <cell r="AW60">
            <v>0</v>
          </cell>
          <cell r="AX60">
            <v>121930</v>
          </cell>
          <cell r="AY60">
            <v>8024280</v>
          </cell>
          <cell r="AZ60">
            <v>23496786</v>
          </cell>
        </row>
        <row r="61">
          <cell r="A61">
            <v>106467</v>
          </cell>
          <cell r="B61" t="str">
            <v>ARKANSAS TECH UNIVERSITY</v>
          </cell>
          <cell r="C61" t="str">
            <v>AR</v>
          </cell>
          <cell r="D61">
            <v>5</v>
          </cell>
          <cell r="E61">
            <v>1</v>
          </cell>
          <cell r="F61">
            <v>2</v>
          </cell>
          <cell r="G61">
            <v>2</v>
          </cell>
          <cell r="H61">
            <v>2</v>
          </cell>
          <cell r="I61">
            <v>21</v>
          </cell>
          <cell r="J61">
            <v>1</v>
          </cell>
          <cell r="K61">
            <v>4926</v>
          </cell>
          <cell r="L61">
            <v>12945089</v>
          </cell>
          <cell r="M61">
            <v>0</v>
          </cell>
          <cell r="N61">
            <v>20359283</v>
          </cell>
          <cell r="O61">
            <v>0</v>
          </cell>
          <cell r="P61">
            <v>4488500</v>
          </cell>
          <cell r="Q61">
            <v>3419879</v>
          </cell>
          <cell r="R61">
            <v>0</v>
          </cell>
          <cell r="S61">
            <v>1059186</v>
          </cell>
          <cell r="T61">
            <v>0</v>
          </cell>
          <cell r="U61">
            <v>281656</v>
          </cell>
          <cell r="V61">
            <v>7566436</v>
          </cell>
          <cell r="W61">
            <v>0</v>
          </cell>
          <cell r="X61">
            <v>1674355</v>
          </cell>
          <cell r="Y61">
            <v>0</v>
          </cell>
          <cell r="Z61">
            <v>51794384</v>
          </cell>
          <cell r="AA61">
            <v>15463649</v>
          </cell>
          <cell r="AB61">
            <v>577138</v>
          </cell>
          <cell r="AC61">
            <v>21450</v>
          </cell>
          <cell r="AD61">
            <v>3284766</v>
          </cell>
          <cell r="AE61">
            <v>2541501</v>
          </cell>
          <cell r="AF61">
            <v>4405687</v>
          </cell>
          <cell r="AG61">
            <v>3390793</v>
          </cell>
          <cell r="AH61">
            <v>11311826</v>
          </cell>
          <cell r="AI61">
            <v>322459</v>
          </cell>
          <cell r="AJ61">
            <v>2247511</v>
          </cell>
          <cell r="AK61">
            <v>43566780</v>
          </cell>
          <cell r="AL61">
            <v>7390589</v>
          </cell>
          <cell r="AM61">
            <v>0</v>
          </cell>
          <cell r="AN61">
            <v>0</v>
          </cell>
          <cell r="AO61">
            <v>0</v>
          </cell>
          <cell r="AP61">
            <v>50957369</v>
          </cell>
          <cell r="AQ61">
            <v>18903244</v>
          </cell>
          <cell r="AR61">
            <v>4665246</v>
          </cell>
          <cell r="AS61">
            <v>23568490</v>
          </cell>
          <cell r="AT61">
            <v>3789958</v>
          </cell>
          <cell r="AU61">
            <v>345167</v>
          </cell>
          <cell r="AV61">
            <v>2955744</v>
          </cell>
          <cell r="AW61">
            <v>0</v>
          </cell>
          <cell r="AX61">
            <v>899176</v>
          </cell>
          <cell r="AY61">
            <v>3321781</v>
          </cell>
          <cell r="AZ61">
            <v>11311826</v>
          </cell>
        </row>
        <row r="62">
          <cell r="A62">
            <v>106485</v>
          </cell>
          <cell r="B62" t="str">
            <v>UNIVERSITY OF ARKANSAS AT MONTICELLO</v>
          </cell>
          <cell r="C62" t="str">
            <v>AR</v>
          </cell>
          <cell r="D62">
            <v>5</v>
          </cell>
          <cell r="E62">
            <v>1</v>
          </cell>
          <cell r="F62">
            <v>2</v>
          </cell>
          <cell r="G62">
            <v>2</v>
          </cell>
          <cell r="H62">
            <v>2</v>
          </cell>
          <cell r="I62">
            <v>32</v>
          </cell>
          <cell r="J62">
            <v>1</v>
          </cell>
          <cell r="K62">
            <v>2025</v>
          </cell>
          <cell r="L62">
            <v>5691553</v>
          </cell>
          <cell r="M62">
            <v>0</v>
          </cell>
          <cell r="N62">
            <v>11744386</v>
          </cell>
          <cell r="O62">
            <v>0</v>
          </cell>
          <cell r="P62">
            <v>4189468</v>
          </cell>
          <cell r="Q62">
            <v>945576</v>
          </cell>
          <cell r="R62">
            <v>0</v>
          </cell>
          <cell r="S62">
            <v>391815</v>
          </cell>
          <cell r="T62">
            <v>0</v>
          </cell>
          <cell r="U62">
            <v>85962</v>
          </cell>
          <cell r="V62">
            <v>3172360</v>
          </cell>
          <cell r="W62">
            <v>0</v>
          </cell>
          <cell r="X62">
            <v>260993</v>
          </cell>
          <cell r="Y62">
            <v>0</v>
          </cell>
          <cell r="Z62">
            <v>26482113</v>
          </cell>
          <cell r="AA62">
            <v>9213124</v>
          </cell>
          <cell r="AB62">
            <v>81226</v>
          </cell>
          <cell r="AC62">
            <v>365828</v>
          </cell>
          <cell r="AD62">
            <v>1370524</v>
          </cell>
          <cell r="AE62">
            <v>1337511</v>
          </cell>
          <cell r="AF62">
            <v>2751443</v>
          </cell>
          <cell r="AG62">
            <v>2213651</v>
          </cell>
          <cell r="AH62">
            <v>5191089</v>
          </cell>
          <cell r="AI62">
            <v>52903</v>
          </cell>
          <cell r="AJ62">
            <v>362890</v>
          </cell>
          <cell r="AK62">
            <v>22940189</v>
          </cell>
          <cell r="AL62">
            <v>3658324</v>
          </cell>
          <cell r="AM62">
            <v>0</v>
          </cell>
          <cell r="AN62">
            <v>0</v>
          </cell>
          <cell r="AO62">
            <v>0</v>
          </cell>
          <cell r="AP62">
            <v>26598513</v>
          </cell>
          <cell r="AQ62">
            <v>10431077</v>
          </cell>
          <cell r="AR62">
            <v>2385776</v>
          </cell>
          <cell r="AS62">
            <v>12816853</v>
          </cell>
          <cell r="AT62">
            <v>2691451</v>
          </cell>
          <cell r="AU62">
            <v>115227</v>
          </cell>
          <cell r="AV62">
            <v>820790</v>
          </cell>
          <cell r="AW62">
            <v>0</v>
          </cell>
          <cell r="AX62">
            <v>386369</v>
          </cell>
          <cell r="AY62">
            <v>1177252</v>
          </cell>
          <cell r="AZ62">
            <v>5191089</v>
          </cell>
        </row>
        <row r="63">
          <cell r="A63">
            <v>106704</v>
          </cell>
          <cell r="B63" t="str">
            <v>UNIVERSITY OF CENTRAL ARKANSAS</v>
          </cell>
          <cell r="C63" t="str">
            <v>AR</v>
          </cell>
          <cell r="D63">
            <v>5</v>
          </cell>
          <cell r="E63">
            <v>1</v>
          </cell>
          <cell r="F63">
            <v>2</v>
          </cell>
          <cell r="G63">
            <v>2</v>
          </cell>
          <cell r="H63">
            <v>2</v>
          </cell>
          <cell r="I63">
            <v>21</v>
          </cell>
          <cell r="J63">
            <v>1</v>
          </cell>
          <cell r="K63">
            <v>7818</v>
          </cell>
          <cell r="L63">
            <v>25894588</v>
          </cell>
          <cell r="M63">
            <v>0</v>
          </cell>
          <cell r="N63">
            <v>41963147</v>
          </cell>
          <cell r="O63">
            <v>0</v>
          </cell>
          <cell r="P63">
            <v>6594089</v>
          </cell>
          <cell r="Q63">
            <v>4793328</v>
          </cell>
          <cell r="R63">
            <v>0</v>
          </cell>
          <cell r="S63">
            <v>1555829</v>
          </cell>
          <cell r="T63">
            <v>0</v>
          </cell>
          <cell r="U63">
            <v>1639377</v>
          </cell>
          <cell r="V63">
            <v>12820840</v>
          </cell>
          <cell r="W63">
            <v>0</v>
          </cell>
          <cell r="X63">
            <v>898222</v>
          </cell>
          <cell r="Y63">
            <v>0</v>
          </cell>
          <cell r="Z63">
            <v>96159420</v>
          </cell>
          <cell r="AA63">
            <v>34684446</v>
          </cell>
          <cell r="AB63">
            <v>1089577</v>
          </cell>
          <cell r="AC63">
            <v>668781</v>
          </cell>
          <cell r="AD63">
            <v>6078924</v>
          </cell>
          <cell r="AE63">
            <v>3189912</v>
          </cell>
          <cell r="AF63">
            <v>5459642</v>
          </cell>
          <cell r="AG63">
            <v>7048349</v>
          </cell>
          <cell r="AH63">
            <v>20608726</v>
          </cell>
          <cell r="AI63">
            <v>1224645</v>
          </cell>
          <cell r="AJ63">
            <v>2551374</v>
          </cell>
          <cell r="AK63">
            <v>82604376</v>
          </cell>
          <cell r="AL63">
            <v>12872504</v>
          </cell>
          <cell r="AM63">
            <v>0</v>
          </cell>
          <cell r="AN63">
            <v>0</v>
          </cell>
          <cell r="AO63">
            <v>0</v>
          </cell>
          <cell r="AP63">
            <v>95476880</v>
          </cell>
          <cell r="AQ63">
            <v>34957979</v>
          </cell>
          <cell r="AR63">
            <v>8596919</v>
          </cell>
          <cell r="AS63">
            <v>43554898</v>
          </cell>
          <cell r="AT63">
            <v>5335026</v>
          </cell>
          <cell r="AU63">
            <v>365748</v>
          </cell>
          <cell r="AV63">
            <v>4546416</v>
          </cell>
          <cell r="AW63">
            <v>0</v>
          </cell>
          <cell r="AX63">
            <v>1015063</v>
          </cell>
          <cell r="AY63">
            <v>9346473</v>
          </cell>
          <cell r="AZ63">
            <v>20608726</v>
          </cell>
        </row>
        <row r="64">
          <cell r="A64">
            <v>107071</v>
          </cell>
          <cell r="B64" t="str">
            <v>HENDERSON STATE UNIVERSITY</v>
          </cell>
          <cell r="C64" t="str">
            <v>AR</v>
          </cell>
          <cell r="D64">
            <v>5</v>
          </cell>
          <cell r="E64">
            <v>1</v>
          </cell>
          <cell r="F64">
            <v>2</v>
          </cell>
          <cell r="G64">
            <v>2</v>
          </cell>
          <cell r="H64">
            <v>2</v>
          </cell>
          <cell r="I64">
            <v>21</v>
          </cell>
          <cell r="J64">
            <v>1</v>
          </cell>
          <cell r="K64">
            <v>3088</v>
          </cell>
          <cell r="L64">
            <v>9221098</v>
          </cell>
          <cell r="M64">
            <v>0</v>
          </cell>
          <cell r="N64">
            <v>16872150</v>
          </cell>
          <cell r="O64">
            <v>0</v>
          </cell>
          <cell r="P64">
            <v>4202953</v>
          </cell>
          <cell r="Q64">
            <v>2508280</v>
          </cell>
          <cell r="R64">
            <v>28355</v>
          </cell>
          <cell r="S64">
            <v>46870</v>
          </cell>
          <cell r="T64">
            <v>23488</v>
          </cell>
          <cell r="U64">
            <v>106587</v>
          </cell>
          <cell r="V64">
            <v>5373500</v>
          </cell>
          <cell r="W64">
            <v>0</v>
          </cell>
          <cell r="X64">
            <v>846159</v>
          </cell>
          <cell r="Y64">
            <v>0</v>
          </cell>
          <cell r="Z64">
            <v>39229440</v>
          </cell>
          <cell r="AA64">
            <v>13484584</v>
          </cell>
          <cell r="AB64">
            <v>314747</v>
          </cell>
          <cell r="AC64">
            <v>39451</v>
          </cell>
          <cell r="AD64">
            <v>1935062</v>
          </cell>
          <cell r="AE64">
            <v>1578736</v>
          </cell>
          <cell r="AF64">
            <v>3693652</v>
          </cell>
          <cell r="AG64">
            <v>1766190</v>
          </cell>
          <cell r="AH64">
            <v>8042981</v>
          </cell>
          <cell r="AI64">
            <v>708709</v>
          </cell>
          <cell r="AJ64">
            <v>691321</v>
          </cell>
          <cell r="AK64">
            <v>32255433</v>
          </cell>
          <cell r="AL64">
            <v>5432439</v>
          </cell>
          <cell r="AM64">
            <v>0</v>
          </cell>
          <cell r="AN64">
            <v>0</v>
          </cell>
          <cell r="AO64">
            <v>0</v>
          </cell>
          <cell r="AP64">
            <v>37687872</v>
          </cell>
          <cell r="AQ64">
            <v>15136874</v>
          </cell>
          <cell r="AR64">
            <v>4100143</v>
          </cell>
          <cell r="AS64">
            <v>19237017</v>
          </cell>
          <cell r="AT64">
            <v>3117897</v>
          </cell>
          <cell r="AU64">
            <v>374972</v>
          </cell>
          <cell r="AV64">
            <v>1673665</v>
          </cell>
          <cell r="AW64">
            <v>0</v>
          </cell>
          <cell r="AX64">
            <v>0</v>
          </cell>
          <cell r="AY64">
            <v>2876447</v>
          </cell>
          <cell r="AZ64">
            <v>8042981</v>
          </cell>
        </row>
        <row r="65">
          <cell r="A65">
            <v>107983</v>
          </cell>
          <cell r="B65" t="str">
            <v>SOUTHERN ARKANSAS UNIVERSITY MAIN CAMPUS</v>
          </cell>
          <cell r="C65" t="str">
            <v>AR</v>
          </cell>
          <cell r="D65">
            <v>5</v>
          </cell>
          <cell r="E65">
            <v>1</v>
          </cell>
          <cell r="F65">
            <v>2</v>
          </cell>
          <cell r="G65">
            <v>2</v>
          </cell>
          <cell r="H65">
            <v>2</v>
          </cell>
          <cell r="I65">
            <v>21</v>
          </cell>
          <cell r="J65">
            <v>1</v>
          </cell>
          <cell r="K65">
            <v>2743</v>
          </cell>
          <cell r="L65">
            <v>7473020</v>
          </cell>
          <cell r="M65">
            <v>0</v>
          </cell>
          <cell r="N65">
            <v>12619851</v>
          </cell>
          <cell r="O65">
            <v>0</v>
          </cell>
          <cell r="P65">
            <v>5243469</v>
          </cell>
          <cell r="Q65">
            <v>1343259</v>
          </cell>
          <cell r="R65">
            <v>0</v>
          </cell>
          <cell r="S65">
            <v>68418</v>
          </cell>
          <cell r="T65">
            <v>584424</v>
          </cell>
          <cell r="U65">
            <v>415178</v>
          </cell>
          <cell r="V65">
            <v>3998796</v>
          </cell>
          <cell r="W65">
            <v>0</v>
          </cell>
          <cell r="X65">
            <v>593707</v>
          </cell>
          <cell r="Y65">
            <v>0</v>
          </cell>
          <cell r="Z65">
            <v>32340122</v>
          </cell>
          <cell r="AA65">
            <v>10309410</v>
          </cell>
          <cell r="AB65">
            <v>80639</v>
          </cell>
          <cell r="AC65">
            <v>708282</v>
          </cell>
          <cell r="AD65">
            <v>2205527</v>
          </cell>
          <cell r="AE65">
            <v>2229812</v>
          </cell>
          <cell r="AF65">
            <v>2411025</v>
          </cell>
          <cell r="AG65">
            <v>3202464</v>
          </cell>
          <cell r="AH65">
            <v>6593924</v>
          </cell>
          <cell r="AI65">
            <v>449674</v>
          </cell>
          <cell r="AJ65">
            <v>565760</v>
          </cell>
          <cell r="AK65">
            <v>28756517</v>
          </cell>
          <cell r="AL65">
            <v>3367168</v>
          </cell>
          <cell r="AM65">
            <v>0</v>
          </cell>
          <cell r="AN65">
            <v>0</v>
          </cell>
          <cell r="AO65">
            <v>0</v>
          </cell>
          <cell r="AP65">
            <v>32123685</v>
          </cell>
          <cell r="AQ65">
            <v>12532886</v>
          </cell>
          <cell r="AR65">
            <v>3333630</v>
          </cell>
          <cell r="AS65">
            <v>16114061</v>
          </cell>
          <cell r="AT65">
            <v>2909550</v>
          </cell>
          <cell r="AU65">
            <v>606430</v>
          </cell>
          <cell r="AV65">
            <v>922021</v>
          </cell>
          <cell r="AW65">
            <v>0</v>
          </cell>
          <cell r="AX65">
            <v>39330</v>
          </cell>
          <cell r="AY65">
            <v>2116593</v>
          </cell>
          <cell r="AZ65">
            <v>6593924</v>
          </cell>
        </row>
        <row r="66">
          <cell r="A66">
            <v>108092</v>
          </cell>
          <cell r="B66" t="str">
            <v>UNIVERSITY OF ARKANSAS AT FT SMITH</v>
          </cell>
          <cell r="C66" t="str">
            <v>AR</v>
          </cell>
          <cell r="D66">
            <v>5</v>
          </cell>
          <cell r="E66">
            <v>1</v>
          </cell>
          <cell r="F66">
            <v>2</v>
          </cell>
          <cell r="G66">
            <v>2</v>
          </cell>
          <cell r="H66">
            <v>2</v>
          </cell>
          <cell r="I66">
            <v>40</v>
          </cell>
          <cell r="J66">
            <v>1</v>
          </cell>
          <cell r="K66">
            <v>3834</v>
          </cell>
          <cell r="L66">
            <v>7070503</v>
          </cell>
          <cell r="M66">
            <v>0</v>
          </cell>
          <cell r="N66">
            <v>17921093</v>
          </cell>
          <cell r="O66">
            <v>0</v>
          </cell>
          <cell r="P66">
            <v>2944264</v>
          </cell>
          <cell r="Q66">
            <v>2160455</v>
          </cell>
          <cell r="R66">
            <v>0</v>
          </cell>
          <cell r="S66">
            <v>854744</v>
          </cell>
          <cell r="T66">
            <v>111227</v>
          </cell>
          <cell r="U66">
            <v>268607</v>
          </cell>
          <cell r="V66">
            <v>2914361</v>
          </cell>
          <cell r="W66">
            <v>0</v>
          </cell>
          <cell r="X66">
            <v>201508</v>
          </cell>
          <cell r="Y66">
            <v>0</v>
          </cell>
          <cell r="Z66">
            <v>34446762</v>
          </cell>
          <cell r="AA66">
            <v>11655398</v>
          </cell>
          <cell r="AB66">
            <v>0</v>
          </cell>
          <cell r="AC66">
            <v>93353</v>
          </cell>
          <cell r="AD66">
            <v>4353760</v>
          </cell>
          <cell r="AE66">
            <v>2220148</v>
          </cell>
          <cell r="AF66">
            <v>4139043</v>
          </cell>
          <cell r="AG66">
            <v>2930331</v>
          </cell>
          <cell r="AH66">
            <v>4568626</v>
          </cell>
          <cell r="AI66">
            <v>0</v>
          </cell>
          <cell r="AJ66">
            <v>510534</v>
          </cell>
          <cell r="AK66">
            <v>30471193</v>
          </cell>
          <cell r="AL66">
            <v>3686376</v>
          </cell>
          <cell r="AM66">
            <v>0</v>
          </cell>
          <cell r="AN66">
            <v>0</v>
          </cell>
          <cell r="AO66">
            <v>0</v>
          </cell>
          <cell r="AP66">
            <v>34157569</v>
          </cell>
          <cell r="AQ66">
            <v>16067804</v>
          </cell>
          <cell r="AR66">
            <v>4011628</v>
          </cell>
          <cell r="AS66">
            <v>20290529</v>
          </cell>
          <cell r="AT66">
            <v>2530984</v>
          </cell>
          <cell r="AU66">
            <v>212858</v>
          </cell>
          <cell r="AV66">
            <v>895268</v>
          </cell>
          <cell r="AW66">
            <v>0</v>
          </cell>
          <cell r="AX66">
            <v>358945</v>
          </cell>
          <cell r="AY66">
            <v>570571</v>
          </cell>
          <cell r="AZ66">
            <v>4568626</v>
          </cell>
        </row>
        <row r="67">
          <cell r="A67">
            <v>106449</v>
          </cell>
          <cell r="B67" t="str">
            <v>ARKANSAS STATE UNIVERSITY-BEEBE BRANCH</v>
          </cell>
          <cell r="C67" t="str">
            <v>AR</v>
          </cell>
          <cell r="D67">
            <v>5</v>
          </cell>
          <cell r="E67">
            <v>4</v>
          </cell>
          <cell r="F67">
            <v>2</v>
          </cell>
          <cell r="G67">
            <v>2</v>
          </cell>
          <cell r="H67">
            <v>2</v>
          </cell>
          <cell r="I67">
            <v>40</v>
          </cell>
          <cell r="J67">
            <v>1</v>
          </cell>
          <cell r="K67">
            <v>1930</v>
          </cell>
          <cell r="L67">
            <v>4431289</v>
          </cell>
          <cell r="M67">
            <v>0</v>
          </cell>
          <cell r="N67">
            <v>11238743</v>
          </cell>
          <cell r="O67">
            <v>0</v>
          </cell>
          <cell r="P67">
            <v>590641</v>
          </cell>
          <cell r="Q67">
            <v>1013702</v>
          </cell>
          <cell r="R67">
            <v>0</v>
          </cell>
          <cell r="S67">
            <v>269833</v>
          </cell>
          <cell r="T67">
            <v>0</v>
          </cell>
          <cell r="U67">
            <v>14205</v>
          </cell>
          <cell r="V67">
            <v>1691118</v>
          </cell>
          <cell r="W67">
            <v>0</v>
          </cell>
          <cell r="X67">
            <v>595279</v>
          </cell>
          <cell r="Y67">
            <v>0</v>
          </cell>
          <cell r="Z67">
            <v>19844810</v>
          </cell>
          <cell r="AA67">
            <v>7375268</v>
          </cell>
          <cell r="AB67">
            <v>0</v>
          </cell>
          <cell r="AC67">
            <v>0</v>
          </cell>
          <cell r="AD67">
            <v>1717699</v>
          </cell>
          <cell r="AE67">
            <v>1720613</v>
          </cell>
          <cell r="AF67">
            <v>2400550</v>
          </cell>
          <cell r="AG67">
            <v>1908279</v>
          </cell>
          <cell r="AH67">
            <v>1191105</v>
          </cell>
          <cell r="AI67">
            <v>479845</v>
          </cell>
          <cell r="AJ67">
            <v>968450</v>
          </cell>
          <cell r="AK67">
            <v>17761809</v>
          </cell>
          <cell r="AL67">
            <v>1759610</v>
          </cell>
          <cell r="AM67">
            <v>0</v>
          </cell>
          <cell r="AN67">
            <v>0</v>
          </cell>
          <cell r="AO67">
            <v>248961</v>
          </cell>
          <cell r="AP67">
            <v>19770380</v>
          </cell>
          <cell r="AQ67">
            <v>9556756</v>
          </cell>
          <cell r="AR67">
            <v>2408137</v>
          </cell>
          <cell r="AS67">
            <v>11974893</v>
          </cell>
          <cell r="AT67">
            <v>0</v>
          </cell>
          <cell r="AU67">
            <v>0</v>
          </cell>
          <cell r="AV67">
            <v>706906</v>
          </cell>
          <cell r="AW67">
            <v>0</v>
          </cell>
          <cell r="AX67">
            <v>202337</v>
          </cell>
          <cell r="AY67">
            <v>281862</v>
          </cell>
          <cell r="AZ67">
            <v>1191105</v>
          </cell>
        </row>
        <row r="68">
          <cell r="A68">
            <v>106625</v>
          </cell>
          <cell r="B68" t="str">
            <v>BLACK RIVER TECHNICAL COLLEGE</v>
          </cell>
          <cell r="C68" t="str">
            <v>AR</v>
          </cell>
          <cell r="D68">
            <v>5</v>
          </cell>
          <cell r="E68">
            <v>4</v>
          </cell>
          <cell r="F68">
            <v>2</v>
          </cell>
          <cell r="G68">
            <v>2</v>
          </cell>
          <cell r="H68">
            <v>2</v>
          </cell>
          <cell r="I68">
            <v>40</v>
          </cell>
          <cell r="J68">
            <v>1</v>
          </cell>
          <cell r="K68">
            <v>1071</v>
          </cell>
          <cell r="L68">
            <v>1665763</v>
          </cell>
          <cell r="M68">
            <v>0</v>
          </cell>
          <cell r="N68">
            <v>5810278</v>
          </cell>
          <cell r="O68">
            <v>0</v>
          </cell>
          <cell r="P68">
            <v>1284169</v>
          </cell>
          <cell r="Q68">
            <v>631991</v>
          </cell>
          <cell r="R68">
            <v>38662</v>
          </cell>
          <cell r="S68">
            <v>0</v>
          </cell>
          <cell r="T68">
            <v>0</v>
          </cell>
          <cell r="U68">
            <v>0</v>
          </cell>
          <cell r="V68">
            <v>451558</v>
          </cell>
          <cell r="W68">
            <v>0</v>
          </cell>
          <cell r="X68">
            <v>463983</v>
          </cell>
          <cell r="Y68">
            <v>0</v>
          </cell>
          <cell r="Z68">
            <v>10346404</v>
          </cell>
          <cell r="AA68">
            <v>3766950</v>
          </cell>
          <cell r="AB68">
            <v>0</v>
          </cell>
          <cell r="AC68">
            <v>296703</v>
          </cell>
          <cell r="AD68">
            <v>469674</v>
          </cell>
          <cell r="AE68">
            <v>801658</v>
          </cell>
          <cell r="AF68">
            <v>836980</v>
          </cell>
          <cell r="AG68">
            <v>904662</v>
          </cell>
          <cell r="AH68">
            <v>1581660</v>
          </cell>
          <cell r="AI68">
            <v>0</v>
          </cell>
          <cell r="AJ68">
            <v>396065</v>
          </cell>
          <cell r="AK68">
            <v>9054352</v>
          </cell>
          <cell r="AL68">
            <v>370726</v>
          </cell>
          <cell r="AM68">
            <v>0</v>
          </cell>
          <cell r="AN68">
            <v>0</v>
          </cell>
          <cell r="AO68">
            <v>0</v>
          </cell>
          <cell r="AP68">
            <v>9425078</v>
          </cell>
          <cell r="AQ68">
            <v>3534186</v>
          </cell>
          <cell r="AR68">
            <v>1092167</v>
          </cell>
          <cell r="AS68">
            <v>4626353</v>
          </cell>
          <cell r="AT68">
            <v>1163991</v>
          </cell>
          <cell r="AU68">
            <v>0</v>
          </cell>
          <cell r="AV68">
            <v>240532</v>
          </cell>
          <cell r="AW68">
            <v>0</v>
          </cell>
          <cell r="AX68">
            <v>38662</v>
          </cell>
          <cell r="AY68">
            <v>138475</v>
          </cell>
          <cell r="AZ68">
            <v>1581660</v>
          </cell>
        </row>
        <row r="69">
          <cell r="A69">
            <v>106795</v>
          </cell>
          <cell r="B69" t="str">
            <v>COSSATOT COMMUNITY COLLEGE OF THE UNIV OF ARKANSAS</v>
          </cell>
          <cell r="C69" t="str">
            <v>AR</v>
          </cell>
          <cell r="D69">
            <v>5</v>
          </cell>
          <cell r="E69">
            <v>4</v>
          </cell>
          <cell r="F69">
            <v>2</v>
          </cell>
          <cell r="G69">
            <v>2</v>
          </cell>
          <cell r="H69">
            <v>2</v>
          </cell>
          <cell r="I69">
            <v>40</v>
          </cell>
          <cell r="J69">
            <v>1</v>
          </cell>
          <cell r="K69">
            <v>544</v>
          </cell>
          <cell r="L69">
            <v>877914</v>
          </cell>
          <cell r="M69">
            <v>0</v>
          </cell>
          <cell r="N69">
            <v>3205217</v>
          </cell>
          <cell r="O69">
            <v>0</v>
          </cell>
          <cell r="P69">
            <v>1402719</v>
          </cell>
          <cell r="Q69">
            <v>496961</v>
          </cell>
          <cell r="R69">
            <v>128400</v>
          </cell>
          <cell r="S69">
            <v>75403</v>
          </cell>
          <cell r="T69">
            <v>0</v>
          </cell>
          <cell r="U69">
            <v>0</v>
          </cell>
          <cell r="V69">
            <v>236757</v>
          </cell>
          <cell r="W69">
            <v>0</v>
          </cell>
          <cell r="X69">
            <v>258724</v>
          </cell>
          <cell r="Y69">
            <v>0</v>
          </cell>
          <cell r="Z69">
            <v>6682095</v>
          </cell>
          <cell r="AA69">
            <v>3862403</v>
          </cell>
          <cell r="AB69">
            <v>0</v>
          </cell>
          <cell r="AC69">
            <v>11305</v>
          </cell>
          <cell r="AD69">
            <v>132056</v>
          </cell>
          <cell r="AE69">
            <v>211607</v>
          </cell>
          <cell r="AF69">
            <v>885544</v>
          </cell>
          <cell r="AG69">
            <v>536073</v>
          </cell>
          <cell r="AH69">
            <v>718724</v>
          </cell>
          <cell r="AI69">
            <v>69337</v>
          </cell>
          <cell r="AJ69">
            <v>0</v>
          </cell>
          <cell r="AK69">
            <v>6427049</v>
          </cell>
          <cell r="AL69">
            <v>244975</v>
          </cell>
          <cell r="AM69">
            <v>0</v>
          </cell>
          <cell r="AN69">
            <v>0</v>
          </cell>
          <cell r="AO69">
            <v>0</v>
          </cell>
          <cell r="AP69">
            <v>6672024</v>
          </cell>
          <cell r="AQ69">
            <v>3190563</v>
          </cell>
          <cell r="AR69">
            <v>915833</v>
          </cell>
          <cell r="AS69">
            <v>4106396</v>
          </cell>
          <cell r="AT69">
            <v>603072</v>
          </cell>
          <cell r="AU69">
            <v>51345</v>
          </cell>
          <cell r="AV69">
            <v>11700</v>
          </cell>
          <cell r="AW69">
            <v>0</v>
          </cell>
          <cell r="AX69">
            <v>52607</v>
          </cell>
          <cell r="AY69">
            <v>0</v>
          </cell>
          <cell r="AZ69">
            <v>718724</v>
          </cell>
        </row>
        <row r="70">
          <cell r="A70">
            <v>106883</v>
          </cell>
          <cell r="B70" t="str">
            <v>EAST ARKANSAS COMMUNITY COLLEGE</v>
          </cell>
          <cell r="C70" t="str">
            <v>AR</v>
          </cell>
          <cell r="D70">
            <v>5</v>
          </cell>
          <cell r="E70">
            <v>4</v>
          </cell>
          <cell r="F70">
            <v>2</v>
          </cell>
          <cell r="G70">
            <v>2</v>
          </cell>
          <cell r="H70">
            <v>2</v>
          </cell>
          <cell r="I70">
            <v>40</v>
          </cell>
          <cell r="J70">
            <v>1</v>
          </cell>
          <cell r="K70">
            <v>923</v>
          </cell>
          <cell r="L70">
            <v>1063206</v>
          </cell>
          <cell r="M70">
            <v>0</v>
          </cell>
          <cell r="N70">
            <v>5818626</v>
          </cell>
          <cell r="O70">
            <v>0</v>
          </cell>
          <cell r="P70">
            <v>1987322</v>
          </cell>
          <cell r="Q70">
            <v>185060</v>
          </cell>
          <cell r="R70">
            <v>0</v>
          </cell>
          <cell r="S70">
            <v>3052</v>
          </cell>
          <cell r="T70">
            <v>0</v>
          </cell>
          <cell r="U70">
            <v>0</v>
          </cell>
          <cell r="V70">
            <v>425836</v>
          </cell>
          <cell r="W70">
            <v>0</v>
          </cell>
          <cell r="X70">
            <v>147352</v>
          </cell>
          <cell r="Y70">
            <v>0</v>
          </cell>
          <cell r="Z70">
            <v>9630454</v>
          </cell>
          <cell r="AA70">
            <v>3095110</v>
          </cell>
          <cell r="AB70">
            <v>0</v>
          </cell>
          <cell r="AC70">
            <v>423749</v>
          </cell>
          <cell r="AD70">
            <v>675073</v>
          </cell>
          <cell r="AE70">
            <v>1162475</v>
          </cell>
          <cell r="AF70">
            <v>1206479</v>
          </cell>
          <cell r="AG70">
            <v>537146</v>
          </cell>
          <cell r="AH70">
            <v>1677468</v>
          </cell>
          <cell r="AI70">
            <v>0</v>
          </cell>
          <cell r="AJ70">
            <v>-45878</v>
          </cell>
          <cell r="AK70">
            <v>8731622</v>
          </cell>
          <cell r="AL70">
            <v>404855</v>
          </cell>
          <cell r="AM70">
            <v>0</v>
          </cell>
          <cell r="AN70">
            <v>0</v>
          </cell>
          <cell r="AO70">
            <v>58728</v>
          </cell>
          <cell r="AP70">
            <v>9195205</v>
          </cell>
          <cell r="AQ70">
            <v>4335450</v>
          </cell>
          <cell r="AR70">
            <v>1267470</v>
          </cell>
          <cell r="AS70">
            <v>5602920</v>
          </cell>
          <cell r="AT70">
            <v>1353243</v>
          </cell>
          <cell r="AU70">
            <v>84167</v>
          </cell>
          <cell r="AV70">
            <v>113009</v>
          </cell>
          <cell r="AW70">
            <v>0</v>
          </cell>
          <cell r="AX70">
            <v>1747</v>
          </cell>
          <cell r="AY70">
            <v>125302</v>
          </cell>
          <cell r="AZ70">
            <v>1677468</v>
          </cell>
        </row>
        <row r="71">
          <cell r="A71">
            <v>106980</v>
          </cell>
          <cell r="B71" t="str">
            <v>GARLAND COUNTY COMMUNITY COLLEGE</v>
          </cell>
          <cell r="C71" t="str">
            <v>AR</v>
          </cell>
          <cell r="D71">
            <v>5</v>
          </cell>
          <cell r="E71">
            <v>4</v>
          </cell>
          <cell r="F71">
            <v>2</v>
          </cell>
          <cell r="G71">
            <v>2</v>
          </cell>
          <cell r="H71">
            <v>2</v>
          </cell>
          <cell r="I71">
            <v>40</v>
          </cell>
          <cell r="J71">
            <v>1</v>
          </cell>
          <cell r="K71">
            <v>1450</v>
          </cell>
          <cell r="L71">
            <v>1825949</v>
          </cell>
          <cell r="M71">
            <v>0</v>
          </cell>
          <cell r="N71">
            <v>6402519</v>
          </cell>
          <cell r="O71">
            <v>0</v>
          </cell>
          <cell r="P71">
            <v>2780790</v>
          </cell>
          <cell r="Q71">
            <v>307907</v>
          </cell>
          <cell r="R71">
            <v>2451</v>
          </cell>
          <cell r="S71">
            <v>0</v>
          </cell>
          <cell r="T71">
            <v>0</v>
          </cell>
          <cell r="U71">
            <v>0</v>
          </cell>
          <cell r="V71">
            <v>723080</v>
          </cell>
          <cell r="W71">
            <v>0</v>
          </cell>
          <cell r="X71">
            <v>201723</v>
          </cell>
          <cell r="Y71">
            <v>0</v>
          </cell>
          <cell r="Z71">
            <v>12244419</v>
          </cell>
          <cell r="AA71">
            <v>4980442</v>
          </cell>
          <cell r="AB71">
            <v>0</v>
          </cell>
          <cell r="AC71">
            <v>223531</v>
          </cell>
          <cell r="AD71">
            <v>366091</v>
          </cell>
          <cell r="AE71">
            <v>1950315</v>
          </cell>
          <cell r="AF71">
            <v>1462947</v>
          </cell>
          <cell r="AG71">
            <v>755017</v>
          </cell>
          <cell r="AH71">
            <v>1881417</v>
          </cell>
          <cell r="AI71">
            <v>0</v>
          </cell>
          <cell r="AJ71">
            <v>48289</v>
          </cell>
          <cell r="AK71">
            <v>11668049</v>
          </cell>
          <cell r="AL71">
            <v>699009</v>
          </cell>
          <cell r="AM71">
            <v>0</v>
          </cell>
          <cell r="AN71">
            <v>0</v>
          </cell>
          <cell r="AO71">
            <v>0</v>
          </cell>
          <cell r="AP71">
            <v>12367058</v>
          </cell>
          <cell r="AQ71">
            <v>5821426</v>
          </cell>
          <cell r="AR71">
            <v>1624789</v>
          </cell>
          <cell r="AS71">
            <v>7446215</v>
          </cell>
          <cell r="AT71">
            <v>1479218</v>
          </cell>
          <cell r="AU71">
            <v>41096</v>
          </cell>
          <cell r="AV71">
            <v>204973</v>
          </cell>
          <cell r="AW71">
            <v>0</v>
          </cell>
          <cell r="AX71">
            <v>26100</v>
          </cell>
          <cell r="AY71">
            <v>130030</v>
          </cell>
          <cell r="AZ71">
            <v>1881417</v>
          </cell>
        </row>
        <row r="72">
          <cell r="A72">
            <v>106999</v>
          </cell>
          <cell r="B72" t="str">
            <v>UNIVERSITY OF ARKANSAS COMMUNITY COLL-BATESVILLE</v>
          </cell>
          <cell r="C72" t="str">
            <v>AR</v>
          </cell>
          <cell r="D72">
            <v>5</v>
          </cell>
          <cell r="E72">
            <v>4</v>
          </cell>
          <cell r="F72">
            <v>2</v>
          </cell>
          <cell r="G72">
            <v>2</v>
          </cell>
          <cell r="H72">
            <v>2</v>
          </cell>
          <cell r="I72">
            <v>40</v>
          </cell>
          <cell r="J72">
            <v>1</v>
          </cell>
          <cell r="K72">
            <v>825</v>
          </cell>
          <cell r="L72">
            <v>957551</v>
          </cell>
          <cell r="M72">
            <v>0</v>
          </cell>
          <cell r="N72">
            <v>3424388</v>
          </cell>
          <cell r="O72">
            <v>1020404</v>
          </cell>
          <cell r="P72">
            <v>1214370</v>
          </cell>
          <cell r="Q72">
            <v>187477</v>
          </cell>
          <cell r="R72">
            <v>238037</v>
          </cell>
          <cell r="S72">
            <v>0</v>
          </cell>
          <cell r="T72">
            <v>0</v>
          </cell>
          <cell r="U72">
            <v>0</v>
          </cell>
          <cell r="V72">
            <v>411638</v>
          </cell>
          <cell r="W72">
            <v>0</v>
          </cell>
          <cell r="X72">
            <v>0</v>
          </cell>
          <cell r="Y72">
            <v>0</v>
          </cell>
          <cell r="Z72">
            <v>7453865</v>
          </cell>
          <cell r="AA72">
            <v>2385801</v>
          </cell>
          <cell r="AB72">
            <v>0</v>
          </cell>
          <cell r="AC72">
            <v>0</v>
          </cell>
          <cell r="AD72">
            <v>717752</v>
          </cell>
          <cell r="AE72">
            <v>452084</v>
          </cell>
          <cell r="AF72">
            <v>921971</v>
          </cell>
          <cell r="AG72">
            <v>777099</v>
          </cell>
          <cell r="AH72">
            <v>1491827</v>
          </cell>
          <cell r="AI72">
            <v>309695</v>
          </cell>
          <cell r="AJ72">
            <v>0</v>
          </cell>
          <cell r="AK72">
            <v>7056229</v>
          </cell>
          <cell r="AL72">
            <v>393538</v>
          </cell>
          <cell r="AM72">
            <v>0</v>
          </cell>
          <cell r="AN72">
            <v>0</v>
          </cell>
          <cell r="AO72">
            <v>0</v>
          </cell>
          <cell r="AP72">
            <v>7449767</v>
          </cell>
          <cell r="AQ72">
            <v>3008660</v>
          </cell>
          <cell r="AR72">
            <v>713667</v>
          </cell>
          <cell r="AS72">
            <v>3722327</v>
          </cell>
          <cell r="AT72">
            <v>1068477</v>
          </cell>
          <cell r="AU72">
            <v>145893</v>
          </cell>
          <cell r="AV72">
            <v>187477</v>
          </cell>
          <cell r="AW72">
            <v>0</v>
          </cell>
          <cell r="AX72">
            <v>0</v>
          </cell>
          <cell r="AY72">
            <v>89980</v>
          </cell>
          <cell r="AZ72">
            <v>1491827</v>
          </cell>
        </row>
        <row r="73">
          <cell r="A73">
            <v>107318</v>
          </cell>
          <cell r="B73" t="str">
            <v>MID-SOUTH COMMUNITY COLLEGE</v>
          </cell>
          <cell r="C73" t="str">
            <v>AR</v>
          </cell>
          <cell r="D73">
            <v>5</v>
          </cell>
          <cell r="E73">
            <v>4</v>
          </cell>
          <cell r="F73">
            <v>2</v>
          </cell>
          <cell r="G73">
            <v>2</v>
          </cell>
          <cell r="H73">
            <v>2</v>
          </cell>
          <cell r="I73">
            <v>40</v>
          </cell>
          <cell r="J73">
            <v>1</v>
          </cell>
          <cell r="K73">
            <v>534</v>
          </cell>
          <cell r="L73">
            <v>1199570</v>
          </cell>
          <cell r="M73">
            <v>0</v>
          </cell>
          <cell r="N73">
            <v>3978930</v>
          </cell>
          <cell r="O73">
            <v>200352</v>
          </cell>
          <cell r="P73">
            <v>2515377</v>
          </cell>
          <cell r="Q73">
            <v>410937</v>
          </cell>
          <cell r="R73">
            <v>32837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321207</v>
          </cell>
          <cell r="Y73">
            <v>0</v>
          </cell>
          <cell r="Z73">
            <v>8659210</v>
          </cell>
          <cell r="AA73">
            <v>2740294</v>
          </cell>
          <cell r="AB73">
            <v>0</v>
          </cell>
          <cell r="AC73">
            <v>693717</v>
          </cell>
          <cell r="AD73">
            <v>468082</v>
          </cell>
          <cell r="AE73">
            <v>841693</v>
          </cell>
          <cell r="AF73">
            <v>1130579</v>
          </cell>
          <cell r="AG73">
            <v>891260</v>
          </cell>
          <cell r="AH73">
            <v>1412485</v>
          </cell>
          <cell r="AI73">
            <v>0</v>
          </cell>
          <cell r="AJ73">
            <v>0</v>
          </cell>
          <cell r="AK73">
            <v>8178110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8178110</v>
          </cell>
          <cell r="AQ73">
            <v>3921235</v>
          </cell>
          <cell r="AR73">
            <v>965378</v>
          </cell>
          <cell r="AS73">
            <v>4886613</v>
          </cell>
          <cell r="AT73">
            <v>1157656</v>
          </cell>
          <cell r="AU73">
            <v>35338</v>
          </cell>
          <cell r="AV73">
            <v>109646</v>
          </cell>
          <cell r="AW73">
            <v>0</v>
          </cell>
          <cell r="AX73">
            <v>48393</v>
          </cell>
          <cell r="AY73">
            <v>61452</v>
          </cell>
          <cell r="AZ73">
            <v>1412485</v>
          </cell>
        </row>
        <row r="74">
          <cell r="A74">
            <v>107327</v>
          </cell>
          <cell r="B74" t="str">
            <v>MISSISSIPPI COUNTY COMMUNITY COLLEGE</v>
          </cell>
          <cell r="C74" t="str">
            <v>AR</v>
          </cell>
          <cell r="D74">
            <v>5</v>
          </cell>
          <cell r="E74">
            <v>4</v>
          </cell>
          <cell r="F74">
            <v>2</v>
          </cell>
          <cell r="G74">
            <v>2</v>
          </cell>
          <cell r="H74">
            <v>2</v>
          </cell>
          <cell r="I74">
            <v>40</v>
          </cell>
          <cell r="J74">
            <v>1</v>
          </cell>
          <cell r="K74">
            <v>1313</v>
          </cell>
          <cell r="L74">
            <v>1628230</v>
          </cell>
          <cell r="M74">
            <v>0</v>
          </cell>
          <cell r="N74">
            <v>6141144</v>
          </cell>
          <cell r="O74">
            <v>0</v>
          </cell>
          <cell r="P74">
            <v>3052383</v>
          </cell>
          <cell r="Q74">
            <v>686764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42088</v>
          </cell>
          <cell r="W74">
            <v>0</v>
          </cell>
          <cell r="X74">
            <v>596185</v>
          </cell>
          <cell r="Y74">
            <v>0</v>
          </cell>
          <cell r="Z74">
            <v>12146794</v>
          </cell>
          <cell r="AA74">
            <v>4396463</v>
          </cell>
          <cell r="AB74">
            <v>0</v>
          </cell>
          <cell r="AC74">
            <v>610679</v>
          </cell>
          <cell r="AD74">
            <v>664902</v>
          </cell>
          <cell r="AE74">
            <v>1441153</v>
          </cell>
          <cell r="AF74">
            <v>2105153</v>
          </cell>
          <cell r="AG74">
            <v>1033155</v>
          </cell>
          <cell r="AH74">
            <v>2466797</v>
          </cell>
          <cell r="AI74">
            <v>0</v>
          </cell>
          <cell r="AJ74">
            <v>0</v>
          </cell>
          <cell r="AK74">
            <v>12718302</v>
          </cell>
          <cell r="AL74">
            <v>46464</v>
          </cell>
          <cell r="AM74">
            <v>0</v>
          </cell>
          <cell r="AN74">
            <v>0</v>
          </cell>
          <cell r="AO74">
            <v>0</v>
          </cell>
          <cell r="AP74">
            <v>12764766</v>
          </cell>
          <cell r="AQ74">
            <v>4588370</v>
          </cell>
          <cell r="AR74">
            <v>1418952</v>
          </cell>
          <cell r="AS74">
            <v>6007322</v>
          </cell>
          <cell r="AT74">
            <v>2145022</v>
          </cell>
          <cell r="AU74">
            <v>68147</v>
          </cell>
          <cell r="AV74">
            <v>168630</v>
          </cell>
          <cell r="AW74">
            <v>0</v>
          </cell>
          <cell r="AX74">
            <v>0</v>
          </cell>
          <cell r="AY74">
            <v>84998</v>
          </cell>
          <cell r="AZ74">
            <v>2466797</v>
          </cell>
        </row>
        <row r="75">
          <cell r="A75">
            <v>107460</v>
          </cell>
          <cell r="B75" t="str">
            <v>NORTH ARKANSAS COLLEGE</v>
          </cell>
          <cell r="C75" t="str">
            <v>AR</v>
          </cell>
          <cell r="D75">
            <v>5</v>
          </cell>
          <cell r="E75">
            <v>4</v>
          </cell>
          <cell r="F75">
            <v>2</v>
          </cell>
          <cell r="G75">
            <v>2</v>
          </cell>
          <cell r="H75">
            <v>2</v>
          </cell>
          <cell r="I75">
            <v>40</v>
          </cell>
          <cell r="J75">
            <v>1</v>
          </cell>
          <cell r="K75">
            <v>1352</v>
          </cell>
          <cell r="L75">
            <v>1800061</v>
          </cell>
          <cell r="M75">
            <v>0</v>
          </cell>
          <cell r="N75">
            <v>7708769</v>
          </cell>
          <cell r="O75">
            <v>0</v>
          </cell>
          <cell r="P75">
            <v>2990710</v>
          </cell>
          <cell r="Q75">
            <v>1100095</v>
          </cell>
          <cell r="R75">
            <v>0</v>
          </cell>
          <cell r="S75">
            <v>264684</v>
          </cell>
          <cell r="T75">
            <v>0</v>
          </cell>
          <cell r="U75">
            <v>0</v>
          </cell>
          <cell r="V75">
            <v>704744</v>
          </cell>
          <cell r="W75">
            <v>0</v>
          </cell>
          <cell r="X75">
            <v>60281</v>
          </cell>
          <cell r="Y75">
            <v>0</v>
          </cell>
          <cell r="Z75">
            <v>14629344</v>
          </cell>
          <cell r="AA75">
            <v>5657292</v>
          </cell>
          <cell r="AB75">
            <v>0</v>
          </cell>
          <cell r="AC75">
            <v>248</v>
          </cell>
          <cell r="AD75">
            <v>1564965</v>
          </cell>
          <cell r="AE75">
            <v>1866013</v>
          </cell>
          <cell r="AF75">
            <v>1694199</v>
          </cell>
          <cell r="AG75">
            <v>906166</v>
          </cell>
          <cell r="AH75">
            <v>2608798</v>
          </cell>
          <cell r="AI75">
            <v>0</v>
          </cell>
          <cell r="AJ75">
            <v>62149</v>
          </cell>
          <cell r="AK75">
            <v>14359830</v>
          </cell>
          <cell r="AL75">
            <v>755127</v>
          </cell>
          <cell r="AM75">
            <v>0</v>
          </cell>
          <cell r="AN75">
            <v>0</v>
          </cell>
          <cell r="AO75">
            <v>0</v>
          </cell>
          <cell r="AP75">
            <v>15114957</v>
          </cell>
          <cell r="AQ75">
            <v>6908740</v>
          </cell>
          <cell r="AR75">
            <v>1991340</v>
          </cell>
          <cell r="AS75">
            <v>8900080</v>
          </cell>
          <cell r="AT75">
            <v>1752786</v>
          </cell>
          <cell r="AU75">
            <v>176881</v>
          </cell>
          <cell r="AV75">
            <v>332554</v>
          </cell>
          <cell r="AW75">
            <v>0</v>
          </cell>
          <cell r="AX75">
            <v>143160</v>
          </cell>
          <cell r="AY75">
            <v>203417</v>
          </cell>
          <cell r="AZ75">
            <v>2608798</v>
          </cell>
        </row>
        <row r="76">
          <cell r="A76">
            <v>107521</v>
          </cell>
          <cell r="B76" t="str">
            <v>OUACHITA TECHNICAL COLLEGE</v>
          </cell>
          <cell r="C76" t="str">
            <v>AR</v>
          </cell>
          <cell r="D76">
            <v>5</v>
          </cell>
          <cell r="E76">
            <v>4</v>
          </cell>
          <cell r="F76">
            <v>2</v>
          </cell>
          <cell r="G76">
            <v>2</v>
          </cell>
          <cell r="H76">
            <v>2</v>
          </cell>
          <cell r="I76">
            <v>40</v>
          </cell>
          <cell r="J76">
            <v>1</v>
          </cell>
          <cell r="K76">
            <v>604</v>
          </cell>
          <cell r="L76">
            <v>932160</v>
          </cell>
          <cell r="M76">
            <v>0</v>
          </cell>
          <cell r="N76">
            <v>3220552</v>
          </cell>
          <cell r="O76">
            <v>0</v>
          </cell>
          <cell r="P76">
            <v>1284953</v>
          </cell>
          <cell r="Q76">
            <v>364912</v>
          </cell>
          <cell r="R76">
            <v>0</v>
          </cell>
          <cell r="S76">
            <v>84310</v>
          </cell>
          <cell r="T76">
            <v>0</v>
          </cell>
          <cell r="U76">
            <v>0</v>
          </cell>
          <cell r="V76">
            <v>261967</v>
          </cell>
          <cell r="W76">
            <v>0</v>
          </cell>
          <cell r="X76">
            <v>0</v>
          </cell>
          <cell r="Y76">
            <v>0</v>
          </cell>
          <cell r="Z76">
            <v>6148854</v>
          </cell>
          <cell r="AA76">
            <v>2752143</v>
          </cell>
          <cell r="AB76">
            <v>0</v>
          </cell>
          <cell r="AC76">
            <v>0</v>
          </cell>
          <cell r="AD76">
            <v>126270</v>
          </cell>
          <cell r="AE76">
            <v>473480</v>
          </cell>
          <cell r="AF76">
            <v>1027015</v>
          </cell>
          <cell r="AG76">
            <v>666476</v>
          </cell>
          <cell r="AH76">
            <v>795712</v>
          </cell>
          <cell r="AI76">
            <v>0</v>
          </cell>
          <cell r="AJ76">
            <v>235</v>
          </cell>
          <cell r="AK76">
            <v>5841331</v>
          </cell>
          <cell r="AL76">
            <v>261967</v>
          </cell>
          <cell r="AM76">
            <v>0</v>
          </cell>
          <cell r="AN76">
            <v>0</v>
          </cell>
          <cell r="AO76">
            <v>0</v>
          </cell>
          <cell r="AP76">
            <v>6103298</v>
          </cell>
          <cell r="AQ76">
            <v>3185514</v>
          </cell>
          <cell r="AR76">
            <v>700595</v>
          </cell>
          <cell r="AS76">
            <v>3886109</v>
          </cell>
          <cell r="AT76">
            <v>652305</v>
          </cell>
          <cell r="AU76">
            <v>62258</v>
          </cell>
          <cell r="AV76">
            <v>10500</v>
          </cell>
          <cell r="AW76">
            <v>0</v>
          </cell>
          <cell r="AX76">
            <v>68589</v>
          </cell>
          <cell r="AY76">
            <v>2060</v>
          </cell>
          <cell r="AZ76">
            <v>795712</v>
          </cell>
        </row>
        <row r="77">
          <cell r="A77">
            <v>107549</v>
          </cell>
          <cell r="B77" t="str">
            <v>OZARKA COLLEGE</v>
          </cell>
          <cell r="C77" t="str">
            <v>AR</v>
          </cell>
          <cell r="D77">
            <v>5</v>
          </cell>
          <cell r="E77">
            <v>4</v>
          </cell>
          <cell r="F77">
            <v>2</v>
          </cell>
          <cell r="G77">
            <v>2</v>
          </cell>
          <cell r="H77">
            <v>2</v>
          </cell>
          <cell r="I77">
            <v>40</v>
          </cell>
          <cell r="J77">
            <v>1</v>
          </cell>
          <cell r="K77">
            <v>488</v>
          </cell>
          <cell r="L77">
            <v>602695</v>
          </cell>
          <cell r="M77">
            <v>0</v>
          </cell>
          <cell r="N77">
            <v>2927451</v>
          </cell>
          <cell r="O77">
            <v>0</v>
          </cell>
          <cell r="P77">
            <v>1748678</v>
          </cell>
          <cell r="Q77">
            <v>463454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389383</v>
          </cell>
          <cell r="W77">
            <v>0</v>
          </cell>
          <cell r="X77">
            <v>113834</v>
          </cell>
          <cell r="Y77">
            <v>0</v>
          </cell>
          <cell r="Z77">
            <v>6245495</v>
          </cell>
          <cell r="AA77">
            <v>1948431</v>
          </cell>
          <cell r="AB77">
            <v>0</v>
          </cell>
          <cell r="AC77">
            <v>593313</v>
          </cell>
          <cell r="AD77">
            <v>216226</v>
          </cell>
          <cell r="AE77">
            <v>408751</v>
          </cell>
          <cell r="AF77">
            <v>1056052</v>
          </cell>
          <cell r="AG77">
            <v>498376</v>
          </cell>
          <cell r="AH77">
            <v>1164592</v>
          </cell>
          <cell r="AI77">
            <v>0</v>
          </cell>
          <cell r="AJ77">
            <v>0</v>
          </cell>
          <cell r="AK77">
            <v>5885741</v>
          </cell>
          <cell r="AL77">
            <v>415705</v>
          </cell>
          <cell r="AM77">
            <v>0</v>
          </cell>
          <cell r="AN77">
            <v>0</v>
          </cell>
          <cell r="AO77">
            <v>0</v>
          </cell>
          <cell r="AP77">
            <v>6301446</v>
          </cell>
          <cell r="AQ77">
            <v>2416543</v>
          </cell>
          <cell r="AR77">
            <v>883311</v>
          </cell>
          <cell r="AS77">
            <v>3299854</v>
          </cell>
          <cell r="AT77">
            <v>831955</v>
          </cell>
          <cell r="AU77">
            <v>119680</v>
          </cell>
          <cell r="AV77">
            <v>138312</v>
          </cell>
          <cell r="AW77">
            <v>0</v>
          </cell>
          <cell r="AX77">
            <v>0</v>
          </cell>
          <cell r="AY77">
            <v>74645</v>
          </cell>
          <cell r="AZ77">
            <v>1164592</v>
          </cell>
        </row>
        <row r="78">
          <cell r="A78">
            <v>107585</v>
          </cell>
          <cell r="B78" t="str">
            <v>UNIVERSITY OF ARKANSAS COMMUNITY COLLEGE-MORRILTON</v>
          </cell>
          <cell r="C78" t="str">
            <v>AR</v>
          </cell>
          <cell r="D78">
            <v>5</v>
          </cell>
          <cell r="E78">
            <v>4</v>
          </cell>
          <cell r="F78">
            <v>2</v>
          </cell>
          <cell r="G78">
            <v>2</v>
          </cell>
          <cell r="H78">
            <v>2</v>
          </cell>
          <cell r="I78">
            <v>40</v>
          </cell>
          <cell r="J78">
            <v>1</v>
          </cell>
          <cell r="K78">
            <v>1020</v>
          </cell>
          <cell r="L78">
            <v>1578446</v>
          </cell>
          <cell r="M78">
            <v>0</v>
          </cell>
          <cell r="N78">
            <v>4165689</v>
          </cell>
          <cell r="O78">
            <v>0</v>
          </cell>
          <cell r="P78">
            <v>1506394</v>
          </cell>
          <cell r="Q78">
            <v>433357</v>
          </cell>
          <cell r="R78">
            <v>4200</v>
          </cell>
          <cell r="S78">
            <v>42413</v>
          </cell>
          <cell r="T78">
            <v>0</v>
          </cell>
          <cell r="U78">
            <v>45180</v>
          </cell>
          <cell r="V78">
            <v>724056</v>
          </cell>
          <cell r="W78">
            <v>0</v>
          </cell>
          <cell r="X78">
            <v>608941</v>
          </cell>
          <cell r="Y78">
            <v>0</v>
          </cell>
          <cell r="Z78">
            <v>9108676</v>
          </cell>
          <cell r="AA78">
            <v>2993887</v>
          </cell>
          <cell r="AB78">
            <v>0</v>
          </cell>
          <cell r="AC78">
            <v>0</v>
          </cell>
          <cell r="AD78">
            <v>289083</v>
          </cell>
          <cell r="AE78">
            <v>677781</v>
          </cell>
          <cell r="AF78">
            <v>818890</v>
          </cell>
          <cell r="AG78">
            <v>808501</v>
          </cell>
          <cell r="AH78">
            <v>1667254</v>
          </cell>
          <cell r="AI78">
            <v>854839</v>
          </cell>
          <cell r="AJ78">
            <v>6720</v>
          </cell>
          <cell r="AK78">
            <v>8116955</v>
          </cell>
          <cell r="AL78">
            <v>700883</v>
          </cell>
          <cell r="AM78">
            <v>0</v>
          </cell>
          <cell r="AN78">
            <v>0</v>
          </cell>
          <cell r="AO78">
            <v>17224</v>
          </cell>
          <cell r="AP78">
            <v>8835062</v>
          </cell>
          <cell r="AQ78">
            <v>3290795</v>
          </cell>
          <cell r="AR78">
            <v>982625</v>
          </cell>
          <cell r="AS78">
            <v>4273420</v>
          </cell>
          <cell r="AT78">
            <v>1329819</v>
          </cell>
          <cell r="AU78">
            <v>64615</v>
          </cell>
          <cell r="AV78">
            <v>194436</v>
          </cell>
          <cell r="AW78">
            <v>0</v>
          </cell>
          <cell r="AX78">
            <v>18016</v>
          </cell>
          <cell r="AY78">
            <v>60368</v>
          </cell>
          <cell r="AZ78">
            <v>1667254</v>
          </cell>
        </row>
        <row r="79">
          <cell r="A79">
            <v>107619</v>
          </cell>
          <cell r="B79" t="str">
            <v>PHILLIPS COMMUNITY COLLEGE OF THE UNIVERSITY OF AR</v>
          </cell>
          <cell r="C79" t="str">
            <v>AR</v>
          </cell>
          <cell r="D79">
            <v>5</v>
          </cell>
          <cell r="E79">
            <v>4</v>
          </cell>
          <cell r="F79">
            <v>2</v>
          </cell>
          <cell r="G79">
            <v>2</v>
          </cell>
          <cell r="H79">
            <v>2</v>
          </cell>
          <cell r="I79">
            <v>40</v>
          </cell>
          <cell r="J79">
            <v>1</v>
          </cell>
          <cell r="K79">
            <v>1327</v>
          </cell>
          <cell r="L79">
            <v>1860316</v>
          </cell>
          <cell r="M79">
            <v>0</v>
          </cell>
          <cell r="N79">
            <v>9212171</v>
          </cell>
          <cell r="O79">
            <v>1755146</v>
          </cell>
          <cell r="P79">
            <v>2977658</v>
          </cell>
          <cell r="Q79">
            <v>870682</v>
          </cell>
          <cell r="R79">
            <v>0</v>
          </cell>
          <cell r="S79">
            <v>0</v>
          </cell>
          <cell r="T79">
            <v>0</v>
          </cell>
          <cell r="U79">
            <v>18792</v>
          </cell>
          <cell r="V79">
            <v>159276</v>
          </cell>
          <cell r="W79">
            <v>0</v>
          </cell>
          <cell r="X79">
            <v>147627</v>
          </cell>
          <cell r="Y79">
            <v>0</v>
          </cell>
          <cell r="Z79">
            <v>17001668</v>
          </cell>
          <cell r="AA79">
            <v>6276195</v>
          </cell>
          <cell r="AB79">
            <v>0</v>
          </cell>
          <cell r="AC79">
            <v>661547</v>
          </cell>
          <cell r="AD79">
            <v>1092843</v>
          </cell>
          <cell r="AE79">
            <v>1212101</v>
          </cell>
          <cell r="AF79">
            <v>2471947</v>
          </cell>
          <cell r="AG79">
            <v>1558650</v>
          </cell>
          <cell r="AH79">
            <v>2742265</v>
          </cell>
          <cell r="AI79">
            <v>504772</v>
          </cell>
          <cell r="AJ79">
            <v>498182</v>
          </cell>
          <cell r="AK79">
            <v>17018502</v>
          </cell>
          <cell r="AL79">
            <v>222695</v>
          </cell>
          <cell r="AM79">
            <v>0</v>
          </cell>
          <cell r="AN79">
            <v>0</v>
          </cell>
          <cell r="AO79">
            <v>0</v>
          </cell>
          <cell r="AP79">
            <v>17241197</v>
          </cell>
          <cell r="AQ79">
            <v>6737784</v>
          </cell>
          <cell r="AR79">
            <v>2307952</v>
          </cell>
          <cell r="AS79">
            <v>9045736</v>
          </cell>
          <cell r="AT79">
            <v>1975756</v>
          </cell>
          <cell r="AU79">
            <v>136376</v>
          </cell>
          <cell r="AV79">
            <v>265999</v>
          </cell>
          <cell r="AW79">
            <v>0</v>
          </cell>
          <cell r="AX79">
            <v>0</v>
          </cell>
          <cell r="AY79">
            <v>364134</v>
          </cell>
          <cell r="AZ79">
            <v>2742265</v>
          </cell>
        </row>
        <row r="80">
          <cell r="A80">
            <v>107637</v>
          </cell>
          <cell r="B80" t="str">
            <v>SOUTHEAST ARKANSAS COLLEGE</v>
          </cell>
          <cell r="C80" t="str">
            <v>AR</v>
          </cell>
          <cell r="D80">
            <v>5</v>
          </cell>
          <cell r="E80">
            <v>4</v>
          </cell>
          <cell r="F80">
            <v>2</v>
          </cell>
          <cell r="G80">
            <v>2</v>
          </cell>
          <cell r="H80">
            <v>2</v>
          </cell>
          <cell r="I80">
            <v>40</v>
          </cell>
          <cell r="J80">
            <v>1</v>
          </cell>
          <cell r="K80">
            <v>1329</v>
          </cell>
          <cell r="L80">
            <v>1535620</v>
          </cell>
          <cell r="M80">
            <v>0</v>
          </cell>
          <cell r="N80">
            <v>5189374</v>
          </cell>
          <cell r="O80">
            <v>0</v>
          </cell>
          <cell r="P80">
            <v>1985549</v>
          </cell>
          <cell r="Q80">
            <v>297010</v>
          </cell>
          <cell r="R80">
            <v>0</v>
          </cell>
          <cell r="S80">
            <v>87043</v>
          </cell>
          <cell r="T80">
            <v>0</v>
          </cell>
          <cell r="U80">
            <v>17960</v>
          </cell>
          <cell r="V80">
            <v>0</v>
          </cell>
          <cell r="W80">
            <v>0</v>
          </cell>
          <cell r="X80">
            <v>89998</v>
          </cell>
          <cell r="Y80">
            <v>0</v>
          </cell>
          <cell r="Z80">
            <v>9202554</v>
          </cell>
          <cell r="AA80">
            <v>3634383</v>
          </cell>
          <cell r="AB80">
            <v>0</v>
          </cell>
          <cell r="AC80">
            <v>0</v>
          </cell>
          <cell r="AD80">
            <v>307591</v>
          </cell>
          <cell r="AE80">
            <v>646186</v>
          </cell>
          <cell r="AF80">
            <v>815623</v>
          </cell>
          <cell r="AG80">
            <v>553984</v>
          </cell>
          <cell r="AH80">
            <v>1922712</v>
          </cell>
          <cell r="AI80">
            <v>0</v>
          </cell>
          <cell r="AJ80">
            <v>602407</v>
          </cell>
          <cell r="AK80">
            <v>8482886</v>
          </cell>
          <cell r="AL80">
            <v>0</v>
          </cell>
          <cell r="AM80">
            <v>0</v>
          </cell>
          <cell r="AN80">
            <v>0</v>
          </cell>
          <cell r="AO80">
            <v>360000</v>
          </cell>
          <cell r="AP80">
            <v>8842886</v>
          </cell>
          <cell r="AQ80">
            <v>3665320</v>
          </cell>
          <cell r="AR80">
            <v>930564</v>
          </cell>
          <cell r="AS80">
            <v>4595884</v>
          </cell>
          <cell r="AT80">
            <v>1657797</v>
          </cell>
          <cell r="AU80">
            <v>57400</v>
          </cell>
          <cell r="AV80">
            <v>133466</v>
          </cell>
          <cell r="AW80">
            <v>0</v>
          </cell>
          <cell r="AX80">
            <v>28147</v>
          </cell>
          <cell r="AY80">
            <v>45902</v>
          </cell>
          <cell r="AZ80">
            <v>1922712</v>
          </cell>
        </row>
        <row r="81">
          <cell r="A81">
            <v>107664</v>
          </cell>
          <cell r="B81" t="str">
            <v>PULASKI TECHNICAL COLLEGE</v>
          </cell>
          <cell r="C81" t="str">
            <v>AR</v>
          </cell>
          <cell r="D81">
            <v>5</v>
          </cell>
          <cell r="E81">
            <v>4</v>
          </cell>
          <cell r="F81">
            <v>2</v>
          </cell>
          <cell r="G81">
            <v>2</v>
          </cell>
          <cell r="H81">
            <v>2</v>
          </cell>
          <cell r="I81">
            <v>40</v>
          </cell>
          <cell r="J81">
            <v>1</v>
          </cell>
          <cell r="K81">
            <v>3235</v>
          </cell>
          <cell r="L81">
            <v>5156692</v>
          </cell>
          <cell r="M81">
            <v>0</v>
          </cell>
          <cell r="N81">
            <v>6435283</v>
          </cell>
          <cell r="O81">
            <v>0</v>
          </cell>
          <cell r="P81">
            <v>3872790</v>
          </cell>
          <cell r="Q81">
            <v>737395</v>
          </cell>
          <cell r="R81">
            <v>79413</v>
          </cell>
          <cell r="S81">
            <v>0</v>
          </cell>
          <cell r="T81">
            <v>0</v>
          </cell>
          <cell r="U81">
            <v>187971</v>
          </cell>
          <cell r="V81">
            <v>0</v>
          </cell>
          <cell r="W81">
            <v>0</v>
          </cell>
          <cell r="X81">
            <v>282007</v>
          </cell>
          <cell r="Y81">
            <v>0</v>
          </cell>
          <cell r="Z81">
            <v>16751551</v>
          </cell>
          <cell r="AA81">
            <v>6412793</v>
          </cell>
          <cell r="AB81">
            <v>0</v>
          </cell>
          <cell r="AC81">
            <v>0</v>
          </cell>
          <cell r="AD81">
            <v>1444514</v>
          </cell>
          <cell r="AE81">
            <v>1156755</v>
          </cell>
          <cell r="AF81">
            <v>1905209</v>
          </cell>
          <cell r="AG81">
            <v>1111313</v>
          </cell>
          <cell r="AH81">
            <v>4402620</v>
          </cell>
          <cell r="AI81">
            <v>376217</v>
          </cell>
          <cell r="AJ81">
            <v>295403</v>
          </cell>
          <cell r="AK81">
            <v>17104824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17104824</v>
          </cell>
          <cell r="AQ81">
            <v>7504765</v>
          </cell>
          <cell r="AR81">
            <v>1803959</v>
          </cell>
          <cell r="AS81">
            <v>9308724</v>
          </cell>
          <cell r="AT81">
            <v>3793714</v>
          </cell>
          <cell r="AU81">
            <v>68950</v>
          </cell>
          <cell r="AV81">
            <v>347192</v>
          </cell>
          <cell r="AW81">
            <v>0</v>
          </cell>
          <cell r="AX81">
            <v>0</v>
          </cell>
          <cell r="AY81">
            <v>192764</v>
          </cell>
          <cell r="AZ81">
            <v>4402620</v>
          </cell>
        </row>
        <row r="82">
          <cell r="A82">
            <v>107725</v>
          </cell>
          <cell r="B82" t="str">
            <v>UNIVERSITY OF ARKANSAS COMMUNITY COLLEGE-HOPE</v>
          </cell>
          <cell r="C82" t="str">
            <v>AR</v>
          </cell>
          <cell r="D82">
            <v>5</v>
          </cell>
          <cell r="E82">
            <v>4</v>
          </cell>
          <cell r="F82">
            <v>2</v>
          </cell>
          <cell r="G82">
            <v>2</v>
          </cell>
          <cell r="H82">
            <v>2</v>
          </cell>
          <cell r="I82">
            <v>40</v>
          </cell>
          <cell r="J82">
            <v>1</v>
          </cell>
          <cell r="K82">
            <v>830</v>
          </cell>
          <cell r="L82">
            <v>1180924</v>
          </cell>
          <cell r="M82">
            <v>0</v>
          </cell>
          <cell r="N82">
            <v>5096614</v>
          </cell>
          <cell r="O82">
            <v>0</v>
          </cell>
          <cell r="P82">
            <v>2682818</v>
          </cell>
          <cell r="Q82">
            <v>252876</v>
          </cell>
          <cell r="R82">
            <v>0</v>
          </cell>
          <cell r="S82">
            <v>0</v>
          </cell>
          <cell r="T82">
            <v>0</v>
          </cell>
          <cell r="U82">
            <v>4836</v>
          </cell>
          <cell r="V82">
            <v>521999</v>
          </cell>
          <cell r="W82">
            <v>0</v>
          </cell>
          <cell r="X82">
            <v>34871</v>
          </cell>
          <cell r="Y82">
            <v>0</v>
          </cell>
          <cell r="Z82">
            <v>9774938</v>
          </cell>
          <cell r="AA82">
            <v>3134220</v>
          </cell>
          <cell r="AB82">
            <v>0</v>
          </cell>
          <cell r="AC82">
            <v>341105</v>
          </cell>
          <cell r="AD82">
            <v>360594</v>
          </cell>
          <cell r="AE82">
            <v>1099486</v>
          </cell>
          <cell r="AF82">
            <v>1278931</v>
          </cell>
          <cell r="AG82">
            <v>796080</v>
          </cell>
          <cell r="AH82">
            <v>1896409</v>
          </cell>
          <cell r="AI82">
            <v>283548</v>
          </cell>
          <cell r="AJ82">
            <v>0</v>
          </cell>
          <cell r="AK82">
            <v>9190373</v>
          </cell>
          <cell r="AL82">
            <v>497682</v>
          </cell>
          <cell r="AM82">
            <v>0</v>
          </cell>
          <cell r="AN82">
            <v>0</v>
          </cell>
          <cell r="AO82">
            <v>197255</v>
          </cell>
          <cell r="AP82">
            <v>9885310</v>
          </cell>
          <cell r="AQ82">
            <v>3594798</v>
          </cell>
          <cell r="AR82">
            <v>1453688</v>
          </cell>
          <cell r="AS82">
            <v>5048486</v>
          </cell>
          <cell r="AT82">
            <v>1158986</v>
          </cell>
          <cell r="AU82">
            <v>316095</v>
          </cell>
          <cell r="AV82">
            <v>252876</v>
          </cell>
          <cell r="AW82">
            <v>0</v>
          </cell>
          <cell r="AX82">
            <v>32051</v>
          </cell>
          <cell r="AY82">
            <v>136401</v>
          </cell>
          <cell r="AZ82">
            <v>1896409</v>
          </cell>
        </row>
        <row r="83">
          <cell r="A83">
            <v>107743</v>
          </cell>
          <cell r="B83" t="str">
            <v>RICH MOUNTAIN COMMUNITY COLLEGE</v>
          </cell>
          <cell r="C83" t="str">
            <v>AR</v>
          </cell>
          <cell r="D83">
            <v>5</v>
          </cell>
          <cell r="E83">
            <v>4</v>
          </cell>
          <cell r="F83">
            <v>2</v>
          </cell>
          <cell r="G83">
            <v>2</v>
          </cell>
          <cell r="H83">
            <v>2</v>
          </cell>
          <cell r="I83">
            <v>40</v>
          </cell>
          <cell r="J83">
            <v>1</v>
          </cell>
          <cell r="K83">
            <v>566</v>
          </cell>
          <cell r="L83">
            <v>696135</v>
          </cell>
          <cell r="M83">
            <v>0</v>
          </cell>
          <cell r="N83">
            <v>2978242</v>
          </cell>
          <cell r="O83">
            <v>240932</v>
          </cell>
          <cell r="P83">
            <v>1836600</v>
          </cell>
          <cell r="Q83">
            <v>779310</v>
          </cell>
          <cell r="R83">
            <v>42259</v>
          </cell>
          <cell r="S83">
            <v>0</v>
          </cell>
          <cell r="T83">
            <v>0</v>
          </cell>
          <cell r="U83">
            <v>1122</v>
          </cell>
          <cell r="V83">
            <v>190406</v>
          </cell>
          <cell r="W83">
            <v>0</v>
          </cell>
          <cell r="X83">
            <v>0</v>
          </cell>
          <cell r="Y83">
            <v>0</v>
          </cell>
          <cell r="Z83">
            <v>6765006</v>
          </cell>
          <cell r="AA83">
            <v>1436050</v>
          </cell>
          <cell r="AB83">
            <v>0</v>
          </cell>
          <cell r="AC83">
            <v>497911</v>
          </cell>
          <cell r="AD83">
            <v>419480</v>
          </cell>
          <cell r="AE83">
            <v>971649</v>
          </cell>
          <cell r="AF83">
            <v>464131</v>
          </cell>
          <cell r="AG83">
            <v>239156</v>
          </cell>
          <cell r="AH83">
            <v>1019195</v>
          </cell>
          <cell r="AI83">
            <v>104095</v>
          </cell>
          <cell r="AJ83">
            <v>0</v>
          </cell>
          <cell r="AK83">
            <v>5151667</v>
          </cell>
          <cell r="AL83">
            <v>204695</v>
          </cell>
          <cell r="AM83">
            <v>0</v>
          </cell>
          <cell r="AN83">
            <v>0</v>
          </cell>
          <cell r="AO83">
            <v>270</v>
          </cell>
          <cell r="AP83">
            <v>5356632</v>
          </cell>
          <cell r="AQ83">
            <v>2753527</v>
          </cell>
          <cell r="AR83">
            <v>890882</v>
          </cell>
          <cell r="AS83">
            <v>3644409</v>
          </cell>
          <cell r="AT83">
            <v>702503</v>
          </cell>
          <cell r="AU83">
            <v>23831</v>
          </cell>
          <cell r="AV83">
            <v>182625</v>
          </cell>
          <cell r="AW83">
            <v>0</v>
          </cell>
          <cell r="AX83">
            <v>42004</v>
          </cell>
          <cell r="AY83">
            <v>68232</v>
          </cell>
          <cell r="AZ83">
            <v>1019195</v>
          </cell>
        </row>
        <row r="84">
          <cell r="A84">
            <v>107974</v>
          </cell>
          <cell r="B84" t="str">
            <v>SOUTH ARKANSAS COMMUNITY COLLEGE</v>
          </cell>
          <cell r="C84" t="str">
            <v>AR</v>
          </cell>
          <cell r="D84">
            <v>5</v>
          </cell>
          <cell r="E84">
            <v>4</v>
          </cell>
          <cell r="F84">
            <v>2</v>
          </cell>
          <cell r="G84">
            <v>2</v>
          </cell>
          <cell r="H84">
            <v>2</v>
          </cell>
          <cell r="I84">
            <v>40</v>
          </cell>
          <cell r="J84">
            <v>1</v>
          </cell>
          <cell r="K84">
            <v>694</v>
          </cell>
          <cell r="L84">
            <v>1251073</v>
          </cell>
          <cell r="M84">
            <v>0</v>
          </cell>
          <cell r="N84">
            <v>6008109</v>
          </cell>
          <cell r="O84">
            <v>0</v>
          </cell>
          <cell r="P84">
            <v>1431496</v>
          </cell>
          <cell r="Q84">
            <v>763329</v>
          </cell>
          <cell r="R84">
            <v>151202</v>
          </cell>
          <cell r="S84">
            <v>4989</v>
          </cell>
          <cell r="T84">
            <v>0</v>
          </cell>
          <cell r="U84">
            <v>9052</v>
          </cell>
          <cell r="V84">
            <v>392080</v>
          </cell>
          <cell r="W84">
            <v>0</v>
          </cell>
          <cell r="X84">
            <v>193820</v>
          </cell>
          <cell r="Y84">
            <v>0</v>
          </cell>
          <cell r="Z84">
            <v>10205150</v>
          </cell>
          <cell r="AA84">
            <v>4648103</v>
          </cell>
          <cell r="AB84">
            <v>0</v>
          </cell>
          <cell r="AC84">
            <v>243265</v>
          </cell>
          <cell r="AD84">
            <v>728033</v>
          </cell>
          <cell r="AE84">
            <v>796082</v>
          </cell>
          <cell r="AF84">
            <v>1360542</v>
          </cell>
          <cell r="AG84">
            <v>781426</v>
          </cell>
          <cell r="AH84">
            <v>1034516</v>
          </cell>
          <cell r="AI84">
            <v>24556</v>
          </cell>
          <cell r="AJ84">
            <v>75096</v>
          </cell>
          <cell r="AK84">
            <v>9691619</v>
          </cell>
          <cell r="AL84">
            <v>374156</v>
          </cell>
          <cell r="AM84">
            <v>0</v>
          </cell>
          <cell r="AN84">
            <v>0</v>
          </cell>
          <cell r="AO84">
            <v>22273</v>
          </cell>
          <cell r="AP84">
            <v>10088048</v>
          </cell>
          <cell r="AQ84">
            <v>4978746</v>
          </cell>
          <cell r="AR84">
            <v>1507752</v>
          </cell>
          <cell r="AS84">
            <v>6486498</v>
          </cell>
          <cell r="AT84">
            <v>779235</v>
          </cell>
          <cell r="AU84">
            <v>41758</v>
          </cell>
          <cell r="AV84">
            <v>89956</v>
          </cell>
          <cell r="AW84">
            <v>0</v>
          </cell>
          <cell r="AX84">
            <v>8604</v>
          </cell>
          <cell r="AY84">
            <v>114963</v>
          </cell>
          <cell r="AZ84">
            <v>1034516</v>
          </cell>
        </row>
        <row r="85">
          <cell r="A85">
            <v>107992</v>
          </cell>
          <cell r="B85" t="str">
            <v>SOUTHERN ARKANSAS UNIVERSITY TECH</v>
          </cell>
          <cell r="C85" t="str">
            <v>AR</v>
          </cell>
          <cell r="D85">
            <v>5</v>
          </cell>
          <cell r="E85">
            <v>4</v>
          </cell>
          <cell r="F85">
            <v>2</v>
          </cell>
          <cell r="G85">
            <v>2</v>
          </cell>
          <cell r="H85">
            <v>2</v>
          </cell>
          <cell r="I85">
            <v>40</v>
          </cell>
          <cell r="J85">
            <v>1</v>
          </cell>
          <cell r="K85">
            <v>596</v>
          </cell>
          <cell r="L85">
            <v>1013654</v>
          </cell>
          <cell r="M85">
            <v>0</v>
          </cell>
          <cell r="N85">
            <v>6479583</v>
          </cell>
          <cell r="O85">
            <v>0</v>
          </cell>
          <cell r="P85">
            <v>1273368</v>
          </cell>
          <cell r="Q85">
            <v>56022</v>
          </cell>
          <cell r="R85">
            <v>0</v>
          </cell>
          <cell r="S85">
            <v>0</v>
          </cell>
          <cell r="T85">
            <v>0</v>
          </cell>
          <cell r="U85">
            <v>102801</v>
          </cell>
          <cell r="V85">
            <v>341165</v>
          </cell>
          <cell r="W85">
            <v>0</v>
          </cell>
          <cell r="X85">
            <v>658272</v>
          </cell>
          <cell r="Y85">
            <v>0</v>
          </cell>
          <cell r="Z85">
            <v>9924865</v>
          </cell>
          <cell r="AA85">
            <v>3834944</v>
          </cell>
          <cell r="AB85">
            <v>0</v>
          </cell>
          <cell r="AC85">
            <v>118796</v>
          </cell>
          <cell r="AD85">
            <v>467403</v>
          </cell>
          <cell r="AE85">
            <v>836748</v>
          </cell>
          <cell r="AF85">
            <v>1959294</v>
          </cell>
          <cell r="AG85">
            <v>1075100</v>
          </cell>
          <cell r="AH85">
            <v>929167</v>
          </cell>
          <cell r="AI85">
            <v>109149</v>
          </cell>
          <cell r="AJ85">
            <v>20312</v>
          </cell>
          <cell r="AK85">
            <v>9350913</v>
          </cell>
          <cell r="AL85">
            <v>348181</v>
          </cell>
          <cell r="AM85">
            <v>0</v>
          </cell>
          <cell r="AN85">
            <v>0</v>
          </cell>
          <cell r="AO85">
            <v>0</v>
          </cell>
          <cell r="AP85">
            <v>9699094</v>
          </cell>
          <cell r="AQ85">
            <v>4605238</v>
          </cell>
          <cell r="AR85">
            <v>1405136</v>
          </cell>
          <cell r="AS85">
            <v>6010374</v>
          </cell>
          <cell r="AT85">
            <v>612783</v>
          </cell>
          <cell r="AU85">
            <v>72823</v>
          </cell>
          <cell r="AV85">
            <v>56022</v>
          </cell>
          <cell r="AW85">
            <v>0</v>
          </cell>
          <cell r="AX85">
            <v>0</v>
          </cell>
          <cell r="AY85">
            <v>187539</v>
          </cell>
          <cell r="AZ85">
            <v>929167</v>
          </cell>
        </row>
        <row r="86">
          <cell r="A86">
            <v>367459</v>
          </cell>
          <cell r="B86" t="str">
            <v>NORTHWEST ARKANSAS COMMUNITY COLLEGE</v>
          </cell>
          <cell r="C86" t="str">
            <v>AR</v>
          </cell>
          <cell r="D86">
            <v>5</v>
          </cell>
          <cell r="E86">
            <v>4</v>
          </cell>
          <cell r="F86">
            <v>2</v>
          </cell>
          <cell r="G86">
            <v>2</v>
          </cell>
          <cell r="H86">
            <v>2</v>
          </cell>
          <cell r="I86">
            <v>40</v>
          </cell>
          <cell r="J86">
            <v>1</v>
          </cell>
          <cell r="K86">
            <v>2330</v>
          </cell>
          <cell r="L86">
            <v>5090291</v>
          </cell>
          <cell r="M86">
            <v>0</v>
          </cell>
          <cell r="N86">
            <v>5732980</v>
          </cell>
          <cell r="O86">
            <v>3672183</v>
          </cell>
          <cell r="P86">
            <v>1305499</v>
          </cell>
          <cell r="Q86">
            <v>910504</v>
          </cell>
          <cell r="R86">
            <v>0</v>
          </cell>
          <cell r="S86">
            <v>38678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353356</v>
          </cell>
          <cell r="Y86">
            <v>0</v>
          </cell>
          <cell r="Z86">
            <v>17103491</v>
          </cell>
          <cell r="AA86">
            <v>7495565</v>
          </cell>
          <cell r="AB86">
            <v>0</v>
          </cell>
          <cell r="AC86">
            <v>0</v>
          </cell>
          <cell r="AD86">
            <v>1069999</v>
          </cell>
          <cell r="AE86">
            <v>1609962</v>
          </cell>
          <cell r="AF86">
            <v>3363578</v>
          </cell>
          <cell r="AG86">
            <v>1229632</v>
          </cell>
          <cell r="AH86">
            <v>2254681</v>
          </cell>
          <cell r="AI86">
            <v>0</v>
          </cell>
          <cell r="AJ86">
            <v>0</v>
          </cell>
          <cell r="AK86">
            <v>17023417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17023417</v>
          </cell>
          <cell r="AQ86">
            <v>8121063</v>
          </cell>
          <cell r="AR86">
            <v>1779706</v>
          </cell>
          <cell r="AS86">
            <v>9900769</v>
          </cell>
          <cell r="AT86">
            <v>958068</v>
          </cell>
          <cell r="AU86">
            <v>347431</v>
          </cell>
          <cell r="AV86">
            <v>910504</v>
          </cell>
          <cell r="AW86">
            <v>0</v>
          </cell>
          <cell r="AX86">
            <v>0</v>
          </cell>
          <cell r="AY86">
            <v>38678</v>
          </cell>
          <cell r="AZ86">
            <v>2254681</v>
          </cell>
        </row>
        <row r="87">
          <cell r="A87">
            <v>420538</v>
          </cell>
          <cell r="B87" t="str">
            <v>ARKANSAS STATE UNIVERSITY-MOUNTAIN HOME</v>
          </cell>
          <cell r="C87" t="str">
            <v>AR</v>
          </cell>
          <cell r="D87">
            <v>5</v>
          </cell>
          <cell r="E87">
            <v>4</v>
          </cell>
          <cell r="F87">
            <v>2</v>
          </cell>
          <cell r="G87">
            <v>2</v>
          </cell>
          <cell r="H87">
            <v>2</v>
          </cell>
          <cell r="I87">
            <v>-3</v>
          </cell>
          <cell r="J87">
            <v>1</v>
          </cell>
          <cell r="K87">
            <v>827</v>
          </cell>
          <cell r="L87">
            <v>1283470</v>
          </cell>
          <cell r="M87">
            <v>0</v>
          </cell>
          <cell r="N87">
            <v>2920661</v>
          </cell>
          <cell r="O87">
            <v>626581</v>
          </cell>
          <cell r="P87">
            <v>98444</v>
          </cell>
          <cell r="Q87">
            <v>247069</v>
          </cell>
          <cell r="R87">
            <v>0</v>
          </cell>
          <cell r="S87">
            <v>4800</v>
          </cell>
          <cell r="T87">
            <v>0</v>
          </cell>
          <cell r="U87">
            <v>0</v>
          </cell>
          <cell r="V87">
            <v>224254</v>
          </cell>
          <cell r="W87">
            <v>0</v>
          </cell>
          <cell r="X87">
            <v>151927</v>
          </cell>
          <cell r="Y87">
            <v>0</v>
          </cell>
          <cell r="Z87">
            <v>5557206</v>
          </cell>
          <cell r="AA87">
            <v>2322993</v>
          </cell>
          <cell r="AB87">
            <v>0</v>
          </cell>
          <cell r="AC87">
            <v>4440</v>
          </cell>
          <cell r="AD87">
            <v>402375</v>
          </cell>
          <cell r="AE87">
            <v>180840</v>
          </cell>
          <cell r="AF87">
            <v>994735</v>
          </cell>
          <cell r="AG87">
            <v>655978</v>
          </cell>
          <cell r="AH87">
            <v>52200</v>
          </cell>
          <cell r="AI87">
            <v>649072</v>
          </cell>
          <cell r="AJ87">
            <v>322123</v>
          </cell>
          <cell r="AK87">
            <v>5584756</v>
          </cell>
          <cell r="AL87">
            <v>199980</v>
          </cell>
          <cell r="AM87">
            <v>0</v>
          </cell>
          <cell r="AN87">
            <v>0</v>
          </cell>
          <cell r="AO87">
            <v>0</v>
          </cell>
          <cell r="AP87">
            <v>5784736</v>
          </cell>
          <cell r="AQ87">
            <v>2537843</v>
          </cell>
          <cell r="AR87">
            <v>623631</v>
          </cell>
          <cell r="AS87">
            <v>3161474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52200</v>
          </cell>
          <cell r="AZ87">
            <v>52200</v>
          </cell>
        </row>
        <row r="88">
          <cell r="A88">
            <v>435116</v>
          </cell>
          <cell r="B88" t="str">
            <v>ARKANSAS CAREER TRAINING INSTITUTE</v>
          </cell>
          <cell r="C88" t="str">
            <v>AR</v>
          </cell>
          <cell r="D88">
            <v>5</v>
          </cell>
          <cell r="E88">
            <v>4</v>
          </cell>
          <cell r="F88">
            <v>2</v>
          </cell>
          <cell r="G88">
            <v>2</v>
          </cell>
          <cell r="H88">
            <v>2</v>
          </cell>
          <cell r="I88">
            <v>-3</v>
          </cell>
          <cell r="J88">
            <v>1</v>
          </cell>
          <cell r="K88">
            <v>110</v>
          </cell>
          <cell r="L88">
            <v>911061</v>
          </cell>
          <cell r="M88">
            <v>8175401</v>
          </cell>
          <cell r="N88">
            <v>2967302</v>
          </cell>
          <cell r="O88">
            <v>0</v>
          </cell>
          <cell r="P88">
            <v>362182</v>
          </cell>
          <cell r="Q88">
            <v>0</v>
          </cell>
          <cell r="R88">
            <v>0</v>
          </cell>
          <cell r="S88">
            <v>36261</v>
          </cell>
          <cell r="T88">
            <v>0</v>
          </cell>
          <cell r="U88">
            <v>13584</v>
          </cell>
          <cell r="V88">
            <v>109557</v>
          </cell>
          <cell r="W88">
            <v>796856</v>
          </cell>
          <cell r="X88">
            <v>0</v>
          </cell>
          <cell r="Y88">
            <v>0</v>
          </cell>
          <cell r="Z88">
            <v>13372204</v>
          </cell>
          <cell r="AA88">
            <v>790550</v>
          </cell>
          <cell r="AB88">
            <v>0</v>
          </cell>
          <cell r="AC88">
            <v>0</v>
          </cell>
          <cell r="AD88">
            <v>190392</v>
          </cell>
          <cell r="AE88">
            <v>1524136</v>
          </cell>
          <cell r="AF88">
            <v>1449777</v>
          </cell>
          <cell r="AG88">
            <v>3102951</v>
          </cell>
          <cell r="AH88">
            <v>362182</v>
          </cell>
          <cell r="AI88">
            <v>0</v>
          </cell>
          <cell r="AJ88">
            <v>0</v>
          </cell>
          <cell r="AK88">
            <v>7419988</v>
          </cell>
          <cell r="AL88">
            <v>29514</v>
          </cell>
          <cell r="AM88">
            <v>5060415</v>
          </cell>
          <cell r="AN88">
            <v>0</v>
          </cell>
          <cell r="AO88">
            <v>0</v>
          </cell>
          <cell r="AP88">
            <v>12509917</v>
          </cell>
          <cell r="AQ88">
            <v>4300734</v>
          </cell>
          <cell r="AR88">
            <v>1233650</v>
          </cell>
          <cell r="AS88">
            <v>5534384</v>
          </cell>
          <cell r="AT88">
            <v>198651</v>
          </cell>
          <cell r="AU88">
            <v>163531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362182</v>
          </cell>
        </row>
        <row r="89">
          <cell r="A89">
            <v>106476</v>
          </cell>
          <cell r="B89" t="str">
            <v>ARKANSAS VALLEY TECHNICAL INSTITUTE</v>
          </cell>
          <cell r="C89" t="str">
            <v>AR</v>
          </cell>
          <cell r="D89">
            <v>5</v>
          </cell>
          <cell r="E89">
            <v>7</v>
          </cell>
          <cell r="F89">
            <v>2</v>
          </cell>
          <cell r="G89">
            <v>2</v>
          </cell>
          <cell r="H89">
            <v>2</v>
          </cell>
          <cell r="I89">
            <v>-3</v>
          </cell>
          <cell r="J89">
            <v>1</v>
          </cell>
          <cell r="K89">
            <v>357</v>
          </cell>
          <cell r="L89">
            <v>336860</v>
          </cell>
          <cell r="M89">
            <v>139426</v>
          </cell>
          <cell r="N89">
            <v>2477460</v>
          </cell>
          <cell r="O89">
            <v>708087</v>
          </cell>
          <cell r="P89">
            <v>708901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4370734</v>
          </cell>
          <cell r="AA89">
            <v>21733017</v>
          </cell>
          <cell r="AB89">
            <v>0</v>
          </cell>
          <cell r="AC89">
            <v>0</v>
          </cell>
          <cell r="AD89">
            <v>0</v>
          </cell>
          <cell r="AE89">
            <v>447415</v>
          </cell>
          <cell r="AF89">
            <v>1318654</v>
          </cell>
          <cell r="AG89">
            <v>265399</v>
          </cell>
          <cell r="AH89">
            <v>716118</v>
          </cell>
          <cell r="AI89">
            <v>0</v>
          </cell>
          <cell r="AJ89">
            <v>0</v>
          </cell>
          <cell r="AK89">
            <v>24480603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24480603</v>
          </cell>
          <cell r="AQ89">
            <v>1585624</v>
          </cell>
          <cell r="AR89">
            <v>472583</v>
          </cell>
          <cell r="AS89">
            <v>2058207</v>
          </cell>
          <cell r="AT89">
            <v>708786</v>
          </cell>
          <cell r="AU89">
            <v>0</v>
          </cell>
          <cell r="AV89">
            <v>7332</v>
          </cell>
          <cell r="AW89">
            <v>0</v>
          </cell>
          <cell r="AX89">
            <v>0</v>
          </cell>
          <cell r="AY89">
            <v>0</v>
          </cell>
          <cell r="AZ89">
            <v>716118</v>
          </cell>
        </row>
        <row r="90">
          <cell r="A90">
            <v>106801</v>
          </cell>
          <cell r="B90" t="str">
            <v>COTTON BOLL TECHNICAL INSTITUTE</v>
          </cell>
          <cell r="C90" t="str">
            <v>AR</v>
          </cell>
          <cell r="D90">
            <v>5</v>
          </cell>
          <cell r="E90">
            <v>7</v>
          </cell>
          <cell r="F90">
            <v>2</v>
          </cell>
          <cell r="G90">
            <v>2</v>
          </cell>
          <cell r="H90">
            <v>2</v>
          </cell>
          <cell r="I90">
            <v>-3</v>
          </cell>
          <cell r="J90">
            <v>1</v>
          </cell>
          <cell r="K90">
            <v>286</v>
          </cell>
          <cell r="L90">
            <v>197722</v>
          </cell>
          <cell r="M90">
            <v>167994</v>
          </cell>
          <cell r="N90">
            <v>3047535</v>
          </cell>
          <cell r="O90">
            <v>0</v>
          </cell>
          <cell r="P90">
            <v>333916</v>
          </cell>
          <cell r="Q90">
            <v>1200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133006</v>
          </cell>
          <cell r="W90">
            <v>0</v>
          </cell>
          <cell r="X90">
            <v>-39872</v>
          </cell>
          <cell r="Y90">
            <v>0</v>
          </cell>
          <cell r="Z90">
            <v>3841501</v>
          </cell>
          <cell r="AA90">
            <v>2614710</v>
          </cell>
          <cell r="AB90">
            <v>0</v>
          </cell>
          <cell r="AC90">
            <v>0</v>
          </cell>
          <cell r="AD90">
            <v>0</v>
          </cell>
          <cell r="AE90">
            <v>157580</v>
          </cell>
          <cell r="AF90">
            <v>417051</v>
          </cell>
          <cell r="AG90">
            <v>367332</v>
          </cell>
          <cell r="AH90">
            <v>346209</v>
          </cell>
          <cell r="AI90">
            <v>0</v>
          </cell>
          <cell r="AJ90">
            <v>0</v>
          </cell>
          <cell r="AK90">
            <v>3902882</v>
          </cell>
          <cell r="AL90">
            <v>133006</v>
          </cell>
          <cell r="AM90">
            <v>0</v>
          </cell>
          <cell r="AN90">
            <v>0</v>
          </cell>
          <cell r="AO90">
            <v>0</v>
          </cell>
          <cell r="AP90">
            <v>4035888</v>
          </cell>
          <cell r="AQ90">
            <v>1605862</v>
          </cell>
          <cell r="AR90">
            <v>867152</v>
          </cell>
          <cell r="AS90">
            <v>2473014</v>
          </cell>
          <cell r="AT90">
            <v>333916</v>
          </cell>
          <cell r="AU90">
            <v>0</v>
          </cell>
          <cell r="AV90">
            <v>1200</v>
          </cell>
          <cell r="AW90">
            <v>0</v>
          </cell>
          <cell r="AX90">
            <v>0</v>
          </cell>
          <cell r="AY90">
            <v>11093</v>
          </cell>
          <cell r="AZ90">
            <v>346209</v>
          </cell>
        </row>
        <row r="91">
          <cell r="A91">
            <v>106829</v>
          </cell>
          <cell r="B91" t="str">
            <v>CROWLEYS RIDGE TECHNICAL INSTITUTE</v>
          </cell>
          <cell r="C91" t="str">
            <v>AR</v>
          </cell>
          <cell r="D91">
            <v>5</v>
          </cell>
          <cell r="E91">
            <v>7</v>
          </cell>
          <cell r="F91">
            <v>2</v>
          </cell>
          <cell r="G91">
            <v>2</v>
          </cell>
          <cell r="H91">
            <v>2</v>
          </cell>
          <cell r="I91">
            <v>-3</v>
          </cell>
          <cell r="J91">
            <v>1</v>
          </cell>
          <cell r="K91">
            <v>188</v>
          </cell>
          <cell r="L91">
            <v>137902</v>
          </cell>
          <cell r="M91">
            <v>0</v>
          </cell>
          <cell r="N91">
            <v>3315158</v>
          </cell>
          <cell r="O91">
            <v>0</v>
          </cell>
          <cell r="P91">
            <v>670814</v>
          </cell>
          <cell r="Q91">
            <v>9498</v>
          </cell>
          <cell r="R91">
            <v>0</v>
          </cell>
          <cell r="S91">
            <v>0</v>
          </cell>
          <cell r="T91">
            <v>0</v>
          </cell>
          <cell r="U91">
            <v>101300</v>
          </cell>
          <cell r="V91">
            <v>0</v>
          </cell>
          <cell r="W91">
            <v>0</v>
          </cell>
          <cell r="X91">
            <v>39968</v>
          </cell>
          <cell r="Y91">
            <v>0</v>
          </cell>
          <cell r="Z91">
            <v>4274640</v>
          </cell>
          <cell r="AA91">
            <v>2278238</v>
          </cell>
          <cell r="AB91">
            <v>0</v>
          </cell>
          <cell r="AC91">
            <v>0</v>
          </cell>
          <cell r="AD91">
            <v>0</v>
          </cell>
          <cell r="AE91">
            <v>437116</v>
          </cell>
          <cell r="AF91">
            <v>666194</v>
          </cell>
          <cell r="AG91">
            <v>496208</v>
          </cell>
          <cell r="AH91">
            <v>301101</v>
          </cell>
          <cell r="AI91">
            <v>0</v>
          </cell>
          <cell r="AJ91">
            <v>0</v>
          </cell>
          <cell r="AK91">
            <v>4178857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4178857</v>
          </cell>
          <cell r="AQ91">
            <v>1942909</v>
          </cell>
          <cell r="AR91">
            <v>594428</v>
          </cell>
          <cell r="AS91">
            <v>2537337</v>
          </cell>
          <cell r="AT91">
            <v>291603</v>
          </cell>
          <cell r="AU91">
            <v>0</v>
          </cell>
          <cell r="AV91">
            <v>9498</v>
          </cell>
          <cell r="AW91">
            <v>0</v>
          </cell>
          <cell r="AX91">
            <v>0</v>
          </cell>
          <cell r="AY91">
            <v>0</v>
          </cell>
          <cell r="AZ91">
            <v>301101</v>
          </cell>
        </row>
        <row r="92">
          <cell r="A92">
            <v>106935</v>
          </cell>
          <cell r="B92" t="str">
            <v>FOOTHILLS TECHNICAL INSTITUTE</v>
          </cell>
          <cell r="C92" t="str">
            <v>AR</v>
          </cell>
          <cell r="D92">
            <v>5</v>
          </cell>
          <cell r="E92">
            <v>7</v>
          </cell>
          <cell r="F92">
            <v>2</v>
          </cell>
          <cell r="G92">
            <v>2</v>
          </cell>
          <cell r="H92">
            <v>2</v>
          </cell>
          <cell r="I92">
            <v>-3</v>
          </cell>
          <cell r="J92">
            <v>1</v>
          </cell>
          <cell r="K92">
            <v>214</v>
          </cell>
          <cell r="L92">
            <v>248555</v>
          </cell>
          <cell r="M92">
            <v>326100</v>
          </cell>
          <cell r="N92">
            <v>4673808</v>
          </cell>
          <cell r="O92">
            <v>25191</v>
          </cell>
          <cell r="P92">
            <v>304381</v>
          </cell>
          <cell r="Q92">
            <v>3987</v>
          </cell>
          <cell r="R92">
            <v>0</v>
          </cell>
          <cell r="S92">
            <v>8653</v>
          </cell>
          <cell r="T92">
            <v>0</v>
          </cell>
          <cell r="U92">
            <v>0</v>
          </cell>
          <cell r="V92">
            <v>211535</v>
          </cell>
          <cell r="W92">
            <v>0</v>
          </cell>
          <cell r="X92">
            <v>0</v>
          </cell>
          <cell r="Y92">
            <v>0</v>
          </cell>
          <cell r="Z92">
            <v>5802210</v>
          </cell>
          <cell r="AA92">
            <v>3588664</v>
          </cell>
          <cell r="AB92">
            <v>0</v>
          </cell>
          <cell r="AC92">
            <v>0</v>
          </cell>
          <cell r="AD92">
            <v>104443</v>
          </cell>
          <cell r="AE92">
            <v>96507</v>
          </cell>
          <cell r="AF92">
            <v>17146</v>
          </cell>
          <cell r="AG92">
            <v>330377</v>
          </cell>
          <cell r="AH92">
            <v>362113</v>
          </cell>
          <cell r="AI92">
            <v>0</v>
          </cell>
          <cell r="AJ92">
            <v>0</v>
          </cell>
          <cell r="AK92">
            <v>4499250</v>
          </cell>
          <cell r="AL92">
            <v>195324</v>
          </cell>
          <cell r="AM92">
            <v>0</v>
          </cell>
          <cell r="AN92">
            <v>0</v>
          </cell>
          <cell r="AO92">
            <v>0</v>
          </cell>
          <cell r="AP92">
            <v>4694574</v>
          </cell>
          <cell r="AQ92">
            <v>2294865</v>
          </cell>
          <cell r="AR92">
            <v>635983</v>
          </cell>
          <cell r="AS92">
            <v>2930849</v>
          </cell>
          <cell r="AT92">
            <v>334166</v>
          </cell>
          <cell r="AU92">
            <v>0</v>
          </cell>
          <cell r="AV92">
            <v>4377</v>
          </cell>
          <cell r="AW92">
            <v>0</v>
          </cell>
          <cell r="AX92">
            <v>8725</v>
          </cell>
          <cell r="AY92">
            <v>14845</v>
          </cell>
          <cell r="AZ92">
            <v>362113</v>
          </cell>
        </row>
        <row r="93">
          <cell r="A93">
            <v>106944</v>
          </cell>
          <cell r="B93" t="str">
            <v>FOREST ECHOES TECHNICAL INSTITUTE</v>
          </cell>
          <cell r="C93" t="str">
            <v>AR</v>
          </cell>
          <cell r="D93">
            <v>5</v>
          </cell>
          <cell r="E93">
            <v>7</v>
          </cell>
          <cell r="F93">
            <v>2</v>
          </cell>
          <cell r="G93">
            <v>2</v>
          </cell>
          <cell r="H93">
            <v>2</v>
          </cell>
          <cell r="I93">
            <v>-3</v>
          </cell>
          <cell r="J93">
            <v>1</v>
          </cell>
          <cell r="K93">
            <v>109</v>
          </cell>
          <cell r="L93">
            <v>117956</v>
          </cell>
          <cell r="M93">
            <v>12440</v>
          </cell>
          <cell r="N93">
            <v>1053276</v>
          </cell>
          <cell r="O93">
            <v>0</v>
          </cell>
          <cell r="P93">
            <v>138801</v>
          </cell>
          <cell r="Q93">
            <v>41717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1364190</v>
          </cell>
          <cell r="AA93">
            <v>820457</v>
          </cell>
          <cell r="AB93">
            <v>0</v>
          </cell>
          <cell r="AC93">
            <v>0</v>
          </cell>
          <cell r="AD93">
            <v>381251</v>
          </cell>
          <cell r="AE93">
            <v>74925</v>
          </cell>
          <cell r="AF93">
            <v>312278</v>
          </cell>
          <cell r="AG93">
            <v>154427</v>
          </cell>
          <cell r="AH93">
            <v>127892</v>
          </cell>
          <cell r="AI93">
            <v>0</v>
          </cell>
          <cell r="AJ93">
            <v>0</v>
          </cell>
          <cell r="AK93">
            <v>1871230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1871230</v>
          </cell>
          <cell r="AQ93">
            <v>906223</v>
          </cell>
          <cell r="AR93">
            <v>222396</v>
          </cell>
          <cell r="AS93">
            <v>1128619</v>
          </cell>
          <cell r="AT93">
            <v>118802</v>
          </cell>
          <cell r="AU93">
            <v>0</v>
          </cell>
          <cell r="AV93">
            <v>2400</v>
          </cell>
          <cell r="AW93">
            <v>0</v>
          </cell>
          <cell r="AX93">
            <v>0</v>
          </cell>
          <cell r="AY93">
            <v>6690</v>
          </cell>
          <cell r="AZ93">
            <v>127892</v>
          </cell>
        </row>
        <row r="94">
          <cell r="A94">
            <v>107017</v>
          </cell>
          <cell r="B94" t="str">
            <v>GREAT RIVERS TECHNICAL INSTITUTE</v>
          </cell>
          <cell r="C94" t="str">
            <v>AR</v>
          </cell>
          <cell r="D94">
            <v>5</v>
          </cell>
          <cell r="E94">
            <v>7</v>
          </cell>
          <cell r="F94">
            <v>2</v>
          </cell>
          <cell r="G94">
            <v>2</v>
          </cell>
          <cell r="H94">
            <v>2</v>
          </cell>
          <cell r="I94">
            <v>-3</v>
          </cell>
          <cell r="J94">
            <v>1</v>
          </cell>
          <cell r="K94">
            <v>134</v>
          </cell>
          <cell r="L94">
            <v>165635</v>
          </cell>
          <cell r="M94">
            <v>18116</v>
          </cell>
          <cell r="N94">
            <v>2002313</v>
          </cell>
          <cell r="O94">
            <v>0</v>
          </cell>
          <cell r="P94">
            <v>270228</v>
          </cell>
          <cell r="Q94">
            <v>1500</v>
          </cell>
          <cell r="R94">
            <v>0</v>
          </cell>
          <cell r="S94">
            <v>0</v>
          </cell>
          <cell r="T94">
            <v>0</v>
          </cell>
          <cell r="U94">
            <v>90788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2548580</v>
          </cell>
          <cell r="AA94">
            <v>1543753</v>
          </cell>
          <cell r="AB94">
            <v>0</v>
          </cell>
          <cell r="AC94">
            <v>0</v>
          </cell>
          <cell r="AD94">
            <v>0</v>
          </cell>
          <cell r="AE94">
            <v>146232</v>
          </cell>
          <cell r="AF94">
            <v>326181</v>
          </cell>
          <cell r="AG94">
            <v>246651</v>
          </cell>
          <cell r="AH94">
            <v>284238</v>
          </cell>
          <cell r="AI94">
            <v>0</v>
          </cell>
          <cell r="AJ94">
            <v>0</v>
          </cell>
          <cell r="AK94">
            <v>2547055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2547055</v>
          </cell>
          <cell r="AQ94">
            <v>1011723</v>
          </cell>
          <cell r="AR94">
            <v>309160</v>
          </cell>
          <cell r="AS94">
            <v>1320883</v>
          </cell>
          <cell r="AT94">
            <v>173443</v>
          </cell>
          <cell r="AU94">
            <v>96785</v>
          </cell>
          <cell r="AV94">
            <v>1500</v>
          </cell>
          <cell r="AW94">
            <v>0</v>
          </cell>
          <cell r="AX94">
            <v>0</v>
          </cell>
          <cell r="AY94">
            <v>12510</v>
          </cell>
          <cell r="AZ94">
            <v>284238</v>
          </cell>
        </row>
        <row r="95">
          <cell r="A95">
            <v>107488</v>
          </cell>
          <cell r="B95" t="str">
            <v>NORTHWEST TECHNICAL INSTITUTE</v>
          </cell>
          <cell r="C95" t="str">
            <v>AR</v>
          </cell>
          <cell r="D95">
            <v>5</v>
          </cell>
          <cell r="E95">
            <v>7</v>
          </cell>
          <cell r="F95">
            <v>2</v>
          </cell>
          <cell r="G95">
            <v>2</v>
          </cell>
          <cell r="H95">
            <v>2</v>
          </cell>
          <cell r="I95">
            <v>-3</v>
          </cell>
          <cell r="J95">
            <v>1</v>
          </cell>
          <cell r="K95">
            <v>568</v>
          </cell>
          <cell r="L95">
            <v>479789</v>
          </cell>
          <cell r="M95">
            <v>0</v>
          </cell>
          <cell r="N95">
            <v>3642592</v>
          </cell>
          <cell r="O95">
            <v>0</v>
          </cell>
          <cell r="P95">
            <v>215950</v>
          </cell>
          <cell r="Q95">
            <v>235426</v>
          </cell>
          <cell r="R95">
            <v>0</v>
          </cell>
          <cell r="S95">
            <v>200</v>
          </cell>
          <cell r="T95">
            <v>0</v>
          </cell>
          <cell r="U95">
            <v>0</v>
          </cell>
          <cell r="V95">
            <v>152952</v>
          </cell>
          <cell r="W95">
            <v>0</v>
          </cell>
          <cell r="X95">
            <v>0</v>
          </cell>
          <cell r="Y95">
            <v>0</v>
          </cell>
          <cell r="Z95">
            <v>4726909</v>
          </cell>
          <cell r="AA95">
            <v>2600261</v>
          </cell>
          <cell r="AB95">
            <v>0</v>
          </cell>
          <cell r="AC95">
            <v>0</v>
          </cell>
          <cell r="AD95">
            <v>280878</v>
          </cell>
          <cell r="AE95">
            <v>449314</v>
          </cell>
          <cell r="AF95">
            <v>671917</v>
          </cell>
          <cell r="AG95">
            <v>412810</v>
          </cell>
          <cell r="AH95">
            <v>263533</v>
          </cell>
          <cell r="AI95">
            <v>57415</v>
          </cell>
          <cell r="AJ95">
            <v>50695</v>
          </cell>
          <cell r="AK95">
            <v>4786823</v>
          </cell>
          <cell r="AL95">
            <v>152952</v>
          </cell>
          <cell r="AM95">
            <v>0</v>
          </cell>
          <cell r="AN95">
            <v>0</v>
          </cell>
          <cell r="AO95">
            <v>0</v>
          </cell>
          <cell r="AP95">
            <v>4939775</v>
          </cell>
          <cell r="AQ95">
            <v>2618144</v>
          </cell>
          <cell r="AR95">
            <v>637570</v>
          </cell>
          <cell r="AS95">
            <v>3255714</v>
          </cell>
          <cell r="AT95">
            <v>209830</v>
          </cell>
          <cell r="AU95">
            <v>6120</v>
          </cell>
          <cell r="AV95">
            <v>4200</v>
          </cell>
          <cell r="AW95">
            <v>0</v>
          </cell>
          <cell r="AX95">
            <v>37598</v>
          </cell>
          <cell r="AY95">
            <v>5785</v>
          </cell>
          <cell r="AZ95">
            <v>263533</v>
          </cell>
        </row>
        <row r="96">
          <cell r="A96">
            <v>107673</v>
          </cell>
          <cell r="B96" t="str">
            <v>QUAPAW TECHNICAL INSTITUTE</v>
          </cell>
          <cell r="C96" t="str">
            <v>AR</v>
          </cell>
          <cell r="D96">
            <v>5</v>
          </cell>
          <cell r="E96">
            <v>7</v>
          </cell>
          <cell r="F96">
            <v>2</v>
          </cell>
          <cell r="G96">
            <v>2</v>
          </cell>
          <cell r="H96">
            <v>2</v>
          </cell>
          <cell r="I96">
            <v>-3</v>
          </cell>
          <cell r="J96">
            <v>1</v>
          </cell>
          <cell r="K96">
            <v>179</v>
          </cell>
          <cell r="L96">
            <v>244623</v>
          </cell>
          <cell r="M96">
            <v>0</v>
          </cell>
          <cell r="N96">
            <v>3312688</v>
          </cell>
          <cell r="O96">
            <v>0</v>
          </cell>
          <cell r="P96">
            <v>299870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156279</v>
          </cell>
          <cell r="Y96">
            <v>0</v>
          </cell>
          <cell r="Z96">
            <v>4013460</v>
          </cell>
          <cell r="AA96">
            <v>2219313</v>
          </cell>
          <cell r="AB96">
            <v>0</v>
          </cell>
          <cell r="AC96">
            <v>0</v>
          </cell>
          <cell r="AD96">
            <v>114246</v>
          </cell>
          <cell r="AE96">
            <v>298732</v>
          </cell>
          <cell r="AF96">
            <v>601598</v>
          </cell>
          <cell r="AG96">
            <v>388132</v>
          </cell>
          <cell r="AH96">
            <v>278918</v>
          </cell>
          <cell r="AI96">
            <v>0</v>
          </cell>
          <cell r="AJ96">
            <v>0</v>
          </cell>
          <cell r="AK96">
            <v>3900939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3900939</v>
          </cell>
          <cell r="AQ96">
            <v>0</v>
          </cell>
          <cell r="AR96">
            <v>0</v>
          </cell>
          <cell r="AS96">
            <v>0</v>
          </cell>
          <cell r="AT96">
            <v>278918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278918</v>
          </cell>
        </row>
        <row r="97">
          <cell r="A97">
            <v>105136</v>
          </cell>
          <cell r="B97" t="str">
            <v>MARICOPA COMMUNITY COLLEGE SYSTEM OFFICE</v>
          </cell>
          <cell r="C97" t="str">
            <v>AZ</v>
          </cell>
          <cell r="D97">
            <v>6</v>
          </cell>
          <cell r="E97">
            <v>0</v>
          </cell>
          <cell r="F97">
            <v>2</v>
          </cell>
          <cell r="G97">
            <v>-2</v>
          </cell>
          <cell r="H97">
            <v>2</v>
          </cell>
          <cell r="I97">
            <v>-3</v>
          </cell>
          <cell r="J97">
            <v>1</v>
          </cell>
          <cell r="L97">
            <v>8227710</v>
          </cell>
          <cell r="M97">
            <v>0</v>
          </cell>
          <cell r="N97">
            <v>0</v>
          </cell>
          <cell r="O97">
            <v>22966135</v>
          </cell>
          <cell r="P97">
            <v>1677926</v>
          </cell>
          <cell r="Q97">
            <v>64210</v>
          </cell>
          <cell r="R97">
            <v>150734</v>
          </cell>
          <cell r="S97">
            <v>83941</v>
          </cell>
          <cell r="T97">
            <v>0</v>
          </cell>
          <cell r="U97">
            <v>0</v>
          </cell>
          <cell r="V97">
            <v>56333</v>
          </cell>
          <cell r="W97">
            <v>0</v>
          </cell>
          <cell r="X97">
            <v>35168397</v>
          </cell>
          <cell r="Y97">
            <v>0</v>
          </cell>
          <cell r="Z97">
            <v>68395386</v>
          </cell>
          <cell r="AA97">
            <v>946096</v>
          </cell>
          <cell r="AB97">
            <v>0</v>
          </cell>
          <cell r="AC97">
            <v>2619881</v>
          </cell>
          <cell r="AD97">
            <v>2832297</v>
          </cell>
          <cell r="AE97">
            <v>457286</v>
          </cell>
          <cell r="AF97">
            <v>24757169</v>
          </cell>
          <cell r="AG97">
            <v>1259002</v>
          </cell>
          <cell r="AH97">
            <v>1614817</v>
          </cell>
          <cell r="AI97">
            <v>154441</v>
          </cell>
          <cell r="AJ97">
            <v>3391611</v>
          </cell>
          <cell r="AK97">
            <v>38032600</v>
          </cell>
          <cell r="AL97">
            <v>31223846</v>
          </cell>
          <cell r="AM97">
            <v>0</v>
          </cell>
          <cell r="AN97">
            <v>0</v>
          </cell>
          <cell r="AO97">
            <v>0</v>
          </cell>
          <cell r="AP97">
            <v>69256446</v>
          </cell>
          <cell r="AQ97">
            <v>20209254</v>
          </cell>
          <cell r="AR97">
            <v>3446014</v>
          </cell>
          <cell r="AS97">
            <v>23655268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6695</v>
          </cell>
          <cell r="AY97">
            <v>1608122</v>
          </cell>
          <cell r="AZ97">
            <v>1614817</v>
          </cell>
        </row>
        <row r="98">
          <cell r="A98">
            <v>420802</v>
          </cell>
          <cell r="B98" t="str">
            <v>ARIZONA BOARD OF REGENTS</v>
          </cell>
          <cell r="C98" t="str">
            <v>AZ</v>
          </cell>
          <cell r="D98">
            <v>6</v>
          </cell>
          <cell r="E98">
            <v>0</v>
          </cell>
          <cell r="F98">
            <v>2</v>
          </cell>
          <cell r="G98">
            <v>-2</v>
          </cell>
          <cell r="H98">
            <v>2</v>
          </cell>
          <cell r="I98">
            <v>-3</v>
          </cell>
          <cell r="J98">
            <v>1</v>
          </cell>
          <cell r="L98">
            <v>0</v>
          </cell>
          <cell r="M98">
            <v>0</v>
          </cell>
          <cell r="N98">
            <v>15886683</v>
          </cell>
          <cell r="O98">
            <v>981108</v>
          </cell>
          <cell r="P98">
            <v>728840</v>
          </cell>
          <cell r="Q98">
            <v>4976063</v>
          </cell>
          <cell r="R98">
            <v>0</v>
          </cell>
          <cell r="S98">
            <v>16395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22589089</v>
          </cell>
          <cell r="AA98">
            <v>728840</v>
          </cell>
          <cell r="AB98">
            <v>0</v>
          </cell>
          <cell r="AC98">
            <v>0</v>
          </cell>
          <cell r="AD98">
            <v>0</v>
          </cell>
          <cell r="AE98">
            <v>95000</v>
          </cell>
          <cell r="AF98">
            <v>1591954</v>
          </cell>
          <cell r="AG98">
            <v>0</v>
          </cell>
          <cell r="AH98">
            <v>4976063</v>
          </cell>
          <cell r="AI98">
            <v>8804600</v>
          </cell>
          <cell r="AJ98">
            <v>-27609</v>
          </cell>
          <cell r="AK98">
            <v>16168848</v>
          </cell>
          <cell r="AL98">
            <v>0</v>
          </cell>
          <cell r="AM98">
            <v>0</v>
          </cell>
          <cell r="AN98">
            <v>0</v>
          </cell>
          <cell r="AO98">
            <v>95000</v>
          </cell>
          <cell r="AP98">
            <v>16263848</v>
          </cell>
          <cell r="AQ98">
            <v>1592714</v>
          </cell>
          <cell r="AR98">
            <v>289269</v>
          </cell>
          <cell r="AS98">
            <v>1881983</v>
          </cell>
          <cell r="AT98">
            <v>0</v>
          </cell>
          <cell r="AU98">
            <v>0</v>
          </cell>
          <cell r="AV98">
            <v>4976063</v>
          </cell>
          <cell r="AW98">
            <v>0</v>
          </cell>
          <cell r="AX98">
            <v>0</v>
          </cell>
          <cell r="AY98">
            <v>0</v>
          </cell>
          <cell r="AZ98">
            <v>4976063</v>
          </cell>
        </row>
        <row r="99">
          <cell r="A99">
            <v>104151</v>
          </cell>
          <cell r="B99" t="str">
            <v>ARIZONA STATE UNIVERSITY-MAIN CAMPUS</v>
          </cell>
          <cell r="C99" t="str">
            <v>AZ</v>
          </cell>
          <cell r="D99">
            <v>6</v>
          </cell>
          <cell r="E99">
            <v>1</v>
          </cell>
          <cell r="F99">
            <v>2</v>
          </cell>
          <cell r="G99">
            <v>2</v>
          </cell>
          <cell r="H99">
            <v>2</v>
          </cell>
          <cell r="I99">
            <v>15</v>
          </cell>
          <cell r="J99">
            <v>1</v>
          </cell>
          <cell r="K99">
            <v>38602</v>
          </cell>
          <cell r="L99">
            <v>193330000</v>
          </cell>
          <cell r="M99">
            <v>0</v>
          </cell>
          <cell r="N99">
            <v>273605000</v>
          </cell>
          <cell r="O99">
            <v>0</v>
          </cell>
          <cell r="P99">
            <v>98901000</v>
          </cell>
          <cell r="Q99">
            <v>8238000</v>
          </cell>
          <cell r="R99">
            <v>3554000</v>
          </cell>
          <cell r="S99">
            <v>42653000</v>
          </cell>
          <cell r="T99">
            <v>1668000</v>
          </cell>
          <cell r="U99">
            <v>14884000</v>
          </cell>
          <cell r="V99">
            <v>79191000</v>
          </cell>
          <cell r="W99">
            <v>0</v>
          </cell>
          <cell r="X99">
            <v>21110000</v>
          </cell>
          <cell r="Y99">
            <v>0</v>
          </cell>
          <cell r="Z99">
            <v>737134000</v>
          </cell>
          <cell r="AA99">
            <v>230901000</v>
          </cell>
          <cell r="AB99">
            <v>75474000</v>
          </cell>
          <cell r="AC99">
            <v>27861000</v>
          </cell>
          <cell r="AD99">
            <v>90148000</v>
          </cell>
          <cell r="AE99">
            <v>30206000</v>
          </cell>
          <cell r="AF99">
            <v>53361000</v>
          </cell>
          <cell r="AG99">
            <v>35914000</v>
          </cell>
          <cell r="AH99">
            <v>75818000</v>
          </cell>
          <cell r="AI99">
            <v>17051000</v>
          </cell>
          <cell r="AJ99">
            <v>7255000</v>
          </cell>
          <cell r="AK99">
            <v>643989000</v>
          </cell>
          <cell r="AL99">
            <v>81103000</v>
          </cell>
          <cell r="AM99">
            <v>0</v>
          </cell>
          <cell r="AN99">
            <v>0</v>
          </cell>
          <cell r="AO99">
            <v>0</v>
          </cell>
          <cell r="AP99">
            <v>725092000</v>
          </cell>
          <cell r="AQ99">
            <v>334560000</v>
          </cell>
          <cell r="AR99">
            <v>57172000</v>
          </cell>
          <cell r="AS99">
            <v>391732000</v>
          </cell>
          <cell r="AT99">
            <v>18114000</v>
          </cell>
          <cell r="AU99">
            <v>6230000</v>
          </cell>
          <cell r="AV99">
            <v>1582000</v>
          </cell>
          <cell r="AW99">
            <v>2369000</v>
          </cell>
          <cell r="AX99">
            <v>7669000</v>
          </cell>
          <cell r="AY99">
            <v>39854000</v>
          </cell>
          <cell r="AZ99">
            <v>75818000</v>
          </cell>
        </row>
        <row r="100">
          <cell r="A100">
            <v>104179</v>
          </cell>
          <cell r="B100" t="str">
            <v>UNIVERSITY OF ARIZONA</v>
          </cell>
          <cell r="C100" t="str">
            <v>AZ</v>
          </cell>
          <cell r="D100">
            <v>6</v>
          </cell>
          <cell r="E100">
            <v>1</v>
          </cell>
          <cell r="F100">
            <v>2</v>
          </cell>
          <cell r="G100">
            <v>1</v>
          </cell>
          <cell r="H100">
            <v>2</v>
          </cell>
          <cell r="I100">
            <v>15</v>
          </cell>
          <cell r="J100">
            <v>1</v>
          </cell>
          <cell r="K100">
            <v>31519</v>
          </cell>
          <cell r="L100">
            <v>170152443</v>
          </cell>
          <cell r="M100">
            <v>4697113</v>
          </cell>
          <cell r="N100">
            <v>329204333</v>
          </cell>
          <cell r="O100">
            <v>0</v>
          </cell>
          <cell r="P100">
            <v>237282949</v>
          </cell>
          <cell r="Q100">
            <v>15818493</v>
          </cell>
          <cell r="R100">
            <v>3750535</v>
          </cell>
          <cell r="S100">
            <v>81457806</v>
          </cell>
          <cell r="T100">
            <v>7879220</v>
          </cell>
          <cell r="U100">
            <v>16766013</v>
          </cell>
          <cell r="V100">
            <v>97373779</v>
          </cell>
          <cell r="W100">
            <v>0</v>
          </cell>
          <cell r="X100">
            <v>25019902</v>
          </cell>
          <cell r="Y100">
            <v>0</v>
          </cell>
          <cell r="Z100">
            <v>989402586</v>
          </cell>
          <cell r="AA100">
            <v>272946143</v>
          </cell>
          <cell r="AB100">
            <v>248055796</v>
          </cell>
          <cell r="AC100">
            <v>41624037</v>
          </cell>
          <cell r="AD100">
            <v>70269499</v>
          </cell>
          <cell r="AE100">
            <v>27236361</v>
          </cell>
          <cell r="AF100">
            <v>55212702</v>
          </cell>
          <cell r="AG100">
            <v>52942085</v>
          </cell>
          <cell r="AH100">
            <v>77277179</v>
          </cell>
          <cell r="AI100">
            <v>23507598</v>
          </cell>
          <cell r="AJ100">
            <v>4171653</v>
          </cell>
          <cell r="AK100">
            <v>873243053</v>
          </cell>
          <cell r="AL100">
            <v>108872292</v>
          </cell>
          <cell r="AM100">
            <v>0</v>
          </cell>
          <cell r="AN100">
            <v>0</v>
          </cell>
          <cell r="AO100">
            <v>0</v>
          </cell>
          <cell r="AP100">
            <v>982115345</v>
          </cell>
          <cell r="AQ100">
            <v>462053113</v>
          </cell>
          <cell r="AR100">
            <v>85742296</v>
          </cell>
          <cell r="AS100">
            <v>547795409</v>
          </cell>
          <cell r="AT100">
            <v>13238504</v>
          </cell>
          <cell r="AU100">
            <v>7867139</v>
          </cell>
          <cell r="AV100">
            <v>1452750</v>
          </cell>
          <cell r="AW100">
            <v>1396705</v>
          </cell>
          <cell r="AX100">
            <v>12007260</v>
          </cell>
          <cell r="AY100">
            <v>41314821</v>
          </cell>
          <cell r="AZ100">
            <v>77277179</v>
          </cell>
        </row>
        <row r="101">
          <cell r="A101">
            <v>105330</v>
          </cell>
          <cell r="B101" t="str">
            <v>NORTHERN ARIZONA UNIVERSITY</v>
          </cell>
          <cell r="C101" t="str">
            <v>AZ</v>
          </cell>
          <cell r="D101">
            <v>6</v>
          </cell>
          <cell r="E101">
            <v>1</v>
          </cell>
          <cell r="F101">
            <v>2</v>
          </cell>
          <cell r="G101">
            <v>2</v>
          </cell>
          <cell r="H101">
            <v>2</v>
          </cell>
          <cell r="I101">
            <v>16</v>
          </cell>
          <cell r="J101">
            <v>1</v>
          </cell>
          <cell r="K101">
            <v>15663</v>
          </cell>
          <cell r="L101">
            <v>65901130</v>
          </cell>
          <cell r="M101">
            <v>0</v>
          </cell>
          <cell r="N101">
            <v>112704068</v>
          </cell>
          <cell r="O101">
            <v>0</v>
          </cell>
          <cell r="P101">
            <v>29730170</v>
          </cell>
          <cell r="Q101">
            <v>2805977</v>
          </cell>
          <cell r="R101">
            <v>5023435</v>
          </cell>
          <cell r="S101">
            <v>9018539</v>
          </cell>
          <cell r="T101">
            <v>379130</v>
          </cell>
          <cell r="U101">
            <v>263078</v>
          </cell>
          <cell r="V101">
            <v>27241701</v>
          </cell>
          <cell r="W101">
            <v>0</v>
          </cell>
          <cell r="X101">
            <v>11029959</v>
          </cell>
          <cell r="Y101">
            <v>0</v>
          </cell>
          <cell r="Z101">
            <v>264097187</v>
          </cell>
          <cell r="AA101">
            <v>87053375</v>
          </cell>
          <cell r="AB101">
            <v>14963074</v>
          </cell>
          <cell r="AC101">
            <v>12446021</v>
          </cell>
          <cell r="AD101">
            <v>22469488</v>
          </cell>
          <cell r="AE101">
            <v>17082527</v>
          </cell>
          <cell r="AF101">
            <v>25789163</v>
          </cell>
          <cell r="AG101">
            <v>14573699</v>
          </cell>
          <cell r="AH101">
            <v>25842737</v>
          </cell>
          <cell r="AI101">
            <v>8022626</v>
          </cell>
          <cell r="AJ101">
            <v>2592134</v>
          </cell>
          <cell r="AK101">
            <v>230834844</v>
          </cell>
          <cell r="AL101">
            <v>29829399</v>
          </cell>
          <cell r="AM101">
            <v>0</v>
          </cell>
          <cell r="AN101">
            <v>0</v>
          </cell>
          <cell r="AO101">
            <v>0</v>
          </cell>
          <cell r="AP101">
            <v>260664243</v>
          </cell>
          <cell r="AQ101">
            <v>125888353</v>
          </cell>
          <cell r="AR101">
            <v>24567067</v>
          </cell>
          <cell r="AS101">
            <v>150455420</v>
          </cell>
          <cell r="AT101">
            <v>8897223</v>
          </cell>
          <cell r="AU101">
            <v>633886</v>
          </cell>
          <cell r="AV101">
            <v>7135804</v>
          </cell>
          <cell r="AW101">
            <v>179015</v>
          </cell>
          <cell r="AX101">
            <v>8728575</v>
          </cell>
          <cell r="AY101">
            <v>268234</v>
          </cell>
          <cell r="AZ101">
            <v>25842737</v>
          </cell>
        </row>
        <row r="102">
          <cell r="A102">
            <v>407009</v>
          </cell>
          <cell r="B102" t="str">
            <v>ARIZONA STATE UNIVERSITY-WEST</v>
          </cell>
          <cell r="C102" t="str">
            <v>AZ</v>
          </cell>
          <cell r="D102">
            <v>6</v>
          </cell>
          <cell r="E102">
            <v>1</v>
          </cell>
          <cell r="F102">
            <v>2</v>
          </cell>
          <cell r="G102">
            <v>2</v>
          </cell>
          <cell r="H102">
            <v>2</v>
          </cell>
          <cell r="I102">
            <v>21</v>
          </cell>
          <cell r="J102">
            <v>1</v>
          </cell>
          <cell r="K102">
            <v>3828</v>
          </cell>
          <cell r="L102">
            <v>11349000</v>
          </cell>
          <cell r="M102">
            <v>0</v>
          </cell>
          <cell r="N102">
            <v>39474000</v>
          </cell>
          <cell r="O102">
            <v>0</v>
          </cell>
          <cell r="P102">
            <v>2203000</v>
          </cell>
          <cell r="Q102">
            <v>152000</v>
          </cell>
          <cell r="R102">
            <v>217000</v>
          </cell>
          <cell r="S102">
            <v>97000</v>
          </cell>
          <cell r="T102">
            <v>27000</v>
          </cell>
          <cell r="U102">
            <v>0</v>
          </cell>
          <cell r="V102">
            <v>631000</v>
          </cell>
          <cell r="W102">
            <v>0</v>
          </cell>
          <cell r="X102">
            <v>0</v>
          </cell>
          <cell r="Y102">
            <v>0</v>
          </cell>
          <cell r="Z102">
            <v>54150000</v>
          </cell>
          <cell r="AA102">
            <v>23120000</v>
          </cell>
          <cell r="AB102">
            <v>1497000</v>
          </cell>
          <cell r="AC102">
            <v>870000</v>
          </cell>
          <cell r="AD102">
            <v>8422000</v>
          </cell>
          <cell r="AE102">
            <v>2806000</v>
          </cell>
          <cell r="AF102">
            <v>4546000</v>
          </cell>
          <cell r="AG102">
            <v>4539000</v>
          </cell>
          <cell r="AH102">
            <v>1516000</v>
          </cell>
          <cell r="AI102">
            <v>4889000</v>
          </cell>
          <cell r="AJ102">
            <v>295000</v>
          </cell>
          <cell r="AK102">
            <v>52500000</v>
          </cell>
          <cell r="AL102">
            <v>420000</v>
          </cell>
          <cell r="AM102">
            <v>0</v>
          </cell>
          <cell r="AN102">
            <v>0</v>
          </cell>
          <cell r="AO102">
            <v>0</v>
          </cell>
          <cell r="AP102">
            <v>52920000</v>
          </cell>
          <cell r="AQ102">
            <v>29158000</v>
          </cell>
          <cell r="AR102">
            <v>5433000</v>
          </cell>
          <cell r="AS102">
            <v>34591000</v>
          </cell>
          <cell r="AT102">
            <v>0</v>
          </cell>
          <cell r="AU102">
            <v>0</v>
          </cell>
          <cell r="AV102">
            <v>90000</v>
          </cell>
          <cell r="AW102">
            <v>0</v>
          </cell>
          <cell r="AX102">
            <v>0</v>
          </cell>
          <cell r="AY102">
            <v>1426000</v>
          </cell>
          <cell r="AZ102">
            <v>1516000</v>
          </cell>
        </row>
        <row r="103">
          <cell r="A103">
            <v>420574</v>
          </cell>
          <cell r="B103" t="str">
            <v>ARIZONA STATE UNIVERSITY EAST</v>
          </cell>
          <cell r="C103" t="str">
            <v>AZ</v>
          </cell>
          <cell r="D103">
            <v>6</v>
          </cell>
          <cell r="E103">
            <v>1</v>
          </cell>
          <cell r="F103">
            <v>2</v>
          </cell>
          <cell r="G103">
            <v>2</v>
          </cell>
          <cell r="H103">
            <v>2</v>
          </cell>
          <cell r="I103">
            <v>54</v>
          </cell>
          <cell r="J103">
            <v>1</v>
          </cell>
          <cell r="K103">
            <v>1455</v>
          </cell>
          <cell r="L103">
            <v>4569000</v>
          </cell>
          <cell r="M103">
            <v>0</v>
          </cell>
          <cell r="N103">
            <v>11337000</v>
          </cell>
          <cell r="O103">
            <v>0</v>
          </cell>
          <cell r="P103">
            <v>1790000</v>
          </cell>
          <cell r="Q103">
            <v>35000</v>
          </cell>
          <cell r="R103">
            <v>90000</v>
          </cell>
          <cell r="S103">
            <v>930000</v>
          </cell>
          <cell r="T103">
            <v>5000</v>
          </cell>
          <cell r="U103">
            <v>206000</v>
          </cell>
          <cell r="V103">
            <v>17000</v>
          </cell>
          <cell r="W103">
            <v>0</v>
          </cell>
          <cell r="X103">
            <v>28000</v>
          </cell>
          <cell r="Y103">
            <v>0</v>
          </cell>
          <cell r="Z103">
            <v>19007000</v>
          </cell>
          <cell r="AA103">
            <v>9055000</v>
          </cell>
          <cell r="AB103">
            <v>1800000</v>
          </cell>
          <cell r="AC103">
            <v>763000</v>
          </cell>
          <cell r="AD103">
            <v>2375000</v>
          </cell>
          <cell r="AE103">
            <v>865000</v>
          </cell>
          <cell r="AF103">
            <v>1356000</v>
          </cell>
          <cell r="AG103">
            <v>1754000</v>
          </cell>
          <cell r="AH103">
            <v>677000</v>
          </cell>
          <cell r="AI103">
            <v>0</v>
          </cell>
          <cell r="AJ103">
            <v>0</v>
          </cell>
          <cell r="AK103">
            <v>18645000</v>
          </cell>
          <cell r="AL103">
            <v>7000</v>
          </cell>
          <cell r="AM103">
            <v>0</v>
          </cell>
          <cell r="AN103">
            <v>0</v>
          </cell>
          <cell r="AO103">
            <v>0</v>
          </cell>
          <cell r="AP103">
            <v>18652000</v>
          </cell>
          <cell r="AQ103">
            <v>11660000</v>
          </cell>
          <cell r="AR103">
            <v>2124000</v>
          </cell>
          <cell r="AS103">
            <v>13784000</v>
          </cell>
          <cell r="AT103">
            <v>0</v>
          </cell>
          <cell r="AU103">
            <v>13000</v>
          </cell>
          <cell r="AV103">
            <v>23000</v>
          </cell>
          <cell r="AW103">
            <v>0</v>
          </cell>
          <cell r="AX103">
            <v>0</v>
          </cell>
          <cell r="AY103">
            <v>641000</v>
          </cell>
          <cell r="AZ103">
            <v>677000</v>
          </cell>
        </row>
        <row r="104">
          <cell r="A104">
            <v>104160</v>
          </cell>
          <cell r="B104" t="str">
            <v>ARIZONA WESTERN COLLEGE</v>
          </cell>
          <cell r="C104" t="str">
            <v>AZ</v>
          </cell>
          <cell r="D104">
            <v>6</v>
          </cell>
          <cell r="E104">
            <v>4</v>
          </cell>
          <cell r="F104">
            <v>2</v>
          </cell>
          <cell r="G104">
            <v>2</v>
          </cell>
          <cell r="H104">
            <v>2</v>
          </cell>
          <cell r="I104">
            <v>40</v>
          </cell>
          <cell r="J104">
            <v>1</v>
          </cell>
          <cell r="K104">
            <v>3116</v>
          </cell>
          <cell r="L104">
            <v>4341604</v>
          </cell>
          <cell r="M104">
            <v>30988</v>
          </cell>
          <cell r="N104">
            <v>5430500</v>
          </cell>
          <cell r="O104">
            <v>11131623</v>
          </cell>
          <cell r="P104">
            <v>6160810</v>
          </cell>
          <cell r="Q104">
            <v>1133199</v>
          </cell>
          <cell r="R104">
            <v>1002845</v>
          </cell>
          <cell r="S104">
            <v>224121</v>
          </cell>
          <cell r="T104">
            <v>0</v>
          </cell>
          <cell r="U104">
            <v>23410</v>
          </cell>
          <cell r="V104">
            <v>1007068</v>
          </cell>
          <cell r="W104">
            <v>0</v>
          </cell>
          <cell r="X104">
            <v>1143803</v>
          </cell>
          <cell r="Y104">
            <v>0</v>
          </cell>
          <cell r="Z104">
            <v>31629971</v>
          </cell>
          <cell r="AA104">
            <v>11537179</v>
          </cell>
          <cell r="AB104">
            <v>0</v>
          </cell>
          <cell r="AC104">
            <v>184814</v>
          </cell>
          <cell r="AD104">
            <v>2372190</v>
          </cell>
          <cell r="AE104">
            <v>2807737</v>
          </cell>
          <cell r="AF104">
            <v>3571076</v>
          </cell>
          <cell r="AG104">
            <v>2582687</v>
          </cell>
          <cell r="AH104">
            <v>5437140</v>
          </cell>
          <cell r="AI104">
            <v>374075</v>
          </cell>
          <cell r="AJ104">
            <v>-80318</v>
          </cell>
          <cell r="AK104">
            <v>28786580</v>
          </cell>
          <cell r="AL104">
            <v>2650723</v>
          </cell>
          <cell r="AM104">
            <v>0</v>
          </cell>
          <cell r="AN104">
            <v>0</v>
          </cell>
          <cell r="AO104">
            <v>0</v>
          </cell>
          <cell r="AP104">
            <v>31437303</v>
          </cell>
          <cell r="AQ104">
            <v>14732409</v>
          </cell>
          <cell r="AR104">
            <v>2739150</v>
          </cell>
          <cell r="AS104">
            <v>17471559</v>
          </cell>
          <cell r="AT104">
            <v>4447027</v>
          </cell>
          <cell r="AU104">
            <v>213158</v>
          </cell>
          <cell r="AV104">
            <v>148052</v>
          </cell>
          <cell r="AW104">
            <v>0</v>
          </cell>
          <cell r="AX104">
            <v>5006</v>
          </cell>
          <cell r="AY104">
            <v>623897</v>
          </cell>
          <cell r="AZ104">
            <v>5437140</v>
          </cell>
        </row>
        <row r="105">
          <cell r="A105">
            <v>104346</v>
          </cell>
          <cell r="B105" t="str">
            <v>CENTRAL ARIZONA COLLEGE</v>
          </cell>
          <cell r="C105" t="str">
            <v>AZ</v>
          </cell>
          <cell r="D105">
            <v>6</v>
          </cell>
          <cell r="E105">
            <v>4</v>
          </cell>
          <cell r="F105">
            <v>2</v>
          </cell>
          <cell r="G105">
            <v>2</v>
          </cell>
          <cell r="H105">
            <v>2</v>
          </cell>
          <cell r="I105">
            <v>40</v>
          </cell>
          <cell r="J105">
            <v>1</v>
          </cell>
          <cell r="K105">
            <v>2658</v>
          </cell>
          <cell r="L105">
            <v>5040192</v>
          </cell>
          <cell r="M105">
            <v>0</v>
          </cell>
          <cell r="N105">
            <v>6165100</v>
          </cell>
          <cell r="O105">
            <v>13451878</v>
          </cell>
          <cell r="P105">
            <v>3586735</v>
          </cell>
          <cell r="Q105">
            <v>1342830</v>
          </cell>
          <cell r="R105">
            <v>0</v>
          </cell>
          <cell r="S105">
            <v>230829</v>
          </cell>
          <cell r="T105">
            <v>0</v>
          </cell>
          <cell r="U105">
            <v>27160</v>
          </cell>
          <cell r="V105">
            <v>2078130</v>
          </cell>
          <cell r="W105">
            <v>0</v>
          </cell>
          <cell r="X105">
            <v>218636</v>
          </cell>
          <cell r="Y105">
            <v>0</v>
          </cell>
          <cell r="Z105">
            <v>32141490</v>
          </cell>
          <cell r="AA105">
            <v>11977077</v>
          </cell>
          <cell r="AB105">
            <v>0</v>
          </cell>
          <cell r="AC105">
            <v>95900</v>
          </cell>
          <cell r="AD105">
            <v>2367737</v>
          </cell>
          <cell r="AE105">
            <v>2214052</v>
          </cell>
          <cell r="AF105">
            <v>4778531</v>
          </cell>
          <cell r="AG105">
            <v>3033138</v>
          </cell>
          <cell r="AH105">
            <v>3116411</v>
          </cell>
          <cell r="AI105">
            <v>2121151</v>
          </cell>
          <cell r="AJ105">
            <v>-132520</v>
          </cell>
          <cell r="AK105">
            <v>29571477</v>
          </cell>
          <cell r="AL105">
            <v>2015647</v>
          </cell>
          <cell r="AM105">
            <v>0</v>
          </cell>
          <cell r="AN105">
            <v>0</v>
          </cell>
          <cell r="AO105">
            <v>0</v>
          </cell>
          <cell r="AP105">
            <v>31587124</v>
          </cell>
          <cell r="AQ105">
            <v>15293031</v>
          </cell>
          <cell r="AR105">
            <v>3321812</v>
          </cell>
          <cell r="AS105">
            <v>18614843</v>
          </cell>
          <cell r="AT105">
            <v>1833389</v>
          </cell>
          <cell r="AU105">
            <v>50423</v>
          </cell>
          <cell r="AV105">
            <v>28118</v>
          </cell>
          <cell r="AW105">
            <v>0</v>
          </cell>
          <cell r="AX105">
            <v>88849</v>
          </cell>
          <cell r="AY105">
            <v>1115632</v>
          </cell>
          <cell r="AZ105">
            <v>3116411</v>
          </cell>
        </row>
        <row r="106">
          <cell r="A106">
            <v>104425</v>
          </cell>
          <cell r="B106" t="str">
            <v>COCHISE COLLEGE</v>
          </cell>
          <cell r="C106" t="str">
            <v>AZ</v>
          </cell>
          <cell r="D106">
            <v>6</v>
          </cell>
          <cell r="E106">
            <v>4</v>
          </cell>
          <cell r="F106">
            <v>2</v>
          </cell>
          <cell r="G106">
            <v>2</v>
          </cell>
          <cell r="H106">
            <v>2</v>
          </cell>
          <cell r="I106">
            <v>40</v>
          </cell>
          <cell r="J106">
            <v>1</v>
          </cell>
          <cell r="K106">
            <v>3084</v>
          </cell>
          <cell r="L106">
            <v>4698954</v>
          </cell>
          <cell r="M106">
            <v>0</v>
          </cell>
          <cell r="N106">
            <v>8413600</v>
          </cell>
          <cell r="O106">
            <v>8441641</v>
          </cell>
          <cell r="P106">
            <v>4277522</v>
          </cell>
          <cell r="Q106">
            <v>459605</v>
          </cell>
          <cell r="R106">
            <v>24247</v>
          </cell>
          <cell r="S106">
            <v>940</v>
          </cell>
          <cell r="T106">
            <v>0</v>
          </cell>
          <cell r="U106">
            <v>0</v>
          </cell>
          <cell r="V106">
            <v>1397997</v>
          </cell>
          <cell r="W106">
            <v>0</v>
          </cell>
          <cell r="X106">
            <v>620154</v>
          </cell>
          <cell r="Y106">
            <v>0</v>
          </cell>
          <cell r="Z106">
            <v>28334660</v>
          </cell>
          <cell r="AA106">
            <v>11620327</v>
          </cell>
          <cell r="AB106">
            <v>0</v>
          </cell>
          <cell r="AC106">
            <v>432153</v>
          </cell>
          <cell r="AD106">
            <v>845158</v>
          </cell>
          <cell r="AE106">
            <v>2396702</v>
          </cell>
          <cell r="AF106">
            <v>4059902</v>
          </cell>
          <cell r="AG106">
            <v>2615073</v>
          </cell>
          <cell r="AH106">
            <v>4005991</v>
          </cell>
          <cell r="AI106">
            <v>295202</v>
          </cell>
          <cell r="AJ106">
            <v>0</v>
          </cell>
          <cell r="AK106">
            <v>26270508</v>
          </cell>
          <cell r="AL106">
            <v>1802612</v>
          </cell>
          <cell r="AM106">
            <v>0</v>
          </cell>
          <cell r="AN106">
            <v>0</v>
          </cell>
          <cell r="AO106">
            <v>261540</v>
          </cell>
          <cell r="AP106">
            <v>28334660</v>
          </cell>
          <cell r="AQ106">
            <v>15190689</v>
          </cell>
          <cell r="AR106">
            <v>2522902</v>
          </cell>
          <cell r="AS106">
            <v>17944870</v>
          </cell>
          <cell r="AT106">
            <v>3402408</v>
          </cell>
          <cell r="AU106">
            <v>74527</v>
          </cell>
          <cell r="AV106">
            <v>17810</v>
          </cell>
          <cell r="AW106">
            <v>15690</v>
          </cell>
          <cell r="AX106">
            <v>211278</v>
          </cell>
          <cell r="AY106">
            <v>284278</v>
          </cell>
          <cell r="AZ106">
            <v>4005991</v>
          </cell>
        </row>
        <row r="107">
          <cell r="A107">
            <v>104577</v>
          </cell>
          <cell r="B107" t="str">
            <v>EASTERN ARIZONA COLLEGE</v>
          </cell>
          <cell r="C107" t="str">
            <v>AZ</v>
          </cell>
          <cell r="D107">
            <v>6</v>
          </cell>
          <cell r="E107">
            <v>4</v>
          </cell>
          <cell r="F107">
            <v>2</v>
          </cell>
          <cell r="G107">
            <v>2</v>
          </cell>
          <cell r="H107">
            <v>2</v>
          </cell>
          <cell r="I107">
            <v>40</v>
          </cell>
          <cell r="J107">
            <v>1</v>
          </cell>
          <cell r="K107">
            <v>3144</v>
          </cell>
          <cell r="L107">
            <v>2879753</v>
          </cell>
          <cell r="M107">
            <v>0</v>
          </cell>
          <cell r="N107">
            <v>12920700</v>
          </cell>
          <cell r="O107">
            <v>1634494</v>
          </cell>
          <cell r="P107">
            <v>3127781</v>
          </cell>
          <cell r="Q107">
            <v>586351</v>
          </cell>
          <cell r="R107">
            <v>2153141</v>
          </cell>
          <cell r="S107">
            <v>0</v>
          </cell>
          <cell r="T107">
            <v>0</v>
          </cell>
          <cell r="U107">
            <v>0</v>
          </cell>
          <cell r="V107">
            <v>1568329</v>
          </cell>
          <cell r="W107">
            <v>0</v>
          </cell>
          <cell r="X107">
            <v>396010</v>
          </cell>
          <cell r="Y107">
            <v>0</v>
          </cell>
          <cell r="Z107">
            <v>25266559</v>
          </cell>
          <cell r="AA107">
            <v>8263627</v>
          </cell>
          <cell r="AB107">
            <v>0</v>
          </cell>
          <cell r="AC107">
            <v>0</v>
          </cell>
          <cell r="AD107">
            <v>467407</v>
          </cell>
          <cell r="AE107">
            <v>2516457</v>
          </cell>
          <cell r="AF107">
            <v>2735371</v>
          </cell>
          <cell r="AG107">
            <v>2219674</v>
          </cell>
          <cell r="AH107">
            <v>3489742</v>
          </cell>
          <cell r="AI107">
            <v>0</v>
          </cell>
          <cell r="AJ107">
            <v>2767697</v>
          </cell>
          <cell r="AK107">
            <v>22459975</v>
          </cell>
          <cell r="AL107">
            <v>1942580</v>
          </cell>
          <cell r="AM107">
            <v>0</v>
          </cell>
          <cell r="AN107">
            <v>0</v>
          </cell>
          <cell r="AO107">
            <v>0</v>
          </cell>
          <cell r="AP107">
            <v>24402555</v>
          </cell>
          <cell r="AQ107">
            <v>10413856</v>
          </cell>
          <cell r="AR107">
            <v>521559</v>
          </cell>
          <cell r="AS107">
            <v>13301610</v>
          </cell>
          <cell r="AT107">
            <v>2246376</v>
          </cell>
          <cell r="AU107">
            <v>103678</v>
          </cell>
          <cell r="AV107">
            <v>72833</v>
          </cell>
          <cell r="AW107">
            <v>0</v>
          </cell>
          <cell r="AX107">
            <v>0</v>
          </cell>
          <cell r="AY107">
            <v>1066855</v>
          </cell>
          <cell r="AZ107">
            <v>3489742</v>
          </cell>
        </row>
        <row r="108">
          <cell r="A108">
            <v>104708</v>
          </cell>
          <cell r="B108" t="str">
            <v>GLENDALE COMMUNITY COLLEGE</v>
          </cell>
          <cell r="C108" t="str">
            <v>AZ</v>
          </cell>
          <cell r="D108">
            <v>6</v>
          </cell>
          <cell r="E108">
            <v>4</v>
          </cell>
          <cell r="F108">
            <v>2</v>
          </cell>
          <cell r="G108">
            <v>2</v>
          </cell>
          <cell r="H108">
            <v>2</v>
          </cell>
          <cell r="I108">
            <v>40</v>
          </cell>
          <cell r="J108">
            <v>1</v>
          </cell>
          <cell r="K108">
            <v>10059</v>
          </cell>
          <cell r="L108">
            <v>13507134</v>
          </cell>
          <cell r="M108">
            <v>0</v>
          </cell>
          <cell r="N108">
            <v>8414075</v>
          </cell>
          <cell r="O108">
            <v>26764816</v>
          </cell>
          <cell r="P108">
            <v>5956110</v>
          </cell>
          <cell r="Q108">
            <v>64372</v>
          </cell>
          <cell r="R108">
            <v>52245</v>
          </cell>
          <cell r="S108">
            <v>1124525</v>
          </cell>
          <cell r="T108">
            <v>0</v>
          </cell>
          <cell r="U108">
            <v>416085</v>
          </cell>
          <cell r="V108">
            <v>201825</v>
          </cell>
          <cell r="W108">
            <v>0</v>
          </cell>
          <cell r="X108">
            <v>957926</v>
          </cell>
          <cell r="Y108">
            <v>0</v>
          </cell>
          <cell r="Z108">
            <v>57459113</v>
          </cell>
          <cell r="AA108">
            <v>28059799</v>
          </cell>
          <cell r="AB108">
            <v>0</v>
          </cell>
          <cell r="AC108">
            <v>648867</v>
          </cell>
          <cell r="AD108">
            <v>4498842</v>
          </cell>
          <cell r="AE108">
            <v>3409560</v>
          </cell>
          <cell r="AF108">
            <v>3853586</v>
          </cell>
          <cell r="AG108">
            <v>3450633</v>
          </cell>
          <cell r="AH108">
            <v>6499868</v>
          </cell>
          <cell r="AI108">
            <v>130546</v>
          </cell>
          <cell r="AJ108">
            <v>204434</v>
          </cell>
          <cell r="AK108">
            <v>50756135</v>
          </cell>
          <cell r="AL108">
            <v>5035778</v>
          </cell>
          <cell r="AM108">
            <v>0</v>
          </cell>
          <cell r="AN108">
            <v>0</v>
          </cell>
          <cell r="AO108">
            <v>0</v>
          </cell>
          <cell r="AP108">
            <v>55791913</v>
          </cell>
          <cell r="AQ108">
            <v>35231431</v>
          </cell>
          <cell r="AR108">
            <v>5501838</v>
          </cell>
          <cell r="AS108">
            <v>40733269</v>
          </cell>
          <cell r="AT108">
            <v>4902613</v>
          </cell>
          <cell r="AU108">
            <v>384005</v>
          </cell>
          <cell r="AV108">
            <v>149960</v>
          </cell>
          <cell r="AW108">
            <v>0</v>
          </cell>
          <cell r="AX108">
            <v>584091</v>
          </cell>
          <cell r="AY108">
            <v>479199</v>
          </cell>
          <cell r="AZ108">
            <v>6499868</v>
          </cell>
        </row>
        <row r="109">
          <cell r="A109">
            <v>105145</v>
          </cell>
          <cell r="B109" t="str">
            <v>GATEWAY COMMUNITY COLLEGE</v>
          </cell>
          <cell r="C109" t="str">
            <v>AZ</v>
          </cell>
          <cell r="D109">
            <v>6</v>
          </cell>
          <cell r="E109">
            <v>4</v>
          </cell>
          <cell r="F109">
            <v>2</v>
          </cell>
          <cell r="G109">
            <v>2</v>
          </cell>
          <cell r="H109">
            <v>2</v>
          </cell>
          <cell r="I109">
            <v>40</v>
          </cell>
          <cell r="J109">
            <v>1</v>
          </cell>
          <cell r="K109">
            <v>3043</v>
          </cell>
          <cell r="L109">
            <v>8595948</v>
          </cell>
          <cell r="M109">
            <v>0</v>
          </cell>
          <cell r="N109">
            <v>2491279</v>
          </cell>
          <cell r="O109">
            <v>12227554</v>
          </cell>
          <cell r="P109">
            <v>2504315</v>
          </cell>
          <cell r="Q109">
            <v>1585436</v>
          </cell>
          <cell r="R109">
            <v>37136</v>
          </cell>
          <cell r="S109">
            <v>432954</v>
          </cell>
          <cell r="T109">
            <v>0</v>
          </cell>
          <cell r="U109">
            <v>0</v>
          </cell>
          <cell r="V109">
            <v>351474</v>
          </cell>
          <cell r="W109">
            <v>0</v>
          </cell>
          <cell r="X109">
            <v>4143191</v>
          </cell>
          <cell r="Y109">
            <v>0</v>
          </cell>
          <cell r="Z109">
            <v>32369287</v>
          </cell>
          <cell r="AA109">
            <v>13932785</v>
          </cell>
          <cell r="AB109">
            <v>0</v>
          </cell>
          <cell r="AC109">
            <v>16416</v>
          </cell>
          <cell r="AD109">
            <v>1909373</v>
          </cell>
          <cell r="AE109">
            <v>2537716</v>
          </cell>
          <cell r="AF109">
            <v>4149790</v>
          </cell>
          <cell r="AG109">
            <v>2350186</v>
          </cell>
          <cell r="AH109">
            <v>2616574</v>
          </cell>
          <cell r="AI109">
            <v>34172</v>
          </cell>
          <cell r="AJ109">
            <v>1969819</v>
          </cell>
          <cell r="AK109">
            <v>29516831</v>
          </cell>
          <cell r="AL109">
            <v>1268524</v>
          </cell>
          <cell r="AM109">
            <v>0</v>
          </cell>
          <cell r="AN109">
            <v>0</v>
          </cell>
          <cell r="AO109">
            <v>0</v>
          </cell>
          <cell r="AP109">
            <v>30785355</v>
          </cell>
          <cell r="AQ109">
            <v>16679266</v>
          </cell>
          <cell r="AR109">
            <v>2941166</v>
          </cell>
          <cell r="AS109">
            <v>19620432</v>
          </cell>
          <cell r="AT109">
            <v>1911158</v>
          </cell>
          <cell r="AU109">
            <v>102511</v>
          </cell>
          <cell r="AV109">
            <v>103155</v>
          </cell>
          <cell r="AW109">
            <v>0</v>
          </cell>
          <cell r="AX109">
            <v>306089</v>
          </cell>
          <cell r="AY109">
            <v>193661</v>
          </cell>
          <cell r="AZ109">
            <v>2616574</v>
          </cell>
        </row>
        <row r="110">
          <cell r="A110">
            <v>105154</v>
          </cell>
          <cell r="B110" t="str">
            <v>MESA COMMUNITY COLLEGE</v>
          </cell>
          <cell r="C110" t="str">
            <v>AZ</v>
          </cell>
          <cell r="D110">
            <v>6</v>
          </cell>
          <cell r="E110">
            <v>4</v>
          </cell>
          <cell r="F110">
            <v>2</v>
          </cell>
          <cell r="G110">
            <v>2</v>
          </cell>
          <cell r="H110">
            <v>2</v>
          </cell>
          <cell r="I110">
            <v>40</v>
          </cell>
          <cell r="J110">
            <v>1</v>
          </cell>
          <cell r="K110">
            <v>12487</v>
          </cell>
          <cell r="L110">
            <v>20212307</v>
          </cell>
          <cell r="M110">
            <v>0</v>
          </cell>
          <cell r="N110">
            <v>10823493</v>
          </cell>
          <cell r="O110">
            <v>30942023</v>
          </cell>
          <cell r="P110">
            <v>7306955</v>
          </cell>
          <cell r="Q110">
            <v>1314429</v>
          </cell>
          <cell r="R110">
            <v>76813</v>
          </cell>
          <cell r="S110">
            <v>6790878</v>
          </cell>
          <cell r="T110">
            <v>0</v>
          </cell>
          <cell r="U110">
            <v>924116</v>
          </cell>
          <cell r="V110">
            <v>218287</v>
          </cell>
          <cell r="W110">
            <v>0</v>
          </cell>
          <cell r="X110">
            <v>3309441</v>
          </cell>
          <cell r="Y110">
            <v>0</v>
          </cell>
          <cell r="Z110">
            <v>81918742</v>
          </cell>
          <cell r="AA110">
            <v>37407673</v>
          </cell>
          <cell r="AB110">
            <v>0</v>
          </cell>
          <cell r="AC110">
            <v>2328268</v>
          </cell>
          <cell r="AD110">
            <v>6873065</v>
          </cell>
          <cell r="AE110">
            <v>4466063</v>
          </cell>
          <cell r="AF110">
            <v>6582807</v>
          </cell>
          <cell r="AG110">
            <v>4305972</v>
          </cell>
          <cell r="AH110">
            <v>7948436</v>
          </cell>
          <cell r="AI110">
            <v>115065</v>
          </cell>
          <cell r="AJ110">
            <v>921005</v>
          </cell>
          <cell r="AK110">
            <v>70948354</v>
          </cell>
          <cell r="AL110">
            <v>7559754</v>
          </cell>
          <cell r="AM110">
            <v>0</v>
          </cell>
          <cell r="AN110">
            <v>0</v>
          </cell>
          <cell r="AO110">
            <v>0</v>
          </cell>
          <cell r="AP110">
            <v>78508108</v>
          </cell>
          <cell r="AQ110">
            <v>45349110</v>
          </cell>
          <cell r="AR110">
            <v>6735003</v>
          </cell>
          <cell r="AS110">
            <v>52084113</v>
          </cell>
          <cell r="AT110">
            <v>5834001</v>
          </cell>
          <cell r="AU110">
            <v>325947</v>
          </cell>
          <cell r="AV110">
            <v>184817</v>
          </cell>
          <cell r="AW110">
            <v>0</v>
          </cell>
          <cell r="AX110">
            <v>1232669</v>
          </cell>
          <cell r="AY110">
            <v>371002</v>
          </cell>
          <cell r="AZ110">
            <v>7948436</v>
          </cell>
        </row>
        <row r="111">
          <cell r="A111">
            <v>105206</v>
          </cell>
          <cell r="B111" t="str">
            <v>MOHAVE COMMUNITY COLLEGE</v>
          </cell>
          <cell r="C111" t="str">
            <v>AZ</v>
          </cell>
          <cell r="D111">
            <v>6</v>
          </cell>
          <cell r="E111">
            <v>4</v>
          </cell>
          <cell r="F111">
            <v>2</v>
          </cell>
          <cell r="G111">
            <v>2</v>
          </cell>
          <cell r="H111">
            <v>2</v>
          </cell>
          <cell r="I111">
            <v>40</v>
          </cell>
          <cell r="J111">
            <v>1</v>
          </cell>
          <cell r="K111">
            <v>2229</v>
          </cell>
          <cell r="L111">
            <v>1972148</v>
          </cell>
          <cell r="M111">
            <v>0</v>
          </cell>
          <cell r="N111">
            <v>4048800</v>
          </cell>
          <cell r="O111">
            <v>8770384</v>
          </cell>
          <cell r="P111">
            <v>1646227</v>
          </cell>
          <cell r="Q111">
            <v>0</v>
          </cell>
          <cell r="R111">
            <v>0</v>
          </cell>
          <cell r="S111">
            <v>40535</v>
          </cell>
          <cell r="T111">
            <v>0</v>
          </cell>
          <cell r="U111">
            <v>0</v>
          </cell>
          <cell r="V111">
            <v>1235924</v>
          </cell>
          <cell r="W111">
            <v>0</v>
          </cell>
          <cell r="X111">
            <v>7220</v>
          </cell>
          <cell r="Y111">
            <v>0</v>
          </cell>
          <cell r="Z111">
            <v>17721238</v>
          </cell>
          <cell r="AA111">
            <v>5354677</v>
          </cell>
          <cell r="AB111">
            <v>0</v>
          </cell>
          <cell r="AC111">
            <v>0</v>
          </cell>
          <cell r="AD111">
            <v>3018367</v>
          </cell>
          <cell r="AE111">
            <v>1208043</v>
          </cell>
          <cell r="AF111">
            <v>3097108</v>
          </cell>
          <cell r="AG111">
            <v>1416972</v>
          </cell>
          <cell r="AH111">
            <v>1125715</v>
          </cell>
          <cell r="AI111">
            <v>742010</v>
          </cell>
          <cell r="AJ111">
            <v>0</v>
          </cell>
          <cell r="AK111">
            <v>15962892</v>
          </cell>
          <cell r="AL111">
            <v>2203356</v>
          </cell>
          <cell r="AM111">
            <v>0</v>
          </cell>
          <cell r="AN111">
            <v>0</v>
          </cell>
          <cell r="AO111">
            <v>0</v>
          </cell>
          <cell r="AP111">
            <v>18166248</v>
          </cell>
          <cell r="AQ111">
            <v>9857479</v>
          </cell>
          <cell r="AR111">
            <v>1647813</v>
          </cell>
          <cell r="AS111">
            <v>11561528</v>
          </cell>
          <cell r="AT111">
            <v>1053905</v>
          </cell>
          <cell r="AU111">
            <v>0</v>
          </cell>
          <cell r="AV111">
            <v>17634</v>
          </cell>
          <cell r="AW111">
            <v>0</v>
          </cell>
          <cell r="AX111">
            <v>38641</v>
          </cell>
          <cell r="AY111">
            <v>15535</v>
          </cell>
          <cell r="AZ111">
            <v>1125715</v>
          </cell>
        </row>
        <row r="112">
          <cell r="A112">
            <v>105297</v>
          </cell>
          <cell r="B112" t="str">
            <v>DIN-E COLLEGE</v>
          </cell>
          <cell r="C112" t="str">
            <v>AZ</v>
          </cell>
          <cell r="D112">
            <v>6</v>
          </cell>
          <cell r="E112">
            <v>4</v>
          </cell>
          <cell r="F112">
            <v>2</v>
          </cell>
          <cell r="G112">
            <v>-1</v>
          </cell>
          <cell r="H112">
            <v>1</v>
          </cell>
          <cell r="I112">
            <v>60</v>
          </cell>
          <cell r="J112">
            <v>1</v>
          </cell>
          <cell r="K112">
            <v>980</v>
          </cell>
          <cell r="L112">
            <v>967479</v>
          </cell>
          <cell r="M112">
            <v>8861745</v>
          </cell>
          <cell r="N112">
            <v>0</v>
          </cell>
          <cell r="O112">
            <v>1622961</v>
          </cell>
          <cell r="P112">
            <v>3421479</v>
          </cell>
          <cell r="Q112">
            <v>1783488</v>
          </cell>
          <cell r="R112">
            <v>736485</v>
          </cell>
          <cell r="S112">
            <v>6198</v>
          </cell>
          <cell r="T112">
            <v>100000</v>
          </cell>
          <cell r="U112">
            <v>0</v>
          </cell>
          <cell r="V112">
            <v>1452051</v>
          </cell>
          <cell r="W112">
            <v>0</v>
          </cell>
          <cell r="X112">
            <v>112134</v>
          </cell>
          <cell r="Y112">
            <v>0</v>
          </cell>
          <cell r="Z112">
            <v>19064020</v>
          </cell>
          <cell r="AA112">
            <v>4740892</v>
          </cell>
          <cell r="AB112">
            <v>648401</v>
          </cell>
          <cell r="AC112">
            <v>483708</v>
          </cell>
          <cell r="AD112">
            <v>1648691</v>
          </cell>
          <cell r="AE112">
            <v>1110759</v>
          </cell>
          <cell r="AF112">
            <v>2799316</v>
          </cell>
          <cell r="AG112">
            <v>3400622</v>
          </cell>
          <cell r="AH112">
            <v>0</v>
          </cell>
          <cell r="AI112">
            <v>551797</v>
          </cell>
          <cell r="AJ112">
            <v>0</v>
          </cell>
          <cell r="AK112">
            <v>15384186</v>
          </cell>
          <cell r="AL112">
            <v>1740503</v>
          </cell>
          <cell r="AM112">
            <v>0</v>
          </cell>
          <cell r="AN112">
            <v>0</v>
          </cell>
          <cell r="AO112">
            <v>3890627</v>
          </cell>
          <cell r="AP112">
            <v>21015316</v>
          </cell>
          <cell r="AQ112">
            <v>7648952</v>
          </cell>
          <cell r="AR112">
            <v>1169867</v>
          </cell>
          <cell r="AS112">
            <v>8818819</v>
          </cell>
        </row>
        <row r="113">
          <cell r="A113">
            <v>105349</v>
          </cell>
          <cell r="B113" t="str">
            <v>NORTHLAND PIONEER COLLEGE</v>
          </cell>
          <cell r="C113" t="str">
            <v>AZ</v>
          </cell>
          <cell r="D113">
            <v>6</v>
          </cell>
          <cell r="E113">
            <v>4</v>
          </cell>
          <cell r="F113">
            <v>2</v>
          </cell>
          <cell r="G113">
            <v>2</v>
          </cell>
          <cell r="H113">
            <v>2</v>
          </cell>
          <cell r="I113">
            <v>40</v>
          </cell>
          <cell r="J113">
            <v>1</v>
          </cell>
          <cell r="K113">
            <v>2248</v>
          </cell>
          <cell r="L113">
            <v>2177955</v>
          </cell>
          <cell r="M113">
            <v>0</v>
          </cell>
          <cell r="N113">
            <v>5589900</v>
          </cell>
          <cell r="O113">
            <v>6022755</v>
          </cell>
          <cell r="P113">
            <v>2672500</v>
          </cell>
          <cell r="Q113">
            <v>332478</v>
          </cell>
          <cell r="R113">
            <v>461034</v>
          </cell>
          <cell r="S113">
            <v>212617</v>
          </cell>
          <cell r="T113">
            <v>0</v>
          </cell>
          <cell r="U113">
            <v>0</v>
          </cell>
          <cell r="V113">
            <v>825912</v>
          </cell>
          <cell r="W113">
            <v>0</v>
          </cell>
          <cell r="X113">
            <v>0</v>
          </cell>
          <cell r="Y113">
            <v>0</v>
          </cell>
          <cell r="Z113">
            <v>18295151</v>
          </cell>
          <cell r="AA113">
            <v>6250754</v>
          </cell>
          <cell r="AB113">
            <v>0</v>
          </cell>
          <cell r="AC113">
            <v>184983</v>
          </cell>
          <cell r="AD113">
            <v>805277</v>
          </cell>
          <cell r="AE113">
            <v>1318577</v>
          </cell>
          <cell r="AF113">
            <v>4468243</v>
          </cell>
          <cell r="AG113">
            <v>1246696</v>
          </cell>
          <cell r="AH113">
            <v>2114930</v>
          </cell>
          <cell r="AI113">
            <v>203693</v>
          </cell>
          <cell r="AJ113">
            <v>1960051</v>
          </cell>
          <cell r="AK113">
            <v>18553204</v>
          </cell>
          <cell r="AL113">
            <v>1532171</v>
          </cell>
          <cell r="AM113">
            <v>0</v>
          </cell>
          <cell r="AN113">
            <v>0</v>
          </cell>
          <cell r="AO113">
            <v>0</v>
          </cell>
          <cell r="AP113">
            <v>20085375</v>
          </cell>
          <cell r="AQ113">
            <v>8417590</v>
          </cell>
          <cell r="AR113">
            <v>1627732</v>
          </cell>
          <cell r="AS113">
            <v>10045322</v>
          </cell>
          <cell r="AT113">
            <v>1473445</v>
          </cell>
          <cell r="AU113">
            <v>53057</v>
          </cell>
          <cell r="AV113">
            <v>235537</v>
          </cell>
          <cell r="AW113">
            <v>118880</v>
          </cell>
          <cell r="AX113">
            <v>68646</v>
          </cell>
          <cell r="AY113">
            <v>165365</v>
          </cell>
          <cell r="AZ113">
            <v>2114930</v>
          </cell>
        </row>
        <row r="114">
          <cell r="A114">
            <v>105428</v>
          </cell>
          <cell r="B114" t="str">
            <v>PHOENIX COLLEGE</v>
          </cell>
          <cell r="C114" t="str">
            <v>AZ</v>
          </cell>
          <cell r="D114">
            <v>6</v>
          </cell>
          <cell r="E114">
            <v>4</v>
          </cell>
          <cell r="F114">
            <v>2</v>
          </cell>
          <cell r="G114">
            <v>2</v>
          </cell>
          <cell r="H114">
            <v>2</v>
          </cell>
          <cell r="I114">
            <v>40</v>
          </cell>
          <cell r="J114">
            <v>1</v>
          </cell>
          <cell r="K114">
            <v>5946</v>
          </cell>
          <cell r="L114">
            <v>8896074</v>
          </cell>
          <cell r="M114">
            <v>0</v>
          </cell>
          <cell r="N114">
            <v>5199616</v>
          </cell>
          <cell r="O114">
            <v>22357441</v>
          </cell>
          <cell r="P114">
            <v>5795851</v>
          </cell>
          <cell r="Q114">
            <v>8915</v>
          </cell>
          <cell r="R114">
            <v>43910</v>
          </cell>
          <cell r="S114">
            <v>915844</v>
          </cell>
          <cell r="T114">
            <v>0</v>
          </cell>
          <cell r="U114">
            <v>117493</v>
          </cell>
          <cell r="V114">
            <v>217175</v>
          </cell>
          <cell r="W114">
            <v>0</v>
          </cell>
          <cell r="X114">
            <v>535073</v>
          </cell>
          <cell r="Y114">
            <v>0</v>
          </cell>
          <cell r="Z114">
            <v>44087392</v>
          </cell>
          <cell r="AA114">
            <v>19851831</v>
          </cell>
          <cell r="AB114">
            <v>0</v>
          </cell>
          <cell r="AC114">
            <v>368091</v>
          </cell>
          <cell r="AD114">
            <v>3690434</v>
          </cell>
          <cell r="AE114">
            <v>2895101</v>
          </cell>
          <cell r="AF114">
            <v>4287401</v>
          </cell>
          <cell r="AG114">
            <v>3644702</v>
          </cell>
          <cell r="AH114">
            <v>6099053</v>
          </cell>
          <cell r="AI114">
            <v>48980</v>
          </cell>
          <cell r="AJ114">
            <v>-3813</v>
          </cell>
          <cell r="AK114">
            <v>40881780</v>
          </cell>
          <cell r="AL114">
            <v>3179824</v>
          </cell>
          <cell r="AM114">
            <v>0</v>
          </cell>
          <cell r="AN114">
            <v>0</v>
          </cell>
          <cell r="AO114">
            <v>0</v>
          </cell>
          <cell r="AP114">
            <v>44061604</v>
          </cell>
          <cell r="AQ114">
            <v>27213301</v>
          </cell>
          <cell r="AR114">
            <v>4307128</v>
          </cell>
          <cell r="AS114">
            <v>31520429</v>
          </cell>
          <cell r="AT114">
            <v>4547200</v>
          </cell>
          <cell r="AU114">
            <v>147190</v>
          </cell>
          <cell r="AV114">
            <v>115324</v>
          </cell>
          <cell r="AW114">
            <v>0</v>
          </cell>
          <cell r="AX114">
            <v>919003</v>
          </cell>
          <cell r="AY114">
            <v>370336</v>
          </cell>
          <cell r="AZ114">
            <v>6099053</v>
          </cell>
        </row>
        <row r="115">
          <cell r="A115">
            <v>105525</v>
          </cell>
          <cell r="B115" t="str">
            <v>PIMA COMMUNITY COLLEGE</v>
          </cell>
          <cell r="C115" t="str">
            <v>AZ</v>
          </cell>
          <cell r="D115">
            <v>6</v>
          </cell>
          <cell r="E115">
            <v>4</v>
          </cell>
          <cell r="F115">
            <v>2</v>
          </cell>
          <cell r="G115">
            <v>2</v>
          </cell>
          <cell r="H115">
            <v>2</v>
          </cell>
          <cell r="I115">
            <v>40</v>
          </cell>
          <cell r="J115">
            <v>1</v>
          </cell>
          <cell r="K115">
            <v>14595</v>
          </cell>
          <cell r="L115">
            <v>22149336</v>
          </cell>
          <cell r="M115">
            <v>0</v>
          </cell>
          <cell r="N115">
            <v>19963100</v>
          </cell>
          <cell r="O115">
            <v>47812879</v>
          </cell>
          <cell r="P115">
            <v>22103154</v>
          </cell>
          <cell r="Q115">
            <v>196144</v>
          </cell>
          <cell r="R115">
            <v>0</v>
          </cell>
          <cell r="S115">
            <v>1156406</v>
          </cell>
          <cell r="T115">
            <v>0</v>
          </cell>
          <cell r="U115">
            <v>0</v>
          </cell>
          <cell r="V115">
            <v>1239756</v>
          </cell>
          <cell r="W115">
            <v>0</v>
          </cell>
          <cell r="X115">
            <v>5129051</v>
          </cell>
          <cell r="Y115">
            <v>0</v>
          </cell>
          <cell r="Z115">
            <v>119749826</v>
          </cell>
          <cell r="AA115">
            <v>47426661</v>
          </cell>
          <cell r="AB115">
            <v>0</v>
          </cell>
          <cell r="AC115">
            <v>0</v>
          </cell>
          <cell r="AD115">
            <v>15862442</v>
          </cell>
          <cell r="AE115">
            <v>12645361</v>
          </cell>
          <cell r="AF115">
            <v>17147466</v>
          </cell>
          <cell r="AG115">
            <v>7799621</v>
          </cell>
          <cell r="AH115">
            <v>13631013</v>
          </cell>
          <cell r="AI115">
            <v>2165000</v>
          </cell>
          <cell r="AJ115">
            <v>-694578</v>
          </cell>
          <cell r="AK115">
            <v>115982986</v>
          </cell>
          <cell r="AL115">
            <v>1147974</v>
          </cell>
          <cell r="AM115">
            <v>0</v>
          </cell>
          <cell r="AN115">
            <v>0</v>
          </cell>
          <cell r="AO115">
            <v>0</v>
          </cell>
          <cell r="AP115">
            <v>117130960</v>
          </cell>
          <cell r="AQ115">
            <v>66658429</v>
          </cell>
          <cell r="AR115">
            <v>10664347</v>
          </cell>
          <cell r="AS115">
            <v>77322776</v>
          </cell>
          <cell r="AT115">
            <v>11146662</v>
          </cell>
          <cell r="AU115">
            <v>1216201</v>
          </cell>
          <cell r="AV115">
            <v>196144</v>
          </cell>
          <cell r="AW115">
            <v>0</v>
          </cell>
          <cell r="AX115">
            <v>268571</v>
          </cell>
          <cell r="AY115">
            <v>803435</v>
          </cell>
          <cell r="AZ115">
            <v>13631013</v>
          </cell>
        </row>
        <row r="116">
          <cell r="A116">
            <v>105668</v>
          </cell>
          <cell r="B116" t="str">
            <v>RIO SALADO COMMUNITY COLLEGE</v>
          </cell>
          <cell r="C116" t="str">
            <v>AZ</v>
          </cell>
          <cell r="D116">
            <v>6</v>
          </cell>
          <cell r="E116">
            <v>4</v>
          </cell>
          <cell r="F116">
            <v>2</v>
          </cell>
          <cell r="G116">
            <v>2</v>
          </cell>
          <cell r="H116">
            <v>2</v>
          </cell>
          <cell r="I116">
            <v>40</v>
          </cell>
          <cell r="J116">
            <v>1</v>
          </cell>
          <cell r="K116">
            <v>4795</v>
          </cell>
          <cell r="L116">
            <v>12301399</v>
          </cell>
          <cell r="M116">
            <v>0</v>
          </cell>
          <cell r="N116">
            <v>9342308</v>
          </cell>
          <cell r="O116">
            <v>14920474</v>
          </cell>
          <cell r="P116">
            <v>2346566</v>
          </cell>
          <cell r="Q116">
            <v>2465755</v>
          </cell>
          <cell r="R116">
            <v>27654</v>
          </cell>
          <cell r="S116">
            <v>3097986</v>
          </cell>
          <cell r="T116">
            <v>0</v>
          </cell>
          <cell r="U116">
            <v>34719</v>
          </cell>
          <cell r="V116">
            <v>33614</v>
          </cell>
          <cell r="W116">
            <v>0</v>
          </cell>
          <cell r="X116">
            <v>2431215</v>
          </cell>
          <cell r="Y116">
            <v>0</v>
          </cell>
          <cell r="Z116">
            <v>47001690</v>
          </cell>
          <cell r="AA116">
            <v>17959479</v>
          </cell>
          <cell r="AB116">
            <v>0</v>
          </cell>
          <cell r="AC116">
            <v>4665700</v>
          </cell>
          <cell r="AD116">
            <v>4006515</v>
          </cell>
          <cell r="AE116">
            <v>1763625</v>
          </cell>
          <cell r="AF116">
            <v>4711584</v>
          </cell>
          <cell r="AG116">
            <v>1484677</v>
          </cell>
          <cell r="AH116">
            <v>3396787</v>
          </cell>
          <cell r="AI116">
            <v>11263</v>
          </cell>
          <cell r="AJ116">
            <v>411329</v>
          </cell>
          <cell r="AK116">
            <v>38410959</v>
          </cell>
          <cell r="AL116">
            <v>4838336</v>
          </cell>
          <cell r="AM116">
            <v>0</v>
          </cell>
          <cell r="AN116">
            <v>0</v>
          </cell>
          <cell r="AO116">
            <v>0</v>
          </cell>
          <cell r="AP116">
            <v>43249295</v>
          </cell>
          <cell r="AQ116">
            <v>18909958</v>
          </cell>
          <cell r="AR116">
            <v>3000423</v>
          </cell>
          <cell r="AS116">
            <v>21910381</v>
          </cell>
          <cell r="AT116">
            <v>1051788</v>
          </cell>
          <cell r="AU116">
            <v>33788</v>
          </cell>
          <cell r="AV116">
            <v>52287</v>
          </cell>
          <cell r="AW116">
            <v>0</v>
          </cell>
          <cell r="AX116">
            <v>96583</v>
          </cell>
          <cell r="AY116">
            <v>2162341</v>
          </cell>
          <cell r="AZ116">
            <v>3396787</v>
          </cell>
        </row>
        <row r="117">
          <cell r="A117">
            <v>105747</v>
          </cell>
          <cell r="B117" t="str">
            <v>SCOTTSDALE COMMUNITY COLLEGE</v>
          </cell>
          <cell r="C117" t="str">
            <v>AZ</v>
          </cell>
          <cell r="D117">
            <v>6</v>
          </cell>
          <cell r="E117">
            <v>4</v>
          </cell>
          <cell r="F117">
            <v>2</v>
          </cell>
          <cell r="G117">
            <v>2</v>
          </cell>
          <cell r="H117">
            <v>2</v>
          </cell>
          <cell r="I117">
            <v>40</v>
          </cell>
          <cell r="J117">
            <v>1</v>
          </cell>
          <cell r="K117">
            <v>5793</v>
          </cell>
          <cell r="L117">
            <v>9499584</v>
          </cell>
          <cell r="M117">
            <v>0</v>
          </cell>
          <cell r="N117">
            <v>4595295</v>
          </cell>
          <cell r="O117">
            <v>18439046</v>
          </cell>
          <cell r="P117">
            <v>1899995</v>
          </cell>
          <cell r="Q117">
            <v>285501</v>
          </cell>
          <cell r="R117">
            <v>18360</v>
          </cell>
          <cell r="S117">
            <v>945242</v>
          </cell>
          <cell r="T117">
            <v>0</v>
          </cell>
          <cell r="U117">
            <v>618382</v>
          </cell>
          <cell r="V117">
            <v>695803</v>
          </cell>
          <cell r="W117">
            <v>0</v>
          </cell>
          <cell r="X117">
            <v>1972009</v>
          </cell>
          <cell r="Y117">
            <v>0</v>
          </cell>
          <cell r="Z117">
            <v>38969217</v>
          </cell>
          <cell r="AA117">
            <v>17387562</v>
          </cell>
          <cell r="AB117">
            <v>0</v>
          </cell>
          <cell r="AC117">
            <v>548148</v>
          </cell>
          <cell r="AD117">
            <v>2944228</v>
          </cell>
          <cell r="AE117">
            <v>3172744</v>
          </cell>
          <cell r="AF117">
            <v>2931548</v>
          </cell>
          <cell r="AG117">
            <v>3400580</v>
          </cell>
          <cell r="AH117">
            <v>2502506</v>
          </cell>
          <cell r="AI117">
            <v>25609</v>
          </cell>
          <cell r="AJ117">
            <v>800082</v>
          </cell>
          <cell r="AK117">
            <v>33713007</v>
          </cell>
          <cell r="AL117">
            <v>5046487</v>
          </cell>
          <cell r="AM117">
            <v>0</v>
          </cell>
          <cell r="AN117">
            <v>0</v>
          </cell>
          <cell r="AO117">
            <v>0</v>
          </cell>
          <cell r="AP117">
            <v>38759494</v>
          </cell>
          <cell r="AQ117">
            <v>23751627</v>
          </cell>
          <cell r="AR117">
            <v>3812875</v>
          </cell>
          <cell r="AS117">
            <v>27564502</v>
          </cell>
          <cell r="AT117">
            <v>1584792</v>
          </cell>
          <cell r="AU117">
            <v>76320</v>
          </cell>
          <cell r="AV117">
            <v>51000</v>
          </cell>
          <cell r="AW117">
            <v>0</v>
          </cell>
          <cell r="AX117">
            <v>533000</v>
          </cell>
          <cell r="AY117">
            <v>257394</v>
          </cell>
          <cell r="AZ117">
            <v>2502506</v>
          </cell>
        </row>
        <row r="118">
          <cell r="A118">
            <v>105792</v>
          </cell>
          <cell r="B118" t="str">
            <v>SOUTH MOUNTAIN COMMUNITY COLLEGE</v>
          </cell>
          <cell r="C118" t="str">
            <v>AZ</v>
          </cell>
          <cell r="D118">
            <v>6</v>
          </cell>
          <cell r="E118">
            <v>4</v>
          </cell>
          <cell r="F118">
            <v>2</v>
          </cell>
          <cell r="G118">
            <v>2</v>
          </cell>
          <cell r="H118">
            <v>2</v>
          </cell>
          <cell r="I118">
            <v>40</v>
          </cell>
          <cell r="J118">
            <v>1</v>
          </cell>
          <cell r="K118">
            <v>1616</v>
          </cell>
          <cell r="L118">
            <v>2584252</v>
          </cell>
          <cell r="M118">
            <v>0</v>
          </cell>
          <cell r="N118">
            <v>1309175</v>
          </cell>
          <cell r="O118">
            <v>9889035</v>
          </cell>
          <cell r="P118">
            <v>2285407</v>
          </cell>
          <cell r="Q118">
            <v>45138</v>
          </cell>
          <cell r="R118">
            <v>19635</v>
          </cell>
          <cell r="S118">
            <v>497004</v>
          </cell>
          <cell r="T118">
            <v>0</v>
          </cell>
          <cell r="U118">
            <v>1543</v>
          </cell>
          <cell r="V118">
            <v>3221</v>
          </cell>
          <cell r="W118">
            <v>0</v>
          </cell>
          <cell r="X118">
            <v>314822</v>
          </cell>
          <cell r="Y118">
            <v>0</v>
          </cell>
          <cell r="Z118">
            <v>16949232</v>
          </cell>
          <cell r="AA118">
            <v>5570721</v>
          </cell>
          <cell r="AB118">
            <v>0</v>
          </cell>
          <cell r="AC118">
            <v>446565</v>
          </cell>
          <cell r="AD118">
            <v>2045583</v>
          </cell>
          <cell r="AE118">
            <v>1278942</v>
          </cell>
          <cell r="AF118">
            <v>2814258</v>
          </cell>
          <cell r="AG118">
            <v>1364735</v>
          </cell>
          <cell r="AH118">
            <v>2314741</v>
          </cell>
          <cell r="AI118">
            <v>0</v>
          </cell>
          <cell r="AJ118">
            <v>20586</v>
          </cell>
          <cell r="AK118">
            <v>15856131</v>
          </cell>
          <cell r="AL118">
            <v>1009835</v>
          </cell>
          <cell r="AM118">
            <v>0</v>
          </cell>
          <cell r="AN118">
            <v>0</v>
          </cell>
          <cell r="AO118">
            <v>0</v>
          </cell>
          <cell r="AP118">
            <v>16865966</v>
          </cell>
          <cell r="AQ118">
            <v>10175559</v>
          </cell>
          <cell r="AR118">
            <v>1643592</v>
          </cell>
          <cell r="AS118">
            <v>11819151</v>
          </cell>
          <cell r="AT118">
            <v>1552161</v>
          </cell>
          <cell r="AU118">
            <v>60629</v>
          </cell>
          <cell r="AV118">
            <v>54542</v>
          </cell>
          <cell r="AW118">
            <v>0</v>
          </cell>
          <cell r="AX118">
            <v>415310</v>
          </cell>
          <cell r="AY118">
            <v>232099</v>
          </cell>
          <cell r="AZ118">
            <v>2314741</v>
          </cell>
        </row>
        <row r="119">
          <cell r="A119">
            <v>106148</v>
          </cell>
          <cell r="B119" t="str">
            <v>YAVAPAI COLLEGE</v>
          </cell>
          <cell r="C119" t="str">
            <v>AZ</v>
          </cell>
          <cell r="D119">
            <v>6</v>
          </cell>
          <cell r="E119">
            <v>4</v>
          </cell>
          <cell r="F119">
            <v>2</v>
          </cell>
          <cell r="G119">
            <v>2</v>
          </cell>
          <cell r="H119">
            <v>2</v>
          </cell>
          <cell r="I119">
            <v>40</v>
          </cell>
          <cell r="J119">
            <v>1</v>
          </cell>
          <cell r="K119">
            <v>3550</v>
          </cell>
          <cell r="L119">
            <v>6489567</v>
          </cell>
          <cell r="M119">
            <v>0</v>
          </cell>
          <cell r="N119">
            <v>5079600</v>
          </cell>
          <cell r="O119">
            <v>16533362</v>
          </cell>
          <cell r="P119">
            <v>3496564</v>
          </cell>
          <cell r="Q119">
            <v>101397</v>
          </cell>
          <cell r="R119">
            <v>0</v>
          </cell>
          <cell r="S119">
            <v>57162</v>
          </cell>
          <cell r="T119">
            <v>0</v>
          </cell>
          <cell r="U119">
            <v>0</v>
          </cell>
          <cell r="V119">
            <v>2664661</v>
          </cell>
          <cell r="W119">
            <v>0</v>
          </cell>
          <cell r="X119">
            <v>357317</v>
          </cell>
          <cell r="Y119">
            <v>0</v>
          </cell>
          <cell r="Z119">
            <v>34779630</v>
          </cell>
          <cell r="AA119">
            <v>10667904</v>
          </cell>
          <cell r="AB119">
            <v>0</v>
          </cell>
          <cell r="AC119">
            <v>130923</v>
          </cell>
          <cell r="AD119">
            <v>2532072</v>
          </cell>
          <cell r="AE119">
            <v>2825505</v>
          </cell>
          <cell r="AF119">
            <v>6205336</v>
          </cell>
          <cell r="AG119">
            <v>2144463</v>
          </cell>
          <cell r="AH119">
            <v>1881894</v>
          </cell>
          <cell r="AI119">
            <v>765218</v>
          </cell>
          <cell r="AJ119">
            <v>888246</v>
          </cell>
          <cell r="AK119">
            <v>28041561</v>
          </cell>
          <cell r="AL119">
            <v>8549839</v>
          </cell>
          <cell r="AM119">
            <v>0</v>
          </cell>
          <cell r="AN119">
            <v>0</v>
          </cell>
          <cell r="AO119">
            <v>0</v>
          </cell>
          <cell r="AP119">
            <v>36591400</v>
          </cell>
          <cell r="AQ119">
            <v>18548527</v>
          </cell>
          <cell r="AR119">
            <v>2683617</v>
          </cell>
          <cell r="AS119">
            <v>21232144</v>
          </cell>
          <cell r="AT119">
            <v>1752342</v>
          </cell>
          <cell r="AU119">
            <v>129552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1881894</v>
          </cell>
        </row>
        <row r="120">
          <cell r="A120">
            <v>364016</v>
          </cell>
          <cell r="B120" t="str">
            <v>PARADISE VALLEY COMMUNITY COLLEGE</v>
          </cell>
          <cell r="C120" t="str">
            <v>AZ</v>
          </cell>
          <cell r="D120">
            <v>6</v>
          </cell>
          <cell r="E120">
            <v>4</v>
          </cell>
          <cell r="F120">
            <v>2</v>
          </cell>
          <cell r="G120">
            <v>2</v>
          </cell>
          <cell r="H120">
            <v>2</v>
          </cell>
          <cell r="I120">
            <v>40</v>
          </cell>
          <cell r="J120">
            <v>1</v>
          </cell>
          <cell r="K120">
            <v>3575</v>
          </cell>
          <cell r="L120">
            <v>5052180</v>
          </cell>
          <cell r="M120">
            <v>0</v>
          </cell>
          <cell r="N120">
            <v>2831085</v>
          </cell>
          <cell r="O120">
            <v>11343778</v>
          </cell>
          <cell r="P120">
            <v>1763717</v>
          </cell>
          <cell r="Q120">
            <v>46052</v>
          </cell>
          <cell r="R120">
            <v>20218</v>
          </cell>
          <cell r="S120">
            <v>948248</v>
          </cell>
          <cell r="T120">
            <v>0</v>
          </cell>
          <cell r="U120">
            <v>0</v>
          </cell>
          <cell r="V120">
            <v>90220</v>
          </cell>
          <cell r="W120">
            <v>0</v>
          </cell>
          <cell r="X120">
            <v>316151</v>
          </cell>
          <cell r="Y120">
            <v>0</v>
          </cell>
          <cell r="Z120">
            <v>22411649</v>
          </cell>
          <cell r="AA120">
            <v>10059312</v>
          </cell>
          <cell r="AB120">
            <v>0</v>
          </cell>
          <cell r="AC120">
            <v>95993</v>
          </cell>
          <cell r="AD120">
            <v>2464105</v>
          </cell>
          <cell r="AE120">
            <v>2862731</v>
          </cell>
          <cell r="AF120">
            <v>1634786</v>
          </cell>
          <cell r="AG120">
            <v>1690893</v>
          </cell>
          <cell r="AH120">
            <v>1776539</v>
          </cell>
          <cell r="AI120">
            <v>14624</v>
          </cell>
          <cell r="AJ120">
            <v>6866</v>
          </cell>
          <cell r="AK120">
            <v>20605849</v>
          </cell>
          <cell r="AL120">
            <v>1757762</v>
          </cell>
          <cell r="AM120">
            <v>0</v>
          </cell>
          <cell r="AN120">
            <v>0</v>
          </cell>
          <cell r="AO120">
            <v>0</v>
          </cell>
          <cell r="AP120">
            <v>22363611</v>
          </cell>
          <cell r="AQ120">
            <v>14258738</v>
          </cell>
          <cell r="AR120">
            <v>2241919</v>
          </cell>
          <cell r="AS120">
            <v>16500657</v>
          </cell>
          <cell r="AT120">
            <v>1453232</v>
          </cell>
          <cell r="AU120">
            <v>43725</v>
          </cell>
          <cell r="AV120">
            <v>56162</v>
          </cell>
          <cell r="AW120">
            <v>0</v>
          </cell>
          <cell r="AX120">
            <v>117050</v>
          </cell>
          <cell r="AY120">
            <v>106370</v>
          </cell>
          <cell r="AZ120">
            <v>1776539</v>
          </cell>
        </row>
        <row r="121">
          <cell r="A121">
            <v>364025</v>
          </cell>
          <cell r="B121" t="str">
            <v>CHANDLER/GILBERT COMMUNITY COLLEGE</v>
          </cell>
          <cell r="C121" t="str">
            <v>AZ</v>
          </cell>
          <cell r="D121">
            <v>6</v>
          </cell>
          <cell r="E121">
            <v>4</v>
          </cell>
          <cell r="F121">
            <v>2</v>
          </cell>
          <cell r="G121">
            <v>2</v>
          </cell>
          <cell r="H121">
            <v>2</v>
          </cell>
          <cell r="I121">
            <v>40</v>
          </cell>
          <cell r="J121">
            <v>1</v>
          </cell>
          <cell r="K121">
            <v>3380</v>
          </cell>
          <cell r="L121">
            <v>4731263</v>
          </cell>
          <cell r="M121">
            <v>0</v>
          </cell>
          <cell r="N121">
            <v>2530265</v>
          </cell>
          <cell r="O121">
            <v>12972840</v>
          </cell>
          <cell r="P121">
            <v>1158872</v>
          </cell>
          <cell r="Q121">
            <v>0</v>
          </cell>
          <cell r="R121">
            <v>17284</v>
          </cell>
          <cell r="S121">
            <v>315995</v>
          </cell>
          <cell r="T121">
            <v>0</v>
          </cell>
          <cell r="U121">
            <v>2092</v>
          </cell>
          <cell r="V121">
            <v>11555</v>
          </cell>
          <cell r="W121">
            <v>0</v>
          </cell>
          <cell r="X121">
            <v>133563</v>
          </cell>
          <cell r="Y121">
            <v>0</v>
          </cell>
          <cell r="Z121">
            <v>21873729</v>
          </cell>
          <cell r="AA121">
            <v>8458054</v>
          </cell>
          <cell r="AB121">
            <v>0</v>
          </cell>
          <cell r="AC121">
            <v>23281</v>
          </cell>
          <cell r="AD121">
            <v>2127258</v>
          </cell>
          <cell r="AE121">
            <v>1521091</v>
          </cell>
          <cell r="AF121">
            <v>4058701</v>
          </cell>
          <cell r="AG121">
            <v>2351014</v>
          </cell>
          <cell r="AH121">
            <v>1598125</v>
          </cell>
          <cell r="AI121">
            <v>26551</v>
          </cell>
          <cell r="AJ121">
            <v>4267</v>
          </cell>
          <cell r="AK121">
            <v>20168342</v>
          </cell>
          <cell r="AL121">
            <v>1744417</v>
          </cell>
          <cell r="AM121">
            <v>0</v>
          </cell>
          <cell r="AN121">
            <v>0</v>
          </cell>
          <cell r="AO121">
            <v>0</v>
          </cell>
          <cell r="AP121">
            <v>21912759</v>
          </cell>
          <cell r="AQ121">
            <v>13890381</v>
          </cell>
          <cell r="AR121">
            <v>2207229</v>
          </cell>
          <cell r="AS121">
            <v>16097610</v>
          </cell>
          <cell r="AT121">
            <v>997179</v>
          </cell>
          <cell r="AU121">
            <v>79652</v>
          </cell>
          <cell r="AV121">
            <v>48012</v>
          </cell>
          <cell r="AW121">
            <v>0</v>
          </cell>
          <cell r="AX121">
            <v>319790</v>
          </cell>
          <cell r="AY121">
            <v>153492</v>
          </cell>
          <cell r="AZ121">
            <v>1598125</v>
          </cell>
        </row>
        <row r="122">
          <cell r="A122">
            <v>384333</v>
          </cell>
          <cell r="B122" t="str">
            <v>ESTRELLA MOUNTAIN COMMUNITY COLLEGE</v>
          </cell>
          <cell r="C122" t="str">
            <v>AZ</v>
          </cell>
          <cell r="D122">
            <v>6</v>
          </cell>
          <cell r="E122">
            <v>4</v>
          </cell>
          <cell r="F122">
            <v>2</v>
          </cell>
          <cell r="G122">
            <v>2</v>
          </cell>
          <cell r="H122">
            <v>2</v>
          </cell>
          <cell r="I122">
            <v>40</v>
          </cell>
          <cell r="J122">
            <v>1</v>
          </cell>
          <cell r="K122">
            <v>2146</v>
          </cell>
          <cell r="L122">
            <v>2672920</v>
          </cell>
          <cell r="M122">
            <v>0</v>
          </cell>
          <cell r="N122">
            <v>1625642</v>
          </cell>
          <cell r="O122">
            <v>7590887</v>
          </cell>
          <cell r="P122">
            <v>1683642</v>
          </cell>
          <cell r="Q122">
            <v>0</v>
          </cell>
          <cell r="R122">
            <v>17116</v>
          </cell>
          <cell r="S122">
            <v>234119</v>
          </cell>
          <cell r="T122">
            <v>0</v>
          </cell>
          <cell r="U122">
            <v>35000</v>
          </cell>
          <cell r="V122">
            <v>24103</v>
          </cell>
          <cell r="W122">
            <v>0</v>
          </cell>
          <cell r="X122">
            <v>751288</v>
          </cell>
          <cell r="Y122">
            <v>0</v>
          </cell>
          <cell r="Z122">
            <v>14634717</v>
          </cell>
          <cell r="AA122">
            <v>5687479</v>
          </cell>
          <cell r="AB122">
            <v>0</v>
          </cell>
          <cell r="AC122">
            <v>101623</v>
          </cell>
          <cell r="AD122">
            <v>910739</v>
          </cell>
          <cell r="AE122">
            <v>1435963</v>
          </cell>
          <cell r="AF122">
            <v>2107459</v>
          </cell>
          <cell r="AG122">
            <v>1261140</v>
          </cell>
          <cell r="AH122">
            <v>1646860</v>
          </cell>
          <cell r="AI122">
            <v>46407</v>
          </cell>
          <cell r="AJ122">
            <v>443038</v>
          </cell>
          <cell r="AK122">
            <v>13640708</v>
          </cell>
          <cell r="AL122">
            <v>855787</v>
          </cell>
          <cell r="AM122">
            <v>0</v>
          </cell>
          <cell r="AN122">
            <v>0</v>
          </cell>
          <cell r="AO122">
            <v>0</v>
          </cell>
          <cell r="AP122">
            <v>14496495</v>
          </cell>
          <cell r="AQ122">
            <v>8837915</v>
          </cell>
          <cell r="AR122">
            <v>1410101</v>
          </cell>
          <cell r="AS122">
            <v>10248016</v>
          </cell>
          <cell r="AT122">
            <v>1110108</v>
          </cell>
          <cell r="AU122">
            <v>139227</v>
          </cell>
          <cell r="AV122">
            <v>47545</v>
          </cell>
          <cell r="AW122">
            <v>0</v>
          </cell>
          <cell r="AX122">
            <v>114851</v>
          </cell>
          <cell r="AY122">
            <v>235129</v>
          </cell>
          <cell r="AZ122">
            <v>1646860</v>
          </cell>
        </row>
        <row r="123">
          <cell r="A123">
            <v>404426</v>
          </cell>
          <cell r="B123" t="str">
            <v>COCONINO COUNTY COMMUNITY COLLEGE</v>
          </cell>
          <cell r="C123" t="str">
            <v>AZ</v>
          </cell>
          <cell r="D123">
            <v>6</v>
          </cell>
          <cell r="E123">
            <v>4</v>
          </cell>
          <cell r="F123">
            <v>2</v>
          </cell>
          <cell r="G123">
            <v>2</v>
          </cell>
          <cell r="H123">
            <v>2</v>
          </cell>
          <cell r="I123">
            <v>40</v>
          </cell>
          <cell r="J123">
            <v>1</v>
          </cell>
          <cell r="K123">
            <v>1391</v>
          </cell>
          <cell r="L123">
            <v>2449336</v>
          </cell>
          <cell r="M123">
            <v>18435</v>
          </cell>
          <cell r="N123">
            <v>4211220</v>
          </cell>
          <cell r="O123">
            <v>3945269</v>
          </cell>
          <cell r="P123">
            <v>1576166</v>
          </cell>
          <cell r="Q123">
            <v>66231</v>
          </cell>
          <cell r="R123">
            <v>0</v>
          </cell>
          <cell r="S123">
            <v>20933</v>
          </cell>
          <cell r="T123">
            <v>0</v>
          </cell>
          <cell r="U123">
            <v>0</v>
          </cell>
          <cell r="V123">
            <v>330402</v>
          </cell>
          <cell r="W123">
            <v>0</v>
          </cell>
          <cell r="X123">
            <v>564518</v>
          </cell>
          <cell r="Y123">
            <v>0</v>
          </cell>
          <cell r="Z123">
            <v>13182510</v>
          </cell>
          <cell r="AA123">
            <v>4612759</v>
          </cell>
          <cell r="AB123">
            <v>0</v>
          </cell>
          <cell r="AC123">
            <v>152899</v>
          </cell>
          <cell r="AD123">
            <v>1249178</v>
          </cell>
          <cell r="AE123">
            <v>1578555</v>
          </cell>
          <cell r="AF123">
            <v>2382721</v>
          </cell>
          <cell r="AG123">
            <v>1315958</v>
          </cell>
          <cell r="AH123">
            <v>1481021</v>
          </cell>
          <cell r="AI123">
            <v>0</v>
          </cell>
          <cell r="AJ123">
            <v>2180817</v>
          </cell>
          <cell r="AK123">
            <v>14953908</v>
          </cell>
          <cell r="AL123">
            <v>573465</v>
          </cell>
          <cell r="AM123">
            <v>0</v>
          </cell>
          <cell r="AN123">
            <v>0</v>
          </cell>
          <cell r="AO123">
            <v>0</v>
          </cell>
          <cell r="AP123">
            <v>15527373</v>
          </cell>
          <cell r="AQ123">
            <v>5979944</v>
          </cell>
          <cell r="AR123">
            <v>934740</v>
          </cell>
          <cell r="AS123">
            <v>6914684</v>
          </cell>
          <cell r="AT123">
            <v>1157869</v>
          </cell>
          <cell r="AU123">
            <v>207592</v>
          </cell>
          <cell r="AV123">
            <v>89578</v>
          </cell>
          <cell r="AW123">
            <v>0</v>
          </cell>
          <cell r="AX123">
            <v>0</v>
          </cell>
          <cell r="AY123">
            <v>25982</v>
          </cell>
          <cell r="AZ123">
            <v>1481021</v>
          </cell>
        </row>
        <row r="124">
          <cell r="A124">
            <v>110501</v>
          </cell>
          <cell r="B124" t="str">
            <v>CALIFORNIA STATE UNIVERSITY-CHANCELLORS OFFICE</v>
          </cell>
          <cell r="C124" t="str">
            <v>CA</v>
          </cell>
          <cell r="D124">
            <v>8</v>
          </cell>
          <cell r="E124">
            <v>0</v>
          </cell>
          <cell r="F124">
            <v>2</v>
          </cell>
          <cell r="G124">
            <v>-2</v>
          </cell>
          <cell r="H124">
            <v>2</v>
          </cell>
          <cell r="I124">
            <v>-3</v>
          </cell>
          <cell r="J124">
            <v>1</v>
          </cell>
          <cell r="L124">
            <v>3704655</v>
          </cell>
          <cell r="M124">
            <v>0</v>
          </cell>
          <cell r="N124">
            <v>266608017</v>
          </cell>
          <cell r="O124">
            <v>0</v>
          </cell>
          <cell r="P124">
            <v>34378</v>
          </cell>
          <cell r="Q124">
            <v>1936596</v>
          </cell>
          <cell r="R124">
            <v>0</v>
          </cell>
          <cell r="S124">
            <v>3164854</v>
          </cell>
          <cell r="T124">
            <v>206351</v>
          </cell>
          <cell r="U124">
            <v>0</v>
          </cell>
          <cell r="V124">
            <v>40197669</v>
          </cell>
          <cell r="W124">
            <v>0</v>
          </cell>
          <cell r="X124">
            <v>32586059</v>
          </cell>
          <cell r="Y124">
            <v>0</v>
          </cell>
          <cell r="Z124">
            <v>348438579</v>
          </cell>
          <cell r="AA124">
            <v>3620485</v>
          </cell>
          <cell r="AB124">
            <v>0</v>
          </cell>
          <cell r="AC124">
            <v>0</v>
          </cell>
          <cell r="AD124">
            <v>72053600</v>
          </cell>
          <cell r="AE124">
            <v>2815595</v>
          </cell>
          <cell r="AF124">
            <v>53756005</v>
          </cell>
          <cell r="AG124">
            <v>3485989</v>
          </cell>
          <cell r="AH124">
            <v>5522333</v>
          </cell>
          <cell r="AI124">
            <v>87708672</v>
          </cell>
          <cell r="AJ124">
            <v>2283909</v>
          </cell>
          <cell r="AK124">
            <v>231246588</v>
          </cell>
          <cell r="AL124">
            <v>45535075</v>
          </cell>
          <cell r="AM124">
            <v>0</v>
          </cell>
          <cell r="AN124">
            <v>0</v>
          </cell>
          <cell r="AO124">
            <v>10000</v>
          </cell>
          <cell r="AP124">
            <v>276791663</v>
          </cell>
          <cell r="AQ124">
            <v>35391602</v>
          </cell>
          <cell r="AR124">
            <v>37166071</v>
          </cell>
          <cell r="AS124">
            <v>72557673</v>
          </cell>
          <cell r="AT124">
            <v>0</v>
          </cell>
          <cell r="AU124">
            <v>0</v>
          </cell>
          <cell r="AV124">
            <v>5232126</v>
          </cell>
          <cell r="AW124">
            <v>0</v>
          </cell>
          <cell r="AX124">
            <v>0</v>
          </cell>
          <cell r="AY124">
            <v>290207</v>
          </cell>
          <cell r="AZ124">
            <v>5522333</v>
          </cell>
        </row>
        <row r="125">
          <cell r="A125">
            <v>112376</v>
          </cell>
          <cell r="B125" t="str">
            <v>COAST COMMUNITY COLLEGE DISTRICT OFFICE</v>
          </cell>
          <cell r="C125" t="str">
            <v>CA</v>
          </cell>
          <cell r="D125">
            <v>8</v>
          </cell>
          <cell r="E125">
            <v>0</v>
          </cell>
          <cell r="F125">
            <v>2</v>
          </cell>
          <cell r="G125">
            <v>-2</v>
          </cell>
          <cell r="H125">
            <v>2</v>
          </cell>
          <cell r="I125">
            <v>-3</v>
          </cell>
          <cell r="J125">
            <v>1</v>
          </cell>
          <cell r="L125">
            <v>15499234</v>
          </cell>
          <cell r="M125">
            <v>0</v>
          </cell>
          <cell r="N125">
            <v>57579135</v>
          </cell>
          <cell r="O125">
            <v>57353821</v>
          </cell>
          <cell r="P125">
            <v>15685981</v>
          </cell>
          <cell r="Q125">
            <v>36391848</v>
          </cell>
          <cell r="R125">
            <v>5014009</v>
          </cell>
          <cell r="S125">
            <v>0</v>
          </cell>
          <cell r="T125">
            <v>0</v>
          </cell>
          <cell r="U125">
            <v>106908</v>
          </cell>
          <cell r="V125">
            <v>16577363</v>
          </cell>
          <cell r="W125">
            <v>0</v>
          </cell>
          <cell r="X125">
            <v>6192211</v>
          </cell>
          <cell r="Y125">
            <v>23602492</v>
          </cell>
          <cell r="Z125">
            <v>234003002</v>
          </cell>
          <cell r="AA125">
            <v>71097280</v>
          </cell>
          <cell r="AB125">
            <v>0</v>
          </cell>
          <cell r="AC125">
            <v>0</v>
          </cell>
          <cell r="AD125">
            <v>19242841</v>
          </cell>
          <cell r="AE125">
            <v>20023890</v>
          </cell>
          <cell r="AF125">
            <v>25436167</v>
          </cell>
          <cell r="AG125">
            <v>27542323</v>
          </cell>
          <cell r="AH125">
            <v>14572189</v>
          </cell>
          <cell r="AI125">
            <v>3200660</v>
          </cell>
          <cell r="AJ125">
            <v>0</v>
          </cell>
          <cell r="AK125">
            <v>181115350</v>
          </cell>
          <cell r="AL125">
            <v>32246353</v>
          </cell>
          <cell r="AM125">
            <v>0</v>
          </cell>
          <cell r="AN125">
            <v>21164202</v>
          </cell>
          <cell r="AO125">
            <v>0</v>
          </cell>
          <cell r="AP125">
            <v>234525905</v>
          </cell>
          <cell r="AQ125">
            <v>105709649</v>
          </cell>
          <cell r="AR125">
            <v>26332329</v>
          </cell>
          <cell r="AS125">
            <v>132041978</v>
          </cell>
          <cell r="AT125">
            <v>10705962</v>
          </cell>
          <cell r="AU125">
            <v>613146</v>
          </cell>
          <cell r="AV125">
            <v>1577788</v>
          </cell>
          <cell r="AW125">
            <v>0</v>
          </cell>
          <cell r="AX125">
            <v>1675293</v>
          </cell>
          <cell r="AY125">
            <v>0</v>
          </cell>
          <cell r="AZ125">
            <v>14572189</v>
          </cell>
        </row>
        <row r="126">
          <cell r="A126">
            <v>112817</v>
          </cell>
          <cell r="B126" t="str">
            <v>CONTRA COSTA COMMUNITY COLLEGE DISTRICT OFFICE</v>
          </cell>
          <cell r="C126" t="str">
            <v>CA</v>
          </cell>
          <cell r="D126">
            <v>8</v>
          </cell>
          <cell r="E126">
            <v>0</v>
          </cell>
          <cell r="F126">
            <v>2</v>
          </cell>
          <cell r="G126">
            <v>-2</v>
          </cell>
          <cell r="H126">
            <v>2</v>
          </cell>
          <cell r="I126">
            <v>-3</v>
          </cell>
          <cell r="J126">
            <v>1</v>
          </cell>
          <cell r="L126">
            <v>9863312</v>
          </cell>
          <cell r="M126">
            <v>0</v>
          </cell>
          <cell r="N126">
            <v>67968818</v>
          </cell>
          <cell r="O126">
            <v>55405780</v>
          </cell>
          <cell r="P126">
            <v>7374159</v>
          </cell>
          <cell r="Q126">
            <v>17887856</v>
          </cell>
          <cell r="R126">
            <v>0</v>
          </cell>
          <cell r="S126">
            <v>664614</v>
          </cell>
          <cell r="T126">
            <v>26797</v>
          </cell>
          <cell r="U126">
            <v>0</v>
          </cell>
          <cell r="V126">
            <v>9954425</v>
          </cell>
          <cell r="W126">
            <v>0</v>
          </cell>
          <cell r="X126">
            <v>7049409</v>
          </cell>
          <cell r="Y126">
            <v>0</v>
          </cell>
          <cell r="Z126">
            <v>176195170</v>
          </cell>
          <cell r="AA126">
            <v>75062617</v>
          </cell>
          <cell r="AB126">
            <v>0</v>
          </cell>
          <cell r="AC126">
            <v>2267912</v>
          </cell>
          <cell r="AD126">
            <v>12979244</v>
          </cell>
          <cell r="AE126">
            <v>11175486</v>
          </cell>
          <cell r="AF126">
            <v>41405336</v>
          </cell>
          <cell r="AG126">
            <v>10824479</v>
          </cell>
          <cell r="AH126">
            <v>6481005</v>
          </cell>
          <cell r="AI126">
            <v>1528170</v>
          </cell>
          <cell r="AJ126">
            <v>2985474</v>
          </cell>
          <cell r="AK126">
            <v>164709723</v>
          </cell>
          <cell r="AL126">
            <v>6559456</v>
          </cell>
          <cell r="AM126">
            <v>0</v>
          </cell>
          <cell r="AN126">
            <v>0</v>
          </cell>
          <cell r="AO126">
            <v>0</v>
          </cell>
          <cell r="AP126">
            <v>171269179</v>
          </cell>
          <cell r="AQ126">
            <v>89440117</v>
          </cell>
          <cell r="AR126">
            <v>19116796</v>
          </cell>
          <cell r="AS126">
            <v>108556913</v>
          </cell>
          <cell r="AT126">
            <v>4700255</v>
          </cell>
          <cell r="AU126">
            <v>389484</v>
          </cell>
          <cell r="AV126">
            <v>1300870</v>
          </cell>
          <cell r="AW126">
            <v>0</v>
          </cell>
          <cell r="AX126">
            <v>43593</v>
          </cell>
          <cell r="AY126">
            <v>46803</v>
          </cell>
          <cell r="AZ126">
            <v>6481005</v>
          </cell>
        </row>
        <row r="127">
          <cell r="A127">
            <v>114831</v>
          </cell>
          <cell r="B127" t="str">
            <v>FOOTHILL-DEANZA COMMUNITY COLLEGE DISTRICT OFFICE</v>
          </cell>
          <cell r="C127" t="str">
            <v>CA</v>
          </cell>
          <cell r="D127">
            <v>8</v>
          </cell>
          <cell r="E127">
            <v>0</v>
          </cell>
          <cell r="F127">
            <v>2</v>
          </cell>
          <cell r="G127">
            <v>-2</v>
          </cell>
          <cell r="H127">
            <v>2</v>
          </cell>
          <cell r="I127">
            <v>-3</v>
          </cell>
          <cell r="J127">
            <v>1</v>
          </cell>
          <cell r="L127">
            <v>21020136</v>
          </cell>
          <cell r="M127">
            <v>0</v>
          </cell>
          <cell r="N127">
            <v>42199105</v>
          </cell>
          <cell r="O127">
            <v>73292519</v>
          </cell>
          <cell r="P127">
            <v>8292578</v>
          </cell>
          <cell r="Q127">
            <v>16070454</v>
          </cell>
          <cell r="R127">
            <v>29063</v>
          </cell>
          <cell r="S127">
            <v>0</v>
          </cell>
          <cell r="T127">
            <v>0</v>
          </cell>
          <cell r="U127">
            <v>0</v>
          </cell>
          <cell r="V127">
            <v>13172549</v>
          </cell>
          <cell r="W127">
            <v>0</v>
          </cell>
          <cell r="X127">
            <v>22714381</v>
          </cell>
          <cell r="Y127">
            <v>0</v>
          </cell>
          <cell r="Z127">
            <v>196790785</v>
          </cell>
          <cell r="AA127">
            <v>79561455</v>
          </cell>
          <cell r="AB127">
            <v>0</v>
          </cell>
          <cell r="AC127">
            <v>3351082</v>
          </cell>
          <cell r="AD127">
            <v>14232512</v>
          </cell>
          <cell r="AE127">
            <v>23699947</v>
          </cell>
          <cell r="AF127">
            <v>25206050</v>
          </cell>
          <cell r="AG127">
            <v>14514630</v>
          </cell>
          <cell r="AH127">
            <v>5283677</v>
          </cell>
          <cell r="AI127">
            <v>15675038</v>
          </cell>
          <cell r="AJ127">
            <v>0</v>
          </cell>
          <cell r="AK127">
            <v>181524391</v>
          </cell>
          <cell r="AL127">
            <v>13049439</v>
          </cell>
          <cell r="AM127">
            <v>0</v>
          </cell>
          <cell r="AN127">
            <v>0</v>
          </cell>
          <cell r="AO127">
            <v>0</v>
          </cell>
          <cell r="AP127">
            <v>194573830</v>
          </cell>
          <cell r="AQ127">
            <v>103383482</v>
          </cell>
          <cell r="AR127">
            <v>24009297</v>
          </cell>
          <cell r="AS127">
            <v>127392779</v>
          </cell>
          <cell r="AT127">
            <v>3880628</v>
          </cell>
          <cell r="AU127">
            <v>434450</v>
          </cell>
          <cell r="AV127">
            <v>611388</v>
          </cell>
          <cell r="AW127">
            <v>0</v>
          </cell>
          <cell r="AX127">
            <v>0</v>
          </cell>
          <cell r="AY127">
            <v>357211</v>
          </cell>
          <cell r="AZ127">
            <v>5283677</v>
          </cell>
        </row>
        <row r="128">
          <cell r="A128">
            <v>115287</v>
          </cell>
          <cell r="B128" t="str">
            <v>GROSSMONT-CUYAMACA COMMUNITY COLLEGE DISTRICT</v>
          </cell>
          <cell r="C128" t="str">
            <v>CA</v>
          </cell>
          <cell r="D128">
            <v>8</v>
          </cell>
          <cell r="E128">
            <v>0</v>
          </cell>
          <cell r="F128">
            <v>2</v>
          </cell>
          <cell r="G128">
            <v>-2</v>
          </cell>
          <cell r="H128">
            <v>2</v>
          </cell>
          <cell r="I128">
            <v>-3</v>
          </cell>
          <cell r="J128">
            <v>1</v>
          </cell>
          <cell r="L128">
            <v>9897993</v>
          </cell>
          <cell r="M128">
            <v>0</v>
          </cell>
          <cell r="N128">
            <v>36130432</v>
          </cell>
          <cell r="O128">
            <v>25639375</v>
          </cell>
          <cell r="P128">
            <v>8073298</v>
          </cell>
          <cell r="Q128">
            <v>7964950</v>
          </cell>
          <cell r="R128">
            <v>0</v>
          </cell>
          <cell r="S128">
            <v>0</v>
          </cell>
          <cell r="T128">
            <v>0</v>
          </cell>
          <cell r="U128">
            <v>10783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87716831</v>
          </cell>
          <cell r="AA128">
            <v>35375716</v>
          </cell>
          <cell r="AB128">
            <v>0</v>
          </cell>
          <cell r="AC128">
            <v>355423</v>
          </cell>
          <cell r="AD128">
            <v>8920171</v>
          </cell>
          <cell r="AE128">
            <v>13402437</v>
          </cell>
          <cell r="AF128">
            <v>13354214</v>
          </cell>
          <cell r="AG128">
            <v>5420431</v>
          </cell>
          <cell r="AH128">
            <v>7044572</v>
          </cell>
          <cell r="AI128">
            <v>500000</v>
          </cell>
          <cell r="AJ128">
            <v>2356218</v>
          </cell>
          <cell r="AK128">
            <v>86729182</v>
          </cell>
          <cell r="AL128">
            <v>140174</v>
          </cell>
          <cell r="AM128">
            <v>0</v>
          </cell>
          <cell r="AN128">
            <v>0</v>
          </cell>
          <cell r="AO128">
            <v>0</v>
          </cell>
          <cell r="AP128">
            <v>86869356</v>
          </cell>
          <cell r="AQ128">
            <v>53268317</v>
          </cell>
          <cell r="AR128">
            <v>9695066</v>
          </cell>
          <cell r="AS128">
            <v>62963383</v>
          </cell>
          <cell r="AT128">
            <v>6018189</v>
          </cell>
          <cell r="AU128">
            <v>262815</v>
          </cell>
          <cell r="AV128">
            <v>760737</v>
          </cell>
          <cell r="AW128">
            <v>0</v>
          </cell>
          <cell r="AX128">
            <v>0</v>
          </cell>
          <cell r="AY128">
            <v>2831</v>
          </cell>
          <cell r="AZ128">
            <v>7044572</v>
          </cell>
        </row>
        <row r="129">
          <cell r="A129">
            <v>117681</v>
          </cell>
          <cell r="B129" t="str">
            <v>LOS ANGELES COMMUNITY COLLEGE DISTRICT OFFICE</v>
          </cell>
          <cell r="C129" t="str">
            <v>CA</v>
          </cell>
          <cell r="D129">
            <v>8</v>
          </cell>
          <cell r="E129">
            <v>0</v>
          </cell>
          <cell r="F129">
            <v>2</v>
          </cell>
          <cell r="G129">
            <v>-2</v>
          </cell>
          <cell r="H129">
            <v>2</v>
          </cell>
          <cell r="I129">
            <v>-3</v>
          </cell>
          <cell r="J129">
            <v>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284335135</v>
          </cell>
          <cell r="AR129">
            <v>65407820</v>
          </cell>
          <cell r="AS129">
            <v>349742955</v>
          </cell>
        </row>
        <row r="130">
          <cell r="A130">
            <v>117900</v>
          </cell>
          <cell r="B130" t="str">
            <v>LOS RIOS COMMUNITY COLLEGE DISTRICT OFFICE</v>
          </cell>
          <cell r="C130" t="str">
            <v>CA</v>
          </cell>
          <cell r="D130">
            <v>8</v>
          </cell>
          <cell r="E130">
            <v>0</v>
          </cell>
          <cell r="F130">
            <v>2</v>
          </cell>
          <cell r="G130">
            <v>-2</v>
          </cell>
          <cell r="H130">
            <v>2</v>
          </cell>
          <cell r="I130">
            <v>-3</v>
          </cell>
          <cell r="J130">
            <v>1</v>
          </cell>
          <cell r="L130">
            <v>11881088</v>
          </cell>
          <cell r="M130">
            <v>11418</v>
          </cell>
          <cell r="N130">
            <v>107817133</v>
          </cell>
          <cell r="O130">
            <v>54716314</v>
          </cell>
          <cell r="P130">
            <v>25060520</v>
          </cell>
          <cell r="Q130">
            <v>44615456</v>
          </cell>
          <cell r="R130">
            <v>7744988</v>
          </cell>
          <cell r="S130">
            <v>0</v>
          </cell>
          <cell r="T130">
            <v>0</v>
          </cell>
          <cell r="U130">
            <v>0</v>
          </cell>
          <cell r="V130">
            <v>17291589</v>
          </cell>
          <cell r="W130">
            <v>0</v>
          </cell>
          <cell r="X130">
            <v>0</v>
          </cell>
          <cell r="Y130">
            <v>0</v>
          </cell>
          <cell r="Z130">
            <v>269138506</v>
          </cell>
          <cell r="AA130">
            <v>87724830</v>
          </cell>
          <cell r="AB130">
            <v>963267</v>
          </cell>
          <cell r="AC130">
            <v>3745263</v>
          </cell>
          <cell r="AD130">
            <v>18806689</v>
          </cell>
          <cell r="AE130">
            <v>31765408</v>
          </cell>
          <cell r="AF130">
            <v>38474445</v>
          </cell>
          <cell r="AG130">
            <v>18211002</v>
          </cell>
          <cell r="AH130">
            <v>23507724</v>
          </cell>
          <cell r="AI130">
            <v>0</v>
          </cell>
          <cell r="AJ130">
            <v>0</v>
          </cell>
          <cell r="AK130">
            <v>223198628</v>
          </cell>
          <cell r="AL130">
            <v>5060299</v>
          </cell>
          <cell r="AM130">
            <v>0</v>
          </cell>
          <cell r="AN130">
            <v>0</v>
          </cell>
          <cell r="AO130">
            <v>0</v>
          </cell>
          <cell r="AP130">
            <v>228258927</v>
          </cell>
          <cell r="AQ130">
            <v>130163549</v>
          </cell>
          <cell r="AR130">
            <v>21156262</v>
          </cell>
          <cell r="AS130">
            <v>151319811</v>
          </cell>
          <cell r="AT130">
            <v>18184768</v>
          </cell>
          <cell r="AU130">
            <v>1738833</v>
          </cell>
          <cell r="AV130">
            <v>3231043</v>
          </cell>
          <cell r="AW130">
            <v>28102</v>
          </cell>
          <cell r="AX130">
            <v>98316</v>
          </cell>
          <cell r="AY130">
            <v>226662</v>
          </cell>
          <cell r="AZ130">
            <v>23507724</v>
          </cell>
        </row>
        <row r="131">
          <cell r="A131">
            <v>120023</v>
          </cell>
          <cell r="B131" t="str">
            <v>NORTH ORANGE COUNTY COMMUNITY COLLEGE DISTRICT</v>
          </cell>
          <cell r="C131" t="str">
            <v>CA</v>
          </cell>
          <cell r="D131">
            <v>8</v>
          </cell>
          <cell r="E131">
            <v>0</v>
          </cell>
          <cell r="F131">
            <v>2</v>
          </cell>
          <cell r="G131">
            <v>-2</v>
          </cell>
          <cell r="H131">
            <v>2</v>
          </cell>
          <cell r="I131">
            <v>-3</v>
          </cell>
          <cell r="J131">
            <v>1</v>
          </cell>
          <cell r="L131">
            <v>7699370</v>
          </cell>
          <cell r="M131">
            <v>0</v>
          </cell>
          <cell r="N131">
            <v>55993333</v>
          </cell>
          <cell r="O131">
            <v>56058469</v>
          </cell>
          <cell r="P131">
            <v>12135322</v>
          </cell>
          <cell r="Q131">
            <v>14548813</v>
          </cell>
          <cell r="R131">
            <v>0</v>
          </cell>
          <cell r="S131">
            <v>401870</v>
          </cell>
          <cell r="T131">
            <v>0</v>
          </cell>
          <cell r="U131">
            <v>0</v>
          </cell>
          <cell r="V131">
            <v>12224068</v>
          </cell>
          <cell r="W131">
            <v>0</v>
          </cell>
          <cell r="X131">
            <v>30043362</v>
          </cell>
          <cell r="Y131">
            <v>0</v>
          </cell>
          <cell r="Z131">
            <v>189104607</v>
          </cell>
          <cell r="AA131">
            <v>70273506</v>
          </cell>
          <cell r="AB131">
            <v>0</v>
          </cell>
          <cell r="AC131">
            <v>3674671</v>
          </cell>
          <cell r="AD131">
            <v>6134350</v>
          </cell>
          <cell r="AE131">
            <v>16154468</v>
          </cell>
          <cell r="AF131">
            <v>22201152</v>
          </cell>
          <cell r="AG131">
            <v>30096407</v>
          </cell>
          <cell r="AH131">
            <v>10121557</v>
          </cell>
          <cell r="AI131">
            <v>7234203</v>
          </cell>
          <cell r="AJ131">
            <v>0</v>
          </cell>
          <cell r="AK131">
            <v>165890314</v>
          </cell>
          <cell r="AL131">
            <v>12235176</v>
          </cell>
          <cell r="AM131">
            <v>0</v>
          </cell>
          <cell r="AN131">
            <v>0</v>
          </cell>
          <cell r="AO131">
            <v>0</v>
          </cell>
          <cell r="AP131">
            <v>178125490</v>
          </cell>
          <cell r="AQ131">
            <v>85450992</v>
          </cell>
          <cell r="AR131">
            <v>20651564</v>
          </cell>
          <cell r="AS131">
            <v>106102556</v>
          </cell>
          <cell r="AT131">
            <v>8805331</v>
          </cell>
          <cell r="AU131">
            <v>430370</v>
          </cell>
          <cell r="AV131">
            <v>876643</v>
          </cell>
          <cell r="AW131">
            <v>0</v>
          </cell>
          <cell r="AX131">
            <v>9213</v>
          </cell>
          <cell r="AY131">
            <v>0</v>
          </cell>
          <cell r="AZ131">
            <v>10121557</v>
          </cell>
        </row>
        <row r="132">
          <cell r="A132">
            <v>121178</v>
          </cell>
          <cell r="B132" t="str">
            <v>PERALTA COMMUNITY COLLEGE SYSTEM OFFICE</v>
          </cell>
          <cell r="C132" t="str">
            <v>CA</v>
          </cell>
          <cell r="D132">
            <v>8</v>
          </cell>
          <cell r="E132">
            <v>0</v>
          </cell>
          <cell r="F132">
            <v>2</v>
          </cell>
          <cell r="G132">
            <v>-2</v>
          </cell>
          <cell r="H132">
            <v>2</v>
          </cell>
          <cell r="I132">
            <v>-3</v>
          </cell>
          <cell r="J132">
            <v>1</v>
          </cell>
          <cell r="L132">
            <v>5442008</v>
          </cell>
          <cell r="M132">
            <v>0</v>
          </cell>
          <cell r="N132">
            <v>43674160</v>
          </cell>
          <cell r="O132">
            <v>0</v>
          </cell>
          <cell r="P132">
            <v>13405688</v>
          </cell>
          <cell r="Q132">
            <v>15728274</v>
          </cell>
          <cell r="R132">
            <v>1504145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32602796</v>
          </cell>
          <cell r="Y132">
            <v>213564</v>
          </cell>
          <cell r="Z132">
            <v>112570635</v>
          </cell>
          <cell r="AA132">
            <v>41139515</v>
          </cell>
          <cell r="AB132">
            <v>0</v>
          </cell>
          <cell r="AC132">
            <v>614067</v>
          </cell>
          <cell r="AD132">
            <v>8057196</v>
          </cell>
          <cell r="AE132">
            <v>14168076</v>
          </cell>
          <cell r="AF132">
            <v>18633446</v>
          </cell>
          <cell r="AG132">
            <v>8767907</v>
          </cell>
          <cell r="AH132">
            <v>11567514</v>
          </cell>
          <cell r="AI132">
            <v>2579496</v>
          </cell>
          <cell r="AJ132">
            <v>0</v>
          </cell>
          <cell r="AK132">
            <v>105527217</v>
          </cell>
          <cell r="AL132">
            <v>4327152</v>
          </cell>
          <cell r="AM132">
            <v>0</v>
          </cell>
          <cell r="AN132">
            <v>199873</v>
          </cell>
          <cell r="AO132">
            <v>0</v>
          </cell>
          <cell r="AP132">
            <v>110054242</v>
          </cell>
          <cell r="AQ132">
            <v>57289536</v>
          </cell>
          <cell r="AR132">
            <v>13626204</v>
          </cell>
          <cell r="AS132">
            <v>73410041</v>
          </cell>
          <cell r="AT132">
            <v>8870183</v>
          </cell>
          <cell r="AU132">
            <v>932374</v>
          </cell>
          <cell r="AV132">
            <v>1764957</v>
          </cell>
          <cell r="AW132">
            <v>0</v>
          </cell>
          <cell r="AX132">
            <v>0</v>
          </cell>
          <cell r="AY132">
            <v>0</v>
          </cell>
          <cell r="AZ132">
            <v>11567514</v>
          </cell>
        </row>
        <row r="133">
          <cell r="A133">
            <v>122320</v>
          </cell>
          <cell r="B133" t="str">
            <v>SAN DIEGO COMMUNITY COLLEGE DISTRICT-DISTRICT OFF</v>
          </cell>
          <cell r="C133" t="str">
            <v>CA</v>
          </cell>
          <cell r="D133">
            <v>8</v>
          </cell>
          <cell r="E133">
            <v>0</v>
          </cell>
          <cell r="F133">
            <v>2</v>
          </cell>
          <cell r="G133">
            <v>-2</v>
          </cell>
          <cell r="H133">
            <v>2</v>
          </cell>
          <cell r="I133">
            <v>40</v>
          </cell>
          <cell r="J133">
            <v>1</v>
          </cell>
          <cell r="L133">
            <v>9081560</v>
          </cell>
          <cell r="M133">
            <v>5562</v>
          </cell>
          <cell r="N133">
            <v>69082030</v>
          </cell>
          <cell r="O133">
            <v>64887714</v>
          </cell>
          <cell r="P133">
            <v>35237795</v>
          </cell>
          <cell r="Q133">
            <v>17187532</v>
          </cell>
          <cell r="R133">
            <v>5237357</v>
          </cell>
          <cell r="S133">
            <v>0</v>
          </cell>
          <cell r="T133">
            <v>0</v>
          </cell>
          <cell r="U133">
            <v>0</v>
          </cell>
          <cell r="V133">
            <v>27936008</v>
          </cell>
          <cell r="W133">
            <v>0</v>
          </cell>
          <cell r="X133">
            <v>0</v>
          </cell>
          <cell r="Y133">
            <v>0</v>
          </cell>
          <cell r="Z133">
            <v>228655558</v>
          </cell>
          <cell r="AA133">
            <v>82125052</v>
          </cell>
          <cell r="AB133">
            <v>4647829</v>
          </cell>
          <cell r="AC133">
            <v>294180</v>
          </cell>
          <cell r="AD133">
            <v>16182952</v>
          </cell>
          <cell r="AE133">
            <v>27486982</v>
          </cell>
          <cell r="AF133">
            <v>25994214</v>
          </cell>
          <cell r="AG133">
            <v>13751164</v>
          </cell>
          <cell r="AH133">
            <v>19604166</v>
          </cell>
          <cell r="AI133">
            <v>3525051</v>
          </cell>
          <cell r="AJ133">
            <v>0</v>
          </cell>
          <cell r="AK133">
            <v>193611590</v>
          </cell>
          <cell r="AL133">
            <v>27535174</v>
          </cell>
          <cell r="AM133">
            <v>0</v>
          </cell>
          <cell r="AN133">
            <v>0</v>
          </cell>
          <cell r="AO133">
            <v>0</v>
          </cell>
          <cell r="AP133">
            <v>221146764</v>
          </cell>
          <cell r="AQ133">
            <v>112395588</v>
          </cell>
          <cell r="AR133">
            <v>20959707</v>
          </cell>
          <cell r="AS133">
            <v>133355295</v>
          </cell>
          <cell r="AT133">
            <v>15587939</v>
          </cell>
          <cell r="AU133">
            <v>1244019</v>
          </cell>
          <cell r="AV133">
            <v>2597889</v>
          </cell>
          <cell r="AW133">
            <v>174319</v>
          </cell>
          <cell r="AX133">
            <v>0</v>
          </cell>
          <cell r="AY133">
            <v>0</v>
          </cell>
          <cell r="AZ133">
            <v>19604166</v>
          </cell>
        </row>
        <row r="134">
          <cell r="A134">
            <v>122782</v>
          </cell>
          <cell r="B134" t="str">
            <v>SAN MATEO COUNTY COMMUNITY COLLEGE DISTRICT OFFICE</v>
          </cell>
          <cell r="C134" t="str">
            <v>CA</v>
          </cell>
          <cell r="D134">
            <v>8</v>
          </cell>
          <cell r="E134">
            <v>0</v>
          </cell>
          <cell r="F134">
            <v>2</v>
          </cell>
          <cell r="G134">
            <v>-2</v>
          </cell>
          <cell r="H134">
            <v>2</v>
          </cell>
          <cell r="I134">
            <v>-3</v>
          </cell>
          <cell r="J134">
            <v>1</v>
          </cell>
          <cell r="L134">
            <v>444772</v>
          </cell>
          <cell r="M134">
            <v>580354</v>
          </cell>
          <cell r="N134">
            <v>13318116</v>
          </cell>
          <cell r="O134">
            <v>63215284</v>
          </cell>
          <cell r="P134">
            <v>0</v>
          </cell>
          <cell r="Q134">
            <v>2677898</v>
          </cell>
          <cell r="R134">
            <v>990750</v>
          </cell>
          <cell r="S134">
            <v>157061</v>
          </cell>
          <cell r="T134">
            <v>97260</v>
          </cell>
          <cell r="U134">
            <v>502</v>
          </cell>
          <cell r="V134">
            <v>0</v>
          </cell>
          <cell r="W134">
            <v>0</v>
          </cell>
          <cell r="X134">
            <v>7461315</v>
          </cell>
          <cell r="Y134">
            <v>0</v>
          </cell>
          <cell r="Z134">
            <v>88943312</v>
          </cell>
          <cell r="AA134">
            <v>4688082</v>
          </cell>
          <cell r="AB134">
            <v>0</v>
          </cell>
          <cell r="AC134">
            <v>68450</v>
          </cell>
          <cell r="AD134">
            <v>764821</v>
          </cell>
          <cell r="AE134">
            <v>375170</v>
          </cell>
          <cell r="AF134">
            <v>9491754</v>
          </cell>
          <cell r="AG134">
            <v>14338666</v>
          </cell>
          <cell r="AH134">
            <v>29056</v>
          </cell>
          <cell r="AI134">
            <v>0</v>
          </cell>
          <cell r="AJ134">
            <v>0</v>
          </cell>
          <cell r="AK134">
            <v>29755999</v>
          </cell>
          <cell r="AL134">
            <v>104007</v>
          </cell>
          <cell r="AM134">
            <v>0</v>
          </cell>
          <cell r="AN134">
            <v>0</v>
          </cell>
          <cell r="AO134">
            <v>0</v>
          </cell>
          <cell r="AP134">
            <v>29860006</v>
          </cell>
          <cell r="AQ134">
            <v>7136693</v>
          </cell>
          <cell r="AR134">
            <v>4444966</v>
          </cell>
          <cell r="AS134">
            <v>11581659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29056</v>
          </cell>
          <cell r="AY134">
            <v>0</v>
          </cell>
          <cell r="AZ134">
            <v>29056</v>
          </cell>
        </row>
        <row r="135">
          <cell r="A135">
            <v>123925</v>
          </cell>
          <cell r="B135" t="str">
            <v>STATE CENTER COMMUNITY COLLEGE DISTRICT</v>
          </cell>
          <cell r="C135" t="str">
            <v>CA</v>
          </cell>
          <cell r="D135">
            <v>8</v>
          </cell>
          <cell r="E135">
            <v>0</v>
          </cell>
          <cell r="F135">
            <v>2</v>
          </cell>
          <cell r="G135">
            <v>-2</v>
          </cell>
          <cell r="H135">
            <v>2</v>
          </cell>
          <cell r="I135">
            <v>-3</v>
          </cell>
          <cell r="J135">
            <v>1</v>
          </cell>
          <cell r="L135">
            <v>0</v>
          </cell>
          <cell r="M135">
            <v>0</v>
          </cell>
          <cell r="N135">
            <v>593516</v>
          </cell>
          <cell r="O135">
            <v>19413271</v>
          </cell>
          <cell r="P135">
            <v>5395</v>
          </cell>
          <cell r="Q135">
            <v>26017</v>
          </cell>
          <cell r="R135">
            <v>0</v>
          </cell>
          <cell r="S135">
            <v>0</v>
          </cell>
          <cell r="T135">
            <v>37878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20076077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232704</v>
          </cell>
          <cell r="AF135">
            <v>7327711</v>
          </cell>
          <cell r="AG135">
            <v>6888012</v>
          </cell>
          <cell r="AH135">
            <v>0</v>
          </cell>
          <cell r="AI135">
            <v>0</v>
          </cell>
          <cell r="AJ135">
            <v>5627650</v>
          </cell>
          <cell r="AK135">
            <v>20076077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20076077</v>
          </cell>
          <cell r="AQ135">
            <v>6017049</v>
          </cell>
          <cell r="AR135">
            <v>1788575</v>
          </cell>
          <cell r="AS135">
            <v>7805624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>
            <v>124557</v>
          </cell>
          <cell r="B136" t="str">
            <v>UNIVERSITY OF CALIFORNIA SYSTEM ADMIN CENTRAL OFF</v>
          </cell>
          <cell r="C136" t="str">
            <v>CA</v>
          </cell>
          <cell r="D136">
            <v>8</v>
          </cell>
          <cell r="E136">
            <v>0</v>
          </cell>
          <cell r="F136">
            <v>2</v>
          </cell>
          <cell r="G136">
            <v>-2</v>
          </cell>
          <cell r="H136">
            <v>2</v>
          </cell>
          <cell r="I136">
            <v>-3</v>
          </cell>
          <cell r="J136">
            <v>1</v>
          </cell>
          <cell r="L136">
            <v>47594000</v>
          </cell>
          <cell r="M136">
            <v>16285000</v>
          </cell>
          <cell r="N136">
            <v>197149000</v>
          </cell>
          <cell r="O136">
            <v>0</v>
          </cell>
          <cell r="P136">
            <v>7826000</v>
          </cell>
          <cell r="Q136">
            <v>15416000</v>
          </cell>
          <cell r="R136">
            <v>2644000</v>
          </cell>
          <cell r="S136">
            <v>14283000</v>
          </cell>
          <cell r="T136">
            <v>37444000</v>
          </cell>
          <cell r="U136">
            <v>2063000</v>
          </cell>
          <cell r="V136">
            <v>11000</v>
          </cell>
          <cell r="W136">
            <v>0</v>
          </cell>
          <cell r="X136">
            <v>565488000</v>
          </cell>
          <cell r="Y136">
            <v>0</v>
          </cell>
          <cell r="Z136">
            <v>906203000</v>
          </cell>
          <cell r="AA136">
            <v>39943000</v>
          </cell>
          <cell r="AB136">
            <v>107032000</v>
          </cell>
          <cell r="AC136">
            <v>168151000</v>
          </cell>
          <cell r="AD136">
            <v>72385000</v>
          </cell>
          <cell r="AE136">
            <v>10469000</v>
          </cell>
          <cell r="AF136">
            <v>257604000</v>
          </cell>
          <cell r="AG136">
            <v>6250000</v>
          </cell>
          <cell r="AH136">
            <v>1186000</v>
          </cell>
          <cell r="AI136">
            <v>17728000</v>
          </cell>
          <cell r="AJ136">
            <v>171216000</v>
          </cell>
          <cell r="AK136">
            <v>851964000</v>
          </cell>
          <cell r="AL136">
            <v>21425000</v>
          </cell>
          <cell r="AM136">
            <v>0</v>
          </cell>
          <cell r="AN136">
            <v>0</v>
          </cell>
          <cell r="AO136">
            <v>0</v>
          </cell>
          <cell r="AP136">
            <v>873389000</v>
          </cell>
          <cell r="AQ136">
            <v>193928000</v>
          </cell>
          <cell r="AR136">
            <v>34219000</v>
          </cell>
          <cell r="AS136">
            <v>228147000</v>
          </cell>
          <cell r="AT136">
            <v>0</v>
          </cell>
          <cell r="AU136">
            <v>0</v>
          </cell>
          <cell r="AV136">
            <v>451000</v>
          </cell>
          <cell r="AW136">
            <v>0</v>
          </cell>
          <cell r="AX136">
            <v>61000</v>
          </cell>
          <cell r="AY136">
            <v>674000</v>
          </cell>
          <cell r="AZ136">
            <v>1186000</v>
          </cell>
        </row>
        <row r="137">
          <cell r="A137">
            <v>125019</v>
          </cell>
          <cell r="B137" t="str">
            <v>VENTURA COUNTY COMMUNITY COLLEGE SYSTEM OFFICE</v>
          </cell>
          <cell r="C137" t="str">
            <v>CA</v>
          </cell>
          <cell r="D137">
            <v>8</v>
          </cell>
          <cell r="E137">
            <v>0</v>
          </cell>
          <cell r="F137">
            <v>2</v>
          </cell>
          <cell r="G137">
            <v>-2</v>
          </cell>
          <cell r="H137">
            <v>2</v>
          </cell>
          <cell r="I137">
            <v>-3</v>
          </cell>
          <cell r="J137">
            <v>1</v>
          </cell>
          <cell r="L137">
            <v>1601449</v>
          </cell>
          <cell r="M137">
            <v>68430</v>
          </cell>
          <cell r="N137">
            <v>52135638</v>
          </cell>
          <cell r="O137">
            <v>40373821</v>
          </cell>
          <cell r="P137">
            <v>7834970</v>
          </cell>
          <cell r="Q137">
            <v>145159</v>
          </cell>
          <cell r="R137">
            <v>0</v>
          </cell>
          <cell r="S137">
            <v>439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4578938</v>
          </cell>
          <cell r="Y137">
            <v>0</v>
          </cell>
          <cell r="Z137">
            <v>106738844</v>
          </cell>
          <cell r="AA137">
            <v>61901</v>
          </cell>
          <cell r="AB137">
            <v>0</v>
          </cell>
          <cell r="AC137">
            <v>0</v>
          </cell>
          <cell r="AD137">
            <v>167694</v>
          </cell>
          <cell r="AE137">
            <v>1294226</v>
          </cell>
          <cell r="AF137">
            <v>4635788</v>
          </cell>
          <cell r="AG137">
            <v>43145</v>
          </cell>
          <cell r="AH137">
            <v>7394630</v>
          </cell>
          <cell r="AI137">
            <v>0</v>
          </cell>
          <cell r="AJ137">
            <v>2948323</v>
          </cell>
          <cell r="AK137">
            <v>16545707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16545707</v>
          </cell>
          <cell r="AQ137">
            <v>6202754</v>
          </cell>
          <cell r="AR137">
            <v>4055802</v>
          </cell>
          <cell r="AS137">
            <v>10258556</v>
          </cell>
          <cell r="AT137">
            <v>7012654</v>
          </cell>
          <cell r="AU137">
            <v>381976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7394630</v>
          </cell>
        </row>
        <row r="138">
          <cell r="A138">
            <v>126100</v>
          </cell>
          <cell r="B138" t="str">
            <v>YOSEMITE COMMUNITY COLLEGE DISTRICT OFFICE</v>
          </cell>
          <cell r="C138" t="str">
            <v>CA</v>
          </cell>
          <cell r="D138">
            <v>8</v>
          </cell>
          <cell r="E138">
            <v>0</v>
          </cell>
          <cell r="F138">
            <v>2</v>
          </cell>
          <cell r="G138">
            <v>-2</v>
          </cell>
          <cell r="H138">
            <v>2</v>
          </cell>
          <cell r="I138">
            <v>-3</v>
          </cell>
          <cell r="J138">
            <v>1</v>
          </cell>
          <cell r="L138">
            <v>4133853</v>
          </cell>
          <cell r="M138">
            <v>0</v>
          </cell>
          <cell r="N138">
            <v>32897635</v>
          </cell>
          <cell r="O138">
            <v>25790034</v>
          </cell>
          <cell r="P138">
            <v>13619133</v>
          </cell>
          <cell r="Q138">
            <v>11926176</v>
          </cell>
          <cell r="R138">
            <v>2777930</v>
          </cell>
          <cell r="S138">
            <v>108699</v>
          </cell>
          <cell r="T138">
            <v>9875</v>
          </cell>
          <cell r="U138">
            <v>30278</v>
          </cell>
          <cell r="V138">
            <v>6561478</v>
          </cell>
          <cell r="W138">
            <v>0</v>
          </cell>
          <cell r="X138">
            <v>1128448</v>
          </cell>
          <cell r="Y138">
            <v>0</v>
          </cell>
          <cell r="Z138">
            <v>98983539</v>
          </cell>
          <cell r="AA138">
            <v>42348428</v>
          </cell>
          <cell r="AB138">
            <v>0</v>
          </cell>
          <cell r="AC138">
            <v>1015941</v>
          </cell>
          <cell r="AD138">
            <v>10702906</v>
          </cell>
          <cell r="AE138">
            <v>9678300</v>
          </cell>
          <cell r="AF138">
            <v>10585154</v>
          </cell>
          <cell r="AG138">
            <v>5558109</v>
          </cell>
          <cell r="AH138">
            <v>7635550</v>
          </cell>
          <cell r="AI138">
            <v>0</v>
          </cell>
          <cell r="AJ138">
            <v>3996954</v>
          </cell>
          <cell r="AK138">
            <v>91521342</v>
          </cell>
          <cell r="AL138">
            <v>6164209</v>
          </cell>
          <cell r="AM138">
            <v>0</v>
          </cell>
          <cell r="AN138">
            <v>0</v>
          </cell>
          <cell r="AO138">
            <v>0</v>
          </cell>
          <cell r="AP138">
            <v>97685551</v>
          </cell>
          <cell r="AQ138">
            <v>48284388</v>
          </cell>
          <cell r="AR138">
            <v>11995183</v>
          </cell>
          <cell r="AS138">
            <v>60279571</v>
          </cell>
          <cell r="AT138">
            <v>6293493</v>
          </cell>
          <cell r="AU138">
            <v>315186</v>
          </cell>
          <cell r="AV138">
            <v>819117</v>
          </cell>
          <cell r="AW138">
            <v>0</v>
          </cell>
          <cell r="AX138">
            <v>207754</v>
          </cell>
          <cell r="AY138">
            <v>0</v>
          </cell>
          <cell r="AZ138">
            <v>7635550</v>
          </cell>
        </row>
        <row r="139">
          <cell r="A139">
            <v>428426</v>
          </cell>
          <cell r="B139" t="str">
            <v>SAN BERNARDINO COMMUNITY COLLEGE DISTRICT</v>
          </cell>
          <cell r="C139" t="str">
            <v>CA</v>
          </cell>
          <cell r="D139">
            <v>8</v>
          </cell>
          <cell r="E139">
            <v>0</v>
          </cell>
          <cell r="F139">
            <v>2</v>
          </cell>
          <cell r="G139">
            <v>-2</v>
          </cell>
          <cell r="H139">
            <v>2</v>
          </cell>
          <cell r="I139">
            <v>-3</v>
          </cell>
          <cell r="J139">
            <v>1</v>
          </cell>
          <cell r="L139">
            <v>3512287</v>
          </cell>
          <cell r="M139">
            <v>801767</v>
          </cell>
          <cell r="N139">
            <v>37137695</v>
          </cell>
          <cell r="O139">
            <v>20116990</v>
          </cell>
          <cell r="P139">
            <v>13970655</v>
          </cell>
          <cell r="Q139">
            <v>2558272</v>
          </cell>
          <cell r="R139">
            <v>0</v>
          </cell>
          <cell r="S139">
            <v>126414</v>
          </cell>
          <cell r="T139">
            <v>0</v>
          </cell>
          <cell r="U139">
            <v>0</v>
          </cell>
          <cell r="V139">
            <v>4538880</v>
          </cell>
          <cell r="W139">
            <v>0</v>
          </cell>
          <cell r="X139">
            <v>4640491</v>
          </cell>
          <cell r="Y139">
            <v>0</v>
          </cell>
          <cell r="Z139">
            <v>87403451</v>
          </cell>
          <cell r="AA139">
            <v>28236198</v>
          </cell>
          <cell r="AB139">
            <v>0</v>
          </cell>
          <cell r="AC139">
            <v>3505553</v>
          </cell>
          <cell r="AD139">
            <v>3894094</v>
          </cell>
          <cell r="AE139">
            <v>8911974</v>
          </cell>
          <cell r="AF139">
            <v>22656064</v>
          </cell>
          <cell r="AG139">
            <v>6155358</v>
          </cell>
          <cell r="AH139">
            <v>9982900</v>
          </cell>
          <cell r="AI139">
            <v>0</v>
          </cell>
          <cell r="AJ139">
            <v>0</v>
          </cell>
          <cell r="AK139">
            <v>83342141</v>
          </cell>
          <cell r="AL139">
            <v>4563928</v>
          </cell>
          <cell r="AM139">
            <v>0</v>
          </cell>
          <cell r="AN139">
            <v>0</v>
          </cell>
          <cell r="AO139">
            <v>0</v>
          </cell>
          <cell r="AP139">
            <v>87906069</v>
          </cell>
          <cell r="AQ139">
            <v>38625679</v>
          </cell>
          <cell r="AR139">
            <v>7165379</v>
          </cell>
          <cell r="AS139">
            <v>45791058</v>
          </cell>
          <cell r="AT139">
            <v>9165960</v>
          </cell>
          <cell r="AU139">
            <v>260448</v>
          </cell>
          <cell r="AV139">
            <v>438456</v>
          </cell>
          <cell r="AW139">
            <v>0</v>
          </cell>
          <cell r="AX139">
            <v>118036</v>
          </cell>
          <cell r="AY139">
            <v>0</v>
          </cell>
          <cell r="AZ139">
            <v>9982900</v>
          </cell>
        </row>
        <row r="140">
          <cell r="A140">
            <v>432144</v>
          </cell>
          <cell r="B140" t="str">
            <v>SOUTH ORANGE COUNTY COMMUNITY COLLEGE DISTRICT</v>
          </cell>
          <cell r="C140" t="str">
            <v>CA</v>
          </cell>
          <cell r="D140">
            <v>8</v>
          </cell>
          <cell r="E140">
            <v>0</v>
          </cell>
          <cell r="F140">
            <v>2</v>
          </cell>
          <cell r="G140">
            <v>-2</v>
          </cell>
          <cell r="H140">
            <v>2</v>
          </cell>
          <cell r="I140">
            <v>-3</v>
          </cell>
          <cell r="J140">
            <v>1</v>
          </cell>
          <cell r="L140">
            <v>11129503</v>
          </cell>
          <cell r="M140">
            <v>0</v>
          </cell>
          <cell r="N140">
            <v>4469487</v>
          </cell>
          <cell r="O140">
            <v>76705488</v>
          </cell>
          <cell r="P140">
            <v>4882524</v>
          </cell>
          <cell r="Q140">
            <v>17373686</v>
          </cell>
          <cell r="R140">
            <v>4168</v>
          </cell>
          <cell r="S140">
            <v>0</v>
          </cell>
          <cell r="T140">
            <v>0</v>
          </cell>
          <cell r="U140">
            <v>80295</v>
          </cell>
          <cell r="V140">
            <v>7505131</v>
          </cell>
          <cell r="W140">
            <v>0</v>
          </cell>
          <cell r="X140">
            <v>6982658</v>
          </cell>
          <cell r="Y140">
            <v>0</v>
          </cell>
          <cell r="Z140">
            <v>129132940</v>
          </cell>
          <cell r="AA140">
            <v>47481190</v>
          </cell>
          <cell r="AB140">
            <v>0</v>
          </cell>
          <cell r="AC140">
            <v>942478</v>
          </cell>
          <cell r="AD140">
            <v>11531348</v>
          </cell>
          <cell r="AE140">
            <v>13459207</v>
          </cell>
          <cell r="AF140">
            <v>19804125</v>
          </cell>
          <cell r="AG140">
            <v>7272385</v>
          </cell>
          <cell r="AH140">
            <v>4155122</v>
          </cell>
          <cell r="AI140">
            <v>10784369</v>
          </cell>
          <cell r="AJ140">
            <v>7225552</v>
          </cell>
          <cell r="AK140">
            <v>122655776</v>
          </cell>
          <cell r="AL140">
            <v>2938681</v>
          </cell>
          <cell r="AM140">
            <v>0</v>
          </cell>
          <cell r="AN140">
            <v>0</v>
          </cell>
          <cell r="AO140">
            <v>0</v>
          </cell>
          <cell r="AP140">
            <v>125594457</v>
          </cell>
          <cell r="AQ140">
            <v>62982743</v>
          </cell>
          <cell r="AR140">
            <v>14450117</v>
          </cell>
          <cell r="AS140">
            <v>77432860</v>
          </cell>
          <cell r="AT140">
            <v>3373961</v>
          </cell>
          <cell r="AU140">
            <v>215267</v>
          </cell>
          <cell r="AV140">
            <v>189848</v>
          </cell>
          <cell r="AW140">
            <v>0</v>
          </cell>
          <cell r="AX140">
            <v>376046</v>
          </cell>
          <cell r="AY140">
            <v>0</v>
          </cell>
          <cell r="AZ140">
            <v>4155122</v>
          </cell>
        </row>
        <row r="141">
          <cell r="A141">
            <v>438665</v>
          </cell>
          <cell r="B141" t="str">
            <v>RANCHO SANTIAGO COMMUNITY COLLEGE DISTRICT OFFICE</v>
          </cell>
          <cell r="C141" t="str">
            <v>CA</v>
          </cell>
          <cell r="D141">
            <v>8</v>
          </cell>
          <cell r="E141">
            <v>0</v>
          </cell>
          <cell r="F141">
            <v>2</v>
          </cell>
          <cell r="G141">
            <v>-2</v>
          </cell>
          <cell r="H141">
            <v>2</v>
          </cell>
          <cell r="I141">
            <v>-3</v>
          </cell>
          <cell r="J141">
            <v>1</v>
          </cell>
          <cell r="L141">
            <v>5803493</v>
          </cell>
          <cell r="M141">
            <v>0</v>
          </cell>
          <cell r="N141">
            <v>47795943</v>
          </cell>
          <cell r="O141">
            <v>49636918</v>
          </cell>
          <cell r="P141">
            <v>10570001</v>
          </cell>
          <cell r="Q141">
            <v>20752267</v>
          </cell>
          <cell r="R141">
            <v>2220314</v>
          </cell>
          <cell r="S141">
            <v>6378301</v>
          </cell>
          <cell r="T141">
            <v>0</v>
          </cell>
          <cell r="U141">
            <v>0</v>
          </cell>
          <cell r="V141">
            <v>7164170</v>
          </cell>
          <cell r="W141">
            <v>0</v>
          </cell>
          <cell r="X141">
            <v>6567268</v>
          </cell>
          <cell r="Y141">
            <v>0</v>
          </cell>
          <cell r="Z141">
            <v>156888675</v>
          </cell>
          <cell r="AA141">
            <v>55339201</v>
          </cell>
          <cell r="AB141">
            <v>0</v>
          </cell>
          <cell r="AC141">
            <v>2444548</v>
          </cell>
          <cell r="AD141">
            <v>4974891</v>
          </cell>
          <cell r="AE141">
            <v>17251816</v>
          </cell>
          <cell r="AF141">
            <v>26897344</v>
          </cell>
          <cell r="AG141">
            <v>7324600</v>
          </cell>
          <cell r="AH141">
            <v>5634816</v>
          </cell>
          <cell r="AI141">
            <v>0</v>
          </cell>
          <cell r="AJ141">
            <v>2004555</v>
          </cell>
          <cell r="AK141">
            <v>121871771</v>
          </cell>
          <cell r="AL141">
            <v>7133918</v>
          </cell>
          <cell r="AM141">
            <v>0</v>
          </cell>
          <cell r="AN141">
            <v>0</v>
          </cell>
          <cell r="AO141">
            <v>0</v>
          </cell>
          <cell r="AP141">
            <v>129005689</v>
          </cell>
          <cell r="AQ141">
            <v>76234006</v>
          </cell>
          <cell r="AR141">
            <v>14721976</v>
          </cell>
          <cell r="AS141">
            <v>90955982</v>
          </cell>
          <cell r="AT141">
            <v>4520567</v>
          </cell>
          <cell r="AU141">
            <v>686099</v>
          </cell>
          <cell r="AV141">
            <v>321350</v>
          </cell>
          <cell r="AW141">
            <v>0</v>
          </cell>
          <cell r="AX141">
            <v>0</v>
          </cell>
          <cell r="AY141">
            <v>106800</v>
          </cell>
          <cell r="AZ141">
            <v>5634816</v>
          </cell>
        </row>
        <row r="142">
          <cell r="A142">
            <v>110398</v>
          </cell>
          <cell r="B142" t="str">
            <v>UNIVERSITY OF CALIFORNIA HASTINGS COLLEGE OF LAW</v>
          </cell>
          <cell r="C142" t="str">
            <v>CA</v>
          </cell>
          <cell r="D142">
            <v>8</v>
          </cell>
          <cell r="E142">
            <v>1</v>
          </cell>
          <cell r="F142">
            <v>2</v>
          </cell>
          <cell r="G142">
            <v>2</v>
          </cell>
          <cell r="H142">
            <v>2</v>
          </cell>
          <cell r="I142">
            <v>57</v>
          </cell>
          <cell r="J142">
            <v>1</v>
          </cell>
          <cell r="K142">
            <v>1252</v>
          </cell>
          <cell r="L142">
            <v>14136712</v>
          </cell>
          <cell r="M142">
            <v>0</v>
          </cell>
          <cell r="N142">
            <v>14473820</v>
          </cell>
          <cell r="O142">
            <v>0</v>
          </cell>
          <cell r="P142">
            <v>413338</v>
          </cell>
          <cell r="Q142">
            <v>0</v>
          </cell>
          <cell r="R142">
            <v>0</v>
          </cell>
          <cell r="S142">
            <v>1053673</v>
          </cell>
          <cell r="T142">
            <v>459782</v>
          </cell>
          <cell r="U142">
            <v>152277</v>
          </cell>
          <cell r="V142">
            <v>3948301</v>
          </cell>
          <cell r="W142">
            <v>0</v>
          </cell>
          <cell r="X142">
            <v>1405173</v>
          </cell>
          <cell r="Y142">
            <v>0</v>
          </cell>
          <cell r="Z142">
            <v>36043076</v>
          </cell>
          <cell r="AA142">
            <v>11587189</v>
          </cell>
          <cell r="AB142">
            <v>0</v>
          </cell>
          <cell r="AC142">
            <v>160736</v>
          </cell>
          <cell r="AD142">
            <v>3546691</v>
          </cell>
          <cell r="AE142">
            <v>2642359</v>
          </cell>
          <cell r="AF142">
            <v>6079354</v>
          </cell>
          <cell r="AG142">
            <v>1549563</v>
          </cell>
          <cell r="AH142">
            <v>4760734</v>
          </cell>
          <cell r="AI142">
            <v>74861</v>
          </cell>
          <cell r="AJ142">
            <v>368940</v>
          </cell>
          <cell r="AK142">
            <v>30770427</v>
          </cell>
          <cell r="AL142">
            <v>4987584</v>
          </cell>
          <cell r="AM142">
            <v>0</v>
          </cell>
          <cell r="AN142">
            <v>0</v>
          </cell>
          <cell r="AO142">
            <v>0</v>
          </cell>
          <cell r="AP142">
            <v>35758011</v>
          </cell>
          <cell r="AQ142">
            <v>15418347</v>
          </cell>
          <cell r="AR142">
            <v>2171176</v>
          </cell>
          <cell r="AS142">
            <v>17589523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653125</v>
          </cell>
          <cell r="AY142">
            <v>4107609</v>
          </cell>
          <cell r="AZ142">
            <v>4760734</v>
          </cell>
        </row>
        <row r="143">
          <cell r="A143">
            <v>110422</v>
          </cell>
          <cell r="B143" t="str">
            <v>CALIFORNIA POLYTECHNIC STATE UNIV-SAN LUIS OBISPO</v>
          </cell>
          <cell r="C143" t="str">
            <v>CA</v>
          </cell>
          <cell r="D143">
            <v>8</v>
          </cell>
          <cell r="E143">
            <v>1</v>
          </cell>
          <cell r="F143">
            <v>2</v>
          </cell>
          <cell r="G143">
            <v>2</v>
          </cell>
          <cell r="H143">
            <v>2</v>
          </cell>
          <cell r="I143">
            <v>21</v>
          </cell>
          <cell r="J143">
            <v>1</v>
          </cell>
          <cell r="K143">
            <v>17240</v>
          </cell>
          <cell r="L143">
            <v>43511780</v>
          </cell>
          <cell r="M143">
            <v>0</v>
          </cell>
          <cell r="N143">
            <v>133191006</v>
          </cell>
          <cell r="O143">
            <v>0</v>
          </cell>
          <cell r="P143">
            <v>17118481</v>
          </cell>
          <cell r="Q143">
            <v>7176009</v>
          </cell>
          <cell r="R143">
            <v>0</v>
          </cell>
          <cell r="S143">
            <v>21649855</v>
          </cell>
          <cell r="T143">
            <v>247238</v>
          </cell>
          <cell r="U143">
            <v>924089</v>
          </cell>
          <cell r="V143">
            <v>48114505</v>
          </cell>
          <cell r="W143">
            <v>0</v>
          </cell>
          <cell r="X143">
            <v>13041300</v>
          </cell>
          <cell r="Y143">
            <v>0</v>
          </cell>
          <cell r="Z143">
            <v>284974263</v>
          </cell>
          <cell r="AA143">
            <v>90506854</v>
          </cell>
          <cell r="AB143">
            <v>13487763</v>
          </cell>
          <cell r="AC143">
            <v>3859754</v>
          </cell>
          <cell r="AD143">
            <v>29359132</v>
          </cell>
          <cell r="AE143">
            <v>27438198</v>
          </cell>
          <cell r="AF143">
            <v>31280895</v>
          </cell>
          <cell r="AG143">
            <v>15803734</v>
          </cell>
          <cell r="AH143">
            <v>24094052</v>
          </cell>
          <cell r="AI143">
            <v>3076445</v>
          </cell>
          <cell r="AJ143">
            <v>911190</v>
          </cell>
          <cell r="AK143">
            <v>239818017</v>
          </cell>
          <cell r="AL143">
            <v>41652374</v>
          </cell>
          <cell r="AM143">
            <v>0</v>
          </cell>
          <cell r="AN143">
            <v>0</v>
          </cell>
          <cell r="AO143">
            <v>0</v>
          </cell>
          <cell r="AP143">
            <v>281470391</v>
          </cell>
          <cell r="AQ143">
            <v>133273249</v>
          </cell>
          <cell r="AR143">
            <v>19745531</v>
          </cell>
          <cell r="AS143">
            <v>153018780</v>
          </cell>
          <cell r="AT143">
            <v>7939171</v>
          </cell>
          <cell r="AU143">
            <v>725147</v>
          </cell>
          <cell r="AV143">
            <v>7636349</v>
          </cell>
          <cell r="AW143">
            <v>0</v>
          </cell>
          <cell r="AX143">
            <v>830335</v>
          </cell>
          <cell r="AY143">
            <v>6963050</v>
          </cell>
          <cell r="AZ143">
            <v>24094052</v>
          </cell>
        </row>
        <row r="144">
          <cell r="A144">
            <v>110486</v>
          </cell>
          <cell r="B144" t="str">
            <v>CALIFORNIA STATE UNIVERSITY-BAKERSFIELD</v>
          </cell>
          <cell r="C144" t="str">
            <v>CA</v>
          </cell>
          <cell r="D144">
            <v>8</v>
          </cell>
          <cell r="E144">
            <v>1</v>
          </cell>
          <cell r="F144">
            <v>2</v>
          </cell>
          <cell r="G144">
            <v>2</v>
          </cell>
          <cell r="H144">
            <v>2</v>
          </cell>
          <cell r="I144">
            <v>21</v>
          </cell>
          <cell r="J144">
            <v>1</v>
          </cell>
          <cell r="K144">
            <v>5768</v>
          </cell>
          <cell r="L144">
            <v>15189805</v>
          </cell>
          <cell r="M144">
            <v>0</v>
          </cell>
          <cell r="N144">
            <v>49980658</v>
          </cell>
          <cell r="O144">
            <v>0</v>
          </cell>
          <cell r="P144">
            <v>6175868</v>
          </cell>
          <cell r="Q144">
            <v>2548504</v>
          </cell>
          <cell r="R144">
            <v>0</v>
          </cell>
          <cell r="S144">
            <v>10816962</v>
          </cell>
          <cell r="T144">
            <v>0</v>
          </cell>
          <cell r="U144">
            <v>625169</v>
          </cell>
          <cell r="V144">
            <v>7204120</v>
          </cell>
          <cell r="W144">
            <v>0</v>
          </cell>
          <cell r="X144">
            <v>857659</v>
          </cell>
          <cell r="Y144">
            <v>0</v>
          </cell>
          <cell r="Z144">
            <v>93398745</v>
          </cell>
          <cell r="AA144">
            <v>33603736</v>
          </cell>
          <cell r="AB144">
            <v>0</v>
          </cell>
          <cell r="AC144">
            <v>101163</v>
          </cell>
          <cell r="AD144">
            <v>9790851</v>
          </cell>
          <cell r="AE144">
            <v>6466654</v>
          </cell>
          <cell r="AF144">
            <v>12293689</v>
          </cell>
          <cell r="AG144">
            <v>6639855</v>
          </cell>
          <cell r="AH144">
            <v>12709773</v>
          </cell>
          <cell r="AI144">
            <v>822060</v>
          </cell>
          <cell r="AJ144">
            <v>-30673</v>
          </cell>
          <cell r="AK144">
            <v>82397108</v>
          </cell>
          <cell r="AL144">
            <v>8501103</v>
          </cell>
          <cell r="AM144">
            <v>0</v>
          </cell>
          <cell r="AN144">
            <v>0</v>
          </cell>
          <cell r="AO144">
            <v>0</v>
          </cell>
          <cell r="AP144">
            <v>90898211</v>
          </cell>
          <cell r="AQ144">
            <v>47645973</v>
          </cell>
          <cell r="AR144">
            <v>5438086</v>
          </cell>
          <cell r="AS144">
            <v>53084059</v>
          </cell>
          <cell r="AT144">
            <v>5543499</v>
          </cell>
          <cell r="AU144">
            <v>154393</v>
          </cell>
          <cell r="AV144">
            <v>4326818</v>
          </cell>
          <cell r="AW144">
            <v>0</v>
          </cell>
          <cell r="AX144">
            <v>592651</v>
          </cell>
          <cell r="AY144">
            <v>2092412</v>
          </cell>
          <cell r="AZ144">
            <v>12709773</v>
          </cell>
        </row>
        <row r="145">
          <cell r="A145">
            <v>110495</v>
          </cell>
          <cell r="B145" t="str">
            <v>CALIFORNIA STATE UNIVERSITY-STANISLAUS</v>
          </cell>
          <cell r="C145" t="str">
            <v>CA</v>
          </cell>
          <cell r="D145">
            <v>8</v>
          </cell>
          <cell r="E145">
            <v>1</v>
          </cell>
          <cell r="F145">
            <v>2</v>
          </cell>
          <cell r="G145">
            <v>2</v>
          </cell>
          <cell r="H145">
            <v>2</v>
          </cell>
          <cell r="I145">
            <v>21</v>
          </cell>
          <cell r="J145">
            <v>1</v>
          </cell>
          <cell r="K145">
            <v>5783</v>
          </cell>
          <cell r="L145">
            <v>14086010</v>
          </cell>
          <cell r="M145">
            <v>0</v>
          </cell>
          <cell r="N145">
            <v>49385741</v>
          </cell>
          <cell r="O145">
            <v>0</v>
          </cell>
          <cell r="P145">
            <v>9337874</v>
          </cell>
          <cell r="Q145">
            <v>5017366</v>
          </cell>
          <cell r="R145">
            <v>0</v>
          </cell>
          <cell r="S145">
            <v>10981850</v>
          </cell>
          <cell r="T145">
            <v>0</v>
          </cell>
          <cell r="U145">
            <v>0</v>
          </cell>
          <cell r="V145">
            <v>6925266</v>
          </cell>
          <cell r="W145">
            <v>0</v>
          </cell>
          <cell r="X145">
            <v>945627</v>
          </cell>
          <cell r="Y145">
            <v>0</v>
          </cell>
          <cell r="Z145">
            <v>96679734</v>
          </cell>
          <cell r="AA145">
            <v>28310142</v>
          </cell>
          <cell r="AB145">
            <v>2587362</v>
          </cell>
          <cell r="AC145">
            <v>403605</v>
          </cell>
          <cell r="AD145">
            <v>11762172</v>
          </cell>
          <cell r="AE145">
            <v>6000824</v>
          </cell>
          <cell r="AF145">
            <v>13936789</v>
          </cell>
          <cell r="AG145">
            <v>8651125</v>
          </cell>
          <cell r="AH145">
            <v>12442693</v>
          </cell>
          <cell r="AI145">
            <v>638807</v>
          </cell>
          <cell r="AJ145">
            <v>0</v>
          </cell>
          <cell r="AK145">
            <v>84733519</v>
          </cell>
          <cell r="AL145">
            <v>7754112</v>
          </cell>
          <cell r="AM145">
            <v>0</v>
          </cell>
          <cell r="AN145">
            <v>0</v>
          </cell>
          <cell r="AO145">
            <v>0</v>
          </cell>
          <cell r="AP145">
            <v>92487631</v>
          </cell>
          <cell r="AQ145">
            <v>45344540</v>
          </cell>
          <cell r="AR145">
            <v>6736335</v>
          </cell>
          <cell r="AS145">
            <v>52080875</v>
          </cell>
          <cell r="AT145">
            <v>5467697</v>
          </cell>
          <cell r="AU145">
            <v>145263</v>
          </cell>
          <cell r="AV145">
            <v>4416036</v>
          </cell>
          <cell r="AW145">
            <v>0</v>
          </cell>
          <cell r="AX145">
            <v>0</v>
          </cell>
          <cell r="AY145">
            <v>2413697</v>
          </cell>
          <cell r="AZ145">
            <v>12442693</v>
          </cell>
        </row>
        <row r="146">
          <cell r="A146">
            <v>110510</v>
          </cell>
          <cell r="B146" t="str">
            <v>CALIFORNIA STATE UNIVERSITY-SAN BERNARDINO</v>
          </cell>
          <cell r="C146" t="str">
            <v>CA</v>
          </cell>
          <cell r="D146">
            <v>8</v>
          </cell>
          <cell r="E146">
            <v>1</v>
          </cell>
          <cell r="F146">
            <v>2</v>
          </cell>
          <cell r="G146">
            <v>2</v>
          </cell>
          <cell r="H146">
            <v>2</v>
          </cell>
          <cell r="I146">
            <v>21</v>
          </cell>
          <cell r="J146">
            <v>1</v>
          </cell>
          <cell r="K146">
            <v>12805</v>
          </cell>
          <cell r="L146">
            <v>36405720</v>
          </cell>
          <cell r="M146">
            <v>0</v>
          </cell>
          <cell r="N146">
            <v>81837688</v>
          </cell>
          <cell r="O146">
            <v>0</v>
          </cell>
          <cell r="P146">
            <v>14970146</v>
          </cell>
          <cell r="Q146">
            <v>5341658</v>
          </cell>
          <cell r="R146">
            <v>0</v>
          </cell>
          <cell r="S146">
            <v>15817761</v>
          </cell>
          <cell r="T146">
            <v>0</v>
          </cell>
          <cell r="U146">
            <v>80841</v>
          </cell>
          <cell r="V146">
            <v>13900133</v>
          </cell>
          <cell r="W146">
            <v>0</v>
          </cell>
          <cell r="X146">
            <v>5245932</v>
          </cell>
          <cell r="Y146">
            <v>0</v>
          </cell>
          <cell r="Z146">
            <v>173599879</v>
          </cell>
          <cell r="AA146">
            <v>69234110</v>
          </cell>
          <cell r="AB146">
            <v>504132</v>
          </cell>
          <cell r="AC146">
            <v>4291540</v>
          </cell>
          <cell r="AD146">
            <v>11544661</v>
          </cell>
          <cell r="AE146">
            <v>11497882</v>
          </cell>
          <cell r="AF146">
            <v>23330440</v>
          </cell>
          <cell r="AG146">
            <v>8821407</v>
          </cell>
          <cell r="AH146">
            <v>23278366</v>
          </cell>
          <cell r="AI146">
            <v>1091455</v>
          </cell>
          <cell r="AJ146">
            <v>0</v>
          </cell>
          <cell r="AK146">
            <v>153593993</v>
          </cell>
          <cell r="AL146">
            <v>14750618</v>
          </cell>
          <cell r="AM146">
            <v>0</v>
          </cell>
          <cell r="AN146">
            <v>0</v>
          </cell>
          <cell r="AO146">
            <v>0</v>
          </cell>
          <cell r="AP146">
            <v>168344611</v>
          </cell>
          <cell r="AQ146">
            <v>81423040</v>
          </cell>
          <cell r="AR146">
            <v>11915699</v>
          </cell>
          <cell r="AS146">
            <v>93338739</v>
          </cell>
          <cell r="AT146">
            <v>11856904</v>
          </cell>
          <cell r="AU146">
            <v>293553</v>
          </cell>
          <cell r="AV146">
            <v>9377074</v>
          </cell>
          <cell r="AW146">
            <v>0</v>
          </cell>
          <cell r="AX146">
            <v>1132260</v>
          </cell>
          <cell r="AY146">
            <v>618575</v>
          </cell>
          <cell r="AZ146">
            <v>23278366</v>
          </cell>
        </row>
        <row r="147">
          <cell r="A147">
            <v>110529</v>
          </cell>
          <cell r="B147" t="str">
            <v>CALIFORNIA STATE POLYTECHNIC UNIVERSITY-POMONA</v>
          </cell>
          <cell r="C147" t="str">
            <v>CA</v>
          </cell>
          <cell r="D147">
            <v>8</v>
          </cell>
          <cell r="E147">
            <v>1</v>
          </cell>
          <cell r="F147">
            <v>2</v>
          </cell>
          <cell r="G147">
            <v>2</v>
          </cell>
          <cell r="H147">
            <v>2</v>
          </cell>
          <cell r="I147">
            <v>21</v>
          </cell>
          <cell r="J147">
            <v>1</v>
          </cell>
          <cell r="K147">
            <v>16230</v>
          </cell>
          <cell r="L147">
            <v>45292721</v>
          </cell>
          <cell r="M147">
            <v>0</v>
          </cell>
          <cell r="N147">
            <v>127067826</v>
          </cell>
          <cell r="O147">
            <v>0</v>
          </cell>
          <cell r="P147">
            <v>24170140</v>
          </cell>
          <cell r="Q147">
            <v>6925104</v>
          </cell>
          <cell r="R147">
            <v>0</v>
          </cell>
          <cell r="S147">
            <v>9628844</v>
          </cell>
          <cell r="T147">
            <v>0</v>
          </cell>
          <cell r="U147">
            <v>8266595</v>
          </cell>
          <cell r="V147">
            <v>32322590</v>
          </cell>
          <cell r="W147">
            <v>0</v>
          </cell>
          <cell r="X147">
            <v>19332561</v>
          </cell>
          <cell r="Y147">
            <v>0</v>
          </cell>
          <cell r="Z147">
            <v>273006381</v>
          </cell>
          <cell r="AA147">
            <v>95867625</v>
          </cell>
          <cell r="AB147">
            <v>3197335</v>
          </cell>
          <cell r="AC147">
            <v>119809</v>
          </cell>
          <cell r="AD147">
            <v>32810591</v>
          </cell>
          <cell r="AE147">
            <v>17509964</v>
          </cell>
          <cell r="AF147">
            <v>34956028</v>
          </cell>
          <cell r="AG147">
            <v>11961588</v>
          </cell>
          <cell r="AH147">
            <v>28884461</v>
          </cell>
          <cell r="AI147">
            <v>-10623399</v>
          </cell>
          <cell r="AJ147">
            <v>-252419</v>
          </cell>
          <cell r="AK147">
            <v>214431583</v>
          </cell>
          <cell r="AL147">
            <v>37680466</v>
          </cell>
          <cell r="AM147">
            <v>0</v>
          </cell>
          <cell r="AN147">
            <v>0</v>
          </cell>
          <cell r="AO147">
            <v>0</v>
          </cell>
          <cell r="AP147">
            <v>252112049</v>
          </cell>
          <cell r="AQ147">
            <v>116830347</v>
          </cell>
          <cell r="AR147">
            <v>17377984</v>
          </cell>
          <cell r="AS147">
            <v>134208331</v>
          </cell>
          <cell r="AT147">
            <v>14921241</v>
          </cell>
          <cell r="AU147">
            <v>717549</v>
          </cell>
          <cell r="AV147">
            <v>11682500</v>
          </cell>
          <cell r="AW147">
            <v>0</v>
          </cell>
          <cell r="AX147">
            <v>0</v>
          </cell>
          <cell r="AY147">
            <v>1563171</v>
          </cell>
          <cell r="AZ147">
            <v>28884461</v>
          </cell>
        </row>
        <row r="148">
          <cell r="A148">
            <v>110538</v>
          </cell>
          <cell r="B148" t="str">
            <v>CALIFORNIA STATE UNIVERSITY-CHICO</v>
          </cell>
          <cell r="C148" t="str">
            <v>CA</v>
          </cell>
          <cell r="D148">
            <v>8</v>
          </cell>
          <cell r="E148">
            <v>1</v>
          </cell>
          <cell r="F148">
            <v>2</v>
          </cell>
          <cell r="G148">
            <v>2</v>
          </cell>
          <cell r="H148">
            <v>2</v>
          </cell>
          <cell r="I148">
            <v>21</v>
          </cell>
          <cell r="J148">
            <v>1</v>
          </cell>
          <cell r="K148">
            <v>15325</v>
          </cell>
          <cell r="L148">
            <v>39840650</v>
          </cell>
          <cell r="M148">
            <v>0</v>
          </cell>
          <cell r="N148">
            <v>109010846</v>
          </cell>
          <cell r="O148">
            <v>0</v>
          </cell>
          <cell r="P148">
            <v>20952328</v>
          </cell>
          <cell r="Q148">
            <v>14319611</v>
          </cell>
          <cell r="R148">
            <v>0</v>
          </cell>
          <cell r="S148">
            <v>11086628</v>
          </cell>
          <cell r="T148">
            <v>2662</v>
          </cell>
          <cell r="U148">
            <v>375721</v>
          </cell>
          <cell r="V148">
            <v>29224432</v>
          </cell>
          <cell r="W148">
            <v>0</v>
          </cell>
          <cell r="X148">
            <v>7426693</v>
          </cell>
          <cell r="Y148">
            <v>0</v>
          </cell>
          <cell r="Z148">
            <v>232239571</v>
          </cell>
          <cell r="AA148">
            <v>74937515</v>
          </cell>
          <cell r="AB148">
            <v>3804315</v>
          </cell>
          <cell r="AC148">
            <v>14257706</v>
          </cell>
          <cell r="AD148">
            <v>25044628</v>
          </cell>
          <cell r="AE148">
            <v>17331045</v>
          </cell>
          <cell r="AF148">
            <v>23312285</v>
          </cell>
          <cell r="AG148">
            <v>12862892</v>
          </cell>
          <cell r="AH148">
            <v>25436814</v>
          </cell>
          <cell r="AI148">
            <v>2995910</v>
          </cell>
          <cell r="AJ148">
            <v>0</v>
          </cell>
          <cell r="AK148">
            <v>199983110</v>
          </cell>
          <cell r="AL148">
            <v>30344447</v>
          </cell>
          <cell r="AM148">
            <v>0</v>
          </cell>
          <cell r="AN148">
            <v>0</v>
          </cell>
          <cell r="AO148">
            <v>0</v>
          </cell>
          <cell r="AP148">
            <v>230327557</v>
          </cell>
          <cell r="AQ148">
            <v>106694017</v>
          </cell>
          <cell r="AR148">
            <v>16922964</v>
          </cell>
          <cell r="AS148">
            <v>123616981</v>
          </cell>
          <cell r="AT148">
            <v>11650894</v>
          </cell>
          <cell r="AU148">
            <v>631140</v>
          </cell>
          <cell r="AV148">
            <v>8880291</v>
          </cell>
          <cell r="AW148">
            <v>0</v>
          </cell>
          <cell r="AX148">
            <v>868937</v>
          </cell>
          <cell r="AY148">
            <v>3405552</v>
          </cell>
          <cell r="AZ148">
            <v>25436814</v>
          </cell>
        </row>
        <row r="149">
          <cell r="A149">
            <v>110547</v>
          </cell>
          <cell r="B149" t="str">
            <v>CALIFORNIA STATE UNIVERSITY-DOMINGUEZ HILLS</v>
          </cell>
          <cell r="C149" t="str">
            <v>CA</v>
          </cell>
          <cell r="D149">
            <v>8</v>
          </cell>
          <cell r="E149">
            <v>1</v>
          </cell>
          <cell r="F149">
            <v>2</v>
          </cell>
          <cell r="G149">
            <v>2</v>
          </cell>
          <cell r="H149">
            <v>2</v>
          </cell>
          <cell r="I149">
            <v>21</v>
          </cell>
          <cell r="J149">
            <v>1</v>
          </cell>
          <cell r="K149">
            <v>8728</v>
          </cell>
          <cell r="L149">
            <v>28237841</v>
          </cell>
          <cell r="M149">
            <v>0</v>
          </cell>
          <cell r="N149">
            <v>62024381</v>
          </cell>
          <cell r="O149">
            <v>0</v>
          </cell>
          <cell r="P149">
            <v>15400663</v>
          </cell>
          <cell r="Q149">
            <v>7195326</v>
          </cell>
          <cell r="R149">
            <v>0</v>
          </cell>
          <cell r="S149">
            <v>2446570</v>
          </cell>
          <cell r="T149">
            <v>0</v>
          </cell>
          <cell r="U149">
            <v>25723</v>
          </cell>
          <cell r="V149">
            <v>5950501</v>
          </cell>
          <cell r="W149">
            <v>0</v>
          </cell>
          <cell r="X149">
            <v>4105571</v>
          </cell>
          <cell r="Y149">
            <v>0</v>
          </cell>
          <cell r="Z149">
            <v>125386576</v>
          </cell>
          <cell r="AA149">
            <v>41461256</v>
          </cell>
          <cell r="AB149">
            <v>4216852</v>
          </cell>
          <cell r="AC149">
            <v>80629</v>
          </cell>
          <cell r="AD149">
            <v>16985582</v>
          </cell>
          <cell r="AE149">
            <v>12566837</v>
          </cell>
          <cell r="AF149">
            <v>18550511</v>
          </cell>
          <cell r="AG149">
            <v>6396558</v>
          </cell>
          <cell r="AH149">
            <v>18928510</v>
          </cell>
          <cell r="AI149">
            <v>1660953</v>
          </cell>
          <cell r="AJ149">
            <v>687810</v>
          </cell>
          <cell r="AK149">
            <v>121535498</v>
          </cell>
          <cell r="AL149">
            <v>4306066</v>
          </cell>
          <cell r="AM149">
            <v>0</v>
          </cell>
          <cell r="AN149">
            <v>0</v>
          </cell>
          <cell r="AO149">
            <v>0</v>
          </cell>
          <cell r="AP149">
            <v>125841564</v>
          </cell>
          <cell r="AQ149">
            <v>65101834</v>
          </cell>
          <cell r="AR149">
            <v>9210051</v>
          </cell>
          <cell r="AS149">
            <v>74311885</v>
          </cell>
          <cell r="AT149">
            <v>8927180</v>
          </cell>
          <cell r="AU149">
            <v>263320</v>
          </cell>
          <cell r="AV149">
            <v>7495766</v>
          </cell>
          <cell r="AW149">
            <v>0</v>
          </cell>
          <cell r="AX149">
            <v>465820</v>
          </cell>
          <cell r="AY149">
            <v>1776424</v>
          </cell>
          <cell r="AZ149">
            <v>18928510</v>
          </cell>
        </row>
        <row r="150">
          <cell r="A150">
            <v>110556</v>
          </cell>
          <cell r="B150" t="str">
            <v>CALIFORNIA STATE UNIVERSITY-FRESNO</v>
          </cell>
          <cell r="C150" t="str">
            <v>CA</v>
          </cell>
          <cell r="D150">
            <v>8</v>
          </cell>
          <cell r="E150">
            <v>1</v>
          </cell>
          <cell r="F150">
            <v>2</v>
          </cell>
          <cell r="G150">
            <v>2</v>
          </cell>
          <cell r="H150">
            <v>2</v>
          </cell>
          <cell r="I150">
            <v>21</v>
          </cell>
          <cell r="J150">
            <v>1</v>
          </cell>
          <cell r="K150">
            <v>16812</v>
          </cell>
          <cell r="L150">
            <v>42926000</v>
          </cell>
          <cell r="M150">
            <v>0</v>
          </cell>
          <cell r="N150">
            <v>126631000</v>
          </cell>
          <cell r="O150">
            <v>0</v>
          </cell>
          <cell r="P150">
            <v>32214000</v>
          </cell>
          <cell r="Q150">
            <v>12384000</v>
          </cell>
          <cell r="R150">
            <v>0</v>
          </cell>
          <cell r="S150">
            <v>13447000</v>
          </cell>
          <cell r="T150">
            <v>46000</v>
          </cell>
          <cell r="U150">
            <v>0</v>
          </cell>
          <cell r="V150">
            <v>41984000</v>
          </cell>
          <cell r="W150">
            <v>0</v>
          </cell>
          <cell r="X150">
            <v>5085000</v>
          </cell>
          <cell r="Y150">
            <v>0</v>
          </cell>
          <cell r="Z150">
            <v>274717000</v>
          </cell>
          <cell r="AA150">
            <v>92750000</v>
          </cell>
          <cell r="AB150">
            <v>2276000</v>
          </cell>
          <cell r="AC150">
            <v>12642000</v>
          </cell>
          <cell r="AD150">
            <v>29458000</v>
          </cell>
          <cell r="AE150">
            <v>12871000</v>
          </cell>
          <cell r="AF150">
            <v>17943000</v>
          </cell>
          <cell r="AG150">
            <v>14070000</v>
          </cell>
          <cell r="AH150">
            <v>42172000</v>
          </cell>
          <cell r="AI150">
            <v>2138000</v>
          </cell>
          <cell r="AJ150">
            <v>15000</v>
          </cell>
          <cell r="AK150">
            <v>226335000</v>
          </cell>
          <cell r="AL150">
            <v>52360000</v>
          </cell>
          <cell r="AM150">
            <v>0</v>
          </cell>
          <cell r="AN150">
            <v>0</v>
          </cell>
          <cell r="AO150">
            <v>0</v>
          </cell>
          <cell r="AP150">
            <v>278695000</v>
          </cell>
          <cell r="AQ150">
            <v>119035362</v>
          </cell>
          <cell r="AR150">
            <v>17691994</v>
          </cell>
          <cell r="AS150">
            <v>136727356</v>
          </cell>
          <cell r="AT150">
            <v>17133067</v>
          </cell>
          <cell r="AU150">
            <v>402392</v>
          </cell>
          <cell r="AV150">
            <v>13679209</v>
          </cell>
          <cell r="AW150">
            <v>0</v>
          </cell>
          <cell r="AX150">
            <v>0</v>
          </cell>
          <cell r="AY150">
            <v>10957332</v>
          </cell>
          <cell r="AZ150">
            <v>42172000</v>
          </cell>
        </row>
        <row r="151">
          <cell r="A151">
            <v>110565</v>
          </cell>
          <cell r="B151" t="str">
            <v>CALIFORNIA STATE UNIVERSITY-FULLERTON</v>
          </cell>
          <cell r="C151" t="str">
            <v>CA</v>
          </cell>
          <cell r="D151">
            <v>8</v>
          </cell>
          <cell r="E151">
            <v>1</v>
          </cell>
          <cell r="F151">
            <v>2</v>
          </cell>
          <cell r="G151">
            <v>2</v>
          </cell>
          <cell r="H151">
            <v>2</v>
          </cell>
          <cell r="I151">
            <v>21</v>
          </cell>
          <cell r="J151">
            <v>1</v>
          </cell>
          <cell r="K151">
            <v>23925</v>
          </cell>
          <cell r="L151">
            <v>71828331</v>
          </cell>
          <cell r="M151">
            <v>0</v>
          </cell>
          <cell r="N151">
            <v>135580211</v>
          </cell>
          <cell r="O151">
            <v>0</v>
          </cell>
          <cell r="P151">
            <v>22318808</v>
          </cell>
          <cell r="Q151">
            <v>8269140</v>
          </cell>
          <cell r="R151">
            <v>0</v>
          </cell>
          <cell r="S151">
            <v>6870319</v>
          </cell>
          <cell r="T151">
            <v>0</v>
          </cell>
          <cell r="U151">
            <v>0</v>
          </cell>
          <cell r="V151">
            <v>30517026</v>
          </cell>
          <cell r="W151">
            <v>0</v>
          </cell>
          <cell r="X151">
            <v>7325499</v>
          </cell>
          <cell r="Y151">
            <v>0</v>
          </cell>
          <cell r="Z151">
            <v>282709334</v>
          </cell>
          <cell r="AA151">
            <v>95393800</v>
          </cell>
          <cell r="AB151">
            <v>8437603</v>
          </cell>
          <cell r="AC151">
            <v>1198419</v>
          </cell>
          <cell r="AD151">
            <v>20737616</v>
          </cell>
          <cell r="AE151">
            <v>25021253</v>
          </cell>
          <cell r="AF151">
            <v>40140473</v>
          </cell>
          <cell r="AG151">
            <v>18308369</v>
          </cell>
          <cell r="AH151">
            <v>33076697</v>
          </cell>
          <cell r="AI151">
            <v>3399906</v>
          </cell>
          <cell r="AJ151">
            <v>4767093</v>
          </cell>
          <cell r="AK151">
            <v>250481229</v>
          </cell>
          <cell r="AL151">
            <v>37543934</v>
          </cell>
          <cell r="AM151">
            <v>0</v>
          </cell>
          <cell r="AN151">
            <v>0</v>
          </cell>
          <cell r="AO151">
            <v>0</v>
          </cell>
          <cell r="AP151">
            <v>288025163</v>
          </cell>
          <cell r="AQ151">
            <v>132998736</v>
          </cell>
          <cell r="AR151">
            <v>18657536</v>
          </cell>
          <cell r="AS151">
            <v>151656272</v>
          </cell>
          <cell r="AT151">
            <v>15548231</v>
          </cell>
          <cell r="AU151">
            <v>803525</v>
          </cell>
          <cell r="AV151">
            <v>12917655</v>
          </cell>
          <cell r="AW151">
            <v>0</v>
          </cell>
          <cell r="AX151">
            <v>824464</v>
          </cell>
          <cell r="AY151">
            <v>2982822</v>
          </cell>
          <cell r="AZ151">
            <v>33076697</v>
          </cell>
        </row>
        <row r="152">
          <cell r="A152">
            <v>110574</v>
          </cell>
          <cell r="B152" t="str">
            <v>CALIFORNIA STATE UNIVERSITY-HAYWARD</v>
          </cell>
          <cell r="C152" t="str">
            <v>CA</v>
          </cell>
          <cell r="D152">
            <v>8</v>
          </cell>
          <cell r="E152">
            <v>1</v>
          </cell>
          <cell r="F152">
            <v>2</v>
          </cell>
          <cell r="G152">
            <v>2</v>
          </cell>
          <cell r="H152">
            <v>2</v>
          </cell>
          <cell r="I152">
            <v>21</v>
          </cell>
          <cell r="J152">
            <v>1</v>
          </cell>
          <cell r="K152">
            <v>10394</v>
          </cell>
          <cell r="L152">
            <v>46802122</v>
          </cell>
          <cell r="M152">
            <v>0</v>
          </cell>
          <cell r="N152">
            <v>88893298</v>
          </cell>
          <cell r="O152">
            <v>0</v>
          </cell>
          <cell r="P152">
            <v>16307508</v>
          </cell>
          <cell r="Q152">
            <v>3125795</v>
          </cell>
          <cell r="R152">
            <v>0</v>
          </cell>
          <cell r="S152">
            <v>4669409</v>
          </cell>
          <cell r="T152">
            <v>33947</v>
          </cell>
          <cell r="U152">
            <v>644327</v>
          </cell>
          <cell r="V152">
            <v>9603372</v>
          </cell>
          <cell r="W152">
            <v>0</v>
          </cell>
          <cell r="X152">
            <v>6684401</v>
          </cell>
          <cell r="Y152">
            <v>0</v>
          </cell>
          <cell r="Z152">
            <v>176764179</v>
          </cell>
          <cell r="AA152">
            <v>64662706</v>
          </cell>
          <cell r="AB152">
            <v>2877895</v>
          </cell>
          <cell r="AC152">
            <v>811929</v>
          </cell>
          <cell r="AD152">
            <v>19562685</v>
          </cell>
          <cell r="AE152">
            <v>13173201</v>
          </cell>
          <cell r="AF152">
            <v>22492028</v>
          </cell>
          <cell r="AG152">
            <v>19755800</v>
          </cell>
          <cell r="AH152">
            <v>19038932</v>
          </cell>
          <cell r="AI152">
            <v>671237</v>
          </cell>
          <cell r="AJ152">
            <v>0</v>
          </cell>
          <cell r="AK152">
            <v>163046413</v>
          </cell>
          <cell r="AL152">
            <v>12496953</v>
          </cell>
          <cell r="AM152">
            <v>0</v>
          </cell>
          <cell r="AN152">
            <v>0</v>
          </cell>
          <cell r="AO152">
            <v>0</v>
          </cell>
          <cell r="AP152">
            <v>175543366</v>
          </cell>
          <cell r="AQ152">
            <v>77096675</v>
          </cell>
          <cell r="AR152">
            <v>11210372</v>
          </cell>
          <cell r="AS152">
            <v>88307047</v>
          </cell>
          <cell r="AT152">
            <v>6542321</v>
          </cell>
          <cell r="AU152">
            <v>400492</v>
          </cell>
          <cell r="AV152">
            <v>6101182</v>
          </cell>
          <cell r="AW152">
            <v>0</v>
          </cell>
          <cell r="AX152">
            <v>0</v>
          </cell>
          <cell r="AY152">
            <v>5994937</v>
          </cell>
          <cell r="AZ152">
            <v>19038932</v>
          </cell>
        </row>
        <row r="153">
          <cell r="A153">
            <v>110583</v>
          </cell>
          <cell r="B153" t="str">
            <v>CALIFORNIA STATE UNIVERSITY-LONG BEACH</v>
          </cell>
          <cell r="C153" t="str">
            <v>CA</v>
          </cell>
          <cell r="D153">
            <v>8</v>
          </cell>
          <cell r="E153">
            <v>1</v>
          </cell>
          <cell r="F153">
            <v>2</v>
          </cell>
          <cell r="G153">
            <v>2</v>
          </cell>
          <cell r="H153">
            <v>2</v>
          </cell>
          <cell r="I153">
            <v>21</v>
          </cell>
          <cell r="J153">
            <v>1</v>
          </cell>
          <cell r="K153">
            <v>27330</v>
          </cell>
          <cell r="L153">
            <v>94872047</v>
          </cell>
          <cell r="M153">
            <v>0</v>
          </cell>
          <cell r="N153">
            <v>161252760</v>
          </cell>
          <cell r="O153">
            <v>0</v>
          </cell>
          <cell r="P153">
            <v>46392117</v>
          </cell>
          <cell r="Q153">
            <v>11710664</v>
          </cell>
          <cell r="R153">
            <v>0</v>
          </cell>
          <cell r="S153">
            <v>8388615</v>
          </cell>
          <cell r="T153">
            <v>0</v>
          </cell>
          <cell r="U153">
            <v>541056</v>
          </cell>
          <cell r="V153">
            <v>39446238</v>
          </cell>
          <cell r="W153">
            <v>0</v>
          </cell>
          <cell r="X153">
            <v>11850231</v>
          </cell>
          <cell r="Y153">
            <v>0</v>
          </cell>
          <cell r="Z153">
            <v>374453728</v>
          </cell>
          <cell r="AA153">
            <v>140966118</v>
          </cell>
          <cell r="AB153">
            <v>11412546</v>
          </cell>
          <cell r="AC153">
            <v>4438454</v>
          </cell>
          <cell r="AD153">
            <v>28057740</v>
          </cell>
          <cell r="AE153">
            <v>36984500</v>
          </cell>
          <cell r="AF153">
            <v>48708308</v>
          </cell>
          <cell r="AG153">
            <v>24633948</v>
          </cell>
          <cell r="AH153">
            <v>39951323</v>
          </cell>
          <cell r="AI153">
            <v>3128809</v>
          </cell>
          <cell r="AJ153">
            <v>0</v>
          </cell>
          <cell r="AK153">
            <v>338281746</v>
          </cell>
          <cell r="AL153">
            <v>38419726</v>
          </cell>
          <cell r="AM153">
            <v>0</v>
          </cell>
          <cell r="AN153">
            <v>0</v>
          </cell>
          <cell r="AO153">
            <v>0</v>
          </cell>
          <cell r="AP153">
            <v>376701472</v>
          </cell>
          <cell r="AQ153">
            <v>178952815</v>
          </cell>
          <cell r="AR153">
            <v>28679596</v>
          </cell>
          <cell r="AS153">
            <v>207632411</v>
          </cell>
          <cell r="AT153">
            <v>18509950</v>
          </cell>
          <cell r="AU153">
            <v>1030336</v>
          </cell>
          <cell r="AV153">
            <v>15966464</v>
          </cell>
          <cell r="AW153">
            <v>0</v>
          </cell>
          <cell r="AX153">
            <v>1642906</v>
          </cell>
          <cell r="AY153">
            <v>2801667</v>
          </cell>
          <cell r="AZ153">
            <v>39951323</v>
          </cell>
        </row>
        <row r="154">
          <cell r="A154">
            <v>110592</v>
          </cell>
          <cell r="B154" t="str">
            <v>CALIFORNIA STATE UNIVERSITY-LOS ANGELES</v>
          </cell>
          <cell r="C154" t="str">
            <v>CA</v>
          </cell>
          <cell r="D154">
            <v>8</v>
          </cell>
          <cell r="E154">
            <v>1</v>
          </cell>
          <cell r="F154">
            <v>2</v>
          </cell>
          <cell r="G154">
            <v>2</v>
          </cell>
          <cell r="H154">
            <v>2</v>
          </cell>
          <cell r="I154">
            <v>21</v>
          </cell>
          <cell r="J154">
            <v>1</v>
          </cell>
          <cell r="K154">
            <v>15428</v>
          </cell>
          <cell r="L154">
            <v>48091512</v>
          </cell>
          <cell r="M154">
            <v>0</v>
          </cell>
          <cell r="N154">
            <v>115369215</v>
          </cell>
          <cell r="O154">
            <v>0</v>
          </cell>
          <cell r="P154">
            <v>36579957</v>
          </cell>
          <cell r="Q154">
            <v>9942668</v>
          </cell>
          <cell r="R154">
            <v>0</v>
          </cell>
          <cell r="S154">
            <v>5095065</v>
          </cell>
          <cell r="T154">
            <v>0</v>
          </cell>
          <cell r="U154">
            <v>3254631</v>
          </cell>
          <cell r="V154">
            <v>11424439</v>
          </cell>
          <cell r="W154">
            <v>0</v>
          </cell>
          <cell r="X154">
            <v>2895353</v>
          </cell>
          <cell r="Y154">
            <v>0</v>
          </cell>
          <cell r="Z154">
            <v>232652840</v>
          </cell>
          <cell r="AA154">
            <v>76012124</v>
          </cell>
          <cell r="AB154">
            <v>0</v>
          </cell>
          <cell r="AC154">
            <v>2078842</v>
          </cell>
          <cell r="AD154">
            <v>22576149</v>
          </cell>
          <cell r="AE154">
            <v>18517470</v>
          </cell>
          <cell r="AF154">
            <v>26809494</v>
          </cell>
          <cell r="AG154">
            <v>14549958</v>
          </cell>
          <cell r="AH154">
            <v>32131443</v>
          </cell>
          <cell r="AI154">
            <v>3698593</v>
          </cell>
          <cell r="AJ154">
            <v>0</v>
          </cell>
          <cell r="AK154">
            <v>196374073</v>
          </cell>
          <cell r="AL154">
            <v>35106885</v>
          </cell>
          <cell r="AM154">
            <v>0</v>
          </cell>
          <cell r="AN154">
            <v>0</v>
          </cell>
          <cell r="AO154">
            <v>0</v>
          </cell>
          <cell r="AP154">
            <v>231480958</v>
          </cell>
          <cell r="AQ154">
            <v>105749696</v>
          </cell>
          <cell r="AR154">
            <v>16642742</v>
          </cell>
          <cell r="AS154">
            <v>122392438</v>
          </cell>
          <cell r="AT154">
            <v>15946846</v>
          </cell>
          <cell r="AU154">
            <v>794577</v>
          </cell>
          <cell r="AV154">
            <v>14263463</v>
          </cell>
          <cell r="AW154">
            <v>0</v>
          </cell>
          <cell r="AX154">
            <v>661579</v>
          </cell>
          <cell r="AY154">
            <v>464978</v>
          </cell>
          <cell r="AZ154">
            <v>32131443</v>
          </cell>
        </row>
        <row r="155">
          <cell r="A155">
            <v>110608</v>
          </cell>
          <cell r="B155" t="str">
            <v>CALIFORNIA STATE UNIVERSITY-NORTHRIDGE</v>
          </cell>
          <cell r="C155" t="str">
            <v>CA</v>
          </cell>
          <cell r="D155">
            <v>8</v>
          </cell>
          <cell r="E155">
            <v>1</v>
          </cell>
          <cell r="F155">
            <v>2</v>
          </cell>
          <cell r="G155">
            <v>2</v>
          </cell>
          <cell r="H155">
            <v>2</v>
          </cell>
          <cell r="I155">
            <v>21</v>
          </cell>
          <cell r="J155">
            <v>1</v>
          </cell>
          <cell r="K155">
            <v>24910</v>
          </cell>
          <cell r="L155">
            <v>69408494</v>
          </cell>
          <cell r="M155">
            <v>0</v>
          </cell>
          <cell r="N155">
            <v>161000187</v>
          </cell>
          <cell r="O155">
            <v>0</v>
          </cell>
          <cell r="P155">
            <v>76740542</v>
          </cell>
          <cell r="Q155">
            <v>14572831</v>
          </cell>
          <cell r="R155">
            <v>0</v>
          </cell>
          <cell r="S155">
            <v>16044661</v>
          </cell>
          <cell r="T155">
            <v>0</v>
          </cell>
          <cell r="U155">
            <v>11963509</v>
          </cell>
          <cell r="V155">
            <v>13684679</v>
          </cell>
          <cell r="W155">
            <v>0</v>
          </cell>
          <cell r="X155">
            <v>7003744</v>
          </cell>
          <cell r="Y155">
            <v>0</v>
          </cell>
          <cell r="Z155">
            <v>370418647</v>
          </cell>
          <cell r="AA155">
            <v>110395372</v>
          </cell>
          <cell r="AB155">
            <v>3207505</v>
          </cell>
          <cell r="AC155">
            <v>1465892</v>
          </cell>
          <cell r="AD155">
            <v>37476290</v>
          </cell>
          <cell r="AE155">
            <v>34764263</v>
          </cell>
          <cell r="AF155">
            <v>41897836</v>
          </cell>
          <cell r="AG155">
            <v>20089323</v>
          </cell>
          <cell r="AH155">
            <v>47757964</v>
          </cell>
          <cell r="AI155">
            <v>7606402</v>
          </cell>
          <cell r="AJ155">
            <v>39423124</v>
          </cell>
          <cell r="AK155">
            <v>344083971</v>
          </cell>
          <cell r="AL155">
            <v>16618434</v>
          </cell>
          <cell r="AM155">
            <v>0</v>
          </cell>
          <cell r="AN155">
            <v>0</v>
          </cell>
          <cell r="AO155">
            <v>0</v>
          </cell>
          <cell r="AP155">
            <v>360702405</v>
          </cell>
          <cell r="AQ155">
            <v>144800705</v>
          </cell>
          <cell r="AR155">
            <v>17862923</v>
          </cell>
          <cell r="AS155">
            <v>162663628</v>
          </cell>
          <cell r="AT155">
            <v>22723630</v>
          </cell>
          <cell r="AU155">
            <v>732638</v>
          </cell>
          <cell r="AV155">
            <v>17234341</v>
          </cell>
          <cell r="AW155">
            <v>0</v>
          </cell>
          <cell r="AX155">
            <v>0</v>
          </cell>
          <cell r="AY155">
            <v>7067355</v>
          </cell>
          <cell r="AZ155">
            <v>47757964</v>
          </cell>
        </row>
        <row r="156">
          <cell r="A156">
            <v>110617</v>
          </cell>
          <cell r="B156" t="str">
            <v>CALIFORNIA STATE UNIVERSITY-SACRAMENTO</v>
          </cell>
          <cell r="C156" t="str">
            <v>CA</v>
          </cell>
          <cell r="D156">
            <v>8</v>
          </cell>
          <cell r="E156">
            <v>1</v>
          </cell>
          <cell r="F156">
            <v>2</v>
          </cell>
          <cell r="G156">
            <v>2</v>
          </cell>
          <cell r="H156">
            <v>2</v>
          </cell>
          <cell r="I156">
            <v>21</v>
          </cell>
          <cell r="J156">
            <v>1</v>
          </cell>
          <cell r="K156">
            <v>21842</v>
          </cell>
          <cell r="L156">
            <v>62191277</v>
          </cell>
          <cell r="M156">
            <v>0</v>
          </cell>
          <cell r="N156">
            <v>139178306</v>
          </cell>
          <cell r="O156">
            <v>0</v>
          </cell>
          <cell r="P156">
            <v>32708619</v>
          </cell>
          <cell r="Q156">
            <v>34272755</v>
          </cell>
          <cell r="R156">
            <v>0</v>
          </cell>
          <cell r="S156">
            <v>11340352</v>
          </cell>
          <cell r="T156">
            <v>255647</v>
          </cell>
          <cell r="U156">
            <v>7295639</v>
          </cell>
          <cell r="V156">
            <v>38790801</v>
          </cell>
          <cell r="W156">
            <v>0</v>
          </cell>
          <cell r="X156">
            <v>10964245</v>
          </cell>
          <cell r="Y156">
            <v>0</v>
          </cell>
          <cell r="Z156">
            <v>336997641</v>
          </cell>
          <cell r="AA156">
            <v>104583267</v>
          </cell>
          <cell r="AB156">
            <v>8580802</v>
          </cell>
          <cell r="AC156">
            <v>37986183</v>
          </cell>
          <cell r="AD156">
            <v>26912522</v>
          </cell>
          <cell r="AE156">
            <v>19860267</v>
          </cell>
          <cell r="AF156">
            <v>27194291</v>
          </cell>
          <cell r="AG156">
            <v>14569631</v>
          </cell>
          <cell r="AH156">
            <v>34457172</v>
          </cell>
          <cell r="AI156">
            <v>3701640</v>
          </cell>
          <cell r="AJ156">
            <v>33859</v>
          </cell>
          <cell r="AK156">
            <v>277879634</v>
          </cell>
          <cell r="AL156">
            <v>43274780</v>
          </cell>
          <cell r="AM156">
            <v>0</v>
          </cell>
          <cell r="AN156">
            <v>0</v>
          </cell>
          <cell r="AO156">
            <v>0</v>
          </cell>
          <cell r="AP156">
            <v>321154414</v>
          </cell>
          <cell r="AQ156">
            <v>153069711</v>
          </cell>
          <cell r="AR156">
            <v>20441814</v>
          </cell>
          <cell r="AS156">
            <v>173511525</v>
          </cell>
          <cell r="AT156">
            <v>16209396</v>
          </cell>
          <cell r="AU156">
            <v>782509</v>
          </cell>
          <cell r="AV156">
            <v>12674966</v>
          </cell>
          <cell r="AW156">
            <v>0</v>
          </cell>
          <cell r="AX156">
            <v>0</v>
          </cell>
          <cell r="AY156">
            <v>4790301</v>
          </cell>
          <cell r="AZ156">
            <v>34457172</v>
          </cell>
        </row>
        <row r="157">
          <cell r="A157">
            <v>110635</v>
          </cell>
          <cell r="B157" t="str">
            <v>UNIVERSITY OF CALIFORNIA-BERKELEY</v>
          </cell>
          <cell r="C157" t="str">
            <v>CA</v>
          </cell>
          <cell r="D157">
            <v>8</v>
          </cell>
          <cell r="E157">
            <v>1</v>
          </cell>
          <cell r="F157">
            <v>2</v>
          </cell>
          <cell r="G157">
            <v>2</v>
          </cell>
          <cell r="H157">
            <v>2</v>
          </cell>
          <cell r="I157">
            <v>15</v>
          </cell>
          <cell r="J157">
            <v>1</v>
          </cell>
          <cell r="K157">
            <v>30519</v>
          </cell>
          <cell r="L157">
            <v>245024000</v>
          </cell>
          <cell r="M157">
            <v>1537000</v>
          </cell>
          <cell r="N157">
            <v>499622000</v>
          </cell>
          <cell r="O157">
            <v>0</v>
          </cell>
          <cell r="P157">
            <v>255011000</v>
          </cell>
          <cell r="Q157">
            <v>68180000</v>
          </cell>
          <cell r="R157">
            <v>1461000</v>
          </cell>
          <cell r="S157">
            <v>160431000</v>
          </cell>
          <cell r="T157">
            <v>40272000</v>
          </cell>
          <cell r="U157">
            <v>29200000</v>
          </cell>
          <cell r="V157">
            <v>90220000</v>
          </cell>
          <cell r="W157">
            <v>0</v>
          </cell>
          <cell r="X157">
            <v>38360000</v>
          </cell>
          <cell r="Y157">
            <v>0</v>
          </cell>
          <cell r="Z157">
            <v>1429318000</v>
          </cell>
          <cell r="AA157">
            <v>399971000</v>
          </cell>
          <cell r="AB157">
            <v>333426000</v>
          </cell>
          <cell r="AC157">
            <v>45545000</v>
          </cell>
          <cell r="AD157">
            <v>106976000</v>
          </cell>
          <cell r="AE157">
            <v>78059000</v>
          </cell>
          <cell r="AF157">
            <v>94421000</v>
          </cell>
          <cell r="AG157">
            <v>74863000</v>
          </cell>
          <cell r="AH157">
            <v>118258000</v>
          </cell>
          <cell r="AI157">
            <v>27681000</v>
          </cell>
          <cell r="AJ157">
            <v>29330000</v>
          </cell>
          <cell r="AK157">
            <v>1308530000</v>
          </cell>
          <cell r="AL157">
            <v>65580000</v>
          </cell>
          <cell r="AM157">
            <v>0</v>
          </cell>
          <cell r="AN157">
            <v>0</v>
          </cell>
          <cell r="AO157">
            <v>0</v>
          </cell>
          <cell r="AP157">
            <v>1374110000</v>
          </cell>
          <cell r="AQ157">
            <v>678412000</v>
          </cell>
          <cell r="AR157">
            <v>115772000</v>
          </cell>
          <cell r="AS157">
            <v>794184000</v>
          </cell>
          <cell r="AT157">
            <v>15582000</v>
          </cell>
          <cell r="AU157">
            <v>14384000</v>
          </cell>
          <cell r="AV157">
            <v>20295000</v>
          </cell>
          <cell r="AW157">
            <v>0</v>
          </cell>
          <cell r="AX157">
            <v>13807000</v>
          </cell>
          <cell r="AY157">
            <v>54190000</v>
          </cell>
          <cell r="AZ157">
            <v>118258000</v>
          </cell>
        </row>
        <row r="158">
          <cell r="A158">
            <v>110644</v>
          </cell>
          <cell r="B158" t="str">
            <v>UNIVERSITY OF CALIFORNIA-DAVIS</v>
          </cell>
          <cell r="C158" t="str">
            <v>CA</v>
          </cell>
          <cell r="D158">
            <v>8</v>
          </cell>
          <cell r="E158">
            <v>1</v>
          </cell>
          <cell r="F158">
            <v>1</v>
          </cell>
          <cell r="G158">
            <v>1</v>
          </cell>
          <cell r="H158">
            <v>2</v>
          </cell>
          <cell r="I158">
            <v>15</v>
          </cell>
          <cell r="J158">
            <v>1</v>
          </cell>
          <cell r="K158">
            <v>25502</v>
          </cell>
          <cell r="L158">
            <v>143543000</v>
          </cell>
          <cell r="M158">
            <v>3076000</v>
          </cell>
          <cell r="N158">
            <v>440731000</v>
          </cell>
          <cell r="O158">
            <v>0</v>
          </cell>
          <cell r="P158">
            <v>176319000</v>
          </cell>
          <cell r="Q158">
            <v>75574000</v>
          </cell>
          <cell r="R158">
            <v>6512000</v>
          </cell>
          <cell r="S158">
            <v>72449000</v>
          </cell>
          <cell r="T158">
            <v>8546000</v>
          </cell>
          <cell r="U158">
            <v>148784000</v>
          </cell>
          <cell r="V158">
            <v>73462000</v>
          </cell>
          <cell r="W158">
            <v>708849000</v>
          </cell>
          <cell r="X158">
            <v>15358000</v>
          </cell>
          <cell r="Y158">
            <v>0</v>
          </cell>
          <cell r="Z158">
            <v>1873203000</v>
          </cell>
          <cell r="AA158">
            <v>346246000</v>
          </cell>
          <cell r="AB158">
            <v>296468000</v>
          </cell>
          <cell r="AC158">
            <v>46352000</v>
          </cell>
          <cell r="AD158">
            <v>108117000</v>
          </cell>
          <cell r="AE158">
            <v>41513000</v>
          </cell>
          <cell r="AF158">
            <v>67656000</v>
          </cell>
          <cell r="AG158">
            <v>71033000</v>
          </cell>
          <cell r="AH158">
            <v>59073000</v>
          </cell>
          <cell r="AI158">
            <v>23618000</v>
          </cell>
          <cell r="AJ158">
            <v>75002000</v>
          </cell>
          <cell r="AK158">
            <v>1135078000</v>
          </cell>
          <cell r="AL158">
            <v>65714000</v>
          </cell>
          <cell r="AM158">
            <v>649022000</v>
          </cell>
          <cell r="AN158">
            <v>0</v>
          </cell>
          <cell r="AO158">
            <v>0</v>
          </cell>
          <cell r="AP158">
            <v>1849814000</v>
          </cell>
          <cell r="AQ158">
            <v>605457000</v>
          </cell>
          <cell r="AR158">
            <v>98880000</v>
          </cell>
          <cell r="AS158">
            <v>704337000</v>
          </cell>
          <cell r="AT158">
            <v>13351000</v>
          </cell>
          <cell r="AU158">
            <v>5896000</v>
          </cell>
          <cell r="AV158">
            <v>11525000</v>
          </cell>
          <cell r="AW158">
            <v>7000</v>
          </cell>
          <cell r="AX158">
            <v>2594000</v>
          </cell>
          <cell r="AY158">
            <v>25700000</v>
          </cell>
          <cell r="AZ158">
            <v>59073000</v>
          </cell>
        </row>
        <row r="159">
          <cell r="A159">
            <v>110653</v>
          </cell>
          <cell r="B159" t="str">
            <v>UNIVERSITY OF CALIFORNIA-IRVINE</v>
          </cell>
          <cell r="C159" t="str">
            <v>CA</v>
          </cell>
          <cell r="D159">
            <v>8</v>
          </cell>
          <cell r="E159">
            <v>1</v>
          </cell>
          <cell r="F159">
            <v>1</v>
          </cell>
          <cell r="G159">
            <v>1</v>
          </cell>
          <cell r="H159">
            <v>2</v>
          </cell>
          <cell r="I159">
            <v>15</v>
          </cell>
          <cell r="J159">
            <v>1</v>
          </cell>
          <cell r="K159">
            <v>21158</v>
          </cell>
          <cell r="L159">
            <v>116015000</v>
          </cell>
          <cell r="M159">
            <v>0</v>
          </cell>
          <cell r="N159">
            <v>226791000</v>
          </cell>
          <cell r="O159">
            <v>0</v>
          </cell>
          <cell r="P159">
            <v>127729000</v>
          </cell>
          <cell r="Q159">
            <v>19779000</v>
          </cell>
          <cell r="R159">
            <v>2006000</v>
          </cell>
          <cell r="S159">
            <v>51879000</v>
          </cell>
          <cell r="T159">
            <v>1827000</v>
          </cell>
          <cell r="U159">
            <v>98772000</v>
          </cell>
          <cell r="V159">
            <v>56217000</v>
          </cell>
          <cell r="W159">
            <v>290191000</v>
          </cell>
          <cell r="X159">
            <v>20478000</v>
          </cell>
          <cell r="Y159">
            <v>0</v>
          </cell>
          <cell r="Z159">
            <v>1011684000</v>
          </cell>
          <cell r="AA159">
            <v>286744000</v>
          </cell>
          <cell r="AB159">
            <v>133212000</v>
          </cell>
          <cell r="AC159">
            <v>13923000</v>
          </cell>
          <cell r="AD159">
            <v>87209000</v>
          </cell>
          <cell r="AE159">
            <v>30504000</v>
          </cell>
          <cell r="AF159">
            <v>35971000</v>
          </cell>
          <cell r="AG159">
            <v>29121000</v>
          </cell>
          <cell r="AH159">
            <v>48066000</v>
          </cell>
          <cell r="AI159">
            <v>26578000</v>
          </cell>
          <cell r="AJ159">
            <v>23903000</v>
          </cell>
          <cell r="AK159">
            <v>715231000</v>
          </cell>
          <cell r="AL159">
            <v>42776000</v>
          </cell>
          <cell r="AM159">
            <v>263117000</v>
          </cell>
          <cell r="AN159">
            <v>0</v>
          </cell>
          <cell r="AO159">
            <v>0</v>
          </cell>
          <cell r="AP159">
            <v>1021124000</v>
          </cell>
          <cell r="AQ159">
            <v>396006000</v>
          </cell>
          <cell r="AR159">
            <v>67509000</v>
          </cell>
          <cell r="AS159">
            <v>463515000</v>
          </cell>
          <cell r="AT159">
            <v>12931000</v>
          </cell>
          <cell r="AU159">
            <v>4341000</v>
          </cell>
          <cell r="AV159">
            <v>11949000</v>
          </cell>
          <cell r="AW159">
            <v>25000</v>
          </cell>
          <cell r="AX159">
            <v>1674000</v>
          </cell>
          <cell r="AY159">
            <v>17146000</v>
          </cell>
          <cell r="AZ159">
            <v>48066000</v>
          </cell>
        </row>
        <row r="160">
          <cell r="A160">
            <v>110662</v>
          </cell>
          <cell r="B160" t="str">
            <v>UNIVERSITY OF CALIFORNIA-LOS ANGELES</v>
          </cell>
          <cell r="C160" t="str">
            <v>CA</v>
          </cell>
          <cell r="D160">
            <v>8</v>
          </cell>
          <cell r="E160">
            <v>1</v>
          </cell>
          <cell r="F160">
            <v>1</v>
          </cell>
          <cell r="G160">
            <v>1</v>
          </cell>
          <cell r="H160">
            <v>2</v>
          </cell>
          <cell r="I160">
            <v>15</v>
          </cell>
          <cell r="J160">
            <v>1</v>
          </cell>
          <cell r="K160">
            <v>36515</v>
          </cell>
          <cell r="L160">
            <v>245637000</v>
          </cell>
          <cell r="M160">
            <v>0</v>
          </cell>
          <cell r="N160">
            <v>642514000</v>
          </cell>
          <cell r="O160">
            <v>0</v>
          </cell>
          <cell r="P160">
            <v>389023000</v>
          </cell>
          <cell r="Q160">
            <v>40287000</v>
          </cell>
          <cell r="R160">
            <v>27579000</v>
          </cell>
          <cell r="S160">
            <v>199603000</v>
          </cell>
          <cell r="T160">
            <v>23542000</v>
          </cell>
          <cell r="U160">
            <v>278763000</v>
          </cell>
          <cell r="V160">
            <v>215899000</v>
          </cell>
          <cell r="W160">
            <v>741713000</v>
          </cell>
          <cell r="X160">
            <v>36059000</v>
          </cell>
          <cell r="Y160">
            <v>0</v>
          </cell>
          <cell r="Z160">
            <v>2840619000</v>
          </cell>
          <cell r="AA160">
            <v>726198000</v>
          </cell>
          <cell r="AB160">
            <v>441054000</v>
          </cell>
          <cell r="AC160">
            <v>41558000</v>
          </cell>
          <cell r="AD160">
            <v>250329000</v>
          </cell>
          <cell r="AE160">
            <v>48865000</v>
          </cell>
          <cell r="AF160">
            <v>99111000</v>
          </cell>
          <cell r="AG160">
            <v>95548000</v>
          </cell>
          <cell r="AH160">
            <v>119243000</v>
          </cell>
          <cell r="AI160">
            <v>40422000</v>
          </cell>
          <cell r="AJ160">
            <v>10055000</v>
          </cell>
          <cell r="AK160">
            <v>1872383000</v>
          </cell>
          <cell r="AL160">
            <v>190873000</v>
          </cell>
          <cell r="AM160">
            <v>761823000</v>
          </cell>
          <cell r="AN160">
            <v>0</v>
          </cell>
          <cell r="AO160">
            <v>0</v>
          </cell>
          <cell r="AP160">
            <v>2825079000</v>
          </cell>
          <cell r="AQ160">
            <v>1086554000</v>
          </cell>
          <cell r="AR160">
            <v>161240000</v>
          </cell>
          <cell r="AS160">
            <v>1247794000</v>
          </cell>
          <cell r="AT160">
            <v>19842000</v>
          </cell>
          <cell r="AU160">
            <v>17703000</v>
          </cell>
          <cell r="AV160">
            <v>17930000</v>
          </cell>
          <cell r="AW160">
            <v>222000</v>
          </cell>
          <cell r="AX160">
            <v>14967000</v>
          </cell>
          <cell r="AY160">
            <v>48579000</v>
          </cell>
          <cell r="AZ160">
            <v>119243000</v>
          </cell>
        </row>
        <row r="161">
          <cell r="A161">
            <v>110671</v>
          </cell>
          <cell r="B161" t="str">
            <v>UNIVERSITY OF CALIFORNIA-RIVERSIDE</v>
          </cell>
          <cell r="C161" t="str">
            <v>CA</v>
          </cell>
          <cell r="D161">
            <v>8</v>
          </cell>
          <cell r="E161">
            <v>1</v>
          </cell>
          <cell r="F161">
            <v>2</v>
          </cell>
          <cell r="G161">
            <v>2</v>
          </cell>
          <cell r="H161">
            <v>2</v>
          </cell>
          <cell r="I161">
            <v>15</v>
          </cell>
          <cell r="J161">
            <v>1</v>
          </cell>
          <cell r="K161">
            <v>13599</v>
          </cell>
          <cell r="L161">
            <v>70286000</v>
          </cell>
          <cell r="M161">
            <v>746000</v>
          </cell>
          <cell r="N161">
            <v>151252000</v>
          </cell>
          <cell r="O161">
            <v>0</v>
          </cell>
          <cell r="P161">
            <v>41320000</v>
          </cell>
          <cell r="Q161">
            <v>18721000</v>
          </cell>
          <cell r="R161">
            <v>3271000</v>
          </cell>
          <cell r="S161">
            <v>16353000</v>
          </cell>
          <cell r="T161">
            <v>545000</v>
          </cell>
          <cell r="U161">
            <v>3281000</v>
          </cell>
          <cell r="V161">
            <v>33739000</v>
          </cell>
          <cell r="W161">
            <v>0</v>
          </cell>
          <cell r="X161">
            <v>5300000</v>
          </cell>
          <cell r="Y161">
            <v>0</v>
          </cell>
          <cell r="Z161">
            <v>344814000</v>
          </cell>
          <cell r="AA161">
            <v>102929000</v>
          </cell>
          <cell r="AB161">
            <v>69378000</v>
          </cell>
          <cell r="AC161">
            <v>8033000</v>
          </cell>
          <cell r="AD161">
            <v>24519000</v>
          </cell>
          <cell r="AE161">
            <v>21963000</v>
          </cell>
          <cell r="AF161">
            <v>34151000</v>
          </cell>
          <cell r="AG161">
            <v>17633000</v>
          </cell>
          <cell r="AH161">
            <v>36078000</v>
          </cell>
          <cell r="AI161">
            <v>11314000</v>
          </cell>
          <cell r="AJ161">
            <v>13984000</v>
          </cell>
          <cell r="AK161">
            <v>339982000</v>
          </cell>
          <cell r="AL161">
            <v>27460000</v>
          </cell>
          <cell r="AM161">
            <v>0</v>
          </cell>
          <cell r="AN161">
            <v>0</v>
          </cell>
          <cell r="AO161">
            <v>0</v>
          </cell>
          <cell r="AP161">
            <v>367442000</v>
          </cell>
          <cell r="AQ161">
            <v>174454000</v>
          </cell>
          <cell r="AR161">
            <v>30824000</v>
          </cell>
          <cell r="AS161">
            <v>205278000</v>
          </cell>
          <cell r="AT161">
            <v>12050000</v>
          </cell>
          <cell r="AU161">
            <v>1430000</v>
          </cell>
          <cell r="AV161">
            <v>14049000</v>
          </cell>
          <cell r="AW161">
            <v>16000</v>
          </cell>
          <cell r="AX161">
            <v>599000</v>
          </cell>
          <cell r="AY161">
            <v>7934000</v>
          </cell>
          <cell r="AZ161">
            <v>36078000</v>
          </cell>
        </row>
        <row r="162">
          <cell r="A162">
            <v>110680</v>
          </cell>
          <cell r="B162" t="str">
            <v>UNIVERSITY OF CALIFORNIA-SAN DIEGO</v>
          </cell>
          <cell r="C162" t="str">
            <v>CA</v>
          </cell>
          <cell r="D162">
            <v>8</v>
          </cell>
          <cell r="E162">
            <v>1</v>
          </cell>
          <cell r="F162">
            <v>1</v>
          </cell>
          <cell r="G162">
            <v>1</v>
          </cell>
          <cell r="H162">
            <v>2</v>
          </cell>
          <cell r="I162">
            <v>15</v>
          </cell>
          <cell r="J162">
            <v>1</v>
          </cell>
          <cell r="K162">
            <v>20990</v>
          </cell>
          <cell r="L162">
            <v>121556000</v>
          </cell>
          <cell r="M162">
            <v>0</v>
          </cell>
          <cell r="N162">
            <v>299735000</v>
          </cell>
          <cell r="O162">
            <v>0</v>
          </cell>
          <cell r="P162">
            <v>379454000</v>
          </cell>
          <cell r="Q162">
            <v>22079000</v>
          </cell>
          <cell r="R162">
            <v>3339000</v>
          </cell>
          <cell r="S162">
            <v>109045000</v>
          </cell>
          <cell r="T162">
            <v>2808000</v>
          </cell>
          <cell r="U162">
            <v>140496000</v>
          </cell>
          <cell r="V162">
            <v>78668000</v>
          </cell>
          <cell r="W162">
            <v>426165000</v>
          </cell>
          <cell r="X162">
            <v>18122000</v>
          </cell>
          <cell r="Y162">
            <v>0</v>
          </cell>
          <cell r="Z162">
            <v>1601467000</v>
          </cell>
          <cell r="AA162">
            <v>284386000</v>
          </cell>
          <cell r="AB162">
            <v>411334000</v>
          </cell>
          <cell r="AC162">
            <v>9543000</v>
          </cell>
          <cell r="AD162">
            <v>156296000</v>
          </cell>
          <cell r="AE162">
            <v>35414000</v>
          </cell>
          <cell r="AF162">
            <v>69092000</v>
          </cell>
          <cell r="AG162">
            <v>48040000</v>
          </cell>
          <cell r="AH162">
            <v>56236000</v>
          </cell>
          <cell r="AI162">
            <v>41971000</v>
          </cell>
          <cell r="AJ162">
            <v>8626000</v>
          </cell>
          <cell r="AK162">
            <v>1120938000</v>
          </cell>
          <cell r="AL162">
            <v>60960000</v>
          </cell>
          <cell r="AM162">
            <v>370956000</v>
          </cell>
          <cell r="AN162">
            <v>0</v>
          </cell>
          <cell r="AO162">
            <v>0</v>
          </cell>
          <cell r="AP162">
            <v>1552854000</v>
          </cell>
          <cell r="AQ162">
            <v>551327000</v>
          </cell>
          <cell r="AR162">
            <v>118913000</v>
          </cell>
          <cell r="AS162">
            <v>670240000</v>
          </cell>
          <cell r="AT162">
            <v>11429000</v>
          </cell>
          <cell r="AU162">
            <v>12687000</v>
          </cell>
          <cell r="AV162">
            <v>8180000</v>
          </cell>
          <cell r="AW162">
            <v>0</v>
          </cell>
          <cell r="AX162">
            <v>8096000</v>
          </cell>
          <cell r="AY162">
            <v>15844000</v>
          </cell>
          <cell r="AZ162">
            <v>56236000</v>
          </cell>
        </row>
        <row r="163">
          <cell r="A163">
            <v>110699</v>
          </cell>
          <cell r="B163" t="str">
            <v>UNIVERSITY OF CALIFORNIA-SAN FRANCISCO</v>
          </cell>
          <cell r="C163" t="str">
            <v>CA</v>
          </cell>
          <cell r="D163">
            <v>8</v>
          </cell>
          <cell r="E163">
            <v>1</v>
          </cell>
          <cell r="F163">
            <v>1</v>
          </cell>
          <cell r="G163">
            <v>1</v>
          </cell>
          <cell r="H163">
            <v>2</v>
          </cell>
          <cell r="I163">
            <v>16</v>
          </cell>
          <cell r="J163">
            <v>1</v>
          </cell>
          <cell r="K163">
            <v>3574</v>
          </cell>
          <cell r="L163">
            <v>24094000</v>
          </cell>
          <cell r="M163">
            <v>0</v>
          </cell>
          <cell r="N163">
            <v>220465000</v>
          </cell>
          <cell r="O163">
            <v>0</v>
          </cell>
          <cell r="P163">
            <v>316276000</v>
          </cell>
          <cell r="Q163">
            <v>23415000</v>
          </cell>
          <cell r="R163">
            <v>72891000</v>
          </cell>
          <cell r="S163">
            <v>151569000</v>
          </cell>
          <cell r="T163">
            <v>17294000</v>
          </cell>
          <cell r="U163">
            <v>74181000</v>
          </cell>
          <cell r="V163">
            <v>17441000</v>
          </cell>
          <cell r="W163">
            <v>749193000</v>
          </cell>
          <cell r="X163">
            <v>37341000</v>
          </cell>
          <cell r="Y163">
            <v>0</v>
          </cell>
          <cell r="Z163">
            <v>1704160000</v>
          </cell>
          <cell r="AA163">
            <v>143599000</v>
          </cell>
          <cell r="AB163">
            <v>385710000</v>
          </cell>
          <cell r="AC163">
            <v>38850000</v>
          </cell>
          <cell r="AD163">
            <v>187800000</v>
          </cell>
          <cell r="AE163">
            <v>9374000</v>
          </cell>
          <cell r="AF163">
            <v>61646000</v>
          </cell>
          <cell r="AG163">
            <v>41293000</v>
          </cell>
          <cell r="AH163">
            <v>36550000</v>
          </cell>
          <cell r="AI163">
            <v>16865000</v>
          </cell>
          <cell r="AJ163">
            <v>240178000</v>
          </cell>
          <cell r="AK163">
            <v>1161865000</v>
          </cell>
          <cell r="AL163">
            <v>14572000</v>
          </cell>
          <cell r="AM163">
            <v>743884000</v>
          </cell>
          <cell r="AN163">
            <v>0</v>
          </cell>
          <cell r="AO163">
            <v>0</v>
          </cell>
          <cell r="AP163">
            <v>1920321000</v>
          </cell>
          <cell r="AQ163">
            <v>618729000</v>
          </cell>
          <cell r="AR163">
            <v>89341000</v>
          </cell>
          <cell r="AS163">
            <v>708070000</v>
          </cell>
          <cell r="AT163">
            <v>27000</v>
          </cell>
          <cell r="AU163">
            <v>15170000</v>
          </cell>
          <cell r="AV163">
            <v>1393000</v>
          </cell>
          <cell r="AW163">
            <v>104000</v>
          </cell>
          <cell r="AX163">
            <v>8406000</v>
          </cell>
          <cell r="AY163">
            <v>11450000</v>
          </cell>
          <cell r="AZ163">
            <v>36550000</v>
          </cell>
        </row>
        <row r="164">
          <cell r="A164">
            <v>110705</v>
          </cell>
          <cell r="B164" t="str">
            <v>UNIVERSITY OF CALIFORNIA-SANTA BARBARA</v>
          </cell>
          <cell r="C164" t="str">
            <v>CA</v>
          </cell>
          <cell r="D164">
            <v>8</v>
          </cell>
          <cell r="E164">
            <v>1</v>
          </cell>
          <cell r="F164">
            <v>2</v>
          </cell>
          <cell r="G164">
            <v>2</v>
          </cell>
          <cell r="H164">
            <v>2</v>
          </cell>
          <cell r="I164">
            <v>15</v>
          </cell>
          <cell r="J164">
            <v>1</v>
          </cell>
          <cell r="K164">
            <v>19816</v>
          </cell>
          <cell r="L164">
            <v>94900000</v>
          </cell>
          <cell r="M164">
            <v>0</v>
          </cell>
          <cell r="N164">
            <v>202692000</v>
          </cell>
          <cell r="O164">
            <v>0</v>
          </cell>
          <cell r="P164">
            <v>92327000</v>
          </cell>
          <cell r="Q164">
            <v>11922000</v>
          </cell>
          <cell r="R164">
            <v>624000</v>
          </cell>
          <cell r="S164">
            <v>25045000</v>
          </cell>
          <cell r="T164">
            <v>1357000</v>
          </cell>
          <cell r="U164">
            <v>3028000</v>
          </cell>
          <cell r="V164">
            <v>59886000</v>
          </cell>
          <cell r="W164">
            <v>0</v>
          </cell>
          <cell r="X164">
            <v>14262000</v>
          </cell>
          <cell r="Y164">
            <v>0</v>
          </cell>
          <cell r="Z164">
            <v>506043000</v>
          </cell>
          <cell r="AA164">
            <v>149320000</v>
          </cell>
          <cell r="AB164">
            <v>91866000</v>
          </cell>
          <cell r="AC164">
            <v>5370000</v>
          </cell>
          <cell r="AD164">
            <v>37903000</v>
          </cell>
          <cell r="AE164">
            <v>39078000</v>
          </cell>
          <cell r="AF164">
            <v>31837000</v>
          </cell>
          <cell r="AG164">
            <v>27259000</v>
          </cell>
          <cell r="AH164">
            <v>40742000</v>
          </cell>
          <cell r="AI164">
            <v>13199000</v>
          </cell>
          <cell r="AJ164">
            <v>7037000</v>
          </cell>
          <cell r="AK164">
            <v>443611000</v>
          </cell>
          <cell r="AL164">
            <v>51694000</v>
          </cell>
          <cell r="AM164">
            <v>0</v>
          </cell>
          <cell r="AN164">
            <v>0</v>
          </cell>
          <cell r="AO164">
            <v>0</v>
          </cell>
          <cell r="AP164">
            <v>495305000</v>
          </cell>
          <cell r="AQ164">
            <v>240892000</v>
          </cell>
          <cell r="AR164">
            <v>44985000</v>
          </cell>
          <cell r="AS164">
            <v>285877000</v>
          </cell>
          <cell r="AT164">
            <v>9608000</v>
          </cell>
          <cell r="AU164">
            <v>3348000</v>
          </cell>
          <cell r="AV164">
            <v>9555000</v>
          </cell>
          <cell r="AW164">
            <v>0</v>
          </cell>
          <cell r="AX164">
            <v>1161000</v>
          </cell>
          <cell r="AY164">
            <v>17070000</v>
          </cell>
          <cell r="AZ164">
            <v>40742000</v>
          </cell>
        </row>
        <row r="165">
          <cell r="A165">
            <v>110714</v>
          </cell>
          <cell r="B165" t="str">
            <v>UNIVERSITY OF CALIFORNIA-SANTA CRUZ</v>
          </cell>
          <cell r="C165" t="str">
            <v>CA</v>
          </cell>
          <cell r="D165">
            <v>8</v>
          </cell>
          <cell r="E165">
            <v>1</v>
          </cell>
          <cell r="F165">
            <v>2</v>
          </cell>
          <cell r="G165">
            <v>2</v>
          </cell>
          <cell r="H165">
            <v>2</v>
          </cell>
          <cell r="I165">
            <v>15</v>
          </cell>
          <cell r="J165">
            <v>1</v>
          </cell>
          <cell r="K165">
            <v>12740</v>
          </cell>
          <cell r="L165">
            <v>80750000</v>
          </cell>
          <cell r="M165">
            <v>0</v>
          </cell>
          <cell r="N165">
            <v>121062000</v>
          </cell>
          <cell r="O165">
            <v>0</v>
          </cell>
          <cell r="P165">
            <v>44528000</v>
          </cell>
          <cell r="Q165">
            <v>9577000</v>
          </cell>
          <cell r="R165">
            <v>415000</v>
          </cell>
          <cell r="S165">
            <v>16285000</v>
          </cell>
          <cell r="T165">
            <v>1488000</v>
          </cell>
          <cell r="U165">
            <v>1142000</v>
          </cell>
          <cell r="V165">
            <v>50868000</v>
          </cell>
          <cell r="W165">
            <v>0</v>
          </cell>
          <cell r="X165">
            <v>8743000</v>
          </cell>
          <cell r="Y165">
            <v>0</v>
          </cell>
          <cell r="Z165">
            <v>334858000</v>
          </cell>
          <cell r="AA165">
            <v>102394000</v>
          </cell>
          <cell r="AB165">
            <v>49524000</v>
          </cell>
          <cell r="AC165">
            <v>17394000</v>
          </cell>
          <cell r="AD165">
            <v>28600000</v>
          </cell>
          <cell r="AE165">
            <v>27701000</v>
          </cell>
          <cell r="AF165">
            <v>24800000</v>
          </cell>
          <cell r="AG165">
            <v>20791000</v>
          </cell>
          <cell r="AH165">
            <v>26827000</v>
          </cell>
          <cell r="AI165">
            <v>7598000</v>
          </cell>
          <cell r="AJ165">
            <v>3648000</v>
          </cell>
          <cell r="AK165">
            <v>309277000</v>
          </cell>
          <cell r="AL165">
            <v>43049000</v>
          </cell>
          <cell r="AM165">
            <v>0</v>
          </cell>
          <cell r="AN165">
            <v>0</v>
          </cell>
          <cell r="AO165">
            <v>0</v>
          </cell>
          <cell r="AP165">
            <v>352326000</v>
          </cell>
          <cell r="AQ165">
            <v>162438000</v>
          </cell>
          <cell r="AR165">
            <v>30146000</v>
          </cell>
          <cell r="AS165">
            <v>192584000</v>
          </cell>
          <cell r="AT165">
            <v>6666000</v>
          </cell>
          <cell r="AU165">
            <v>1872000</v>
          </cell>
          <cell r="AV165">
            <v>8401000</v>
          </cell>
          <cell r="AW165">
            <v>0</v>
          </cell>
          <cell r="AX165">
            <v>843000</v>
          </cell>
          <cell r="AY165">
            <v>9045000</v>
          </cell>
          <cell r="AZ165">
            <v>26827000</v>
          </cell>
        </row>
        <row r="166">
          <cell r="A166">
            <v>111188</v>
          </cell>
          <cell r="B166" t="str">
            <v>CALIFORNIA MARITIME ACADEMY</v>
          </cell>
          <cell r="C166" t="str">
            <v>CA</v>
          </cell>
          <cell r="D166">
            <v>8</v>
          </cell>
          <cell r="E166">
            <v>1</v>
          </cell>
          <cell r="F166">
            <v>2</v>
          </cell>
          <cell r="G166">
            <v>2</v>
          </cell>
          <cell r="H166">
            <v>2</v>
          </cell>
          <cell r="I166">
            <v>59</v>
          </cell>
          <cell r="J166">
            <v>1</v>
          </cell>
          <cell r="K166">
            <v>570</v>
          </cell>
          <cell r="L166">
            <v>3108714</v>
          </cell>
          <cell r="M166">
            <v>0</v>
          </cell>
          <cell r="N166">
            <v>13963101</v>
          </cell>
          <cell r="O166">
            <v>0</v>
          </cell>
          <cell r="P166">
            <v>499199</v>
          </cell>
          <cell r="Q166">
            <v>203926</v>
          </cell>
          <cell r="R166">
            <v>0</v>
          </cell>
          <cell r="S166">
            <v>1681450</v>
          </cell>
          <cell r="T166">
            <v>0</v>
          </cell>
          <cell r="U166">
            <v>190500</v>
          </cell>
          <cell r="V166">
            <v>4257487</v>
          </cell>
          <cell r="W166">
            <v>0</v>
          </cell>
          <cell r="X166">
            <v>493041</v>
          </cell>
          <cell r="Y166">
            <v>0</v>
          </cell>
          <cell r="Z166">
            <v>24397418</v>
          </cell>
          <cell r="AA166">
            <v>6260755</v>
          </cell>
          <cell r="AB166">
            <v>0</v>
          </cell>
          <cell r="AC166">
            <v>0</v>
          </cell>
          <cell r="AD166">
            <v>923332</v>
          </cell>
          <cell r="AE166">
            <v>6133527</v>
          </cell>
          <cell r="AF166">
            <v>5594631</v>
          </cell>
          <cell r="AG166">
            <v>1121031</v>
          </cell>
          <cell r="AH166">
            <v>885016</v>
          </cell>
          <cell r="AI166">
            <v>65482</v>
          </cell>
          <cell r="AJ166">
            <v>0</v>
          </cell>
          <cell r="AK166">
            <v>20983774</v>
          </cell>
          <cell r="AL166">
            <v>1985132</v>
          </cell>
          <cell r="AM166">
            <v>0</v>
          </cell>
          <cell r="AN166">
            <v>0</v>
          </cell>
          <cell r="AO166">
            <v>0</v>
          </cell>
          <cell r="AP166">
            <v>22968906</v>
          </cell>
          <cell r="AQ166">
            <v>11773626</v>
          </cell>
          <cell r="AR166">
            <v>1515433</v>
          </cell>
          <cell r="AS166">
            <v>13289059</v>
          </cell>
          <cell r="AT166">
            <v>407157</v>
          </cell>
          <cell r="AU166">
            <v>76730</v>
          </cell>
          <cell r="AV166">
            <v>239631</v>
          </cell>
          <cell r="AW166">
            <v>0</v>
          </cell>
          <cell r="AX166">
            <v>0</v>
          </cell>
          <cell r="AY166">
            <v>161498</v>
          </cell>
          <cell r="AZ166">
            <v>885016</v>
          </cell>
        </row>
        <row r="167">
          <cell r="A167">
            <v>115755</v>
          </cell>
          <cell r="B167" t="str">
            <v>HUMBOLDT STATE UNIVERSITY</v>
          </cell>
          <cell r="C167" t="str">
            <v>CA</v>
          </cell>
          <cell r="D167">
            <v>8</v>
          </cell>
          <cell r="E167">
            <v>1</v>
          </cell>
          <cell r="F167">
            <v>2</v>
          </cell>
          <cell r="G167">
            <v>2</v>
          </cell>
          <cell r="H167">
            <v>2</v>
          </cell>
          <cell r="I167">
            <v>21</v>
          </cell>
          <cell r="J167">
            <v>1</v>
          </cell>
          <cell r="K167">
            <v>6744</v>
          </cell>
          <cell r="L167">
            <v>19176384</v>
          </cell>
          <cell r="M167">
            <v>0</v>
          </cell>
          <cell r="N167">
            <v>67549633</v>
          </cell>
          <cell r="O167">
            <v>0</v>
          </cell>
          <cell r="P167">
            <v>11539095</v>
          </cell>
          <cell r="Q167">
            <v>3412545</v>
          </cell>
          <cell r="R167">
            <v>0</v>
          </cell>
          <cell r="S167">
            <v>4157787</v>
          </cell>
          <cell r="T167">
            <v>119150</v>
          </cell>
          <cell r="U167">
            <v>0</v>
          </cell>
          <cell r="V167">
            <v>21196894</v>
          </cell>
          <cell r="W167">
            <v>0</v>
          </cell>
          <cell r="X167">
            <v>3138232</v>
          </cell>
          <cell r="Y167">
            <v>0</v>
          </cell>
          <cell r="Z167">
            <v>130289720</v>
          </cell>
          <cell r="AA167">
            <v>42249310</v>
          </cell>
          <cell r="AB167">
            <v>4914389</v>
          </cell>
          <cell r="AC167">
            <v>1090116</v>
          </cell>
          <cell r="AD167">
            <v>11743357</v>
          </cell>
          <cell r="AE167">
            <v>11381936</v>
          </cell>
          <cell r="AF167">
            <v>12576878</v>
          </cell>
          <cell r="AG167">
            <v>9153658</v>
          </cell>
          <cell r="AH167">
            <v>14746281</v>
          </cell>
          <cell r="AI167">
            <v>1435621</v>
          </cell>
          <cell r="AJ167">
            <v>0</v>
          </cell>
          <cell r="AK167">
            <v>109291546</v>
          </cell>
          <cell r="AL167">
            <v>19577713</v>
          </cell>
          <cell r="AM167">
            <v>0</v>
          </cell>
          <cell r="AN167">
            <v>0</v>
          </cell>
          <cell r="AO167">
            <v>0</v>
          </cell>
          <cell r="AP167">
            <v>128869259</v>
          </cell>
          <cell r="AQ167">
            <v>63028318</v>
          </cell>
          <cell r="AR167">
            <v>10000066</v>
          </cell>
          <cell r="AS167">
            <v>73028384</v>
          </cell>
          <cell r="AT167">
            <v>6629318</v>
          </cell>
          <cell r="AU167">
            <v>413386</v>
          </cell>
          <cell r="AV167">
            <v>4786095</v>
          </cell>
          <cell r="AW167">
            <v>0</v>
          </cell>
          <cell r="AX167">
            <v>0</v>
          </cell>
          <cell r="AY167">
            <v>2917482</v>
          </cell>
          <cell r="AZ167">
            <v>14746281</v>
          </cell>
        </row>
        <row r="168">
          <cell r="A168">
            <v>122409</v>
          </cell>
          <cell r="B168" t="str">
            <v>SAN DIEGO STATE UNIVERSITY</v>
          </cell>
          <cell r="C168" t="str">
            <v>CA</v>
          </cell>
          <cell r="D168">
            <v>8</v>
          </cell>
          <cell r="E168">
            <v>1</v>
          </cell>
          <cell r="F168">
            <v>2</v>
          </cell>
          <cell r="G168">
            <v>2</v>
          </cell>
          <cell r="H168">
            <v>2</v>
          </cell>
          <cell r="I168">
            <v>16</v>
          </cell>
          <cell r="J168">
            <v>1</v>
          </cell>
          <cell r="K168">
            <v>28291</v>
          </cell>
          <cell r="L168">
            <v>94321569</v>
          </cell>
          <cell r="M168">
            <v>0</v>
          </cell>
          <cell r="N168">
            <v>188665807</v>
          </cell>
          <cell r="O168">
            <v>0</v>
          </cell>
          <cell r="P168">
            <v>94477214</v>
          </cell>
          <cell r="Q168">
            <v>23137489</v>
          </cell>
          <cell r="R168">
            <v>0</v>
          </cell>
          <cell r="S168">
            <v>36215388</v>
          </cell>
          <cell r="T168">
            <v>329131</v>
          </cell>
          <cell r="U168">
            <v>24987182</v>
          </cell>
          <cell r="V168">
            <v>86314363</v>
          </cell>
          <cell r="W168">
            <v>0</v>
          </cell>
          <cell r="X168">
            <v>19432951</v>
          </cell>
          <cell r="Y168">
            <v>0</v>
          </cell>
          <cell r="Z168">
            <v>567881094</v>
          </cell>
          <cell r="AA168">
            <v>167298110</v>
          </cell>
          <cell r="AB168">
            <v>29722750</v>
          </cell>
          <cell r="AC168">
            <v>41912921</v>
          </cell>
          <cell r="AD168">
            <v>64486483</v>
          </cell>
          <cell r="AE168">
            <v>31449350</v>
          </cell>
          <cell r="AF168">
            <v>40392934</v>
          </cell>
          <cell r="AG168">
            <v>31207484</v>
          </cell>
          <cell r="AH168">
            <v>50516567</v>
          </cell>
          <cell r="AI168">
            <v>16763281</v>
          </cell>
          <cell r="AJ168">
            <v>-229373</v>
          </cell>
          <cell r="AK168">
            <v>473520507</v>
          </cell>
          <cell r="AL168">
            <v>78641434</v>
          </cell>
          <cell r="AM168">
            <v>0</v>
          </cell>
          <cell r="AN168">
            <v>0</v>
          </cell>
          <cell r="AO168">
            <v>0</v>
          </cell>
          <cell r="AP168">
            <v>552161941</v>
          </cell>
          <cell r="AQ168">
            <v>242453938</v>
          </cell>
          <cell r="AR168">
            <v>42586295</v>
          </cell>
          <cell r="AS168">
            <v>285040233</v>
          </cell>
          <cell r="AT168">
            <v>19599450</v>
          </cell>
          <cell r="AU168">
            <v>3279189</v>
          </cell>
          <cell r="AV168">
            <v>15975790</v>
          </cell>
          <cell r="AW168">
            <v>0</v>
          </cell>
          <cell r="AX168">
            <v>5148542</v>
          </cell>
          <cell r="AY168">
            <v>6513596</v>
          </cell>
          <cell r="AZ168">
            <v>50516567</v>
          </cell>
        </row>
        <row r="169">
          <cell r="A169">
            <v>122597</v>
          </cell>
          <cell r="B169" t="str">
            <v>SAN FRANCISCO STATE UNIVERSITY</v>
          </cell>
          <cell r="C169" t="str">
            <v>CA</v>
          </cell>
          <cell r="D169">
            <v>8</v>
          </cell>
          <cell r="E169">
            <v>1</v>
          </cell>
          <cell r="F169">
            <v>2</v>
          </cell>
          <cell r="G169">
            <v>2</v>
          </cell>
          <cell r="H169">
            <v>2</v>
          </cell>
          <cell r="I169">
            <v>21</v>
          </cell>
          <cell r="J169">
            <v>1</v>
          </cell>
          <cell r="K169">
            <v>21483</v>
          </cell>
          <cell r="L169">
            <v>77013124</v>
          </cell>
          <cell r="M169">
            <v>0</v>
          </cell>
          <cell r="N169">
            <v>141124098</v>
          </cell>
          <cell r="O169">
            <v>0</v>
          </cell>
          <cell r="P169">
            <v>53540300</v>
          </cell>
          <cell r="Q169">
            <v>10590855</v>
          </cell>
          <cell r="R169">
            <v>0</v>
          </cell>
          <cell r="S169">
            <v>11275294</v>
          </cell>
          <cell r="T169">
            <v>23327</v>
          </cell>
          <cell r="U169">
            <v>5639851</v>
          </cell>
          <cell r="V169">
            <v>27535873</v>
          </cell>
          <cell r="W169">
            <v>0</v>
          </cell>
          <cell r="X169">
            <v>6018610</v>
          </cell>
          <cell r="Y169">
            <v>0</v>
          </cell>
          <cell r="Z169">
            <v>332761332</v>
          </cell>
          <cell r="AA169">
            <v>101977677</v>
          </cell>
          <cell r="AB169">
            <v>29156776</v>
          </cell>
          <cell r="AC169">
            <v>10477493</v>
          </cell>
          <cell r="AD169">
            <v>33227138</v>
          </cell>
          <cell r="AE169">
            <v>27032171</v>
          </cell>
          <cell r="AF169">
            <v>33618147</v>
          </cell>
          <cell r="AG169">
            <v>27801933</v>
          </cell>
          <cell r="AH169">
            <v>33290802</v>
          </cell>
          <cell r="AI169">
            <v>4209310</v>
          </cell>
          <cell r="AJ169">
            <v>50422</v>
          </cell>
          <cell r="AK169">
            <v>300841869</v>
          </cell>
          <cell r="AL169">
            <v>29723900</v>
          </cell>
          <cell r="AM169">
            <v>0</v>
          </cell>
          <cell r="AN169">
            <v>0</v>
          </cell>
          <cell r="AO169">
            <v>0</v>
          </cell>
          <cell r="AP169">
            <v>330565769</v>
          </cell>
          <cell r="AQ169">
            <v>153015330</v>
          </cell>
          <cell r="AR169">
            <v>22124707</v>
          </cell>
          <cell r="AS169">
            <v>175140037</v>
          </cell>
          <cell r="AT169">
            <v>16056271</v>
          </cell>
          <cell r="AU169">
            <v>1001231</v>
          </cell>
          <cell r="AV169">
            <v>14116828</v>
          </cell>
          <cell r="AW169">
            <v>0</v>
          </cell>
          <cell r="AX169">
            <v>427299</v>
          </cell>
          <cell r="AY169">
            <v>1689173</v>
          </cell>
          <cell r="AZ169">
            <v>33290802</v>
          </cell>
        </row>
        <row r="170">
          <cell r="A170">
            <v>122755</v>
          </cell>
          <cell r="B170" t="str">
            <v>SAN JOSE STATE UNIVERSITY</v>
          </cell>
          <cell r="C170" t="str">
            <v>CA</v>
          </cell>
          <cell r="D170">
            <v>8</v>
          </cell>
          <cell r="E170">
            <v>1</v>
          </cell>
          <cell r="F170">
            <v>2</v>
          </cell>
          <cell r="G170">
            <v>2</v>
          </cell>
          <cell r="H170">
            <v>2</v>
          </cell>
          <cell r="I170">
            <v>21</v>
          </cell>
          <cell r="J170">
            <v>1</v>
          </cell>
          <cell r="K170">
            <v>21800</v>
          </cell>
          <cell r="L170">
            <v>79622040</v>
          </cell>
          <cell r="M170">
            <v>0</v>
          </cell>
          <cell r="N170">
            <v>145364180</v>
          </cell>
          <cell r="O170">
            <v>0</v>
          </cell>
          <cell r="P170">
            <v>35530478</v>
          </cell>
          <cell r="Q170">
            <v>12253864</v>
          </cell>
          <cell r="R170">
            <v>0</v>
          </cell>
          <cell r="S170">
            <v>15357215</v>
          </cell>
          <cell r="T170">
            <v>109603</v>
          </cell>
          <cell r="U170">
            <v>4277432</v>
          </cell>
          <cell r="V170">
            <v>46819195</v>
          </cell>
          <cell r="W170">
            <v>0</v>
          </cell>
          <cell r="X170">
            <v>24043887</v>
          </cell>
          <cell r="Y170">
            <v>0</v>
          </cell>
          <cell r="Z170">
            <v>363377894</v>
          </cell>
          <cell r="AA170">
            <v>125573168</v>
          </cell>
          <cell r="AB170">
            <v>17109326</v>
          </cell>
          <cell r="AC170">
            <v>643163</v>
          </cell>
          <cell r="AD170">
            <v>22515442</v>
          </cell>
          <cell r="AE170">
            <v>31667405</v>
          </cell>
          <cell r="AF170">
            <v>41945442</v>
          </cell>
          <cell r="AG170">
            <v>26520521</v>
          </cell>
          <cell r="AH170">
            <v>29611687</v>
          </cell>
          <cell r="AI170">
            <v>3851759</v>
          </cell>
          <cell r="AJ170">
            <v>0</v>
          </cell>
          <cell r="AK170">
            <v>299437913</v>
          </cell>
          <cell r="AL170">
            <v>52473627</v>
          </cell>
          <cell r="AM170">
            <v>0</v>
          </cell>
          <cell r="AN170">
            <v>0</v>
          </cell>
          <cell r="AO170">
            <v>0</v>
          </cell>
          <cell r="AP170">
            <v>351911540</v>
          </cell>
          <cell r="AQ170">
            <v>163843541</v>
          </cell>
          <cell r="AR170">
            <v>20876723</v>
          </cell>
          <cell r="AS170">
            <v>184720264</v>
          </cell>
          <cell r="AT170">
            <v>14325378</v>
          </cell>
          <cell r="AU170">
            <v>1028198</v>
          </cell>
          <cell r="AV170">
            <v>12877163</v>
          </cell>
          <cell r="AW170">
            <v>0</v>
          </cell>
          <cell r="AX170">
            <v>0</v>
          </cell>
          <cell r="AY170">
            <v>1380948</v>
          </cell>
          <cell r="AZ170">
            <v>29611687</v>
          </cell>
        </row>
        <row r="171">
          <cell r="A171">
            <v>123572</v>
          </cell>
          <cell r="B171" t="str">
            <v>SONOMA STATE UNIVERSITY</v>
          </cell>
          <cell r="C171" t="str">
            <v>CA</v>
          </cell>
          <cell r="D171">
            <v>8</v>
          </cell>
          <cell r="E171">
            <v>1</v>
          </cell>
          <cell r="F171">
            <v>2</v>
          </cell>
          <cell r="G171">
            <v>2</v>
          </cell>
          <cell r="H171">
            <v>2</v>
          </cell>
          <cell r="I171">
            <v>21</v>
          </cell>
          <cell r="J171">
            <v>1</v>
          </cell>
          <cell r="K171">
            <v>6637</v>
          </cell>
          <cell r="L171">
            <v>20229418</v>
          </cell>
          <cell r="M171">
            <v>0</v>
          </cell>
          <cell r="N171">
            <v>51420673</v>
          </cell>
          <cell r="O171">
            <v>0</v>
          </cell>
          <cell r="P171">
            <v>11716441</v>
          </cell>
          <cell r="Q171">
            <v>14524275</v>
          </cell>
          <cell r="R171">
            <v>0</v>
          </cell>
          <cell r="S171">
            <v>7119952</v>
          </cell>
          <cell r="T171">
            <v>391135</v>
          </cell>
          <cell r="U171">
            <v>0</v>
          </cell>
          <cell r="V171">
            <v>14359303</v>
          </cell>
          <cell r="W171">
            <v>0</v>
          </cell>
          <cell r="X171">
            <v>13738560</v>
          </cell>
          <cell r="Y171">
            <v>0</v>
          </cell>
          <cell r="Z171">
            <v>133499757</v>
          </cell>
          <cell r="AA171">
            <v>28982962</v>
          </cell>
          <cell r="AB171">
            <v>3526731</v>
          </cell>
          <cell r="AC171">
            <v>20618699</v>
          </cell>
          <cell r="AD171">
            <v>10274247</v>
          </cell>
          <cell r="AE171">
            <v>9936529</v>
          </cell>
          <cell r="AF171">
            <v>17277151</v>
          </cell>
          <cell r="AG171">
            <v>8394805</v>
          </cell>
          <cell r="AH171">
            <v>8048128</v>
          </cell>
          <cell r="AI171">
            <v>2232841</v>
          </cell>
          <cell r="AJ171">
            <v>-629060</v>
          </cell>
          <cell r="AK171">
            <v>108663033</v>
          </cell>
          <cell r="AL171">
            <v>9990259</v>
          </cell>
          <cell r="AM171">
            <v>0</v>
          </cell>
          <cell r="AN171">
            <v>0</v>
          </cell>
          <cell r="AO171">
            <v>0</v>
          </cell>
          <cell r="AP171">
            <v>118653292</v>
          </cell>
          <cell r="AQ171">
            <v>62265513</v>
          </cell>
          <cell r="AR171">
            <v>9641650</v>
          </cell>
          <cell r="AS171">
            <v>71907163</v>
          </cell>
          <cell r="AT171">
            <v>3398761</v>
          </cell>
          <cell r="AU171">
            <v>296475</v>
          </cell>
          <cell r="AV171">
            <v>3054589</v>
          </cell>
          <cell r="AW171">
            <v>0</v>
          </cell>
          <cell r="AX171">
            <v>0</v>
          </cell>
          <cell r="AY171">
            <v>1298303</v>
          </cell>
          <cell r="AZ171">
            <v>8048128</v>
          </cell>
        </row>
        <row r="172">
          <cell r="A172">
            <v>366711</v>
          </cell>
          <cell r="B172" t="str">
            <v>CALIFORNIA STATE UNIVERSITY-SAN MARCOS</v>
          </cell>
          <cell r="C172" t="str">
            <v>CA</v>
          </cell>
          <cell r="D172">
            <v>8</v>
          </cell>
          <cell r="E172">
            <v>1</v>
          </cell>
          <cell r="F172">
            <v>2</v>
          </cell>
          <cell r="G172">
            <v>2</v>
          </cell>
          <cell r="H172">
            <v>2</v>
          </cell>
          <cell r="I172">
            <v>21</v>
          </cell>
          <cell r="J172">
            <v>1</v>
          </cell>
          <cell r="K172">
            <v>4989</v>
          </cell>
          <cell r="L172">
            <v>12719262</v>
          </cell>
          <cell r="M172">
            <v>0</v>
          </cell>
          <cell r="N172">
            <v>47334585</v>
          </cell>
          <cell r="O172">
            <v>0</v>
          </cell>
          <cell r="P172">
            <v>7118198</v>
          </cell>
          <cell r="Q172">
            <v>1160753</v>
          </cell>
          <cell r="R172">
            <v>0</v>
          </cell>
          <cell r="S172">
            <v>1920002</v>
          </cell>
          <cell r="T172">
            <v>0</v>
          </cell>
          <cell r="U172">
            <v>1810371</v>
          </cell>
          <cell r="V172">
            <v>1764322</v>
          </cell>
          <cell r="W172">
            <v>0</v>
          </cell>
          <cell r="X172">
            <v>1295798</v>
          </cell>
          <cell r="Y172">
            <v>0</v>
          </cell>
          <cell r="Z172">
            <v>75123291</v>
          </cell>
          <cell r="AA172">
            <v>22877627</v>
          </cell>
          <cell r="AB172">
            <v>1811574</v>
          </cell>
          <cell r="AC172">
            <v>1069008</v>
          </cell>
          <cell r="AD172">
            <v>10514865</v>
          </cell>
          <cell r="AE172">
            <v>8252852</v>
          </cell>
          <cell r="AF172">
            <v>12259335</v>
          </cell>
          <cell r="AG172">
            <v>4295863</v>
          </cell>
          <cell r="AH172">
            <v>8467770</v>
          </cell>
          <cell r="AI172">
            <v>1245708</v>
          </cell>
          <cell r="AJ172">
            <v>0</v>
          </cell>
          <cell r="AK172">
            <v>70794602</v>
          </cell>
          <cell r="AL172">
            <v>3671624</v>
          </cell>
          <cell r="AM172">
            <v>0</v>
          </cell>
          <cell r="AN172">
            <v>0</v>
          </cell>
          <cell r="AO172">
            <v>0</v>
          </cell>
          <cell r="AP172">
            <v>74466226</v>
          </cell>
          <cell r="AQ172">
            <v>39431139</v>
          </cell>
          <cell r="AR172">
            <v>5786018</v>
          </cell>
          <cell r="AS172">
            <v>45217157</v>
          </cell>
          <cell r="AT172">
            <v>3886292</v>
          </cell>
          <cell r="AU172">
            <v>147903</v>
          </cell>
          <cell r="AV172">
            <v>3049688</v>
          </cell>
          <cell r="AW172">
            <v>0</v>
          </cell>
          <cell r="AX172">
            <v>131188</v>
          </cell>
          <cell r="AY172">
            <v>1252699</v>
          </cell>
          <cell r="AZ172">
            <v>8467770</v>
          </cell>
        </row>
        <row r="173">
          <cell r="A173">
            <v>409698</v>
          </cell>
          <cell r="B173" t="str">
            <v>CALIFORNIA STATE UNIVERSITY-MONTEREY BAY</v>
          </cell>
          <cell r="C173" t="str">
            <v>CA</v>
          </cell>
          <cell r="D173">
            <v>8</v>
          </cell>
          <cell r="E173">
            <v>1</v>
          </cell>
          <cell r="F173">
            <v>2</v>
          </cell>
          <cell r="G173">
            <v>2</v>
          </cell>
          <cell r="H173">
            <v>2</v>
          </cell>
          <cell r="I173">
            <v>31</v>
          </cell>
          <cell r="J173">
            <v>1</v>
          </cell>
          <cell r="K173">
            <v>2744</v>
          </cell>
          <cell r="L173">
            <v>5549738</v>
          </cell>
          <cell r="M173">
            <v>0</v>
          </cell>
          <cell r="N173">
            <v>41826935</v>
          </cell>
          <cell r="O173">
            <v>0</v>
          </cell>
          <cell r="P173">
            <v>11565518</v>
          </cell>
          <cell r="Q173">
            <v>2025108</v>
          </cell>
          <cell r="R173">
            <v>0</v>
          </cell>
          <cell r="S173">
            <v>2912984</v>
          </cell>
          <cell r="T173">
            <v>0</v>
          </cell>
          <cell r="U173">
            <v>194321</v>
          </cell>
          <cell r="V173">
            <v>16997449</v>
          </cell>
          <cell r="W173">
            <v>0</v>
          </cell>
          <cell r="X173">
            <v>12376431</v>
          </cell>
          <cell r="Y173">
            <v>0</v>
          </cell>
          <cell r="Z173">
            <v>93448484</v>
          </cell>
          <cell r="AA173">
            <v>17102308</v>
          </cell>
          <cell r="AB173">
            <v>1169847</v>
          </cell>
          <cell r="AC173">
            <v>0</v>
          </cell>
          <cell r="AD173">
            <v>8676522</v>
          </cell>
          <cell r="AE173">
            <v>4219611</v>
          </cell>
          <cell r="AF173">
            <v>16558211</v>
          </cell>
          <cell r="AG173">
            <v>5140056</v>
          </cell>
          <cell r="AH173">
            <v>4703291</v>
          </cell>
          <cell r="AI173">
            <v>5594229</v>
          </cell>
          <cell r="AJ173">
            <v>1096726</v>
          </cell>
          <cell r="AK173">
            <v>64260801</v>
          </cell>
          <cell r="AL173">
            <v>12472636</v>
          </cell>
          <cell r="AM173">
            <v>0</v>
          </cell>
          <cell r="AN173">
            <v>0</v>
          </cell>
          <cell r="AO173">
            <v>0</v>
          </cell>
          <cell r="AP173">
            <v>76733437</v>
          </cell>
          <cell r="AQ173">
            <v>32952116</v>
          </cell>
          <cell r="AR173">
            <v>4831165</v>
          </cell>
          <cell r="AS173">
            <v>37783281</v>
          </cell>
          <cell r="AT173">
            <v>2206053</v>
          </cell>
          <cell r="AU173">
            <v>85894</v>
          </cell>
          <cell r="AV173">
            <v>2100205</v>
          </cell>
          <cell r="AW173">
            <v>0</v>
          </cell>
          <cell r="AX173">
            <v>0</v>
          </cell>
          <cell r="AY173">
            <v>311139</v>
          </cell>
          <cell r="AZ173">
            <v>4703291</v>
          </cell>
        </row>
        <row r="174">
          <cell r="A174">
            <v>108807</v>
          </cell>
          <cell r="B174" t="str">
            <v>ALLAN HANCOCK COLLEGE</v>
          </cell>
          <cell r="C174" t="str">
            <v>CA</v>
          </cell>
          <cell r="D174">
            <v>8</v>
          </cell>
          <cell r="E174">
            <v>4</v>
          </cell>
          <cell r="F174">
            <v>2</v>
          </cell>
          <cell r="G174">
            <v>2</v>
          </cell>
          <cell r="H174">
            <v>2</v>
          </cell>
          <cell r="I174">
            <v>40</v>
          </cell>
          <cell r="J174">
            <v>1</v>
          </cell>
          <cell r="K174">
            <v>6057</v>
          </cell>
          <cell r="L174">
            <v>3166324</v>
          </cell>
          <cell r="M174">
            <v>21128</v>
          </cell>
          <cell r="N174">
            <v>29848065</v>
          </cell>
          <cell r="O174">
            <v>8803948</v>
          </cell>
          <cell r="P174">
            <v>5548645</v>
          </cell>
          <cell r="Q174">
            <v>4095593</v>
          </cell>
          <cell r="R174">
            <v>6148</v>
          </cell>
          <cell r="S174">
            <v>209198</v>
          </cell>
          <cell r="T174">
            <v>801897</v>
          </cell>
          <cell r="U174">
            <v>0</v>
          </cell>
          <cell r="V174">
            <v>15895566</v>
          </cell>
          <cell r="W174">
            <v>0</v>
          </cell>
          <cell r="X174">
            <v>801154</v>
          </cell>
          <cell r="Y174">
            <v>5290717</v>
          </cell>
          <cell r="Z174">
            <v>74488383</v>
          </cell>
          <cell r="AA174">
            <v>24717091</v>
          </cell>
          <cell r="AB174">
            <v>34865</v>
          </cell>
          <cell r="AC174">
            <v>688791</v>
          </cell>
          <cell r="AD174">
            <v>5030129</v>
          </cell>
          <cell r="AE174">
            <v>6397962</v>
          </cell>
          <cell r="AF174">
            <v>10259761</v>
          </cell>
          <cell r="AG174">
            <v>4052183</v>
          </cell>
          <cell r="AH174">
            <v>6203950</v>
          </cell>
          <cell r="AI174">
            <v>0</v>
          </cell>
          <cell r="AJ174">
            <v>2408768</v>
          </cell>
          <cell r="AK174">
            <v>59793500</v>
          </cell>
          <cell r="AL174">
            <v>25265122</v>
          </cell>
          <cell r="AM174">
            <v>0</v>
          </cell>
          <cell r="AN174">
            <v>2788824</v>
          </cell>
          <cell r="AO174">
            <v>0</v>
          </cell>
          <cell r="AP174">
            <v>87847446</v>
          </cell>
          <cell r="AQ174">
            <v>23942678</v>
          </cell>
          <cell r="AR174">
            <v>5050453</v>
          </cell>
          <cell r="AS174">
            <v>28993131</v>
          </cell>
          <cell r="AT174">
            <v>4803033</v>
          </cell>
          <cell r="AU174">
            <v>256567</v>
          </cell>
          <cell r="AV174">
            <v>471391</v>
          </cell>
          <cell r="AW174">
            <v>0</v>
          </cell>
          <cell r="AX174">
            <v>672959</v>
          </cell>
          <cell r="AY174">
            <v>0</v>
          </cell>
          <cell r="AZ174">
            <v>6203950</v>
          </cell>
        </row>
        <row r="175">
          <cell r="A175">
            <v>109350</v>
          </cell>
          <cell r="B175" t="str">
            <v>ANTELOPE VALLEY COLLEGE</v>
          </cell>
          <cell r="C175" t="str">
            <v>CA</v>
          </cell>
          <cell r="D175">
            <v>8</v>
          </cell>
          <cell r="E175">
            <v>4</v>
          </cell>
          <cell r="F175">
            <v>2</v>
          </cell>
          <cell r="G175">
            <v>2</v>
          </cell>
          <cell r="H175">
            <v>2</v>
          </cell>
          <cell r="I175">
            <v>40</v>
          </cell>
          <cell r="J175">
            <v>1</v>
          </cell>
          <cell r="K175">
            <v>5519</v>
          </cell>
          <cell r="L175">
            <v>2108462</v>
          </cell>
          <cell r="M175">
            <v>1757</v>
          </cell>
          <cell r="N175">
            <v>18137226</v>
          </cell>
          <cell r="O175">
            <v>10345358</v>
          </cell>
          <cell r="P175">
            <v>3679968</v>
          </cell>
          <cell r="Q175">
            <v>6394603</v>
          </cell>
          <cell r="R175">
            <v>0</v>
          </cell>
          <cell r="S175">
            <v>668527</v>
          </cell>
          <cell r="T175">
            <v>0</v>
          </cell>
          <cell r="U175">
            <v>0</v>
          </cell>
          <cell r="V175">
            <v>4902856</v>
          </cell>
          <cell r="W175">
            <v>0</v>
          </cell>
          <cell r="X175">
            <v>0</v>
          </cell>
          <cell r="Y175">
            <v>0</v>
          </cell>
          <cell r="Z175">
            <v>46238757</v>
          </cell>
          <cell r="AA175">
            <v>18644828</v>
          </cell>
          <cell r="AB175">
            <v>135531</v>
          </cell>
          <cell r="AC175">
            <v>779946</v>
          </cell>
          <cell r="AD175">
            <v>2338182</v>
          </cell>
          <cell r="AE175">
            <v>4130010</v>
          </cell>
          <cell r="AF175">
            <v>4600880</v>
          </cell>
          <cell r="AG175">
            <v>4140157</v>
          </cell>
          <cell r="AH175">
            <v>4688341</v>
          </cell>
          <cell r="AI175">
            <v>0</v>
          </cell>
          <cell r="AJ175">
            <v>0</v>
          </cell>
          <cell r="AK175">
            <v>39457875</v>
          </cell>
          <cell r="AL175">
            <v>3550457</v>
          </cell>
          <cell r="AM175">
            <v>0</v>
          </cell>
          <cell r="AN175">
            <v>0</v>
          </cell>
          <cell r="AO175">
            <v>0</v>
          </cell>
          <cell r="AP175">
            <v>43008332</v>
          </cell>
          <cell r="AQ175">
            <v>23827340</v>
          </cell>
          <cell r="AR175">
            <v>4956110</v>
          </cell>
          <cell r="AS175">
            <v>28783450</v>
          </cell>
          <cell r="AT175">
            <v>3284169</v>
          </cell>
          <cell r="AU175">
            <v>154842</v>
          </cell>
          <cell r="AV175">
            <v>1190626</v>
          </cell>
          <cell r="AW175">
            <v>0</v>
          </cell>
          <cell r="AX175">
            <v>48954</v>
          </cell>
          <cell r="AY175">
            <v>9750</v>
          </cell>
          <cell r="AZ175">
            <v>4688341</v>
          </cell>
        </row>
        <row r="176">
          <cell r="A176">
            <v>109819</v>
          </cell>
          <cell r="B176" t="str">
            <v>BAKERSFIELD COLLEGE</v>
          </cell>
          <cell r="C176" t="str">
            <v>CA</v>
          </cell>
          <cell r="D176">
            <v>8</v>
          </cell>
          <cell r="E176">
            <v>4</v>
          </cell>
          <cell r="F176">
            <v>2</v>
          </cell>
          <cell r="G176">
            <v>2</v>
          </cell>
          <cell r="H176">
            <v>2</v>
          </cell>
          <cell r="I176">
            <v>40</v>
          </cell>
          <cell r="J176">
            <v>1</v>
          </cell>
          <cell r="K176">
            <v>8697</v>
          </cell>
          <cell r="L176">
            <v>4676474</v>
          </cell>
          <cell r="M176">
            <v>268520</v>
          </cell>
          <cell r="N176">
            <v>31481469</v>
          </cell>
          <cell r="O176">
            <v>34168712</v>
          </cell>
          <cell r="P176">
            <v>16129595</v>
          </cell>
          <cell r="Q176">
            <v>20407141</v>
          </cell>
          <cell r="R176">
            <v>2722810</v>
          </cell>
          <cell r="S176">
            <v>902791</v>
          </cell>
          <cell r="T176">
            <v>0</v>
          </cell>
          <cell r="U176">
            <v>76845</v>
          </cell>
          <cell r="V176">
            <v>6829122</v>
          </cell>
          <cell r="W176">
            <v>0</v>
          </cell>
          <cell r="X176">
            <v>10633939</v>
          </cell>
          <cell r="Y176">
            <v>0</v>
          </cell>
          <cell r="Z176">
            <v>128297418</v>
          </cell>
          <cell r="AA176">
            <v>39305975</v>
          </cell>
          <cell r="AB176">
            <v>0</v>
          </cell>
          <cell r="AC176">
            <v>338947</v>
          </cell>
          <cell r="AD176">
            <v>10855812</v>
          </cell>
          <cell r="AE176">
            <v>10243243</v>
          </cell>
          <cell r="AF176">
            <v>25320989</v>
          </cell>
          <cell r="AG176">
            <v>7452218</v>
          </cell>
          <cell r="AH176">
            <v>14089619</v>
          </cell>
          <cell r="AI176">
            <v>3041542</v>
          </cell>
          <cell r="AJ176">
            <v>6287519</v>
          </cell>
          <cell r="AK176">
            <v>116935864</v>
          </cell>
          <cell r="AL176">
            <v>12705235</v>
          </cell>
          <cell r="AM176">
            <v>0</v>
          </cell>
          <cell r="AN176">
            <v>0</v>
          </cell>
          <cell r="AO176">
            <v>0</v>
          </cell>
          <cell r="AP176">
            <v>129641099</v>
          </cell>
          <cell r="AQ176">
            <v>58467678</v>
          </cell>
          <cell r="AR176">
            <v>12327797</v>
          </cell>
          <cell r="AS176">
            <v>70795475</v>
          </cell>
          <cell r="AT176">
            <v>11075306</v>
          </cell>
          <cell r="AU176">
            <v>384579</v>
          </cell>
          <cell r="AV176">
            <v>2104861</v>
          </cell>
          <cell r="AW176">
            <v>0</v>
          </cell>
          <cell r="AX176">
            <v>511825</v>
          </cell>
          <cell r="AY176">
            <v>13048</v>
          </cell>
          <cell r="AZ176">
            <v>14089619</v>
          </cell>
        </row>
        <row r="177">
          <cell r="A177">
            <v>109907</v>
          </cell>
          <cell r="B177" t="str">
            <v>BARSTOW COLLEGE</v>
          </cell>
          <cell r="C177" t="str">
            <v>CA</v>
          </cell>
          <cell r="D177">
            <v>8</v>
          </cell>
          <cell r="E177">
            <v>4</v>
          </cell>
          <cell r="F177">
            <v>2</v>
          </cell>
          <cell r="G177">
            <v>2</v>
          </cell>
          <cell r="H177">
            <v>2</v>
          </cell>
          <cell r="I177">
            <v>40</v>
          </cell>
          <cell r="J177">
            <v>1</v>
          </cell>
          <cell r="K177">
            <v>1545</v>
          </cell>
          <cell r="L177">
            <v>395281</v>
          </cell>
          <cell r="M177">
            <v>0</v>
          </cell>
          <cell r="N177">
            <v>6538388</v>
          </cell>
          <cell r="O177">
            <v>0</v>
          </cell>
          <cell r="P177">
            <v>1155565</v>
          </cell>
          <cell r="Q177">
            <v>1567453</v>
          </cell>
          <cell r="R177">
            <v>3105365</v>
          </cell>
          <cell r="S177">
            <v>48289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12810341</v>
          </cell>
          <cell r="AA177">
            <v>4042920</v>
          </cell>
          <cell r="AB177">
            <v>26713</v>
          </cell>
          <cell r="AC177">
            <v>398688</v>
          </cell>
          <cell r="AD177">
            <v>1090753</v>
          </cell>
          <cell r="AE177">
            <v>1883496</v>
          </cell>
          <cell r="AF177">
            <v>1847253</v>
          </cell>
          <cell r="AG177">
            <v>618673</v>
          </cell>
          <cell r="AH177">
            <v>1183847</v>
          </cell>
          <cell r="AI177">
            <v>56202</v>
          </cell>
          <cell r="AJ177">
            <v>700000</v>
          </cell>
          <cell r="AK177">
            <v>11848545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11848545</v>
          </cell>
          <cell r="AQ177">
            <v>6331821</v>
          </cell>
          <cell r="AR177">
            <v>1362314</v>
          </cell>
          <cell r="AS177">
            <v>7694135</v>
          </cell>
          <cell r="AT177">
            <v>965257</v>
          </cell>
          <cell r="AU177">
            <v>30169</v>
          </cell>
          <cell r="AV177">
            <v>147004</v>
          </cell>
          <cell r="AW177">
            <v>0</v>
          </cell>
          <cell r="AX177">
            <v>41417</v>
          </cell>
          <cell r="AY177">
            <v>0</v>
          </cell>
          <cell r="AZ177">
            <v>1183847</v>
          </cell>
        </row>
        <row r="178">
          <cell r="A178">
            <v>110246</v>
          </cell>
          <cell r="B178" t="str">
            <v>BUTTE COLLEGE</v>
          </cell>
          <cell r="C178" t="str">
            <v>CA</v>
          </cell>
          <cell r="D178">
            <v>8</v>
          </cell>
          <cell r="E178">
            <v>4</v>
          </cell>
          <cell r="F178">
            <v>2</v>
          </cell>
          <cell r="G178">
            <v>2</v>
          </cell>
          <cell r="H178">
            <v>2</v>
          </cell>
          <cell r="I178">
            <v>40</v>
          </cell>
          <cell r="J178">
            <v>1</v>
          </cell>
          <cell r="K178">
            <v>7616</v>
          </cell>
          <cell r="L178">
            <v>3878498</v>
          </cell>
          <cell r="M178">
            <v>73041</v>
          </cell>
          <cell r="N178">
            <v>29426618</v>
          </cell>
          <cell r="O178">
            <v>10591724</v>
          </cell>
          <cell r="P178">
            <v>8195323</v>
          </cell>
          <cell r="Q178">
            <v>12539107</v>
          </cell>
          <cell r="R178">
            <v>129314</v>
          </cell>
          <cell r="S178">
            <v>392953</v>
          </cell>
          <cell r="T178">
            <v>0</v>
          </cell>
          <cell r="U178">
            <v>45392</v>
          </cell>
          <cell r="V178">
            <v>3799040</v>
          </cell>
          <cell r="W178">
            <v>0</v>
          </cell>
          <cell r="X178">
            <v>3665018</v>
          </cell>
          <cell r="Y178">
            <v>0</v>
          </cell>
          <cell r="Z178">
            <v>72736028</v>
          </cell>
          <cell r="AA178">
            <v>24508021</v>
          </cell>
          <cell r="AB178">
            <v>0</v>
          </cell>
          <cell r="AC178">
            <v>896689</v>
          </cell>
          <cell r="AD178">
            <v>4074894</v>
          </cell>
          <cell r="AE178">
            <v>10060112</v>
          </cell>
          <cell r="AF178">
            <v>9802644</v>
          </cell>
          <cell r="AG178">
            <v>6423916</v>
          </cell>
          <cell r="AH178">
            <v>7315197</v>
          </cell>
          <cell r="AI178">
            <v>7567779</v>
          </cell>
          <cell r="AJ178">
            <v>0</v>
          </cell>
          <cell r="AK178">
            <v>70649252</v>
          </cell>
          <cell r="AL178">
            <v>1487810</v>
          </cell>
          <cell r="AM178">
            <v>0</v>
          </cell>
          <cell r="AN178">
            <v>0</v>
          </cell>
          <cell r="AO178">
            <v>201419</v>
          </cell>
          <cell r="AP178">
            <v>72338481</v>
          </cell>
          <cell r="AQ178">
            <v>32365152</v>
          </cell>
          <cell r="AR178">
            <v>7439289</v>
          </cell>
          <cell r="AS178">
            <v>39804441</v>
          </cell>
          <cell r="AT178">
            <v>6154000</v>
          </cell>
          <cell r="AU178">
            <v>265981</v>
          </cell>
          <cell r="AV178">
            <v>765902</v>
          </cell>
          <cell r="AW178">
            <v>129314</v>
          </cell>
          <cell r="AX178">
            <v>0</v>
          </cell>
          <cell r="AY178">
            <v>0</v>
          </cell>
          <cell r="AZ178">
            <v>7315197</v>
          </cell>
        </row>
        <row r="179">
          <cell r="A179">
            <v>110334</v>
          </cell>
          <cell r="B179" t="str">
            <v>CABRILLO COLLEGE</v>
          </cell>
          <cell r="C179" t="str">
            <v>CA</v>
          </cell>
          <cell r="D179">
            <v>8</v>
          </cell>
          <cell r="E179">
            <v>4</v>
          </cell>
          <cell r="F179">
            <v>2</v>
          </cell>
          <cell r="G179">
            <v>2</v>
          </cell>
          <cell r="H179">
            <v>2</v>
          </cell>
          <cell r="I179">
            <v>40</v>
          </cell>
          <cell r="J179">
            <v>1</v>
          </cell>
          <cell r="K179">
            <v>7541</v>
          </cell>
          <cell r="L179">
            <v>3718840</v>
          </cell>
          <cell r="M179">
            <v>0</v>
          </cell>
          <cell r="N179">
            <v>23787522</v>
          </cell>
          <cell r="O179">
            <v>17911508</v>
          </cell>
          <cell r="P179">
            <v>7217027</v>
          </cell>
          <cell r="Q179">
            <v>6714764</v>
          </cell>
          <cell r="R179">
            <v>233383</v>
          </cell>
          <cell r="S179">
            <v>752486</v>
          </cell>
          <cell r="T179">
            <v>0</v>
          </cell>
          <cell r="U179">
            <v>0</v>
          </cell>
          <cell r="V179">
            <v>4473943</v>
          </cell>
          <cell r="W179">
            <v>0</v>
          </cell>
          <cell r="X179">
            <v>2488568</v>
          </cell>
          <cell r="Y179">
            <v>0</v>
          </cell>
          <cell r="Z179">
            <v>67298041</v>
          </cell>
          <cell r="AA179">
            <v>24108634</v>
          </cell>
          <cell r="AB179">
            <v>0</v>
          </cell>
          <cell r="AC179">
            <v>859035</v>
          </cell>
          <cell r="AD179">
            <v>6205851</v>
          </cell>
          <cell r="AE179">
            <v>7652965</v>
          </cell>
          <cell r="AF179">
            <v>5873324</v>
          </cell>
          <cell r="AG179">
            <v>4643294</v>
          </cell>
          <cell r="AH179">
            <v>3747392</v>
          </cell>
          <cell r="AI179">
            <v>0</v>
          </cell>
          <cell r="AJ179">
            <v>732612</v>
          </cell>
          <cell r="AK179">
            <v>53823107</v>
          </cell>
          <cell r="AL179">
            <v>1404821</v>
          </cell>
          <cell r="AM179">
            <v>0</v>
          </cell>
          <cell r="AN179">
            <v>0</v>
          </cell>
          <cell r="AO179">
            <v>68000</v>
          </cell>
          <cell r="AP179">
            <v>55295928</v>
          </cell>
          <cell r="AQ179">
            <v>32404093</v>
          </cell>
          <cell r="AR179">
            <v>6866940</v>
          </cell>
          <cell r="AS179">
            <v>39271033</v>
          </cell>
          <cell r="AT179">
            <v>2833421</v>
          </cell>
          <cell r="AU179">
            <v>252146</v>
          </cell>
          <cell r="AV179">
            <v>431274</v>
          </cell>
          <cell r="AW179">
            <v>0</v>
          </cell>
          <cell r="AX179">
            <v>230551</v>
          </cell>
          <cell r="AY179">
            <v>0</v>
          </cell>
          <cell r="AZ179">
            <v>3747392</v>
          </cell>
        </row>
        <row r="180">
          <cell r="A180">
            <v>111434</v>
          </cell>
          <cell r="B180" t="str">
            <v>CANADA COLLEGE</v>
          </cell>
          <cell r="C180" t="str">
            <v>CA</v>
          </cell>
          <cell r="D180">
            <v>8</v>
          </cell>
          <cell r="E180">
            <v>4</v>
          </cell>
          <cell r="F180">
            <v>2</v>
          </cell>
          <cell r="G180">
            <v>2</v>
          </cell>
          <cell r="H180">
            <v>2</v>
          </cell>
          <cell r="I180">
            <v>40</v>
          </cell>
          <cell r="J180">
            <v>1</v>
          </cell>
          <cell r="K180">
            <v>2556</v>
          </cell>
          <cell r="L180">
            <v>1306517</v>
          </cell>
          <cell r="M180">
            <v>7315</v>
          </cell>
          <cell r="N180">
            <v>1732008</v>
          </cell>
          <cell r="O180">
            <v>0</v>
          </cell>
          <cell r="P180">
            <v>1144077</v>
          </cell>
          <cell r="Q180">
            <v>12767</v>
          </cell>
          <cell r="R180">
            <v>0</v>
          </cell>
          <cell r="S180">
            <v>492040</v>
          </cell>
          <cell r="T180">
            <v>2418</v>
          </cell>
          <cell r="U180">
            <v>34025</v>
          </cell>
          <cell r="V180">
            <v>1445708</v>
          </cell>
          <cell r="W180">
            <v>0</v>
          </cell>
          <cell r="X180">
            <v>431426</v>
          </cell>
          <cell r="Y180">
            <v>0</v>
          </cell>
          <cell r="Z180">
            <v>6608301</v>
          </cell>
          <cell r="AA180">
            <v>8222454</v>
          </cell>
          <cell r="AB180">
            <v>0</v>
          </cell>
          <cell r="AC180">
            <v>52206</v>
          </cell>
          <cell r="AD180">
            <v>1128179</v>
          </cell>
          <cell r="AE180">
            <v>3944246</v>
          </cell>
          <cell r="AF180">
            <v>1176562</v>
          </cell>
          <cell r="AG180">
            <v>15214</v>
          </cell>
          <cell r="AH180">
            <v>596984</v>
          </cell>
          <cell r="AI180">
            <v>608347</v>
          </cell>
          <cell r="AJ180">
            <v>0</v>
          </cell>
          <cell r="AK180">
            <v>15744192</v>
          </cell>
          <cell r="AL180">
            <v>1167102</v>
          </cell>
          <cell r="AM180">
            <v>0</v>
          </cell>
          <cell r="AN180">
            <v>0</v>
          </cell>
          <cell r="AO180">
            <v>0</v>
          </cell>
          <cell r="AP180">
            <v>16911294</v>
          </cell>
          <cell r="AQ180">
            <v>11359228</v>
          </cell>
          <cell r="AR180">
            <v>1798251</v>
          </cell>
          <cell r="AS180">
            <v>13157479</v>
          </cell>
          <cell r="AT180">
            <v>389639</v>
          </cell>
          <cell r="AU180">
            <v>112750</v>
          </cell>
          <cell r="AV180">
            <v>12767</v>
          </cell>
          <cell r="AW180">
            <v>0</v>
          </cell>
          <cell r="AX180">
            <v>81828</v>
          </cell>
          <cell r="AY180">
            <v>0</v>
          </cell>
          <cell r="AZ180">
            <v>596984</v>
          </cell>
        </row>
        <row r="181">
          <cell r="A181">
            <v>111461</v>
          </cell>
          <cell r="B181" t="str">
            <v>COLLEGE OF THE CANYONS</v>
          </cell>
          <cell r="C181" t="str">
            <v>CA</v>
          </cell>
          <cell r="D181">
            <v>8</v>
          </cell>
          <cell r="E181">
            <v>4</v>
          </cell>
          <cell r="F181">
            <v>2</v>
          </cell>
          <cell r="G181">
            <v>2</v>
          </cell>
          <cell r="H181">
            <v>2</v>
          </cell>
          <cell r="I181">
            <v>40</v>
          </cell>
          <cell r="J181">
            <v>1</v>
          </cell>
          <cell r="K181">
            <v>6946</v>
          </cell>
          <cell r="L181">
            <v>2413672</v>
          </cell>
          <cell r="M181">
            <v>14795</v>
          </cell>
          <cell r="N181">
            <v>19997795</v>
          </cell>
          <cell r="O181">
            <v>10568727</v>
          </cell>
          <cell r="P181">
            <v>2002870</v>
          </cell>
          <cell r="Q181">
            <v>6556039</v>
          </cell>
          <cell r="R181">
            <v>166142</v>
          </cell>
          <cell r="S181">
            <v>87869</v>
          </cell>
          <cell r="T181">
            <v>0</v>
          </cell>
          <cell r="U181">
            <v>617120</v>
          </cell>
          <cell r="V181">
            <v>534991</v>
          </cell>
          <cell r="W181">
            <v>0</v>
          </cell>
          <cell r="X181">
            <v>1528084</v>
          </cell>
          <cell r="Y181">
            <v>0</v>
          </cell>
          <cell r="Z181">
            <v>44488104</v>
          </cell>
          <cell r="AA181">
            <v>18753287</v>
          </cell>
          <cell r="AB181">
            <v>268298</v>
          </cell>
          <cell r="AC181">
            <v>559874</v>
          </cell>
          <cell r="AD181">
            <v>3055081</v>
          </cell>
          <cell r="AE181">
            <v>4464147</v>
          </cell>
          <cell r="AF181">
            <v>6884808</v>
          </cell>
          <cell r="AG181">
            <v>3188546</v>
          </cell>
          <cell r="AH181">
            <v>1572910</v>
          </cell>
          <cell r="AI181">
            <v>3974604</v>
          </cell>
          <cell r="AJ181">
            <v>0</v>
          </cell>
          <cell r="AK181">
            <v>42721555</v>
          </cell>
          <cell r="AL181">
            <v>3288178</v>
          </cell>
          <cell r="AM181">
            <v>0</v>
          </cell>
          <cell r="AN181">
            <v>0</v>
          </cell>
          <cell r="AO181">
            <v>1</v>
          </cell>
          <cell r="AP181">
            <v>46009734</v>
          </cell>
          <cell r="AQ181">
            <v>27144303</v>
          </cell>
          <cell r="AR181">
            <v>0</v>
          </cell>
          <cell r="AS181">
            <v>31272682</v>
          </cell>
          <cell r="AT181">
            <v>1407406</v>
          </cell>
          <cell r="AU181">
            <v>90796</v>
          </cell>
          <cell r="AV181">
            <v>74708</v>
          </cell>
          <cell r="AW181">
            <v>0</v>
          </cell>
          <cell r="AX181">
            <v>0</v>
          </cell>
          <cell r="AY181">
            <v>0</v>
          </cell>
          <cell r="AZ181">
            <v>1572910</v>
          </cell>
        </row>
        <row r="182">
          <cell r="A182">
            <v>111887</v>
          </cell>
          <cell r="B182" t="str">
            <v>CERRITOS COLLEGE</v>
          </cell>
          <cell r="C182" t="str">
            <v>CA</v>
          </cell>
          <cell r="D182">
            <v>8</v>
          </cell>
          <cell r="E182">
            <v>4</v>
          </cell>
          <cell r="F182">
            <v>2</v>
          </cell>
          <cell r="G182">
            <v>2</v>
          </cell>
          <cell r="H182">
            <v>2</v>
          </cell>
          <cell r="I182">
            <v>40</v>
          </cell>
          <cell r="J182">
            <v>1</v>
          </cell>
          <cell r="K182">
            <v>11819</v>
          </cell>
          <cell r="L182">
            <v>4949207</v>
          </cell>
          <cell r="M182">
            <v>1889466</v>
          </cell>
          <cell r="N182">
            <v>42894820</v>
          </cell>
          <cell r="O182">
            <v>20278500</v>
          </cell>
          <cell r="P182">
            <v>9492077</v>
          </cell>
          <cell r="Q182">
            <v>7546972</v>
          </cell>
          <cell r="R182">
            <v>255756</v>
          </cell>
          <cell r="S182">
            <v>188682</v>
          </cell>
          <cell r="T182">
            <v>0</v>
          </cell>
          <cell r="U182">
            <v>469633</v>
          </cell>
          <cell r="V182">
            <v>1758548</v>
          </cell>
          <cell r="W182">
            <v>0</v>
          </cell>
          <cell r="X182">
            <v>2367486</v>
          </cell>
          <cell r="Y182">
            <v>0</v>
          </cell>
          <cell r="Z182">
            <v>92091147</v>
          </cell>
          <cell r="AA182">
            <v>41280700</v>
          </cell>
          <cell r="AB182">
            <v>156087</v>
          </cell>
          <cell r="AC182">
            <v>920464</v>
          </cell>
          <cell r="AD182">
            <v>9584660</v>
          </cell>
          <cell r="AE182">
            <v>7790726</v>
          </cell>
          <cell r="AF182">
            <v>9946416</v>
          </cell>
          <cell r="AG182">
            <v>6658989</v>
          </cell>
          <cell r="AH182">
            <v>10041661</v>
          </cell>
          <cell r="AI182">
            <v>1298359</v>
          </cell>
          <cell r="AJ182">
            <v>2092826</v>
          </cell>
          <cell r="AK182">
            <v>89770888</v>
          </cell>
          <cell r="AL182">
            <v>423430</v>
          </cell>
          <cell r="AM182">
            <v>0</v>
          </cell>
          <cell r="AN182">
            <v>0</v>
          </cell>
          <cell r="AO182">
            <v>0</v>
          </cell>
          <cell r="AP182">
            <v>90194318</v>
          </cell>
          <cell r="AQ182">
            <v>51774028</v>
          </cell>
          <cell r="AR182">
            <v>5790782</v>
          </cell>
          <cell r="AS182">
            <v>60682923</v>
          </cell>
          <cell r="AT182">
            <v>8693815</v>
          </cell>
          <cell r="AU182">
            <v>728284</v>
          </cell>
          <cell r="AV182">
            <v>618567</v>
          </cell>
          <cell r="AW182">
            <v>995</v>
          </cell>
          <cell r="AX182">
            <v>0</v>
          </cell>
          <cell r="AY182">
            <v>0</v>
          </cell>
          <cell r="AZ182">
            <v>10041661</v>
          </cell>
        </row>
        <row r="183">
          <cell r="A183">
            <v>111920</v>
          </cell>
          <cell r="B183" t="str">
            <v>CHABOT COLLEGE</v>
          </cell>
          <cell r="C183" t="str">
            <v>CA</v>
          </cell>
          <cell r="D183">
            <v>8</v>
          </cell>
          <cell r="E183">
            <v>4</v>
          </cell>
          <cell r="F183">
            <v>2</v>
          </cell>
          <cell r="G183">
            <v>2</v>
          </cell>
          <cell r="H183">
            <v>2</v>
          </cell>
          <cell r="I183">
            <v>40</v>
          </cell>
          <cell r="J183">
            <v>1</v>
          </cell>
          <cell r="K183">
            <v>7146</v>
          </cell>
          <cell r="L183">
            <v>2556892</v>
          </cell>
          <cell r="M183">
            <v>0</v>
          </cell>
          <cell r="N183">
            <v>14677922</v>
          </cell>
          <cell r="O183">
            <v>14210961</v>
          </cell>
          <cell r="P183">
            <v>4739658</v>
          </cell>
          <cell r="Q183">
            <v>8948921</v>
          </cell>
          <cell r="R183">
            <v>38849</v>
          </cell>
          <cell r="S183">
            <v>19395</v>
          </cell>
          <cell r="T183">
            <v>0</v>
          </cell>
          <cell r="U183">
            <v>227390</v>
          </cell>
          <cell r="V183">
            <v>4232059</v>
          </cell>
          <cell r="W183">
            <v>0</v>
          </cell>
          <cell r="X183">
            <v>1139209</v>
          </cell>
          <cell r="Y183">
            <v>0</v>
          </cell>
          <cell r="Z183">
            <v>50791256</v>
          </cell>
          <cell r="AA183">
            <v>22534305</v>
          </cell>
          <cell r="AB183">
            <v>165264</v>
          </cell>
          <cell r="AC183">
            <v>539686</v>
          </cell>
          <cell r="AD183">
            <v>3382786</v>
          </cell>
          <cell r="AE183">
            <v>5314449</v>
          </cell>
          <cell r="AF183">
            <v>2493403</v>
          </cell>
          <cell r="AG183">
            <v>4531857</v>
          </cell>
          <cell r="AH183">
            <v>4187643</v>
          </cell>
          <cell r="AI183">
            <v>0</v>
          </cell>
          <cell r="AJ183">
            <v>324100</v>
          </cell>
          <cell r="AK183">
            <v>43473493</v>
          </cell>
          <cell r="AL183">
            <v>5251902</v>
          </cell>
          <cell r="AM183">
            <v>0</v>
          </cell>
          <cell r="AN183">
            <v>0</v>
          </cell>
          <cell r="AO183">
            <v>0</v>
          </cell>
          <cell r="AP183">
            <v>48725395</v>
          </cell>
          <cell r="AQ183">
            <v>27496617</v>
          </cell>
          <cell r="AR183">
            <v>4828697</v>
          </cell>
          <cell r="AS183">
            <v>32325314</v>
          </cell>
          <cell r="AT183">
            <v>3468161</v>
          </cell>
          <cell r="AU183">
            <v>198660</v>
          </cell>
          <cell r="AV183">
            <v>513300</v>
          </cell>
          <cell r="AW183">
            <v>0</v>
          </cell>
          <cell r="AX183">
            <v>2811</v>
          </cell>
          <cell r="AY183">
            <v>4711</v>
          </cell>
          <cell r="AZ183">
            <v>4187643</v>
          </cell>
        </row>
        <row r="184">
          <cell r="A184">
            <v>111939</v>
          </cell>
          <cell r="B184" t="str">
            <v>CHAFFEY COMMUNITY COLLEGE</v>
          </cell>
          <cell r="C184" t="str">
            <v>CA</v>
          </cell>
          <cell r="D184">
            <v>8</v>
          </cell>
          <cell r="E184">
            <v>4</v>
          </cell>
          <cell r="F184">
            <v>2</v>
          </cell>
          <cell r="G184">
            <v>2</v>
          </cell>
          <cell r="H184">
            <v>2</v>
          </cell>
          <cell r="I184">
            <v>40</v>
          </cell>
          <cell r="J184">
            <v>1</v>
          </cell>
          <cell r="K184">
            <v>9217</v>
          </cell>
          <cell r="L184">
            <v>5345122</v>
          </cell>
          <cell r="M184">
            <v>914708</v>
          </cell>
          <cell r="N184">
            <v>30275713</v>
          </cell>
          <cell r="O184">
            <v>17364947</v>
          </cell>
          <cell r="P184">
            <v>3243958</v>
          </cell>
          <cell r="Q184">
            <v>360601</v>
          </cell>
          <cell r="R184">
            <v>219655</v>
          </cell>
          <cell r="S184">
            <v>0</v>
          </cell>
          <cell r="T184">
            <v>0</v>
          </cell>
          <cell r="U184">
            <v>0</v>
          </cell>
          <cell r="V184">
            <v>3549</v>
          </cell>
          <cell r="W184">
            <v>0</v>
          </cell>
          <cell r="X184">
            <v>1885046</v>
          </cell>
          <cell r="Y184">
            <v>0</v>
          </cell>
          <cell r="Z184">
            <v>59613299</v>
          </cell>
          <cell r="AA184">
            <v>23764471</v>
          </cell>
          <cell r="AB184">
            <v>0</v>
          </cell>
          <cell r="AC184">
            <v>603620</v>
          </cell>
          <cell r="AD184">
            <v>5687490</v>
          </cell>
          <cell r="AE184">
            <v>5286479</v>
          </cell>
          <cell r="AF184">
            <v>11416652</v>
          </cell>
          <cell r="AG184">
            <v>3847390</v>
          </cell>
          <cell r="AH184">
            <v>3824214</v>
          </cell>
          <cell r="AI184">
            <v>676168</v>
          </cell>
          <cell r="AJ184">
            <v>2149666</v>
          </cell>
          <cell r="AK184">
            <v>57256150</v>
          </cell>
          <cell r="AL184">
            <v>3549</v>
          </cell>
          <cell r="AM184">
            <v>0</v>
          </cell>
          <cell r="AN184">
            <v>0</v>
          </cell>
          <cell r="AO184">
            <v>0</v>
          </cell>
          <cell r="AP184">
            <v>57259699</v>
          </cell>
          <cell r="AQ184">
            <v>32749667</v>
          </cell>
          <cell r="AR184">
            <v>5990393</v>
          </cell>
          <cell r="AS184">
            <v>38740060</v>
          </cell>
          <cell r="AT184">
            <v>3243958</v>
          </cell>
          <cell r="AU184">
            <v>0</v>
          </cell>
          <cell r="AV184">
            <v>360601</v>
          </cell>
          <cell r="AW184">
            <v>219655</v>
          </cell>
          <cell r="AX184">
            <v>0</v>
          </cell>
          <cell r="AY184">
            <v>0</v>
          </cell>
          <cell r="AZ184">
            <v>3824214</v>
          </cell>
        </row>
        <row r="185">
          <cell r="A185">
            <v>112172</v>
          </cell>
          <cell r="B185" t="str">
            <v>CITRUS COLLEGE</v>
          </cell>
          <cell r="C185" t="str">
            <v>CA</v>
          </cell>
          <cell r="D185">
            <v>8</v>
          </cell>
          <cell r="E185">
            <v>4</v>
          </cell>
          <cell r="F185">
            <v>2</v>
          </cell>
          <cell r="G185">
            <v>2</v>
          </cell>
          <cell r="H185">
            <v>2</v>
          </cell>
          <cell r="I185">
            <v>40</v>
          </cell>
          <cell r="J185">
            <v>1</v>
          </cell>
          <cell r="K185">
            <v>7017</v>
          </cell>
          <cell r="L185">
            <v>4498318</v>
          </cell>
          <cell r="M185">
            <v>0</v>
          </cell>
          <cell r="N185">
            <v>23184463</v>
          </cell>
          <cell r="O185">
            <v>12776056</v>
          </cell>
          <cell r="P185">
            <v>3842560</v>
          </cell>
          <cell r="Q185">
            <v>12682105</v>
          </cell>
          <cell r="R185">
            <v>3561788</v>
          </cell>
          <cell r="S185">
            <v>0</v>
          </cell>
          <cell r="T185">
            <v>0</v>
          </cell>
          <cell r="U185">
            <v>0</v>
          </cell>
          <cell r="V185">
            <v>4603470</v>
          </cell>
          <cell r="W185">
            <v>0</v>
          </cell>
          <cell r="X185">
            <v>848323</v>
          </cell>
          <cell r="Y185">
            <v>0</v>
          </cell>
          <cell r="Z185">
            <v>65997083</v>
          </cell>
          <cell r="AA185">
            <v>22789841</v>
          </cell>
          <cell r="AB185">
            <v>0</v>
          </cell>
          <cell r="AC185">
            <v>797048</v>
          </cell>
          <cell r="AD185">
            <v>2935325</v>
          </cell>
          <cell r="AE185">
            <v>12349860</v>
          </cell>
          <cell r="AF185">
            <v>7847958</v>
          </cell>
          <cell r="AG185">
            <v>9102212</v>
          </cell>
          <cell r="AH185">
            <v>3520783</v>
          </cell>
          <cell r="AI185">
            <v>2412973</v>
          </cell>
          <cell r="AJ185">
            <v>0</v>
          </cell>
          <cell r="AK185">
            <v>61756000</v>
          </cell>
          <cell r="AL185">
            <v>1726870</v>
          </cell>
          <cell r="AM185">
            <v>0</v>
          </cell>
          <cell r="AN185">
            <v>0</v>
          </cell>
          <cell r="AO185">
            <v>2514213</v>
          </cell>
          <cell r="AP185">
            <v>65997083</v>
          </cell>
          <cell r="AQ185">
            <v>35604475</v>
          </cell>
          <cell r="AR185">
            <v>6670573</v>
          </cell>
          <cell r="AS185">
            <v>42275048</v>
          </cell>
          <cell r="AT185">
            <v>3116719</v>
          </cell>
          <cell r="AU185">
            <v>182220</v>
          </cell>
          <cell r="AV185">
            <v>221844</v>
          </cell>
          <cell r="AW185">
            <v>0</v>
          </cell>
          <cell r="AX185">
            <v>0</v>
          </cell>
          <cell r="AY185">
            <v>0</v>
          </cell>
          <cell r="AZ185">
            <v>3520783</v>
          </cell>
        </row>
        <row r="186">
          <cell r="A186">
            <v>112190</v>
          </cell>
          <cell r="B186" t="str">
            <v>CITY COLLEGE OF SAN FRANCISCO</v>
          </cell>
          <cell r="C186" t="str">
            <v>CA</v>
          </cell>
          <cell r="D186">
            <v>8</v>
          </cell>
          <cell r="E186">
            <v>4</v>
          </cell>
          <cell r="F186">
            <v>2</v>
          </cell>
          <cell r="G186">
            <v>2</v>
          </cell>
          <cell r="H186">
            <v>2</v>
          </cell>
          <cell r="I186">
            <v>40</v>
          </cell>
          <cell r="J186">
            <v>1</v>
          </cell>
          <cell r="K186">
            <v>17671</v>
          </cell>
          <cell r="L186">
            <v>14091209</v>
          </cell>
          <cell r="M186">
            <v>0</v>
          </cell>
          <cell r="N186">
            <v>100782261</v>
          </cell>
          <cell r="O186">
            <v>39673897</v>
          </cell>
          <cell r="P186">
            <v>14156817</v>
          </cell>
          <cell r="Q186">
            <v>15872073</v>
          </cell>
          <cell r="R186">
            <v>224576</v>
          </cell>
          <cell r="S186">
            <v>1216949</v>
          </cell>
          <cell r="T186">
            <v>0</v>
          </cell>
          <cell r="U186">
            <v>0</v>
          </cell>
          <cell r="V186">
            <v>10214996</v>
          </cell>
          <cell r="W186">
            <v>0</v>
          </cell>
          <cell r="X186">
            <v>16085477</v>
          </cell>
          <cell r="Y186">
            <v>0</v>
          </cell>
          <cell r="Z186">
            <v>212318255</v>
          </cell>
          <cell r="AA186">
            <v>106262607</v>
          </cell>
          <cell r="AB186">
            <v>332065</v>
          </cell>
          <cell r="AC186">
            <v>715467</v>
          </cell>
          <cell r="AD186">
            <v>17516531</v>
          </cell>
          <cell r="AE186">
            <v>32917422</v>
          </cell>
          <cell r="AF186">
            <v>44518964</v>
          </cell>
          <cell r="AG186">
            <v>9378688</v>
          </cell>
          <cell r="AH186">
            <v>16472442</v>
          </cell>
          <cell r="AI186">
            <v>150088</v>
          </cell>
          <cell r="AJ186">
            <v>1642385</v>
          </cell>
          <cell r="AK186">
            <v>229906659</v>
          </cell>
          <cell r="AL186">
            <v>11945681</v>
          </cell>
          <cell r="AM186">
            <v>0</v>
          </cell>
          <cell r="AN186">
            <v>0</v>
          </cell>
          <cell r="AO186">
            <v>0</v>
          </cell>
          <cell r="AP186">
            <v>241852340</v>
          </cell>
          <cell r="AQ186">
            <v>143939381</v>
          </cell>
          <cell r="AR186">
            <v>22582561</v>
          </cell>
          <cell r="AS186">
            <v>166521943</v>
          </cell>
          <cell r="AT186">
            <v>9717498</v>
          </cell>
          <cell r="AU186">
            <v>2446130</v>
          </cell>
          <cell r="AV186">
            <v>1447623</v>
          </cell>
          <cell r="AW186">
            <v>0</v>
          </cell>
          <cell r="AX186">
            <v>2562770</v>
          </cell>
          <cell r="AY186">
            <v>298421</v>
          </cell>
          <cell r="AZ186">
            <v>16472442</v>
          </cell>
        </row>
        <row r="187">
          <cell r="A187">
            <v>112686</v>
          </cell>
          <cell r="B187" t="str">
            <v>COMPTON COMMUNITY COLLEGE</v>
          </cell>
          <cell r="C187" t="str">
            <v>CA</v>
          </cell>
          <cell r="D187">
            <v>8</v>
          </cell>
          <cell r="E187">
            <v>4</v>
          </cell>
          <cell r="F187">
            <v>2</v>
          </cell>
          <cell r="G187">
            <v>2</v>
          </cell>
          <cell r="H187">
            <v>2</v>
          </cell>
          <cell r="I187">
            <v>40</v>
          </cell>
          <cell r="J187">
            <v>1</v>
          </cell>
          <cell r="K187">
            <v>4832</v>
          </cell>
          <cell r="L187">
            <v>1098350</v>
          </cell>
          <cell r="M187">
            <v>98187</v>
          </cell>
          <cell r="N187">
            <v>21179561</v>
          </cell>
          <cell r="O187">
            <v>6654208</v>
          </cell>
          <cell r="P187">
            <v>1634433</v>
          </cell>
          <cell r="Q187">
            <v>4794836</v>
          </cell>
          <cell r="R187">
            <v>44038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35503613</v>
          </cell>
          <cell r="AA187">
            <v>9961197</v>
          </cell>
          <cell r="AB187">
            <v>0</v>
          </cell>
          <cell r="AC187">
            <v>204580</v>
          </cell>
          <cell r="AD187">
            <v>935109</v>
          </cell>
          <cell r="AE187">
            <v>14250859</v>
          </cell>
          <cell r="AF187">
            <v>6650795</v>
          </cell>
          <cell r="AG187">
            <v>2775440</v>
          </cell>
          <cell r="AH187">
            <v>5275418</v>
          </cell>
          <cell r="AI187">
            <v>1167886</v>
          </cell>
          <cell r="AJ187">
            <v>0</v>
          </cell>
          <cell r="AK187">
            <v>41221284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41221284</v>
          </cell>
          <cell r="AQ187">
            <v>0</v>
          </cell>
          <cell r="AR187">
            <v>0</v>
          </cell>
          <cell r="AS187">
            <v>0</v>
          </cell>
          <cell r="AT187">
            <v>4462594</v>
          </cell>
          <cell r="AU187">
            <v>323158</v>
          </cell>
          <cell r="AV187">
            <v>489666</v>
          </cell>
          <cell r="AW187">
            <v>0</v>
          </cell>
          <cell r="AX187">
            <v>0</v>
          </cell>
          <cell r="AY187">
            <v>0</v>
          </cell>
          <cell r="AZ187">
            <v>5275418</v>
          </cell>
        </row>
        <row r="188">
          <cell r="A188">
            <v>112826</v>
          </cell>
          <cell r="B188" t="str">
            <v>CONTRA COSTA COLLEGE</v>
          </cell>
          <cell r="C188" t="str">
            <v>CA</v>
          </cell>
          <cell r="D188">
            <v>8</v>
          </cell>
          <cell r="E188">
            <v>4</v>
          </cell>
          <cell r="F188">
            <v>2</v>
          </cell>
          <cell r="G188">
            <v>2</v>
          </cell>
          <cell r="H188">
            <v>2</v>
          </cell>
          <cell r="I188">
            <v>40</v>
          </cell>
          <cell r="J188">
            <v>1</v>
          </cell>
          <cell r="K188">
            <v>3704</v>
          </cell>
          <cell r="L188">
            <v>1236737</v>
          </cell>
          <cell r="M188">
            <v>0</v>
          </cell>
          <cell r="N188">
            <v>10844610</v>
          </cell>
          <cell r="O188">
            <v>11253064</v>
          </cell>
          <cell r="P188">
            <v>2307354</v>
          </cell>
          <cell r="Q188">
            <v>2619411</v>
          </cell>
          <cell r="R188">
            <v>0</v>
          </cell>
          <cell r="S188">
            <v>62424</v>
          </cell>
          <cell r="T188">
            <v>93</v>
          </cell>
          <cell r="U188">
            <v>0</v>
          </cell>
          <cell r="V188">
            <v>1227442</v>
          </cell>
          <cell r="W188">
            <v>0</v>
          </cell>
          <cell r="X188">
            <v>183652</v>
          </cell>
          <cell r="Y188">
            <v>0</v>
          </cell>
          <cell r="Z188">
            <v>29734787</v>
          </cell>
          <cell r="AA188">
            <v>16004379</v>
          </cell>
          <cell r="AB188">
            <v>0</v>
          </cell>
          <cell r="AC188">
            <v>464803</v>
          </cell>
          <cell r="AD188">
            <v>3093301</v>
          </cell>
          <cell r="AE188">
            <v>3094560</v>
          </cell>
          <cell r="AF188">
            <v>3944430</v>
          </cell>
          <cell r="AG188">
            <v>3181854</v>
          </cell>
          <cell r="AH188">
            <v>1992934</v>
          </cell>
          <cell r="AI188">
            <v>0</v>
          </cell>
          <cell r="AJ188">
            <v>262531</v>
          </cell>
          <cell r="AK188">
            <v>32038792</v>
          </cell>
          <cell r="AL188">
            <v>596323</v>
          </cell>
          <cell r="AM188">
            <v>0</v>
          </cell>
          <cell r="AN188">
            <v>0</v>
          </cell>
          <cell r="AO188">
            <v>0</v>
          </cell>
          <cell r="AP188">
            <v>32635115</v>
          </cell>
          <cell r="AQ188">
            <v>19931399</v>
          </cell>
          <cell r="AR188">
            <v>3452386</v>
          </cell>
          <cell r="AS188">
            <v>23383785</v>
          </cell>
          <cell r="AT188">
            <v>1647506</v>
          </cell>
          <cell r="AU188">
            <v>97538</v>
          </cell>
          <cell r="AV188">
            <v>204297</v>
          </cell>
          <cell r="AW188">
            <v>0</v>
          </cell>
          <cell r="AX188">
            <v>43593</v>
          </cell>
          <cell r="AY188">
            <v>0</v>
          </cell>
          <cell r="AZ188">
            <v>1992934</v>
          </cell>
        </row>
        <row r="189">
          <cell r="A189">
            <v>113193</v>
          </cell>
          <cell r="B189" t="str">
            <v>CUESTA COLLEGE</v>
          </cell>
          <cell r="C189" t="str">
            <v>CA</v>
          </cell>
          <cell r="D189">
            <v>8</v>
          </cell>
          <cell r="E189">
            <v>4</v>
          </cell>
          <cell r="F189">
            <v>2</v>
          </cell>
          <cell r="G189">
            <v>2</v>
          </cell>
          <cell r="H189">
            <v>2</v>
          </cell>
          <cell r="I189">
            <v>40</v>
          </cell>
          <cell r="J189">
            <v>1</v>
          </cell>
          <cell r="K189">
            <v>6141</v>
          </cell>
          <cell r="L189">
            <v>3653255</v>
          </cell>
          <cell r="M189">
            <v>0</v>
          </cell>
          <cell r="N189">
            <v>12335765</v>
          </cell>
          <cell r="O189">
            <v>19454656</v>
          </cell>
          <cell r="P189">
            <v>4940506</v>
          </cell>
          <cell r="Q189">
            <v>789347</v>
          </cell>
          <cell r="R189">
            <v>0</v>
          </cell>
          <cell r="S189">
            <v>1106450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42279979</v>
          </cell>
          <cell r="AA189">
            <v>17164481</v>
          </cell>
          <cell r="AB189">
            <v>30555</v>
          </cell>
          <cell r="AC189">
            <v>2027075</v>
          </cell>
          <cell r="AD189">
            <v>2805411</v>
          </cell>
          <cell r="AE189">
            <v>5776320</v>
          </cell>
          <cell r="AF189">
            <v>6482054</v>
          </cell>
          <cell r="AG189">
            <v>3087020</v>
          </cell>
          <cell r="AH189">
            <v>3516554</v>
          </cell>
          <cell r="AI189">
            <v>220959</v>
          </cell>
          <cell r="AJ189">
            <v>487321</v>
          </cell>
          <cell r="AK189">
            <v>41597750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41597750</v>
          </cell>
          <cell r="AQ189">
            <v>24016163</v>
          </cell>
          <cell r="AR189">
            <v>5187052</v>
          </cell>
          <cell r="AS189">
            <v>29203215</v>
          </cell>
          <cell r="AT189">
            <v>2860565</v>
          </cell>
          <cell r="AU189">
            <v>181610</v>
          </cell>
          <cell r="AV189">
            <v>177505</v>
          </cell>
          <cell r="AW189">
            <v>0</v>
          </cell>
          <cell r="AX189">
            <v>296874</v>
          </cell>
          <cell r="AY189">
            <v>0</v>
          </cell>
          <cell r="AZ189">
            <v>3516554</v>
          </cell>
        </row>
        <row r="190">
          <cell r="A190">
            <v>113573</v>
          </cell>
          <cell r="B190" t="str">
            <v>COLLEGE OF THE DESERT</v>
          </cell>
          <cell r="C190" t="str">
            <v>CA</v>
          </cell>
          <cell r="D190">
            <v>8</v>
          </cell>
          <cell r="E190">
            <v>4</v>
          </cell>
          <cell r="F190">
            <v>2</v>
          </cell>
          <cell r="G190">
            <v>2</v>
          </cell>
          <cell r="H190">
            <v>2</v>
          </cell>
          <cell r="I190">
            <v>40</v>
          </cell>
          <cell r="J190">
            <v>1</v>
          </cell>
          <cell r="K190">
            <v>4180</v>
          </cell>
          <cell r="L190">
            <v>2568291</v>
          </cell>
          <cell r="M190">
            <v>0</v>
          </cell>
          <cell r="N190">
            <v>13134392</v>
          </cell>
          <cell r="O190">
            <v>12145807</v>
          </cell>
          <cell r="P190">
            <v>5488040</v>
          </cell>
          <cell r="Q190">
            <v>6008768</v>
          </cell>
          <cell r="R190">
            <v>2564962</v>
          </cell>
          <cell r="S190">
            <v>0</v>
          </cell>
          <cell r="T190">
            <v>0</v>
          </cell>
          <cell r="U190">
            <v>53949</v>
          </cell>
          <cell r="V190">
            <v>637911</v>
          </cell>
          <cell r="W190">
            <v>0</v>
          </cell>
          <cell r="X190">
            <v>0</v>
          </cell>
          <cell r="Y190">
            <v>0</v>
          </cell>
          <cell r="Z190">
            <v>42602120</v>
          </cell>
          <cell r="AA190">
            <v>12574858</v>
          </cell>
          <cell r="AB190">
            <v>0</v>
          </cell>
          <cell r="AC190">
            <v>503021</v>
          </cell>
          <cell r="AD190">
            <v>3917016</v>
          </cell>
          <cell r="AE190">
            <v>4205969</v>
          </cell>
          <cell r="AF190">
            <v>4380698</v>
          </cell>
          <cell r="AG190">
            <v>2809616</v>
          </cell>
          <cell r="AH190">
            <v>4313658</v>
          </cell>
          <cell r="AI190">
            <v>0</v>
          </cell>
          <cell r="AJ190">
            <v>0</v>
          </cell>
          <cell r="AK190">
            <v>32704836</v>
          </cell>
          <cell r="AL190">
            <v>622363</v>
          </cell>
          <cell r="AM190">
            <v>0</v>
          </cell>
          <cell r="AN190">
            <v>0</v>
          </cell>
          <cell r="AO190">
            <v>0</v>
          </cell>
          <cell r="AP190">
            <v>33327199</v>
          </cell>
          <cell r="AQ190">
            <v>19625371</v>
          </cell>
          <cell r="AR190">
            <v>4307237</v>
          </cell>
          <cell r="AS190">
            <v>23932608</v>
          </cell>
          <cell r="AT190">
            <v>3613598</v>
          </cell>
          <cell r="AU190">
            <v>307397</v>
          </cell>
          <cell r="AV190">
            <v>392663</v>
          </cell>
          <cell r="AW190">
            <v>0</v>
          </cell>
          <cell r="AX190">
            <v>0</v>
          </cell>
          <cell r="AY190">
            <v>0</v>
          </cell>
          <cell r="AZ190">
            <v>4313658</v>
          </cell>
        </row>
        <row r="191">
          <cell r="A191">
            <v>113634</v>
          </cell>
          <cell r="B191" t="str">
            <v>DIABLO VALLEY COLLEGE</v>
          </cell>
          <cell r="C191" t="str">
            <v>CA</v>
          </cell>
          <cell r="D191">
            <v>8</v>
          </cell>
          <cell r="E191">
            <v>4</v>
          </cell>
          <cell r="F191">
            <v>2</v>
          </cell>
          <cell r="G191">
            <v>2</v>
          </cell>
          <cell r="H191">
            <v>2</v>
          </cell>
          <cell r="I191">
            <v>40</v>
          </cell>
          <cell r="J191">
            <v>1</v>
          </cell>
          <cell r="K191">
            <v>11606</v>
          </cell>
          <cell r="L191">
            <v>7357235</v>
          </cell>
          <cell r="M191">
            <v>0</v>
          </cell>
          <cell r="N191">
            <v>29407462</v>
          </cell>
          <cell r="O191">
            <v>30515072</v>
          </cell>
          <cell r="P191">
            <v>2242633</v>
          </cell>
          <cell r="Q191">
            <v>4743205</v>
          </cell>
          <cell r="R191">
            <v>0</v>
          </cell>
          <cell r="S191">
            <v>217467</v>
          </cell>
          <cell r="T191">
            <v>0</v>
          </cell>
          <cell r="U191">
            <v>0</v>
          </cell>
          <cell r="V191">
            <v>3381311</v>
          </cell>
          <cell r="W191">
            <v>0</v>
          </cell>
          <cell r="X191">
            <v>716006</v>
          </cell>
          <cell r="Y191">
            <v>0</v>
          </cell>
          <cell r="Z191">
            <v>78580391</v>
          </cell>
          <cell r="AA191">
            <v>40117089</v>
          </cell>
          <cell r="AB191">
            <v>0</v>
          </cell>
          <cell r="AC191">
            <v>1007715</v>
          </cell>
          <cell r="AD191">
            <v>6087826</v>
          </cell>
          <cell r="AE191">
            <v>5220244</v>
          </cell>
          <cell r="AF191">
            <v>18302347</v>
          </cell>
          <cell r="AG191">
            <v>4590394</v>
          </cell>
          <cell r="AH191">
            <v>2306582</v>
          </cell>
          <cell r="AI191">
            <v>19948</v>
          </cell>
          <cell r="AJ191">
            <v>1311463</v>
          </cell>
          <cell r="AK191">
            <v>78963608</v>
          </cell>
          <cell r="AL191">
            <v>2607486</v>
          </cell>
          <cell r="AM191">
            <v>0</v>
          </cell>
          <cell r="AN191">
            <v>0</v>
          </cell>
          <cell r="AO191">
            <v>0</v>
          </cell>
          <cell r="AP191">
            <v>81571094</v>
          </cell>
          <cell r="AQ191">
            <v>43915758</v>
          </cell>
          <cell r="AR191">
            <v>7624499</v>
          </cell>
          <cell r="AS191">
            <v>51540257</v>
          </cell>
          <cell r="AT191">
            <v>1693104</v>
          </cell>
          <cell r="AU191">
            <v>141444</v>
          </cell>
          <cell r="AV191">
            <v>452522</v>
          </cell>
          <cell r="AW191">
            <v>0</v>
          </cell>
          <cell r="AX191">
            <v>0</v>
          </cell>
          <cell r="AY191">
            <v>19512</v>
          </cell>
          <cell r="AZ191">
            <v>2306582</v>
          </cell>
        </row>
        <row r="192">
          <cell r="A192">
            <v>113856</v>
          </cell>
          <cell r="B192" t="str">
            <v>EAST LOS ANGELES COLLEGE</v>
          </cell>
          <cell r="C192" t="str">
            <v>CA</v>
          </cell>
          <cell r="D192">
            <v>8</v>
          </cell>
          <cell r="E192">
            <v>4</v>
          </cell>
          <cell r="F192">
            <v>2</v>
          </cell>
          <cell r="G192">
            <v>2</v>
          </cell>
          <cell r="H192">
            <v>2</v>
          </cell>
          <cell r="I192">
            <v>40</v>
          </cell>
          <cell r="J192">
            <v>1</v>
          </cell>
          <cell r="K192">
            <v>13147</v>
          </cell>
          <cell r="L192">
            <v>3299025</v>
          </cell>
          <cell r="M192">
            <v>0</v>
          </cell>
          <cell r="N192">
            <v>46561368</v>
          </cell>
          <cell r="O192">
            <v>17444895</v>
          </cell>
          <cell r="P192">
            <v>9907940</v>
          </cell>
          <cell r="Q192">
            <v>11265262</v>
          </cell>
          <cell r="R192">
            <v>92884051</v>
          </cell>
          <cell r="S192">
            <v>0</v>
          </cell>
          <cell r="T192">
            <v>0</v>
          </cell>
          <cell r="U192">
            <v>4904640</v>
          </cell>
          <cell r="V192">
            <v>0</v>
          </cell>
          <cell r="W192">
            <v>0</v>
          </cell>
          <cell r="X192">
            <v>2016596</v>
          </cell>
          <cell r="Y192">
            <v>0</v>
          </cell>
          <cell r="Z192">
            <v>188283777</v>
          </cell>
          <cell r="AA192">
            <v>27940891</v>
          </cell>
          <cell r="AB192">
            <v>0</v>
          </cell>
          <cell r="AC192">
            <v>952518</v>
          </cell>
          <cell r="AD192">
            <v>6219514</v>
          </cell>
          <cell r="AE192">
            <v>13138649</v>
          </cell>
          <cell r="AF192">
            <v>21241553</v>
          </cell>
          <cell r="AG192">
            <v>9494205</v>
          </cell>
          <cell r="AH192">
            <v>6609095</v>
          </cell>
          <cell r="AI192">
            <v>0</v>
          </cell>
          <cell r="AJ192">
            <v>0</v>
          </cell>
          <cell r="AK192">
            <v>85596425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85596425</v>
          </cell>
          <cell r="AQ192">
            <v>0</v>
          </cell>
          <cell r="AR192">
            <v>0</v>
          </cell>
          <cell r="AS192">
            <v>0</v>
          </cell>
          <cell r="AT192">
            <v>5556986</v>
          </cell>
          <cell r="AU192">
            <v>526948</v>
          </cell>
          <cell r="AV192">
            <v>525161</v>
          </cell>
          <cell r="AW192">
            <v>0</v>
          </cell>
          <cell r="AX192">
            <v>0</v>
          </cell>
          <cell r="AY192">
            <v>0</v>
          </cell>
          <cell r="AZ192">
            <v>6609095</v>
          </cell>
        </row>
        <row r="193">
          <cell r="A193">
            <v>113953</v>
          </cell>
          <cell r="B193" t="str">
            <v>EDUCATIONAL CULTURAL COMPLEX</v>
          </cell>
          <cell r="C193" t="str">
            <v>CA</v>
          </cell>
          <cell r="D193">
            <v>8</v>
          </cell>
          <cell r="E193">
            <v>4</v>
          </cell>
          <cell r="F193">
            <v>2</v>
          </cell>
          <cell r="G193">
            <v>-1</v>
          </cell>
          <cell r="H193">
            <v>2</v>
          </cell>
          <cell r="I193">
            <v>-3</v>
          </cell>
          <cell r="J193">
            <v>1</v>
          </cell>
          <cell r="L193">
            <v>149569</v>
          </cell>
          <cell r="M193">
            <v>53</v>
          </cell>
          <cell r="N193">
            <v>1469577</v>
          </cell>
          <cell r="O193">
            <v>1211960</v>
          </cell>
          <cell r="P193">
            <v>455946</v>
          </cell>
          <cell r="Q193">
            <v>371848</v>
          </cell>
          <cell r="R193">
            <v>76463</v>
          </cell>
          <cell r="S193">
            <v>0</v>
          </cell>
          <cell r="T193">
            <v>0</v>
          </cell>
          <cell r="U193">
            <v>0</v>
          </cell>
          <cell r="V193">
            <v>478892</v>
          </cell>
          <cell r="W193">
            <v>0</v>
          </cell>
          <cell r="X193">
            <v>0</v>
          </cell>
          <cell r="Y193">
            <v>0</v>
          </cell>
          <cell r="Z193">
            <v>4214308</v>
          </cell>
          <cell r="AA193">
            <v>383667</v>
          </cell>
          <cell r="AB193">
            <v>6805</v>
          </cell>
          <cell r="AC193">
            <v>2274</v>
          </cell>
          <cell r="AD193">
            <v>85443</v>
          </cell>
          <cell r="AE193">
            <v>117338</v>
          </cell>
          <cell r="AF193">
            <v>24968</v>
          </cell>
          <cell r="AG193">
            <v>17698</v>
          </cell>
          <cell r="AH193">
            <v>228248</v>
          </cell>
          <cell r="AI193">
            <v>3560</v>
          </cell>
          <cell r="AJ193">
            <v>198914</v>
          </cell>
          <cell r="AK193">
            <v>1068915</v>
          </cell>
          <cell r="AL193">
            <v>513731</v>
          </cell>
          <cell r="AM193">
            <v>0</v>
          </cell>
          <cell r="AN193">
            <v>0</v>
          </cell>
          <cell r="AO193">
            <v>0</v>
          </cell>
          <cell r="AP193">
            <v>1582646</v>
          </cell>
          <cell r="AQ193">
            <v>456589</v>
          </cell>
          <cell r="AR193">
            <v>90405</v>
          </cell>
          <cell r="AS193">
            <v>546994</v>
          </cell>
          <cell r="AT193">
            <v>193279</v>
          </cell>
          <cell r="AU193">
            <v>10132</v>
          </cell>
          <cell r="AV193">
            <v>24405</v>
          </cell>
          <cell r="AW193">
            <v>0</v>
          </cell>
          <cell r="AX193">
            <v>432</v>
          </cell>
          <cell r="AY193">
            <v>0</v>
          </cell>
          <cell r="AZ193">
            <v>228248</v>
          </cell>
        </row>
        <row r="194">
          <cell r="A194">
            <v>113980</v>
          </cell>
          <cell r="B194" t="str">
            <v>EL CAMINO COLLEGE</v>
          </cell>
          <cell r="C194" t="str">
            <v>CA</v>
          </cell>
          <cell r="D194">
            <v>8</v>
          </cell>
          <cell r="E194">
            <v>4</v>
          </cell>
          <cell r="F194">
            <v>2</v>
          </cell>
          <cell r="G194">
            <v>2</v>
          </cell>
          <cell r="H194">
            <v>2</v>
          </cell>
          <cell r="I194">
            <v>40</v>
          </cell>
          <cell r="J194">
            <v>1</v>
          </cell>
          <cell r="K194">
            <v>13058</v>
          </cell>
          <cell r="L194">
            <v>5653921</v>
          </cell>
          <cell r="M194">
            <v>0</v>
          </cell>
          <cell r="N194">
            <v>42784974</v>
          </cell>
          <cell r="O194">
            <v>0</v>
          </cell>
          <cell r="P194">
            <v>8311310</v>
          </cell>
          <cell r="Q194">
            <v>12007344</v>
          </cell>
          <cell r="R194">
            <v>2706206</v>
          </cell>
          <cell r="S194">
            <v>0</v>
          </cell>
          <cell r="T194">
            <v>0</v>
          </cell>
          <cell r="U194">
            <v>0</v>
          </cell>
          <cell r="V194">
            <v>6880118</v>
          </cell>
          <cell r="W194">
            <v>0</v>
          </cell>
          <cell r="X194">
            <v>0</v>
          </cell>
          <cell r="Y194">
            <v>0</v>
          </cell>
          <cell r="Z194">
            <v>78343873</v>
          </cell>
          <cell r="AA194">
            <v>38635711</v>
          </cell>
          <cell r="AB194">
            <v>490017</v>
          </cell>
          <cell r="AC194">
            <v>115276</v>
          </cell>
          <cell r="AD194">
            <v>9801796</v>
          </cell>
          <cell r="AE194">
            <v>12079263</v>
          </cell>
          <cell r="AF194">
            <v>7539570</v>
          </cell>
          <cell r="AG194">
            <v>6847882</v>
          </cell>
          <cell r="AH194">
            <v>7338653</v>
          </cell>
          <cell r="AI194">
            <v>2438913</v>
          </cell>
          <cell r="AJ194">
            <v>100000</v>
          </cell>
          <cell r="AK194">
            <v>85387081</v>
          </cell>
          <cell r="AL194">
            <v>3246451</v>
          </cell>
          <cell r="AM194">
            <v>0</v>
          </cell>
          <cell r="AN194">
            <v>0</v>
          </cell>
          <cell r="AO194">
            <v>0</v>
          </cell>
          <cell r="AP194">
            <v>88633532</v>
          </cell>
          <cell r="AQ194">
            <v>52974876</v>
          </cell>
          <cell r="AR194">
            <v>8593963</v>
          </cell>
          <cell r="AS194">
            <v>61568839</v>
          </cell>
          <cell r="AT194">
            <v>4887515</v>
          </cell>
          <cell r="AU194">
            <v>1110711</v>
          </cell>
          <cell r="AV194">
            <v>1084282</v>
          </cell>
          <cell r="AW194">
            <v>0</v>
          </cell>
          <cell r="AX194">
            <v>0</v>
          </cell>
          <cell r="AY194">
            <v>256145</v>
          </cell>
          <cell r="AZ194">
            <v>7338653</v>
          </cell>
        </row>
        <row r="195">
          <cell r="A195">
            <v>114433</v>
          </cell>
          <cell r="B195" t="str">
            <v>FEATHER RIVER COMMUNITY COLLEGE DISTRICT</v>
          </cell>
          <cell r="C195" t="str">
            <v>CA</v>
          </cell>
          <cell r="D195">
            <v>8</v>
          </cell>
          <cell r="E195">
            <v>4</v>
          </cell>
          <cell r="F195">
            <v>2</v>
          </cell>
          <cell r="G195">
            <v>2</v>
          </cell>
          <cell r="H195">
            <v>2</v>
          </cell>
          <cell r="I195">
            <v>40</v>
          </cell>
          <cell r="J195">
            <v>1</v>
          </cell>
          <cell r="K195">
            <v>957</v>
          </cell>
          <cell r="L195">
            <v>408143</v>
          </cell>
          <cell r="M195">
            <v>21429</v>
          </cell>
          <cell r="N195">
            <v>4623841</v>
          </cell>
          <cell r="O195">
            <v>2979379</v>
          </cell>
          <cell r="P195">
            <v>626229</v>
          </cell>
          <cell r="Q195">
            <v>1486430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247495</v>
          </cell>
          <cell r="W195">
            <v>0</v>
          </cell>
          <cell r="X195">
            <v>458274</v>
          </cell>
          <cell r="Y195">
            <v>0</v>
          </cell>
          <cell r="Z195">
            <v>10851220</v>
          </cell>
          <cell r="AA195">
            <v>3464243</v>
          </cell>
          <cell r="AB195">
            <v>0</v>
          </cell>
          <cell r="AC195">
            <v>75345</v>
          </cell>
          <cell r="AD195">
            <v>582677</v>
          </cell>
          <cell r="AE195">
            <v>2392081</v>
          </cell>
          <cell r="AF195">
            <v>2311311</v>
          </cell>
          <cell r="AG195">
            <v>777622</v>
          </cell>
          <cell r="AH195">
            <v>496095</v>
          </cell>
          <cell r="AI195">
            <v>89361</v>
          </cell>
          <cell r="AJ195">
            <v>138584</v>
          </cell>
          <cell r="AK195">
            <v>10327319</v>
          </cell>
          <cell r="AL195">
            <v>235183</v>
          </cell>
          <cell r="AM195">
            <v>0</v>
          </cell>
          <cell r="AN195">
            <v>0</v>
          </cell>
          <cell r="AO195">
            <v>0</v>
          </cell>
          <cell r="AP195">
            <v>10562502</v>
          </cell>
          <cell r="AQ195">
            <v>5606229</v>
          </cell>
          <cell r="AR195">
            <v>1174823</v>
          </cell>
          <cell r="AS195">
            <v>6796427</v>
          </cell>
          <cell r="AT195">
            <v>434163</v>
          </cell>
          <cell r="AU195">
            <v>22397</v>
          </cell>
          <cell r="AV195">
            <v>31398</v>
          </cell>
          <cell r="AW195">
            <v>0</v>
          </cell>
          <cell r="AX195">
            <v>0</v>
          </cell>
          <cell r="AY195">
            <v>8137</v>
          </cell>
          <cell r="AZ195">
            <v>496095</v>
          </cell>
        </row>
        <row r="196">
          <cell r="A196">
            <v>114789</v>
          </cell>
          <cell r="B196" t="str">
            <v>FRESNO CITY COLLEGE</v>
          </cell>
          <cell r="C196" t="str">
            <v>CA</v>
          </cell>
          <cell r="D196">
            <v>8</v>
          </cell>
          <cell r="E196">
            <v>4</v>
          </cell>
          <cell r="F196">
            <v>2</v>
          </cell>
          <cell r="G196">
            <v>2</v>
          </cell>
          <cell r="H196">
            <v>2</v>
          </cell>
          <cell r="I196">
            <v>40</v>
          </cell>
          <cell r="J196">
            <v>1</v>
          </cell>
          <cell r="K196">
            <v>11290</v>
          </cell>
          <cell r="L196">
            <v>5167886</v>
          </cell>
          <cell r="M196">
            <v>0</v>
          </cell>
          <cell r="N196">
            <v>35561515</v>
          </cell>
          <cell r="O196">
            <v>7387922</v>
          </cell>
          <cell r="P196">
            <v>20348974</v>
          </cell>
          <cell r="Q196">
            <v>10075621</v>
          </cell>
          <cell r="R196">
            <v>0</v>
          </cell>
          <cell r="S196">
            <v>135897</v>
          </cell>
          <cell r="T196">
            <v>853060</v>
          </cell>
          <cell r="U196">
            <v>3595</v>
          </cell>
          <cell r="V196">
            <v>5287289</v>
          </cell>
          <cell r="W196">
            <v>0</v>
          </cell>
          <cell r="X196">
            <v>2312843</v>
          </cell>
          <cell r="Y196">
            <v>0</v>
          </cell>
          <cell r="Z196">
            <v>87134602</v>
          </cell>
          <cell r="AA196">
            <v>31224987</v>
          </cell>
          <cell r="AB196">
            <v>0</v>
          </cell>
          <cell r="AC196">
            <v>4143721</v>
          </cell>
          <cell r="AD196">
            <v>10771541</v>
          </cell>
          <cell r="AE196">
            <v>10860845</v>
          </cell>
          <cell r="AF196">
            <v>3239791</v>
          </cell>
          <cell r="AG196">
            <v>1885186</v>
          </cell>
          <cell r="AH196">
            <v>16168646</v>
          </cell>
          <cell r="AI196">
            <v>0</v>
          </cell>
          <cell r="AJ196">
            <v>99500</v>
          </cell>
          <cell r="AK196">
            <v>78394217</v>
          </cell>
          <cell r="AL196">
            <v>5012866</v>
          </cell>
          <cell r="AM196">
            <v>0</v>
          </cell>
          <cell r="AN196">
            <v>0</v>
          </cell>
          <cell r="AO196">
            <v>0</v>
          </cell>
          <cell r="AP196">
            <v>83407083</v>
          </cell>
          <cell r="AQ196">
            <v>42580628</v>
          </cell>
          <cell r="AR196">
            <v>7501750</v>
          </cell>
          <cell r="AS196">
            <v>50082378</v>
          </cell>
          <cell r="AT196">
            <v>13160777</v>
          </cell>
          <cell r="AU196">
            <v>492472</v>
          </cell>
          <cell r="AV196">
            <v>2209906</v>
          </cell>
          <cell r="AW196">
            <v>0</v>
          </cell>
          <cell r="AX196">
            <v>258341</v>
          </cell>
          <cell r="AY196">
            <v>47150</v>
          </cell>
          <cell r="AZ196">
            <v>16168646</v>
          </cell>
        </row>
        <row r="197">
          <cell r="A197">
            <v>114938</v>
          </cell>
          <cell r="B197" t="str">
            <v>GAVILAN COLLEGE</v>
          </cell>
          <cell r="C197" t="str">
            <v>CA</v>
          </cell>
          <cell r="D197">
            <v>8</v>
          </cell>
          <cell r="E197">
            <v>4</v>
          </cell>
          <cell r="F197">
            <v>2</v>
          </cell>
          <cell r="G197">
            <v>2</v>
          </cell>
          <cell r="H197">
            <v>2</v>
          </cell>
          <cell r="I197">
            <v>40</v>
          </cell>
          <cell r="J197">
            <v>1</v>
          </cell>
          <cell r="K197">
            <v>2737</v>
          </cell>
          <cell r="L197">
            <v>577606</v>
          </cell>
          <cell r="M197">
            <v>585608</v>
          </cell>
          <cell r="N197">
            <v>9122611</v>
          </cell>
          <cell r="O197">
            <v>11695501</v>
          </cell>
          <cell r="P197">
            <v>1076161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574005</v>
          </cell>
          <cell r="W197">
            <v>0</v>
          </cell>
          <cell r="X197">
            <v>0</v>
          </cell>
          <cell r="Y197">
            <v>0</v>
          </cell>
          <cell r="Z197">
            <v>23631492</v>
          </cell>
          <cell r="AA197">
            <v>9366920</v>
          </cell>
          <cell r="AB197">
            <v>0</v>
          </cell>
          <cell r="AC197">
            <v>1755403</v>
          </cell>
          <cell r="AD197">
            <v>3314413</v>
          </cell>
          <cell r="AE197">
            <v>2383667</v>
          </cell>
          <cell r="AF197">
            <v>2584145</v>
          </cell>
          <cell r="AG197">
            <v>1578184</v>
          </cell>
          <cell r="AH197">
            <v>1095101</v>
          </cell>
          <cell r="AI197">
            <v>2059164</v>
          </cell>
          <cell r="AJ197">
            <v>371218</v>
          </cell>
          <cell r="AK197">
            <v>24508215</v>
          </cell>
          <cell r="AL197">
            <v>574005</v>
          </cell>
          <cell r="AM197">
            <v>0</v>
          </cell>
          <cell r="AN197">
            <v>0</v>
          </cell>
          <cell r="AO197">
            <v>0</v>
          </cell>
          <cell r="AP197">
            <v>25082220</v>
          </cell>
          <cell r="AQ197">
            <v>11580778</v>
          </cell>
          <cell r="AR197">
            <v>2299694</v>
          </cell>
          <cell r="AS197">
            <v>13880472</v>
          </cell>
          <cell r="AT197">
            <v>965103</v>
          </cell>
          <cell r="AU197">
            <v>111058</v>
          </cell>
          <cell r="AV197">
            <v>0</v>
          </cell>
          <cell r="AW197">
            <v>0</v>
          </cell>
          <cell r="AX197">
            <v>0</v>
          </cell>
          <cell r="AY197">
            <v>18940</v>
          </cell>
          <cell r="AZ197">
            <v>1095101</v>
          </cell>
        </row>
        <row r="198">
          <cell r="A198">
            <v>115001</v>
          </cell>
          <cell r="B198" t="str">
            <v>GLENDALE COMMUNITY COLLEGE</v>
          </cell>
          <cell r="C198" t="str">
            <v>CA</v>
          </cell>
          <cell r="D198">
            <v>8</v>
          </cell>
          <cell r="E198">
            <v>4</v>
          </cell>
          <cell r="F198">
            <v>2</v>
          </cell>
          <cell r="G198">
            <v>2</v>
          </cell>
          <cell r="H198">
            <v>2</v>
          </cell>
          <cell r="I198">
            <v>40</v>
          </cell>
          <cell r="J198">
            <v>1</v>
          </cell>
          <cell r="K198">
            <v>8544</v>
          </cell>
          <cell r="L198">
            <v>5978969</v>
          </cell>
          <cell r="M198">
            <v>543387</v>
          </cell>
          <cell r="N198">
            <v>38703791</v>
          </cell>
          <cell r="O198">
            <v>17920376</v>
          </cell>
          <cell r="P198">
            <v>10473330</v>
          </cell>
          <cell r="Q198">
            <v>1179756</v>
          </cell>
          <cell r="R198">
            <v>0</v>
          </cell>
          <cell r="S198">
            <v>1407761</v>
          </cell>
          <cell r="T198">
            <v>0</v>
          </cell>
          <cell r="U198">
            <v>182229</v>
          </cell>
          <cell r="V198">
            <v>1037738</v>
          </cell>
          <cell r="W198">
            <v>0</v>
          </cell>
          <cell r="X198">
            <v>1118321</v>
          </cell>
          <cell r="Y198">
            <v>0</v>
          </cell>
          <cell r="Z198">
            <v>78545658</v>
          </cell>
          <cell r="AA198">
            <v>28447441</v>
          </cell>
          <cell r="AB198">
            <v>148362</v>
          </cell>
          <cell r="AC198">
            <v>1515800</v>
          </cell>
          <cell r="AD198">
            <v>7565261</v>
          </cell>
          <cell r="AE198">
            <v>9176157</v>
          </cell>
          <cell r="AF198">
            <v>9149051</v>
          </cell>
          <cell r="AG198">
            <v>4565623</v>
          </cell>
          <cell r="AH198">
            <v>9447166</v>
          </cell>
          <cell r="AI198">
            <v>0</v>
          </cell>
          <cell r="AJ198">
            <v>3622919</v>
          </cell>
          <cell r="AK198">
            <v>73637780</v>
          </cell>
          <cell r="AL198">
            <v>2042212</v>
          </cell>
          <cell r="AM198">
            <v>0</v>
          </cell>
          <cell r="AN198">
            <v>0</v>
          </cell>
          <cell r="AO198">
            <v>530</v>
          </cell>
          <cell r="AP198">
            <v>75680522</v>
          </cell>
          <cell r="AQ198">
            <v>44331333</v>
          </cell>
          <cell r="AR198">
            <v>7026516</v>
          </cell>
          <cell r="AS198">
            <v>51357849</v>
          </cell>
          <cell r="AT198">
            <v>7944823</v>
          </cell>
          <cell r="AU198">
            <v>322587</v>
          </cell>
          <cell r="AV198">
            <v>1179756</v>
          </cell>
          <cell r="AW198">
            <v>0</v>
          </cell>
          <cell r="AX198">
            <v>0</v>
          </cell>
          <cell r="AY198">
            <v>0</v>
          </cell>
          <cell r="AZ198">
            <v>9447166</v>
          </cell>
        </row>
        <row r="199">
          <cell r="A199">
            <v>115393</v>
          </cell>
          <cell r="B199" t="str">
            <v>HARTNELL COLLEGE</v>
          </cell>
          <cell r="C199" t="str">
            <v>CA</v>
          </cell>
          <cell r="D199">
            <v>8</v>
          </cell>
          <cell r="E199">
            <v>4</v>
          </cell>
          <cell r="F199">
            <v>2</v>
          </cell>
          <cell r="G199">
            <v>2</v>
          </cell>
          <cell r="H199">
            <v>2</v>
          </cell>
          <cell r="I199">
            <v>40</v>
          </cell>
          <cell r="J199">
            <v>1</v>
          </cell>
          <cell r="K199">
            <v>4831</v>
          </cell>
          <cell r="L199">
            <v>2023232</v>
          </cell>
          <cell r="M199">
            <v>2545</v>
          </cell>
          <cell r="N199">
            <v>13362749</v>
          </cell>
          <cell r="O199">
            <v>10930232</v>
          </cell>
          <cell r="P199">
            <v>4240569</v>
          </cell>
          <cell r="Q199">
            <v>6320046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36879373</v>
          </cell>
          <cell r="AA199">
            <v>15609771</v>
          </cell>
          <cell r="AB199">
            <v>0</v>
          </cell>
          <cell r="AC199">
            <v>761318</v>
          </cell>
          <cell r="AD199">
            <v>3423136</v>
          </cell>
          <cell r="AE199">
            <v>4032295</v>
          </cell>
          <cell r="AF199">
            <v>6037391</v>
          </cell>
          <cell r="AG199">
            <v>2887190</v>
          </cell>
          <cell r="AH199">
            <v>2952840</v>
          </cell>
          <cell r="AI199">
            <v>0</v>
          </cell>
          <cell r="AJ199">
            <v>0</v>
          </cell>
          <cell r="AK199">
            <v>35703941</v>
          </cell>
          <cell r="AL199">
            <v>606338</v>
          </cell>
          <cell r="AM199">
            <v>0</v>
          </cell>
          <cell r="AN199">
            <v>0</v>
          </cell>
          <cell r="AO199">
            <v>0</v>
          </cell>
          <cell r="AP199">
            <v>36310279</v>
          </cell>
          <cell r="AQ199">
            <v>19313610</v>
          </cell>
          <cell r="AR199">
            <v>4686370</v>
          </cell>
          <cell r="AS199">
            <v>23999980</v>
          </cell>
          <cell r="AT199">
            <v>2869848</v>
          </cell>
          <cell r="AU199">
            <v>74492</v>
          </cell>
          <cell r="AV199">
            <v>0</v>
          </cell>
          <cell r="AW199">
            <v>0</v>
          </cell>
          <cell r="AX199">
            <v>0</v>
          </cell>
          <cell r="AY199">
            <v>8500</v>
          </cell>
          <cell r="AZ199">
            <v>2952840</v>
          </cell>
        </row>
        <row r="200">
          <cell r="A200">
            <v>115861</v>
          </cell>
          <cell r="B200" t="str">
            <v>IMPERIAL VALLEY COLLEGE</v>
          </cell>
          <cell r="C200" t="str">
            <v>CA</v>
          </cell>
          <cell r="D200">
            <v>8</v>
          </cell>
          <cell r="E200">
            <v>4</v>
          </cell>
          <cell r="F200">
            <v>2</v>
          </cell>
          <cell r="G200">
            <v>2</v>
          </cell>
          <cell r="H200">
            <v>2</v>
          </cell>
          <cell r="I200">
            <v>40</v>
          </cell>
          <cell r="J200">
            <v>1</v>
          </cell>
          <cell r="K200">
            <v>4016</v>
          </cell>
          <cell r="L200">
            <v>1379969</v>
          </cell>
          <cell r="M200">
            <v>0</v>
          </cell>
          <cell r="N200">
            <v>20214696</v>
          </cell>
          <cell r="O200">
            <v>6338412</v>
          </cell>
          <cell r="P200">
            <v>7541122</v>
          </cell>
          <cell r="Q200">
            <v>4618511</v>
          </cell>
          <cell r="R200">
            <v>327524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40420234</v>
          </cell>
          <cell r="AA200">
            <v>16933871</v>
          </cell>
          <cell r="AB200">
            <v>0</v>
          </cell>
          <cell r="AC200">
            <v>0</v>
          </cell>
          <cell r="AD200">
            <v>4049366</v>
          </cell>
          <cell r="AE200">
            <v>10416231</v>
          </cell>
          <cell r="AF200">
            <v>4508382</v>
          </cell>
          <cell r="AG200">
            <v>4241741</v>
          </cell>
          <cell r="AH200">
            <v>10520747</v>
          </cell>
          <cell r="AI200">
            <v>0</v>
          </cell>
          <cell r="AJ200">
            <v>0</v>
          </cell>
          <cell r="AK200">
            <v>50670338</v>
          </cell>
          <cell r="AL200">
            <v>43862</v>
          </cell>
          <cell r="AM200">
            <v>0</v>
          </cell>
          <cell r="AN200">
            <v>0</v>
          </cell>
          <cell r="AO200">
            <v>0</v>
          </cell>
          <cell r="AP200">
            <v>50714200</v>
          </cell>
          <cell r="AQ200">
            <v>11875682</v>
          </cell>
          <cell r="AR200">
            <v>5089578</v>
          </cell>
          <cell r="AS200">
            <v>16965260</v>
          </cell>
          <cell r="AT200">
            <v>8538814</v>
          </cell>
          <cell r="AU200">
            <v>593139</v>
          </cell>
          <cell r="AV200">
            <v>1273596</v>
          </cell>
          <cell r="AW200">
            <v>115198</v>
          </cell>
          <cell r="AX200">
            <v>0</v>
          </cell>
          <cell r="AY200">
            <v>0</v>
          </cell>
          <cell r="AZ200">
            <v>10520747</v>
          </cell>
        </row>
        <row r="201">
          <cell r="A201">
            <v>117052</v>
          </cell>
          <cell r="B201" t="str">
            <v>REEDLEY COLLEGE</v>
          </cell>
          <cell r="C201" t="str">
            <v>CA</v>
          </cell>
          <cell r="D201">
            <v>8</v>
          </cell>
          <cell r="E201">
            <v>4</v>
          </cell>
          <cell r="F201">
            <v>2</v>
          </cell>
          <cell r="G201">
            <v>2</v>
          </cell>
          <cell r="H201">
            <v>2</v>
          </cell>
          <cell r="I201">
            <v>40</v>
          </cell>
          <cell r="J201">
            <v>1</v>
          </cell>
          <cell r="K201">
            <v>6051</v>
          </cell>
          <cell r="L201">
            <v>2376107</v>
          </cell>
          <cell r="M201">
            <v>0</v>
          </cell>
          <cell r="N201">
            <v>15653354</v>
          </cell>
          <cell r="O201">
            <v>3269785</v>
          </cell>
          <cell r="P201">
            <v>9022694</v>
          </cell>
          <cell r="Q201">
            <v>3873140</v>
          </cell>
          <cell r="R201">
            <v>0</v>
          </cell>
          <cell r="S201">
            <v>63426</v>
          </cell>
          <cell r="T201">
            <v>377551</v>
          </cell>
          <cell r="U201">
            <v>181396</v>
          </cell>
          <cell r="V201">
            <v>3427770</v>
          </cell>
          <cell r="W201">
            <v>0</v>
          </cell>
          <cell r="X201">
            <v>817359</v>
          </cell>
          <cell r="Y201">
            <v>0</v>
          </cell>
          <cell r="Z201">
            <v>39062582</v>
          </cell>
          <cell r="AA201">
            <v>14779384</v>
          </cell>
          <cell r="AB201">
            <v>0</v>
          </cell>
          <cell r="AC201">
            <v>621962</v>
          </cell>
          <cell r="AD201">
            <v>3612273</v>
          </cell>
          <cell r="AE201">
            <v>5445350</v>
          </cell>
          <cell r="AF201">
            <v>3066786</v>
          </cell>
          <cell r="AG201">
            <v>972297</v>
          </cell>
          <cell r="AH201">
            <v>7784628</v>
          </cell>
          <cell r="AI201">
            <v>34200</v>
          </cell>
          <cell r="AJ201">
            <v>256677</v>
          </cell>
          <cell r="AK201">
            <v>36573557</v>
          </cell>
          <cell r="AL201">
            <v>3250772</v>
          </cell>
          <cell r="AM201">
            <v>0</v>
          </cell>
          <cell r="AN201">
            <v>0</v>
          </cell>
          <cell r="AO201">
            <v>0</v>
          </cell>
          <cell r="AP201">
            <v>39824329</v>
          </cell>
          <cell r="AQ201">
            <v>20137367</v>
          </cell>
          <cell r="AR201">
            <v>3542287</v>
          </cell>
          <cell r="AS201">
            <v>23679654</v>
          </cell>
          <cell r="AT201">
            <v>6527889</v>
          </cell>
          <cell r="AU201">
            <v>227116</v>
          </cell>
          <cell r="AV201">
            <v>894214</v>
          </cell>
          <cell r="AW201">
            <v>0</v>
          </cell>
          <cell r="AX201">
            <v>135409</v>
          </cell>
          <cell r="AY201">
            <v>0</v>
          </cell>
          <cell r="AZ201">
            <v>7784628</v>
          </cell>
        </row>
        <row r="202">
          <cell r="A202">
            <v>117195</v>
          </cell>
          <cell r="B202" t="str">
            <v>LAKE TAHOE COMMUNITY COLLEGE</v>
          </cell>
          <cell r="C202" t="str">
            <v>CA</v>
          </cell>
          <cell r="D202">
            <v>8</v>
          </cell>
          <cell r="E202">
            <v>4</v>
          </cell>
          <cell r="F202">
            <v>2</v>
          </cell>
          <cell r="G202">
            <v>2</v>
          </cell>
          <cell r="H202">
            <v>2</v>
          </cell>
          <cell r="I202">
            <v>40</v>
          </cell>
          <cell r="J202">
            <v>1</v>
          </cell>
          <cell r="K202">
            <v>1470</v>
          </cell>
          <cell r="L202">
            <v>699175</v>
          </cell>
          <cell r="M202">
            <v>199127</v>
          </cell>
          <cell r="N202">
            <v>8264110</v>
          </cell>
          <cell r="O202">
            <v>2043751</v>
          </cell>
          <cell r="P202">
            <v>694463</v>
          </cell>
          <cell r="Q202">
            <v>68112</v>
          </cell>
          <cell r="R202">
            <v>0</v>
          </cell>
          <cell r="S202">
            <v>151705</v>
          </cell>
          <cell r="T202">
            <v>57400</v>
          </cell>
          <cell r="U202">
            <v>0</v>
          </cell>
          <cell r="V202">
            <v>1003996</v>
          </cell>
          <cell r="W202">
            <v>0</v>
          </cell>
          <cell r="X202">
            <v>0</v>
          </cell>
          <cell r="Y202">
            <v>0</v>
          </cell>
          <cell r="Z202">
            <v>13181839</v>
          </cell>
          <cell r="AA202">
            <v>5645980</v>
          </cell>
          <cell r="AB202">
            <v>0</v>
          </cell>
          <cell r="AC202">
            <v>3340</v>
          </cell>
          <cell r="AD202">
            <v>875306</v>
          </cell>
          <cell r="AE202">
            <v>1377274</v>
          </cell>
          <cell r="AF202">
            <v>1904387</v>
          </cell>
          <cell r="AG202">
            <v>676627</v>
          </cell>
          <cell r="AH202">
            <v>516212</v>
          </cell>
          <cell r="AI202">
            <v>551792</v>
          </cell>
          <cell r="AJ202">
            <v>0</v>
          </cell>
          <cell r="AK202">
            <v>11550918</v>
          </cell>
          <cell r="AL202">
            <v>581733</v>
          </cell>
          <cell r="AM202">
            <v>0</v>
          </cell>
          <cell r="AN202">
            <v>0</v>
          </cell>
          <cell r="AO202">
            <v>1</v>
          </cell>
          <cell r="AP202">
            <v>12132652</v>
          </cell>
          <cell r="AQ202">
            <v>7143280</v>
          </cell>
          <cell r="AR202">
            <v>1680845</v>
          </cell>
          <cell r="AS202">
            <v>8824125</v>
          </cell>
          <cell r="AT202">
            <v>284094</v>
          </cell>
          <cell r="AU202">
            <v>23675</v>
          </cell>
          <cell r="AV202">
            <v>68112</v>
          </cell>
          <cell r="AW202">
            <v>0</v>
          </cell>
          <cell r="AX202">
            <v>137370</v>
          </cell>
          <cell r="AY202">
            <v>2961</v>
          </cell>
          <cell r="AZ202">
            <v>516212</v>
          </cell>
        </row>
        <row r="203">
          <cell r="A203">
            <v>117274</v>
          </cell>
          <cell r="B203" t="str">
            <v>LASSEN COMMUNITY COLLEGE</v>
          </cell>
          <cell r="C203" t="str">
            <v>CA</v>
          </cell>
          <cell r="D203">
            <v>8</v>
          </cell>
          <cell r="E203">
            <v>4</v>
          </cell>
          <cell r="F203">
            <v>2</v>
          </cell>
          <cell r="G203">
            <v>2</v>
          </cell>
          <cell r="H203">
            <v>2</v>
          </cell>
          <cell r="I203">
            <v>40</v>
          </cell>
          <cell r="J203">
            <v>1</v>
          </cell>
          <cell r="K203">
            <v>1282</v>
          </cell>
          <cell r="L203">
            <v>167128</v>
          </cell>
          <cell r="M203">
            <v>0</v>
          </cell>
          <cell r="N203">
            <v>6473784</v>
          </cell>
          <cell r="O203">
            <v>757579</v>
          </cell>
          <cell r="P203">
            <v>518238</v>
          </cell>
          <cell r="Q203">
            <v>1233161</v>
          </cell>
          <cell r="R203">
            <v>6414</v>
          </cell>
          <cell r="S203">
            <v>0</v>
          </cell>
          <cell r="T203">
            <v>0</v>
          </cell>
          <cell r="U203">
            <v>0</v>
          </cell>
          <cell r="V203">
            <v>259006</v>
          </cell>
          <cell r="W203">
            <v>0</v>
          </cell>
          <cell r="X203">
            <v>0</v>
          </cell>
          <cell r="Y203">
            <v>0</v>
          </cell>
          <cell r="Z203">
            <v>9415310</v>
          </cell>
          <cell r="AA203">
            <v>3776723</v>
          </cell>
          <cell r="AB203">
            <v>0</v>
          </cell>
          <cell r="AC203">
            <v>28999</v>
          </cell>
          <cell r="AD203">
            <v>1234606</v>
          </cell>
          <cell r="AE203">
            <v>1504972</v>
          </cell>
          <cell r="AF203">
            <v>1400261</v>
          </cell>
          <cell r="AG203">
            <v>609985</v>
          </cell>
          <cell r="AH203">
            <v>601741</v>
          </cell>
          <cell r="AI203">
            <v>30000</v>
          </cell>
          <cell r="AJ203">
            <v>108351</v>
          </cell>
          <cell r="AK203">
            <v>9295638</v>
          </cell>
          <cell r="AL203">
            <v>81929</v>
          </cell>
          <cell r="AM203">
            <v>0</v>
          </cell>
          <cell r="AN203">
            <v>0</v>
          </cell>
          <cell r="AO203">
            <v>0</v>
          </cell>
          <cell r="AP203">
            <v>9377567</v>
          </cell>
          <cell r="AQ203">
            <v>5238296</v>
          </cell>
          <cell r="AR203">
            <v>940886</v>
          </cell>
          <cell r="AS203">
            <v>6179182</v>
          </cell>
          <cell r="AT203">
            <v>455616</v>
          </cell>
          <cell r="AU203">
            <v>22652</v>
          </cell>
          <cell r="AV203">
            <v>19644</v>
          </cell>
          <cell r="AW203">
            <v>0</v>
          </cell>
          <cell r="AX203">
            <v>0</v>
          </cell>
          <cell r="AY203">
            <v>103829</v>
          </cell>
          <cell r="AZ203">
            <v>601741</v>
          </cell>
        </row>
        <row r="204">
          <cell r="A204">
            <v>117645</v>
          </cell>
          <cell r="B204" t="str">
            <v>LONG BEACH CITY COLLEGE</v>
          </cell>
          <cell r="C204" t="str">
            <v>CA</v>
          </cell>
          <cell r="D204">
            <v>8</v>
          </cell>
          <cell r="E204">
            <v>4</v>
          </cell>
          <cell r="F204">
            <v>2</v>
          </cell>
          <cell r="G204">
            <v>2</v>
          </cell>
          <cell r="H204">
            <v>2</v>
          </cell>
          <cell r="I204">
            <v>40</v>
          </cell>
          <cell r="J204">
            <v>1</v>
          </cell>
          <cell r="K204">
            <v>10901</v>
          </cell>
          <cell r="L204">
            <v>5567989</v>
          </cell>
          <cell r="M204">
            <v>0</v>
          </cell>
          <cell r="N204">
            <v>40456554</v>
          </cell>
          <cell r="O204">
            <v>24737060</v>
          </cell>
          <cell r="P204">
            <v>18870575</v>
          </cell>
          <cell r="Q204">
            <v>21542003</v>
          </cell>
          <cell r="R204">
            <v>36848</v>
          </cell>
          <cell r="S204">
            <v>1449</v>
          </cell>
          <cell r="T204">
            <v>0</v>
          </cell>
          <cell r="U204">
            <v>1075568</v>
          </cell>
          <cell r="V204">
            <v>1021511</v>
          </cell>
          <cell r="W204">
            <v>0</v>
          </cell>
          <cell r="X204">
            <v>2324177</v>
          </cell>
          <cell r="Y204">
            <v>0</v>
          </cell>
          <cell r="Z204">
            <v>115633734</v>
          </cell>
          <cell r="AA204">
            <v>43457971</v>
          </cell>
          <cell r="AB204">
            <v>488804</v>
          </cell>
          <cell r="AC204">
            <v>3403682</v>
          </cell>
          <cell r="AD204">
            <v>6481798</v>
          </cell>
          <cell r="AE204">
            <v>14302377</v>
          </cell>
          <cell r="AF204">
            <v>11836188</v>
          </cell>
          <cell r="AG204">
            <v>8279052</v>
          </cell>
          <cell r="AH204">
            <v>16070226</v>
          </cell>
          <cell r="AI204">
            <v>0</v>
          </cell>
          <cell r="AJ204">
            <v>0</v>
          </cell>
          <cell r="AK204">
            <v>104320098</v>
          </cell>
          <cell r="AL204">
            <v>1380640</v>
          </cell>
          <cell r="AM204">
            <v>0</v>
          </cell>
          <cell r="AN204">
            <v>0</v>
          </cell>
          <cell r="AO204">
            <v>5708829</v>
          </cell>
          <cell r="AP204">
            <v>111409567</v>
          </cell>
          <cell r="AQ204">
            <v>60238505</v>
          </cell>
          <cell r="AR204">
            <v>13550057</v>
          </cell>
          <cell r="AS204">
            <v>73788562</v>
          </cell>
          <cell r="AT204">
            <v>13627871</v>
          </cell>
          <cell r="AU204">
            <v>723339</v>
          </cell>
          <cell r="AV204">
            <v>1719016</v>
          </cell>
          <cell r="AW204">
            <v>0</v>
          </cell>
          <cell r="AX204">
            <v>0</v>
          </cell>
          <cell r="AY204">
            <v>0</v>
          </cell>
          <cell r="AZ204">
            <v>16070226</v>
          </cell>
        </row>
        <row r="205">
          <cell r="A205">
            <v>117690</v>
          </cell>
          <cell r="B205" t="str">
            <v>LOS ANGELES HARBOR COLLEGE</v>
          </cell>
          <cell r="C205" t="str">
            <v>CA</v>
          </cell>
          <cell r="D205">
            <v>8</v>
          </cell>
          <cell r="E205">
            <v>4</v>
          </cell>
          <cell r="F205">
            <v>2</v>
          </cell>
          <cell r="G205">
            <v>2</v>
          </cell>
          <cell r="H205">
            <v>2</v>
          </cell>
          <cell r="I205">
            <v>40</v>
          </cell>
          <cell r="J205">
            <v>1</v>
          </cell>
          <cell r="K205">
            <v>5074</v>
          </cell>
          <cell r="L205">
            <v>1552483</v>
          </cell>
          <cell r="M205">
            <v>0</v>
          </cell>
          <cell r="N205">
            <v>18107199</v>
          </cell>
          <cell r="O205">
            <v>8209362</v>
          </cell>
          <cell r="P205">
            <v>4662560</v>
          </cell>
          <cell r="Q205">
            <v>5301300</v>
          </cell>
          <cell r="R205">
            <v>43710142</v>
          </cell>
          <cell r="S205">
            <v>0</v>
          </cell>
          <cell r="T205">
            <v>0</v>
          </cell>
          <cell r="U205">
            <v>2308066</v>
          </cell>
          <cell r="V205">
            <v>0</v>
          </cell>
          <cell r="W205">
            <v>0</v>
          </cell>
          <cell r="X205">
            <v>948986</v>
          </cell>
          <cell r="Y205">
            <v>0</v>
          </cell>
          <cell r="Z205">
            <v>84800098</v>
          </cell>
          <cell r="AA205">
            <v>12625963</v>
          </cell>
          <cell r="AB205">
            <v>0</v>
          </cell>
          <cell r="AC205">
            <v>1007077</v>
          </cell>
          <cell r="AD205">
            <v>2717031</v>
          </cell>
          <cell r="AE205">
            <v>7683425</v>
          </cell>
          <cell r="AF205">
            <v>10520841</v>
          </cell>
          <cell r="AG205">
            <v>4389792</v>
          </cell>
          <cell r="AH205">
            <v>3784575</v>
          </cell>
          <cell r="AI205">
            <v>0</v>
          </cell>
          <cell r="AJ205">
            <v>0</v>
          </cell>
          <cell r="AK205">
            <v>42728704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42728704</v>
          </cell>
          <cell r="AQ205">
            <v>0</v>
          </cell>
          <cell r="AR205">
            <v>0</v>
          </cell>
          <cell r="AS205">
            <v>0</v>
          </cell>
          <cell r="AT205">
            <v>3111608</v>
          </cell>
          <cell r="AU205">
            <v>526999</v>
          </cell>
          <cell r="AV205">
            <v>145968</v>
          </cell>
          <cell r="AW205">
            <v>0</v>
          </cell>
          <cell r="AX205">
            <v>0</v>
          </cell>
          <cell r="AY205">
            <v>0</v>
          </cell>
          <cell r="AZ205">
            <v>3784575</v>
          </cell>
        </row>
        <row r="206">
          <cell r="A206">
            <v>117706</v>
          </cell>
          <cell r="B206" t="str">
            <v>LOS ANGELES PIERCE COLLEGE</v>
          </cell>
          <cell r="C206" t="str">
            <v>CA</v>
          </cell>
          <cell r="D206">
            <v>8</v>
          </cell>
          <cell r="E206">
            <v>4</v>
          </cell>
          <cell r="F206">
            <v>2</v>
          </cell>
          <cell r="G206">
            <v>2</v>
          </cell>
          <cell r="H206">
            <v>2</v>
          </cell>
          <cell r="I206">
            <v>40</v>
          </cell>
          <cell r="J206">
            <v>1</v>
          </cell>
          <cell r="K206">
            <v>9486</v>
          </cell>
          <cell r="L206">
            <v>2134664</v>
          </cell>
          <cell r="M206">
            <v>0</v>
          </cell>
          <cell r="N206">
            <v>33627654</v>
          </cell>
          <cell r="O206">
            <v>11287873</v>
          </cell>
          <cell r="P206">
            <v>6411020</v>
          </cell>
          <cell r="Q206">
            <v>7289287</v>
          </cell>
          <cell r="R206">
            <v>60101445</v>
          </cell>
          <cell r="S206">
            <v>0</v>
          </cell>
          <cell r="T206">
            <v>0</v>
          </cell>
          <cell r="U206">
            <v>3173591</v>
          </cell>
          <cell r="V206">
            <v>0</v>
          </cell>
          <cell r="W206">
            <v>0</v>
          </cell>
          <cell r="X206">
            <v>1304856</v>
          </cell>
          <cell r="Y206">
            <v>0</v>
          </cell>
          <cell r="Z206">
            <v>125330390</v>
          </cell>
          <cell r="AA206">
            <v>18325758</v>
          </cell>
          <cell r="AB206">
            <v>0</v>
          </cell>
          <cell r="AC206">
            <v>1118180</v>
          </cell>
          <cell r="AD206">
            <v>2936991</v>
          </cell>
          <cell r="AE206">
            <v>7146478</v>
          </cell>
          <cell r="AF206">
            <v>15412315</v>
          </cell>
          <cell r="AG206">
            <v>7820405</v>
          </cell>
          <cell r="AH206">
            <v>4300707</v>
          </cell>
          <cell r="AI206">
            <v>0</v>
          </cell>
          <cell r="AJ206">
            <v>0</v>
          </cell>
          <cell r="AK206">
            <v>57060834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57060834</v>
          </cell>
          <cell r="AQ206">
            <v>0</v>
          </cell>
          <cell r="AR206">
            <v>0</v>
          </cell>
          <cell r="AS206">
            <v>0</v>
          </cell>
          <cell r="AT206">
            <v>3113283</v>
          </cell>
          <cell r="AU206">
            <v>927093</v>
          </cell>
          <cell r="AV206">
            <v>260331</v>
          </cell>
          <cell r="AW206">
            <v>0</v>
          </cell>
          <cell r="AX206">
            <v>0</v>
          </cell>
          <cell r="AY206">
            <v>0</v>
          </cell>
          <cell r="AZ206">
            <v>4300707</v>
          </cell>
        </row>
        <row r="207">
          <cell r="A207">
            <v>117715</v>
          </cell>
          <cell r="B207" t="str">
            <v>LOS ANGELES SOUTHWEST COLLEGE</v>
          </cell>
          <cell r="C207" t="str">
            <v>CA</v>
          </cell>
          <cell r="D207">
            <v>8</v>
          </cell>
          <cell r="E207">
            <v>4</v>
          </cell>
          <cell r="F207">
            <v>2</v>
          </cell>
          <cell r="G207">
            <v>2</v>
          </cell>
          <cell r="H207">
            <v>2</v>
          </cell>
          <cell r="I207">
            <v>40</v>
          </cell>
          <cell r="J207">
            <v>1</v>
          </cell>
          <cell r="K207">
            <v>3370</v>
          </cell>
          <cell r="L207">
            <v>1358422</v>
          </cell>
          <cell r="M207">
            <v>0</v>
          </cell>
          <cell r="N207">
            <v>12933714</v>
          </cell>
          <cell r="O207">
            <v>7183192</v>
          </cell>
          <cell r="P207">
            <v>4079740</v>
          </cell>
          <cell r="Q207">
            <v>4638637</v>
          </cell>
          <cell r="R207">
            <v>38246374</v>
          </cell>
          <cell r="S207">
            <v>0</v>
          </cell>
          <cell r="T207">
            <v>0</v>
          </cell>
          <cell r="U207">
            <v>2019558</v>
          </cell>
          <cell r="V207">
            <v>0</v>
          </cell>
          <cell r="W207">
            <v>0</v>
          </cell>
          <cell r="X207">
            <v>830362</v>
          </cell>
          <cell r="Y207">
            <v>0</v>
          </cell>
          <cell r="Z207">
            <v>71289999</v>
          </cell>
          <cell r="AA207">
            <v>9424433</v>
          </cell>
          <cell r="AB207">
            <v>0</v>
          </cell>
          <cell r="AC207">
            <v>452758</v>
          </cell>
          <cell r="AD207">
            <v>2614651</v>
          </cell>
          <cell r="AE207">
            <v>7146478</v>
          </cell>
          <cell r="AF207">
            <v>8877310</v>
          </cell>
          <cell r="AG207">
            <v>4975886</v>
          </cell>
          <cell r="AH207">
            <v>3088986</v>
          </cell>
          <cell r="AI207">
            <v>0</v>
          </cell>
          <cell r="AJ207">
            <v>0</v>
          </cell>
          <cell r="AK207">
            <v>36580502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36580502</v>
          </cell>
          <cell r="AQ207">
            <v>0</v>
          </cell>
          <cell r="AR207">
            <v>0</v>
          </cell>
          <cell r="AS207">
            <v>0</v>
          </cell>
          <cell r="AT207">
            <v>2602098</v>
          </cell>
          <cell r="AU207">
            <v>271692</v>
          </cell>
          <cell r="AV207">
            <v>215196</v>
          </cell>
          <cell r="AW207">
            <v>0</v>
          </cell>
          <cell r="AX207">
            <v>0</v>
          </cell>
          <cell r="AY207">
            <v>0</v>
          </cell>
          <cell r="AZ207">
            <v>3088986</v>
          </cell>
        </row>
        <row r="208">
          <cell r="A208">
            <v>117724</v>
          </cell>
          <cell r="B208" t="str">
            <v>LOS ANGELES TRADE TECHNICAL COLLEGE</v>
          </cell>
          <cell r="C208" t="str">
            <v>CA</v>
          </cell>
          <cell r="D208">
            <v>8</v>
          </cell>
          <cell r="E208">
            <v>4</v>
          </cell>
          <cell r="F208">
            <v>2</v>
          </cell>
          <cell r="G208">
            <v>2</v>
          </cell>
          <cell r="H208">
            <v>2</v>
          </cell>
          <cell r="I208">
            <v>40</v>
          </cell>
          <cell r="J208">
            <v>1</v>
          </cell>
          <cell r="K208">
            <v>7326</v>
          </cell>
          <cell r="L208">
            <v>2522784</v>
          </cell>
          <cell r="M208">
            <v>0</v>
          </cell>
          <cell r="N208">
            <v>33627654</v>
          </cell>
          <cell r="O208">
            <v>13340214</v>
          </cell>
          <cell r="P208">
            <v>7576660</v>
          </cell>
          <cell r="Q208">
            <v>8614612</v>
          </cell>
          <cell r="R208">
            <v>71028980</v>
          </cell>
          <cell r="S208">
            <v>0</v>
          </cell>
          <cell r="T208">
            <v>0</v>
          </cell>
          <cell r="U208">
            <v>3750607</v>
          </cell>
          <cell r="V208">
            <v>0</v>
          </cell>
          <cell r="W208">
            <v>0</v>
          </cell>
          <cell r="X208">
            <v>1542104</v>
          </cell>
          <cell r="Y208">
            <v>0</v>
          </cell>
          <cell r="Z208">
            <v>142003615</v>
          </cell>
          <cell r="AA208">
            <v>23081531</v>
          </cell>
          <cell r="AB208">
            <v>0</v>
          </cell>
          <cell r="AC208">
            <v>30008</v>
          </cell>
          <cell r="AD208">
            <v>3081470</v>
          </cell>
          <cell r="AE208">
            <v>10646721</v>
          </cell>
          <cell r="AF208">
            <v>17131562</v>
          </cell>
          <cell r="AG208">
            <v>7681769</v>
          </cell>
          <cell r="AH208">
            <v>6299817</v>
          </cell>
          <cell r="AI208">
            <v>0</v>
          </cell>
          <cell r="AJ208">
            <v>0</v>
          </cell>
          <cell r="AK208">
            <v>67952878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67952878</v>
          </cell>
          <cell r="AQ208">
            <v>0</v>
          </cell>
          <cell r="AR208">
            <v>0</v>
          </cell>
          <cell r="AS208">
            <v>0</v>
          </cell>
          <cell r="AT208">
            <v>4965015</v>
          </cell>
          <cell r="AU208">
            <v>543599</v>
          </cell>
          <cell r="AV208">
            <v>791203</v>
          </cell>
          <cell r="AW208">
            <v>0</v>
          </cell>
          <cell r="AX208">
            <v>0</v>
          </cell>
          <cell r="AY208">
            <v>0</v>
          </cell>
          <cell r="AZ208">
            <v>6299817</v>
          </cell>
        </row>
        <row r="209">
          <cell r="A209">
            <v>117733</v>
          </cell>
          <cell r="B209" t="str">
            <v>LOS ANGELES VALLEY COLLEGE</v>
          </cell>
          <cell r="C209" t="str">
            <v>CA</v>
          </cell>
          <cell r="D209">
            <v>8</v>
          </cell>
          <cell r="E209">
            <v>4</v>
          </cell>
          <cell r="F209">
            <v>2</v>
          </cell>
          <cell r="G209">
            <v>2</v>
          </cell>
          <cell r="H209">
            <v>2</v>
          </cell>
          <cell r="I209">
            <v>40</v>
          </cell>
          <cell r="J209">
            <v>1</v>
          </cell>
          <cell r="K209">
            <v>9202</v>
          </cell>
          <cell r="L209">
            <v>2522784</v>
          </cell>
          <cell r="M209">
            <v>0</v>
          </cell>
          <cell r="N209">
            <v>36214397</v>
          </cell>
          <cell r="O209">
            <v>13340214</v>
          </cell>
          <cell r="P209">
            <v>7576660</v>
          </cell>
          <cell r="Q209">
            <v>8614612</v>
          </cell>
          <cell r="R209">
            <v>71028980</v>
          </cell>
          <cell r="S209">
            <v>0</v>
          </cell>
          <cell r="T209">
            <v>0</v>
          </cell>
          <cell r="U209">
            <v>3750607</v>
          </cell>
          <cell r="V209">
            <v>0</v>
          </cell>
          <cell r="W209">
            <v>0</v>
          </cell>
          <cell r="X209">
            <v>1542103</v>
          </cell>
          <cell r="Y209">
            <v>0</v>
          </cell>
          <cell r="Z209">
            <v>144590357</v>
          </cell>
          <cell r="AA209">
            <v>21057400</v>
          </cell>
          <cell r="AB209">
            <v>0</v>
          </cell>
          <cell r="AC209">
            <v>906061</v>
          </cell>
          <cell r="AD209">
            <v>4649097</v>
          </cell>
          <cell r="AE209">
            <v>12398977</v>
          </cell>
          <cell r="AF209">
            <v>18311791</v>
          </cell>
          <cell r="AG209">
            <v>7444205</v>
          </cell>
          <cell r="AH209">
            <v>6143428</v>
          </cell>
          <cell r="AI209">
            <v>0</v>
          </cell>
          <cell r="AJ209">
            <v>0</v>
          </cell>
          <cell r="AK209">
            <v>70910959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70910959</v>
          </cell>
          <cell r="AQ209">
            <v>0</v>
          </cell>
          <cell r="AR209">
            <v>0</v>
          </cell>
          <cell r="AS209">
            <v>0</v>
          </cell>
          <cell r="AT209">
            <v>4774701</v>
          </cell>
          <cell r="AU209">
            <v>911418</v>
          </cell>
          <cell r="AV209">
            <v>457309</v>
          </cell>
          <cell r="AW209">
            <v>0</v>
          </cell>
          <cell r="AX209">
            <v>0</v>
          </cell>
          <cell r="AY209">
            <v>0</v>
          </cell>
          <cell r="AZ209">
            <v>6143428</v>
          </cell>
        </row>
        <row r="210">
          <cell r="A210">
            <v>117788</v>
          </cell>
          <cell r="B210" t="str">
            <v>LOS ANGELES CITY COLLEGE</v>
          </cell>
          <cell r="C210" t="str">
            <v>CA</v>
          </cell>
          <cell r="D210">
            <v>8</v>
          </cell>
          <cell r="E210">
            <v>4</v>
          </cell>
          <cell r="F210">
            <v>2</v>
          </cell>
          <cell r="G210">
            <v>2</v>
          </cell>
          <cell r="H210">
            <v>2</v>
          </cell>
          <cell r="I210">
            <v>40</v>
          </cell>
          <cell r="J210">
            <v>1</v>
          </cell>
          <cell r="K210">
            <v>11417</v>
          </cell>
          <cell r="L210">
            <v>3299025</v>
          </cell>
          <cell r="M210">
            <v>0</v>
          </cell>
          <cell r="N210">
            <v>41387882</v>
          </cell>
          <cell r="O210">
            <v>17444895</v>
          </cell>
          <cell r="P210">
            <v>9907940</v>
          </cell>
          <cell r="Q210">
            <v>11265262</v>
          </cell>
          <cell r="R210">
            <v>92884051</v>
          </cell>
          <cell r="S210">
            <v>0</v>
          </cell>
          <cell r="T210">
            <v>0</v>
          </cell>
          <cell r="U210">
            <v>4904640</v>
          </cell>
          <cell r="V210">
            <v>0</v>
          </cell>
          <cell r="W210">
            <v>0</v>
          </cell>
          <cell r="X210">
            <v>2016596</v>
          </cell>
          <cell r="Y210">
            <v>0</v>
          </cell>
          <cell r="Z210">
            <v>183110291</v>
          </cell>
          <cell r="AA210">
            <v>24632228</v>
          </cell>
          <cell r="AB210">
            <v>0</v>
          </cell>
          <cell r="AC210">
            <v>838830</v>
          </cell>
          <cell r="AD210">
            <v>4516443</v>
          </cell>
          <cell r="AE210">
            <v>13970475</v>
          </cell>
          <cell r="AF210">
            <v>23581287</v>
          </cell>
          <cell r="AG210">
            <v>9882173</v>
          </cell>
          <cell r="AH210">
            <v>10551398</v>
          </cell>
          <cell r="AI210">
            <v>0</v>
          </cell>
          <cell r="AJ210">
            <v>0</v>
          </cell>
          <cell r="AK210">
            <v>87972834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87972834</v>
          </cell>
          <cell r="AQ210">
            <v>0</v>
          </cell>
          <cell r="AR210">
            <v>0</v>
          </cell>
          <cell r="AS210">
            <v>0</v>
          </cell>
          <cell r="AT210">
            <v>7547017</v>
          </cell>
          <cell r="AU210">
            <v>1277630</v>
          </cell>
          <cell r="AV210">
            <v>1726751</v>
          </cell>
          <cell r="AW210">
            <v>0</v>
          </cell>
          <cell r="AX210">
            <v>0</v>
          </cell>
          <cell r="AY210">
            <v>0</v>
          </cell>
          <cell r="AZ210">
            <v>10551398</v>
          </cell>
        </row>
        <row r="211">
          <cell r="A211">
            <v>117803</v>
          </cell>
          <cell r="B211" t="str">
            <v>LOS ANGELES COUNTY COLLEGE OF NURS AND ALLIED HLTH</v>
          </cell>
          <cell r="C211" t="str">
            <v>CA</v>
          </cell>
          <cell r="D211">
            <v>8</v>
          </cell>
          <cell r="E211">
            <v>4</v>
          </cell>
          <cell r="F211">
            <v>2</v>
          </cell>
          <cell r="G211">
            <v>2</v>
          </cell>
          <cell r="H211">
            <v>2</v>
          </cell>
          <cell r="I211">
            <v>40</v>
          </cell>
          <cell r="J211">
            <v>1</v>
          </cell>
          <cell r="K211">
            <v>63</v>
          </cell>
          <cell r="L211">
            <v>480832</v>
          </cell>
          <cell r="M211">
            <v>0</v>
          </cell>
          <cell r="N211">
            <v>0</v>
          </cell>
          <cell r="O211">
            <v>4391948</v>
          </cell>
          <cell r="P211">
            <v>172263</v>
          </cell>
          <cell r="Q211">
            <v>66583</v>
          </cell>
          <cell r="R211">
            <v>0</v>
          </cell>
          <cell r="S211">
            <v>35565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5147191</v>
          </cell>
          <cell r="AA211">
            <v>1998978</v>
          </cell>
          <cell r="AB211">
            <v>0</v>
          </cell>
          <cell r="AC211">
            <v>0</v>
          </cell>
          <cell r="AD211">
            <v>29177</v>
          </cell>
          <cell r="AE211">
            <v>29532</v>
          </cell>
          <cell r="AF211">
            <v>224373</v>
          </cell>
          <cell r="AG211">
            <v>2619895</v>
          </cell>
          <cell r="AH211">
            <v>274411</v>
          </cell>
          <cell r="AI211">
            <v>0</v>
          </cell>
          <cell r="AJ211">
            <v>0</v>
          </cell>
          <cell r="AK211">
            <v>5176366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5176366</v>
          </cell>
          <cell r="AQ211">
            <v>1869691</v>
          </cell>
          <cell r="AR211">
            <v>617643</v>
          </cell>
          <cell r="AS211">
            <v>2487334</v>
          </cell>
          <cell r="AT211">
            <v>126214</v>
          </cell>
          <cell r="AU211">
            <v>46049</v>
          </cell>
          <cell r="AV211">
            <v>66583</v>
          </cell>
          <cell r="AW211">
            <v>0</v>
          </cell>
          <cell r="AX211">
            <v>35565</v>
          </cell>
          <cell r="AY211">
            <v>0</v>
          </cell>
          <cell r="AZ211">
            <v>274411</v>
          </cell>
        </row>
        <row r="212">
          <cell r="A212">
            <v>117867</v>
          </cell>
          <cell r="B212" t="str">
            <v>LOS ANGELES MISSION COLLEGE</v>
          </cell>
          <cell r="C212" t="str">
            <v>CA</v>
          </cell>
          <cell r="D212">
            <v>8</v>
          </cell>
          <cell r="E212">
            <v>4</v>
          </cell>
          <cell r="F212">
            <v>2</v>
          </cell>
          <cell r="G212">
            <v>2</v>
          </cell>
          <cell r="H212">
            <v>2</v>
          </cell>
          <cell r="I212">
            <v>40</v>
          </cell>
          <cell r="J212">
            <v>1</v>
          </cell>
          <cell r="K212">
            <v>3615</v>
          </cell>
          <cell r="L212">
            <v>1358422</v>
          </cell>
          <cell r="M212">
            <v>0</v>
          </cell>
          <cell r="N212">
            <v>15520456</v>
          </cell>
          <cell r="O212">
            <v>7183192</v>
          </cell>
          <cell r="P212">
            <v>4079740</v>
          </cell>
          <cell r="Q212">
            <v>4638637</v>
          </cell>
          <cell r="R212">
            <v>38246374</v>
          </cell>
          <cell r="S212">
            <v>0</v>
          </cell>
          <cell r="T212">
            <v>0</v>
          </cell>
          <cell r="U212">
            <v>2019558</v>
          </cell>
          <cell r="V212">
            <v>0</v>
          </cell>
          <cell r="W212">
            <v>0</v>
          </cell>
          <cell r="X212">
            <v>830363</v>
          </cell>
          <cell r="Y212">
            <v>0</v>
          </cell>
          <cell r="Z212">
            <v>73876742</v>
          </cell>
          <cell r="AA212">
            <v>9944363</v>
          </cell>
          <cell r="AB212">
            <v>0</v>
          </cell>
          <cell r="AC212">
            <v>742440</v>
          </cell>
          <cell r="AD212">
            <v>4087556</v>
          </cell>
          <cell r="AE212">
            <v>6960409</v>
          </cell>
          <cell r="AF212">
            <v>9279513</v>
          </cell>
          <cell r="AG212">
            <v>3857360</v>
          </cell>
          <cell r="AH212">
            <v>2948094</v>
          </cell>
          <cell r="AI212">
            <v>0</v>
          </cell>
          <cell r="AJ212">
            <v>0</v>
          </cell>
          <cell r="AK212">
            <v>37819735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37819735</v>
          </cell>
          <cell r="AQ212">
            <v>0</v>
          </cell>
          <cell r="AR212">
            <v>0</v>
          </cell>
          <cell r="AS212">
            <v>0</v>
          </cell>
          <cell r="AT212">
            <v>2102009</v>
          </cell>
          <cell r="AU212">
            <v>443251</v>
          </cell>
          <cell r="AV212">
            <v>402834</v>
          </cell>
          <cell r="AW212">
            <v>0</v>
          </cell>
          <cell r="AX212">
            <v>0</v>
          </cell>
          <cell r="AY212">
            <v>0</v>
          </cell>
          <cell r="AZ212">
            <v>2948094</v>
          </cell>
        </row>
        <row r="213">
          <cell r="A213">
            <v>117894</v>
          </cell>
          <cell r="B213" t="str">
            <v>LOS MEDANOS COLLEGE</v>
          </cell>
          <cell r="C213" t="str">
            <v>CA</v>
          </cell>
          <cell r="D213">
            <v>8</v>
          </cell>
          <cell r="E213">
            <v>4</v>
          </cell>
          <cell r="F213">
            <v>2</v>
          </cell>
          <cell r="G213">
            <v>2</v>
          </cell>
          <cell r="H213">
            <v>2</v>
          </cell>
          <cell r="I213">
            <v>40</v>
          </cell>
          <cell r="J213">
            <v>1</v>
          </cell>
          <cell r="K213">
            <v>4627</v>
          </cell>
          <cell r="L213">
            <v>1269340</v>
          </cell>
          <cell r="M213">
            <v>0</v>
          </cell>
          <cell r="N213">
            <v>13007225</v>
          </cell>
          <cell r="O213">
            <v>13497133</v>
          </cell>
          <cell r="P213">
            <v>1965466</v>
          </cell>
          <cell r="Q213">
            <v>1597155</v>
          </cell>
          <cell r="R213">
            <v>0</v>
          </cell>
          <cell r="S213">
            <v>375593</v>
          </cell>
          <cell r="T213">
            <v>0</v>
          </cell>
          <cell r="U213">
            <v>0</v>
          </cell>
          <cell r="V213">
            <v>1492160</v>
          </cell>
          <cell r="W213">
            <v>0</v>
          </cell>
          <cell r="X213">
            <v>151648</v>
          </cell>
          <cell r="Y213">
            <v>0</v>
          </cell>
          <cell r="Z213">
            <v>33355720</v>
          </cell>
          <cell r="AA213">
            <v>17283807</v>
          </cell>
          <cell r="AB213">
            <v>0</v>
          </cell>
          <cell r="AC213">
            <v>295111</v>
          </cell>
          <cell r="AD213">
            <v>3770937</v>
          </cell>
          <cell r="AE213">
            <v>2685124</v>
          </cell>
          <cell r="AF213">
            <v>5891089</v>
          </cell>
          <cell r="AG213">
            <v>2378286</v>
          </cell>
          <cell r="AH213">
            <v>2181489</v>
          </cell>
          <cell r="AI213">
            <v>0</v>
          </cell>
          <cell r="AJ213">
            <v>127077</v>
          </cell>
          <cell r="AK213">
            <v>34612920</v>
          </cell>
          <cell r="AL213">
            <v>531933</v>
          </cell>
          <cell r="AM213">
            <v>0</v>
          </cell>
          <cell r="AN213">
            <v>0</v>
          </cell>
          <cell r="AO213">
            <v>0</v>
          </cell>
          <cell r="AP213">
            <v>35144853</v>
          </cell>
          <cell r="AQ213">
            <v>20389125</v>
          </cell>
          <cell r="AR213">
            <v>3475043</v>
          </cell>
          <cell r="AS213">
            <v>23864168</v>
          </cell>
          <cell r="AT213">
            <v>1359645</v>
          </cell>
          <cell r="AU213">
            <v>150502</v>
          </cell>
          <cell r="AV213">
            <v>644051</v>
          </cell>
          <cell r="AW213">
            <v>0</v>
          </cell>
          <cell r="AX213">
            <v>27291</v>
          </cell>
          <cell r="AY213">
            <v>0</v>
          </cell>
          <cell r="AZ213">
            <v>2181489</v>
          </cell>
        </row>
        <row r="214">
          <cell r="A214">
            <v>118347</v>
          </cell>
          <cell r="B214" t="str">
            <v>COLLEGE OF MARIN</v>
          </cell>
          <cell r="C214" t="str">
            <v>CA</v>
          </cell>
          <cell r="D214">
            <v>8</v>
          </cell>
          <cell r="E214">
            <v>4</v>
          </cell>
          <cell r="F214">
            <v>2</v>
          </cell>
          <cell r="G214">
            <v>2</v>
          </cell>
          <cell r="H214">
            <v>2</v>
          </cell>
          <cell r="I214">
            <v>40</v>
          </cell>
          <cell r="J214">
            <v>1</v>
          </cell>
          <cell r="K214">
            <v>3929</v>
          </cell>
          <cell r="L214">
            <v>3281161</v>
          </cell>
          <cell r="M214">
            <v>318</v>
          </cell>
          <cell r="N214">
            <v>3546508</v>
          </cell>
          <cell r="O214">
            <v>23610665</v>
          </cell>
          <cell r="P214">
            <v>2531586</v>
          </cell>
          <cell r="Q214">
            <v>4337490</v>
          </cell>
          <cell r="R214">
            <v>0</v>
          </cell>
          <cell r="S214">
            <v>184491</v>
          </cell>
          <cell r="T214">
            <v>37966</v>
          </cell>
          <cell r="U214">
            <v>25982</v>
          </cell>
          <cell r="V214">
            <v>417904</v>
          </cell>
          <cell r="W214">
            <v>0</v>
          </cell>
          <cell r="X214">
            <v>1473801</v>
          </cell>
          <cell r="Y214">
            <v>0</v>
          </cell>
          <cell r="Z214">
            <v>39447872</v>
          </cell>
          <cell r="AA214">
            <v>16861939</v>
          </cell>
          <cell r="AB214">
            <v>0</v>
          </cell>
          <cell r="AC214">
            <v>1017759</v>
          </cell>
          <cell r="AD214">
            <v>2996331</v>
          </cell>
          <cell r="AE214">
            <v>4392362</v>
          </cell>
          <cell r="AF214">
            <v>5216129</v>
          </cell>
          <cell r="AG214">
            <v>3422436</v>
          </cell>
          <cell r="AH214">
            <v>2590189</v>
          </cell>
          <cell r="AI214">
            <v>0</v>
          </cell>
          <cell r="AJ214">
            <v>0</v>
          </cell>
          <cell r="AK214">
            <v>36497145</v>
          </cell>
          <cell r="AL214">
            <v>473524</v>
          </cell>
          <cell r="AM214">
            <v>0</v>
          </cell>
          <cell r="AN214">
            <v>0</v>
          </cell>
          <cell r="AO214">
            <v>0</v>
          </cell>
          <cell r="AP214">
            <v>36970669</v>
          </cell>
          <cell r="AQ214">
            <v>23885119</v>
          </cell>
          <cell r="AR214">
            <v>5062050</v>
          </cell>
          <cell r="AS214">
            <v>28947169</v>
          </cell>
          <cell r="AT214">
            <v>1797081</v>
          </cell>
          <cell r="AU214">
            <v>173509</v>
          </cell>
          <cell r="AV214">
            <v>223662</v>
          </cell>
          <cell r="AW214">
            <v>0</v>
          </cell>
          <cell r="AX214">
            <v>0</v>
          </cell>
          <cell r="AY214">
            <v>395937</v>
          </cell>
          <cell r="AZ214">
            <v>2590189</v>
          </cell>
        </row>
        <row r="215">
          <cell r="A215">
            <v>118684</v>
          </cell>
          <cell r="B215" t="str">
            <v>MENDOCINO COLLEGE</v>
          </cell>
          <cell r="C215" t="str">
            <v>CA</v>
          </cell>
          <cell r="D215">
            <v>8</v>
          </cell>
          <cell r="E215">
            <v>4</v>
          </cell>
          <cell r="F215">
            <v>2</v>
          </cell>
          <cell r="G215">
            <v>2</v>
          </cell>
          <cell r="H215">
            <v>2</v>
          </cell>
          <cell r="I215">
            <v>40</v>
          </cell>
          <cell r="J215">
            <v>1</v>
          </cell>
          <cell r="K215">
            <v>2277</v>
          </cell>
          <cell r="L215">
            <v>555836</v>
          </cell>
          <cell r="M215">
            <v>119125</v>
          </cell>
          <cell r="N215">
            <v>8382868</v>
          </cell>
          <cell r="O215">
            <v>3603863</v>
          </cell>
          <cell r="P215">
            <v>1729243</v>
          </cell>
          <cell r="Q215">
            <v>3018111</v>
          </cell>
          <cell r="R215">
            <v>26130</v>
          </cell>
          <cell r="S215">
            <v>138241</v>
          </cell>
          <cell r="T215">
            <v>0</v>
          </cell>
          <cell r="U215">
            <v>0</v>
          </cell>
          <cell r="V215">
            <v>764988</v>
          </cell>
          <cell r="W215">
            <v>0</v>
          </cell>
          <cell r="X215">
            <v>774694</v>
          </cell>
          <cell r="Y215">
            <v>0</v>
          </cell>
          <cell r="Z215">
            <v>19113099</v>
          </cell>
          <cell r="AA215">
            <v>6409668</v>
          </cell>
          <cell r="AB215">
            <v>0</v>
          </cell>
          <cell r="AC215">
            <v>217475</v>
          </cell>
          <cell r="AD215">
            <v>1358821</v>
          </cell>
          <cell r="AE215">
            <v>2839716</v>
          </cell>
          <cell r="AF215">
            <v>2509472</v>
          </cell>
          <cell r="AG215">
            <v>1854677</v>
          </cell>
          <cell r="AH215">
            <v>1621370</v>
          </cell>
          <cell r="AI215">
            <v>0</v>
          </cell>
          <cell r="AJ215">
            <v>360907</v>
          </cell>
          <cell r="AK215">
            <v>17172106</v>
          </cell>
          <cell r="AL215">
            <v>1319570</v>
          </cell>
          <cell r="AM215">
            <v>0</v>
          </cell>
          <cell r="AN215">
            <v>0</v>
          </cell>
          <cell r="AO215">
            <v>0</v>
          </cell>
          <cell r="AP215">
            <v>18491676</v>
          </cell>
          <cell r="AQ215">
            <v>9766303</v>
          </cell>
          <cell r="AR215">
            <v>2280039</v>
          </cell>
          <cell r="AS215">
            <v>12046342</v>
          </cell>
          <cell r="AT215">
            <v>1150463</v>
          </cell>
          <cell r="AU215">
            <v>111853</v>
          </cell>
          <cell r="AV215">
            <v>301275</v>
          </cell>
          <cell r="AW215">
            <v>0</v>
          </cell>
          <cell r="AX215">
            <v>57779</v>
          </cell>
          <cell r="AY215">
            <v>0</v>
          </cell>
          <cell r="AZ215">
            <v>1621370</v>
          </cell>
        </row>
        <row r="216">
          <cell r="A216">
            <v>118718</v>
          </cell>
          <cell r="B216" t="str">
            <v>MERCED COLLEGE</v>
          </cell>
          <cell r="C216" t="str">
            <v>CA</v>
          </cell>
          <cell r="D216">
            <v>8</v>
          </cell>
          <cell r="E216">
            <v>4</v>
          </cell>
          <cell r="F216">
            <v>2</v>
          </cell>
          <cell r="G216">
            <v>2</v>
          </cell>
          <cell r="H216">
            <v>2</v>
          </cell>
          <cell r="I216">
            <v>40</v>
          </cell>
          <cell r="J216">
            <v>1</v>
          </cell>
          <cell r="K216">
            <v>6238</v>
          </cell>
          <cell r="L216">
            <v>2117269</v>
          </cell>
          <cell r="M216">
            <v>13546</v>
          </cell>
          <cell r="N216">
            <v>21571241</v>
          </cell>
          <cell r="O216">
            <v>10029315</v>
          </cell>
          <cell r="P216">
            <v>8135109</v>
          </cell>
          <cell r="Q216">
            <v>10187645</v>
          </cell>
          <cell r="R216">
            <v>713374</v>
          </cell>
          <cell r="S216">
            <v>827063</v>
          </cell>
          <cell r="T216">
            <v>117491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53712053</v>
          </cell>
          <cell r="AA216">
            <v>16225766</v>
          </cell>
          <cell r="AB216">
            <v>37750</v>
          </cell>
          <cell r="AC216">
            <v>524518</v>
          </cell>
          <cell r="AD216">
            <v>3029165</v>
          </cell>
          <cell r="AE216">
            <v>7082736</v>
          </cell>
          <cell r="AF216">
            <v>6265523</v>
          </cell>
          <cell r="AG216">
            <v>3495577</v>
          </cell>
          <cell r="AH216">
            <v>6731749</v>
          </cell>
          <cell r="AI216">
            <v>3316262</v>
          </cell>
          <cell r="AJ216">
            <v>5135</v>
          </cell>
          <cell r="AK216">
            <v>46714181</v>
          </cell>
          <cell r="AL216">
            <v>1982036</v>
          </cell>
          <cell r="AM216">
            <v>0</v>
          </cell>
          <cell r="AN216">
            <v>0</v>
          </cell>
          <cell r="AO216">
            <v>0</v>
          </cell>
          <cell r="AP216">
            <v>48696217</v>
          </cell>
          <cell r="AQ216">
            <v>26337667</v>
          </cell>
          <cell r="AR216">
            <v>6343476</v>
          </cell>
          <cell r="AS216">
            <v>32681143</v>
          </cell>
          <cell r="AT216">
            <v>5165889</v>
          </cell>
          <cell r="AU216">
            <v>427256</v>
          </cell>
          <cell r="AV216">
            <v>923181</v>
          </cell>
          <cell r="AW216">
            <v>0</v>
          </cell>
          <cell r="AX216">
            <v>214788</v>
          </cell>
          <cell r="AY216">
            <v>635</v>
          </cell>
          <cell r="AZ216">
            <v>6731749</v>
          </cell>
        </row>
        <row r="217">
          <cell r="A217">
            <v>118912</v>
          </cell>
          <cell r="B217" t="str">
            <v>MIRACOSTA COLLEGE</v>
          </cell>
          <cell r="C217" t="str">
            <v>CA</v>
          </cell>
          <cell r="D217">
            <v>8</v>
          </cell>
          <cell r="E217">
            <v>4</v>
          </cell>
          <cell r="F217">
            <v>2</v>
          </cell>
          <cell r="G217">
            <v>2</v>
          </cell>
          <cell r="H217">
            <v>2</v>
          </cell>
          <cell r="I217">
            <v>40</v>
          </cell>
          <cell r="J217">
            <v>1</v>
          </cell>
          <cell r="K217">
            <v>5354</v>
          </cell>
          <cell r="L217">
            <v>2845943</v>
          </cell>
          <cell r="M217">
            <v>31816</v>
          </cell>
          <cell r="N217">
            <v>1636948</v>
          </cell>
          <cell r="O217">
            <v>35356419</v>
          </cell>
          <cell r="P217">
            <v>2090234</v>
          </cell>
          <cell r="Q217">
            <v>7856264</v>
          </cell>
          <cell r="R217">
            <v>37500</v>
          </cell>
          <cell r="S217">
            <v>568228</v>
          </cell>
          <cell r="T217">
            <v>0</v>
          </cell>
          <cell r="U217">
            <v>226844</v>
          </cell>
          <cell r="V217">
            <v>1656351</v>
          </cell>
          <cell r="W217">
            <v>0</v>
          </cell>
          <cell r="X217">
            <v>4773893</v>
          </cell>
          <cell r="Y217">
            <v>0</v>
          </cell>
          <cell r="Z217">
            <v>57080440</v>
          </cell>
          <cell r="AA217">
            <v>18122677</v>
          </cell>
          <cell r="AB217">
            <v>218428</v>
          </cell>
          <cell r="AC217">
            <v>2325387</v>
          </cell>
          <cell r="AD217">
            <v>7232539</v>
          </cell>
          <cell r="AE217">
            <v>4643439</v>
          </cell>
          <cell r="AF217">
            <v>6202013</v>
          </cell>
          <cell r="AG217">
            <v>7761568</v>
          </cell>
          <cell r="AH217">
            <v>1551750</v>
          </cell>
          <cell r="AI217">
            <v>0</v>
          </cell>
          <cell r="AJ217">
            <v>2165056</v>
          </cell>
          <cell r="AK217">
            <v>50222857</v>
          </cell>
          <cell r="AL217">
            <v>2274972</v>
          </cell>
          <cell r="AM217">
            <v>0</v>
          </cell>
          <cell r="AN217">
            <v>0</v>
          </cell>
          <cell r="AO217">
            <v>0</v>
          </cell>
          <cell r="AP217">
            <v>52497829</v>
          </cell>
          <cell r="AQ217">
            <v>29451536</v>
          </cell>
          <cell r="AR217">
            <v>5307848</v>
          </cell>
          <cell r="AS217">
            <v>34759384</v>
          </cell>
          <cell r="AT217">
            <v>1355052</v>
          </cell>
          <cell r="AU217">
            <v>112500</v>
          </cell>
          <cell r="AV217">
            <v>46698</v>
          </cell>
          <cell r="AW217">
            <v>0</v>
          </cell>
          <cell r="AX217">
            <v>0</v>
          </cell>
          <cell r="AY217">
            <v>37500</v>
          </cell>
          <cell r="AZ217">
            <v>1551750</v>
          </cell>
        </row>
        <row r="218">
          <cell r="A218">
            <v>118930</v>
          </cell>
          <cell r="B218" t="str">
            <v>MISSION COLLEGE</v>
          </cell>
          <cell r="C218" t="str">
            <v>CA</v>
          </cell>
          <cell r="D218">
            <v>8</v>
          </cell>
          <cell r="E218">
            <v>4</v>
          </cell>
          <cell r="F218">
            <v>2</v>
          </cell>
          <cell r="G218">
            <v>2</v>
          </cell>
          <cell r="H218">
            <v>2</v>
          </cell>
          <cell r="I218">
            <v>40</v>
          </cell>
          <cell r="J218">
            <v>1</v>
          </cell>
          <cell r="K218">
            <v>4739</v>
          </cell>
          <cell r="L218">
            <v>6844544</v>
          </cell>
          <cell r="M218">
            <v>52</v>
          </cell>
          <cell r="N218">
            <v>19295370</v>
          </cell>
          <cell r="O218">
            <v>40197420</v>
          </cell>
          <cell r="P218">
            <v>0</v>
          </cell>
          <cell r="Q218">
            <v>0</v>
          </cell>
          <cell r="R218">
            <v>0</v>
          </cell>
          <cell r="S218">
            <v>807533</v>
          </cell>
          <cell r="T218">
            <v>0</v>
          </cell>
          <cell r="U218">
            <v>497877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67642796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52358166</v>
          </cell>
          <cell r="AR218">
            <v>10723952</v>
          </cell>
          <cell r="AS218">
            <v>63082118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>
            <v>119067</v>
          </cell>
          <cell r="B219" t="str">
            <v>MONTEREY PENINSULA COLLEGE</v>
          </cell>
          <cell r="C219" t="str">
            <v>CA</v>
          </cell>
          <cell r="D219">
            <v>8</v>
          </cell>
          <cell r="E219">
            <v>4</v>
          </cell>
          <cell r="F219">
            <v>2</v>
          </cell>
          <cell r="G219">
            <v>2</v>
          </cell>
          <cell r="H219">
            <v>2</v>
          </cell>
          <cell r="I219">
            <v>40</v>
          </cell>
          <cell r="J219">
            <v>1</v>
          </cell>
          <cell r="K219">
            <v>5204</v>
          </cell>
          <cell r="L219">
            <v>2088508</v>
          </cell>
          <cell r="M219">
            <v>2088130</v>
          </cell>
          <cell r="N219">
            <v>19398942</v>
          </cell>
          <cell r="O219">
            <v>16745022</v>
          </cell>
          <cell r="P219">
            <v>1344238</v>
          </cell>
          <cell r="Q219">
            <v>803144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42467984</v>
          </cell>
          <cell r="AA219">
            <v>16070445</v>
          </cell>
          <cell r="AB219">
            <v>0</v>
          </cell>
          <cell r="AC219">
            <v>1260467</v>
          </cell>
          <cell r="AD219">
            <v>2092817</v>
          </cell>
          <cell r="AE219">
            <v>5048452</v>
          </cell>
          <cell r="AF219">
            <v>3968289</v>
          </cell>
          <cell r="AG219">
            <v>1959751</v>
          </cell>
          <cell r="AH219">
            <v>2147382</v>
          </cell>
          <cell r="AI219">
            <v>5376699</v>
          </cell>
          <cell r="AJ219">
            <v>787846</v>
          </cell>
          <cell r="AK219">
            <v>38712148</v>
          </cell>
          <cell r="AL219">
            <v>1395507</v>
          </cell>
          <cell r="AM219">
            <v>0</v>
          </cell>
          <cell r="AN219">
            <v>0</v>
          </cell>
          <cell r="AO219">
            <v>0</v>
          </cell>
          <cell r="AP219">
            <v>40107655</v>
          </cell>
          <cell r="AQ219">
            <v>20004655</v>
          </cell>
          <cell r="AR219">
            <v>6973689</v>
          </cell>
          <cell r="AS219">
            <v>26978344</v>
          </cell>
          <cell r="AT219">
            <v>1326530</v>
          </cell>
          <cell r="AU219">
            <v>17708</v>
          </cell>
          <cell r="AV219">
            <v>803144</v>
          </cell>
          <cell r="AW219">
            <v>0</v>
          </cell>
          <cell r="AX219">
            <v>0</v>
          </cell>
          <cell r="AY219">
            <v>0</v>
          </cell>
          <cell r="AZ219">
            <v>2147382</v>
          </cell>
        </row>
        <row r="220">
          <cell r="A220">
            <v>119137</v>
          </cell>
          <cell r="B220" t="str">
            <v>MOORPARK COLLEGE</v>
          </cell>
          <cell r="C220" t="str">
            <v>CA</v>
          </cell>
          <cell r="D220">
            <v>8</v>
          </cell>
          <cell r="E220">
            <v>4</v>
          </cell>
          <cell r="F220">
            <v>2</v>
          </cell>
          <cell r="G220">
            <v>2</v>
          </cell>
          <cell r="H220">
            <v>2</v>
          </cell>
          <cell r="I220">
            <v>40</v>
          </cell>
          <cell r="J220">
            <v>1</v>
          </cell>
          <cell r="K220">
            <v>8140</v>
          </cell>
          <cell r="L220">
            <v>4016322</v>
          </cell>
          <cell r="M220">
            <v>1456</v>
          </cell>
          <cell r="N220">
            <v>2333340</v>
          </cell>
          <cell r="O220">
            <v>0</v>
          </cell>
          <cell r="P220">
            <v>358389</v>
          </cell>
          <cell r="Q220">
            <v>1782332</v>
          </cell>
          <cell r="R220">
            <v>0</v>
          </cell>
          <cell r="S220">
            <v>458</v>
          </cell>
          <cell r="T220">
            <v>0</v>
          </cell>
          <cell r="U220">
            <v>96572</v>
          </cell>
          <cell r="V220">
            <v>4820872</v>
          </cell>
          <cell r="W220">
            <v>0</v>
          </cell>
          <cell r="X220">
            <v>389394</v>
          </cell>
          <cell r="Y220">
            <v>0</v>
          </cell>
          <cell r="Z220">
            <v>13799135</v>
          </cell>
          <cell r="AA220">
            <v>17257368</v>
          </cell>
          <cell r="AB220">
            <v>0</v>
          </cell>
          <cell r="AC220">
            <v>78813</v>
          </cell>
          <cell r="AD220">
            <v>2365434</v>
          </cell>
          <cell r="AE220">
            <v>4081831</v>
          </cell>
          <cell r="AF220">
            <v>2519040</v>
          </cell>
          <cell r="AG220">
            <v>1628956</v>
          </cell>
          <cell r="AH220">
            <v>140032</v>
          </cell>
          <cell r="AI220">
            <v>0</v>
          </cell>
          <cell r="AJ220">
            <v>946345</v>
          </cell>
          <cell r="AK220">
            <v>29017819</v>
          </cell>
          <cell r="AL220">
            <v>884391</v>
          </cell>
          <cell r="AM220">
            <v>0</v>
          </cell>
          <cell r="AN220">
            <v>0</v>
          </cell>
          <cell r="AO220">
            <v>0</v>
          </cell>
          <cell r="AP220">
            <v>29902210</v>
          </cell>
          <cell r="AQ220">
            <v>28846518</v>
          </cell>
          <cell r="AR220">
            <v>5264209</v>
          </cell>
          <cell r="AS220">
            <v>34110727</v>
          </cell>
          <cell r="AT220">
            <v>0</v>
          </cell>
          <cell r="AU220">
            <v>0</v>
          </cell>
          <cell r="AV220">
            <v>115360</v>
          </cell>
          <cell r="AW220">
            <v>0</v>
          </cell>
          <cell r="AX220">
            <v>690</v>
          </cell>
          <cell r="AY220">
            <v>23982</v>
          </cell>
          <cell r="AZ220">
            <v>140032</v>
          </cell>
        </row>
        <row r="221">
          <cell r="A221">
            <v>119164</v>
          </cell>
          <cell r="B221" t="str">
            <v>MT SAN ANTONIO COLLEGE</v>
          </cell>
          <cell r="C221" t="str">
            <v>CA</v>
          </cell>
          <cell r="D221">
            <v>8</v>
          </cell>
          <cell r="E221">
            <v>4</v>
          </cell>
          <cell r="F221">
            <v>2</v>
          </cell>
          <cell r="G221">
            <v>2</v>
          </cell>
          <cell r="H221">
            <v>2</v>
          </cell>
          <cell r="I221">
            <v>40</v>
          </cell>
          <cell r="J221">
            <v>1</v>
          </cell>
          <cell r="K221">
            <v>16892</v>
          </cell>
          <cell r="L221">
            <v>11175871</v>
          </cell>
          <cell r="M221">
            <v>0</v>
          </cell>
          <cell r="N221">
            <v>53036773</v>
          </cell>
          <cell r="O221">
            <v>32337702</v>
          </cell>
          <cell r="P221">
            <v>10032418</v>
          </cell>
          <cell r="Q221">
            <v>12258642</v>
          </cell>
          <cell r="R221">
            <v>2032540</v>
          </cell>
          <cell r="S221">
            <v>0</v>
          </cell>
          <cell r="T221">
            <v>0</v>
          </cell>
          <cell r="U221">
            <v>240589</v>
          </cell>
          <cell r="V221">
            <v>2364581</v>
          </cell>
          <cell r="W221">
            <v>0</v>
          </cell>
          <cell r="X221">
            <v>261</v>
          </cell>
          <cell r="Y221">
            <v>0</v>
          </cell>
          <cell r="Z221">
            <v>123479377</v>
          </cell>
          <cell r="AA221">
            <v>51078449</v>
          </cell>
          <cell r="AB221">
            <v>0</v>
          </cell>
          <cell r="AC221">
            <v>1192379</v>
          </cell>
          <cell r="AD221">
            <v>11331386</v>
          </cell>
          <cell r="AE221">
            <v>12416608</v>
          </cell>
          <cell r="AF221">
            <v>15389975</v>
          </cell>
          <cell r="AG221">
            <v>20116271</v>
          </cell>
          <cell r="AH221">
            <v>8001977</v>
          </cell>
          <cell r="AI221">
            <v>4402370</v>
          </cell>
          <cell r="AJ221">
            <v>0</v>
          </cell>
          <cell r="AK221">
            <v>123929415</v>
          </cell>
          <cell r="AL221">
            <v>1954422</v>
          </cell>
          <cell r="AM221">
            <v>0</v>
          </cell>
          <cell r="AN221">
            <v>0</v>
          </cell>
          <cell r="AO221">
            <v>0</v>
          </cell>
          <cell r="AP221">
            <v>125883837</v>
          </cell>
          <cell r="AQ221">
            <v>67840675</v>
          </cell>
          <cell r="AR221">
            <v>14244406</v>
          </cell>
          <cell r="AS221">
            <v>82085081</v>
          </cell>
          <cell r="AT221">
            <v>6022744</v>
          </cell>
          <cell r="AU221">
            <v>1074893</v>
          </cell>
          <cell r="AV221">
            <v>498549</v>
          </cell>
          <cell r="AW221">
            <v>405791</v>
          </cell>
          <cell r="AX221">
            <v>0</v>
          </cell>
          <cell r="AY221">
            <v>0</v>
          </cell>
          <cell r="AZ221">
            <v>8001977</v>
          </cell>
        </row>
        <row r="222">
          <cell r="A222">
            <v>119216</v>
          </cell>
          <cell r="B222" t="str">
            <v>MT SAN JACINTO COLLEGE</v>
          </cell>
          <cell r="C222" t="str">
            <v>CA</v>
          </cell>
          <cell r="D222">
            <v>8</v>
          </cell>
          <cell r="E222">
            <v>4</v>
          </cell>
          <cell r="F222">
            <v>2</v>
          </cell>
          <cell r="G222">
            <v>2</v>
          </cell>
          <cell r="H222">
            <v>2</v>
          </cell>
          <cell r="I222">
            <v>40</v>
          </cell>
          <cell r="J222">
            <v>1</v>
          </cell>
          <cell r="K222">
            <v>5528</v>
          </cell>
          <cell r="L222">
            <v>1454918</v>
          </cell>
          <cell r="M222">
            <v>0</v>
          </cell>
          <cell r="N222">
            <v>16599800</v>
          </cell>
          <cell r="O222">
            <v>8745930</v>
          </cell>
          <cell r="P222">
            <v>4711327</v>
          </cell>
          <cell r="Q222">
            <v>7270520</v>
          </cell>
          <cell r="R222">
            <v>236104</v>
          </cell>
          <cell r="S222">
            <v>599414</v>
          </cell>
          <cell r="T222">
            <v>0</v>
          </cell>
          <cell r="U222">
            <v>263183</v>
          </cell>
          <cell r="V222">
            <v>2909132</v>
          </cell>
          <cell r="W222">
            <v>0</v>
          </cell>
          <cell r="X222">
            <v>551657</v>
          </cell>
          <cell r="Y222">
            <v>0</v>
          </cell>
          <cell r="Z222">
            <v>43341985</v>
          </cell>
          <cell r="AA222">
            <v>13950495</v>
          </cell>
          <cell r="AB222">
            <v>79561</v>
          </cell>
          <cell r="AC222">
            <v>444238</v>
          </cell>
          <cell r="AD222">
            <v>3738712</v>
          </cell>
          <cell r="AE222">
            <v>4027478</v>
          </cell>
          <cell r="AF222">
            <v>4558738</v>
          </cell>
          <cell r="AG222">
            <v>2251972</v>
          </cell>
          <cell r="AH222">
            <v>4967719</v>
          </cell>
          <cell r="AI222">
            <v>11882</v>
          </cell>
          <cell r="AJ222">
            <v>0</v>
          </cell>
          <cell r="AK222">
            <v>34030795</v>
          </cell>
          <cell r="AL222">
            <v>4249298</v>
          </cell>
          <cell r="AM222">
            <v>0</v>
          </cell>
          <cell r="AN222">
            <v>0</v>
          </cell>
          <cell r="AO222">
            <v>3967636</v>
          </cell>
          <cell r="AP222">
            <v>42247729</v>
          </cell>
          <cell r="AQ222">
            <v>20526682</v>
          </cell>
          <cell r="AR222">
            <v>3590505</v>
          </cell>
          <cell r="AS222">
            <v>24198223</v>
          </cell>
          <cell r="AT222">
            <v>3948884</v>
          </cell>
          <cell r="AU222">
            <v>139095</v>
          </cell>
          <cell r="AV222">
            <v>156898</v>
          </cell>
          <cell r="AW222">
            <v>84388</v>
          </cell>
          <cell r="AX222">
            <v>158876</v>
          </cell>
          <cell r="AY222">
            <v>479578</v>
          </cell>
          <cell r="AZ222">
            <v>4967719</v>
          </cell>
        </row>
        <row r="223">
          <cell r="A223">
            <v>119331</v>
          </cell>
          <cell r="B223" t="str">
            <v>NAPA VALLEY COLLEGE</v>
          </cell>
          <cell r="C223" t="str">
            <v>CA</v>
          </cell>
          <cell r="D223">
            <v>8</v>
          </cell>
          <cell r="E223">
            <v>4</v>
          </cell>
          <cell r="F223">
            <v>2</v>
          </cell>
          <cell r="G223">
            <v>2</v>
          </cell>
          <cell r="H223">
            <v>2</v>
          </cell>
          <cell r="I223">
            <v>40</v>
          </cell>
          <cell r="J223">
            <v>1</v>
          </cell>
          <cell r="K223">
            <v>3705</v>
          </cell>
          <cell r="L223">
            <v>1778589</v>
          </cell>
          <cell r="M223">
            <v>62336</v>
          </cell>
          <cell r="N223">
            <v>8568017</v>
          </cell>
          <cell r="O223">
            <v>13115430</v>
          </cell>
          <cell r="P223">
            <v>2666236</v>
          </cell>
          <cell r="Q223">
            <v>4929508</v>
          </cell>
          <cell r="R223">
            <v>0</v>
          </cell>
          <cell r="S223">
            <v>32884</v>
          </cell>
          <cell r="T223">
            <v>0</v>
          </cell>
          <cell r="U223">
            <v>0</v>
          </cell>
          <cell r="V223">
            <v>1683727</v>
          </cell>
          <cell r="W223">
            <v>0</v>
          </cell>
          <cell r="X223">
            <v>1542217</v>
          </cell>
          <cell r="Y223">
            <v>0</v>
          </cell>
          <cell r="Z223">
            <v>34378944</v>
          </cell>
          <cell r="AA223">
            <v>12393505</v>
          </cell>
          <cell r="AB223">
            <v>0</v>
          </cell>
          <cell r="AC223">
            <v>819830</v>
          </cell>
          <cell r="AD223">
            <v>2808731</v>
          </cell>
          <cell r="AE223">
            <v>4933514</v>
          </cell>
          <cell r="AF223">
            <v>3698960</v>
          </cell>
          <cell r="AG223">
            <v>2274616</v>
          </cell>
          <cell r="AH223">
            <v>1585168</v>
          </cell>
          <cell r="AI223">
            <v>1165000</v>
          </cell>
          <cell r="AJ223">
            <v>0</v>
          </cell>
          <cell r="AK223">
            <v>29679324</v>
          </cell>
          <cell r="AL223">
            <v>4531683</v>
          </cell>
          <cell r="AM223">
            <v>0</v>
          </cell>
          <cell r="AN223">
            <v>0</v>
          </cell>
          <cell r="AO223">
            <v>0</v>
          </cell>
          <cell r="AP223">
            <v>34211007</v>
          </cell>
          <cell r="AQ223">
            <v>17552438</v>
          </cell>
          <cell r="AR223">
            <v>3526316</v>
          </cell>
          <cell r="AS223">
            <v>21245403</v>
          </cell>
          <cell r="AT223">
            <v>1092634</v>
          </cell>
          <cell r="AU223">
            <v>245068</v>
          </cell>
          <cell r="AV223">
            <v>152685</v>
          </cell>
          <cell r="AW223">
            <v>0</v>
          </cell>
          <cell r="AX223">
            <v>0</v>
          </cell>
          <cell r="AY223">
            <v>94781</v>
          </cell>
          <cell r="AZ223">
            <v>1585168</v>
          </cell>
        </row>
        <row r="224">
          <cell r="A224">
            <v>120290</v>
          </cell>
          <cell r="B224" t="str">
            <v>OHLONE COLLEGE</v>
          </cell>
          <cell r="C224" t="str">
            <v>CA</v>
          </cell>
          <cell r="D224">
            <v>8</v>
          </cell>
          <cell r="E224">
            <v>4</v>
          </cell>
          <cell r="F224">
            <v>2</v>
          </cell>
          <cell r="G224">
            <v>2</v>
          </cell>
          <cell r="H224">
            <v>2</v>
          </cell>
          <cell r="I224">
            <v>40</v>
          </cell>
          <cell r="J224">
            <v>1</v>
          </cell>
          <cell r="K224">
            <v>5610</v>
          </cell>
          <cell r="L224">
            <v>2464986</v>
          </cell>
          <cell r="M224">
            <v>0</v>
          </cell>
          <cell r="N224">
            <v>18947614</v>
          </cell>
          <cell r="O224">
            <v>0</v>
          </cell>
          <cell r="P224">
            <v>1912232</v>
          </cell>
          <cell r="Q224">
            <v>1529886</v>
          </cell>
          <cell r="R224">
            <v>15148471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40003189</v>
          </cell>
          <cell r="AA224">
            <v>15047814</v>
          </cell>
          <cell r="AB224">
            <v>114174</v>
          </cell>
          <cell r="AC224">
            <v>2644570</v>
          </cell>
          <cell r="AD224">
            <v>3900156</v>
          </cell>
          <cell r="AE224">
            <v>4703804</v>
          </cell>
          <cell r="AF224">
            <v>8168992</v>
          </cell>
          <cell r="AG224">
            <v>2895497</v>
          </cell>
          <cell r="AH224">
            <v>1286304</v>
          </cell>
          <cell r="AI224">
            <v>458014</v>
          </cell>
          <cell r="AJ224">
            <v>0</v>
          </cell>
          <cell r="AK224">
            <v>39219325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39219325</v>
          </cell>
          <cell r="AQ224">
            <v>27580701</v>
          </cell>
          <cell r="AR224">
            <v>0</v>
          </cell>
          <cell r="AS224">
            <v>27580701</v>
          </cell>
          <cell r="AT224">
            <v>1067618</v>
          </cell>
          <cell r="AU224">
            <v>121168</v>
          </cell>
          <cell r="AV224">
            <v>57429</v>
          </cell>
          <cell r="AW224">
            <v>0</v>
          </cell>
          <cell r="AX224">
            <v>0</v>
          </cell>
          <cell r="AY224">
            <v>40089</v>
          </cell>
          <cell r="AZ224">
            <v>1286304</v>
          </cell>
        </row>
        <row r="225">
          <cell r="A225">
            <v>120421</v>
          </cell>
          <cell r="B225" t="str">
            <v>OXNARD COLLEGE</v>
          </cell>
          <cell r="C225" t="str">
            <v>CA</v>
          </cell>
          <cell r="D225">
            <v>8</v>
          </cell>
          <cell r="E225">
            <v>4</v>
          </cell>
          <cell r="F225">
            <v>2</v>
          </cell>
          <cell r="G225">
            <v>2</v>
          </cell>
          <cell r="H225">
            <v>2</v>
          </cell>
          <cell r="I225">
            <v>40</v>
          </cell>
          <cell r="J225">
            <v>1</v>
          </cell>
          <cell r="K225">
            <v>3881</v>
          </cell>
          <cell r="L225">
            <v>1805410</v>
          </cell>
          <cell r="M225">
            <v>1155</v>
          </cell>
          <cell r="N225">
            <v>3485889</v>
          </cell>
          <cell r="O225">
            <v>0</v>
          </cell>
          <cell r="P225">
            <v>440855</v>
          </cell>
          <cell r="Q225">
            <v>529302</v>
          </cell>
          <cell r="R225">
            <v>0</v>
          </cell>
          <cell r="S225">
            <v>346286</v>
          </cell>
          <cell r="T225">
            <v>0</v>
          </cell>
          <cell r="U225">
            <v>187591</v>
          </cell>
          <cell r="V225">
            <v>2102168</v>
          </cell>
          <cell r="W225">
            <v>0</v>
          </cell>
          <cell r="X225">
            <v>445398</v>
          </cell>
          <cell r="Y225">
            <v>0</v>
          </cell>
          <cell r="Z225">
            <v>9344054</v>
          </cell>
          <cell r="AA225">
            <v>9239059</v>
          </cell>
          <cell r="AB225">
            <v>0</v>
          </cell>
          <cell r="AC225">
            <v>27193</v>
          </cell>
          <cell r="AD225">
            <v>1329115</v>
          </cell>
          <cell r="AE225">
            <v>4918189</v>
          </cell>
          <cell r="AF225">
            <v>1533008</v>
          </cell>
          <cell r="AG225">
            <v>987755</v>
          </cell>
          <cell r="AH225">
            <v>390688</v>
          </cell>
          <cell r="AI225">
            <v>0</v>
          </cell>
          <cell r="AJ225">
            <v>568339</v>
          </cell>
          <cell r="AK225">
            <v>18993346</v>
          </cell>
          <cell r="AL225">
            <v>391225</v>
          </cell>
          <cell r="AM225">
            <v>0</v>
          </cell>
          <cell r="AN225">
            <v>0</v>
          </cell>
          <cell r="AO225">
            <v>0</v>
          </cell>
          <cell r="AP225">
            <v>19384571</v>
          </cell>
          <cell r="AQ225">
            <v>18425864</v>
          </cell>
          <cell r="AR225">
            <v>3297488</v>
          </cell>
          <cell r="AS225">
            <v>21723352</v>
          </cell>
          <cell r="AT225">
            <v>0</v>
          </cell>
          <cell r="AU225">
            <v>0</v>
          </cell>
          <cell r="AV225">
            <v>299162</v>
          </cell>
          <cell r="AW225">
            <v>0</v>
          </cell>
          <cell r="AX225">
            <v>47481</v>
          </cell>
          <cell r="AY225">
            <v>44045</v>
          </cell>
          <cell r="AZ225">
            <v>390688</v>
          </cell>
        </row>
        <row r="226">
          <cell r="A226">
            <v>120953</v>
          </cell>
          <cell r="B226" t="str">
            <v>PALO VERDE COLLEGE</v>
          </cell>
          <cell r="C226" t="str">
            <v>CA</v>
          </cell>
          <cell r="D226">
            <v>8</v>
          </cell>
          <cell r="E226">
            <v>4</v>
          </cell>
          <cell r="F226">
            <v>2</v>
          </cell>
          <cell r="G226">
            <v>2</v>
          </cell>
          <cell r="H226">
            <v>2</v>
          </cell>
          <cell r="I226">
            <v>40</v>
          </cell>
          <cell r="J226">
            <v>1</v>
          </cell>
          <cell r="K226">
            <v>1166</v>
          </cell>
          <cell r="L226">
            <v>170929</v>
          </cell>
          <cell r="M226">
            <v>0</v>
          </cell>
          <cell r="N226">
            <v>6621035</v>
          </cell>
          <cell r="O226">
            <v>757579</v>
          </cell>
          <cell r="P226">
            <v>518238</v>
          </cell>
          <cell r="Q226">
            <v>1233161</v>
          </cell>
          <cell r="R226">
            <v>6414</v>
          </cell>
          <cell r="S226">
            <v>0</v>
          </cell>
          <cell r="T226">
            <v>0</v>
          </cell>
          <cell r="U226">
            <v>0</v>
          </cell>
          <cell r="V226">
            <v>264897</v>
          </cell>
          <cell r="W226">
            <v>0</v>
          </cell>
          <cell r="X226">
            <v>0</v>
          </cell>
          <cell r="Y226">
            <v>0</v>
          </cell>
          <cell r="Z226">
            <v>9572253</v>
          </cell>
          <cell r="AA226">
            <v>3862627</v>
          </cell>
          <cell r="AB226">
            <v>0</v>
          </cell>
          <cell r="AC226">
            <v>28999</v>
          </cell>
          <cell r="AD226">
            <v>1234606</v>
          </cell>
          <cell r="AE226">
            <v>1539204</v>
          </cell>
          <cell r="AF226">
            <v>1432111</v>
          </cell>
          <cell r="AG226">
            <v>623860</v>
          </cell>
          <cell r="AH226">
            <v>615428</v>
          </cell>
          <cell r="AI226">
            <v>30000</v>
          </cell>
          <cell r="AJ226">
            <v>108351</v>
          </cell>
          <cell r="AK226">
            <v>9475186</v>
          </cell>
          <cell r="AL226">
            <v>83793</v>
          </cell>
          <cell r="AM226">
            <v>0</v>
          </cell>
          <cell r="AN226">
            <v>0</v>
          </cell>
          <cell r="AO226">
            <v>0</v>
          </cell>
          <cell r="AP226">
            <v>9558979</v>
          </cell>
          <cell r="AQ226">
            <v>5238296</v>
          </cell>
          <cell r="AR226">
            <v>940886</v>
          </cell>
          <cell r="AS226">
            <v>6179182</v>
          </cell>
          <cell r="AT226">
            <v>465979</v>
          </cell>
          <cell r="AU226">
            <v>23167</v>
          </cell>
          <cell r="AV226">
            <v>20091</v>
          </cell>
          <cell r="AW226">
            <v>0</v>
          </cell>
          <cell r="AX226">
            <v>0</v>
          </cell>
          <cell r="AY226">
            <v>106191</v>
          </cell>
          <cell r="AZ226">
            <v>615428</v>
          </cell>
        </row>
        <row r="227">
          <cell r="A227">
            <v>120971</v>
          </cell>
          <cell r="B227" t="str">
            <v>PALOMAR COLLEGE</v>
          </cell>
          <cell r="C227" t="str">
            <v>CA</v>
          </cell>
          <cell r="D227">
            <v>8</v>
          </cell>
          <cell r="E227">
            <v>4</v>
          </cell>
          <cell r="F227">
            <v>2</v>
          </cell>
          <cell r="G227">
            <v>2</v>
          </cell>
          <cell r="H227">
            <v>2</v>
          </cell>
          <cell r="I227">
            <v>40</v>
          </cell>
          <cell r="J227">
            <v>1</v>
          </cell>
          <cell r="K227">
            <v>14422</v>
          </cell>
          <cell r="L227">
            <v>11285067</v>
          </cell>
          <cell r="M227">
            <v>0</v>
          </cell>
          <cell r="N227">
            <v>28450501</v>
          </cell>
          <cell r="O227">
            <v>29821293</v>
          </cell>
          <cell r="P227">
            <v>5016126</v>
          </cell>
          <cell r="Q227">
            <v>7611035</v>
          </cell>
          <cell r="R227">
            <v>3096613</v>
          </cell>
          <cell r="S227">
            <v>258638</v>
          </cell>
          <cell r="T227">
            <v>0</v>
          </cell>
          <cell r="U227">
            <v>608380</v>
          </cell>
          <cell r="V227">
            <v>1437037</v>
          </cell>
          <cell r="W227">
            <v>0</v>
          </cell>
          <cell r="X227">
            <v>1799833</v>
          </cell>
          <cell r="Y227">
            <v>991868</v>
          </cell>
          <cell r="Z227">
            <v>90376391</v>
          </cell>
          <cell r="AA227">
            <v>35004777</v>
          </cell>
          <cell r="AB227">
            <v>209441</v>
          </cell>
          <cell r="AC227">
            <v>455782</v>
          </cell>
          <cell r="AD227">
            <v>15606976</v>
          </cell>
          <cell r="AE227">
            <v>10228279</v>
          </cell>
          <cell r="AF227">
            <v>13226788</v>
          </cell>
          <cell r="AG227">
            <v>5482164</v>
          </cell>
          <cell r="AH227">
            <v>3182158</v>
          </cell>
          <cell r="AI227">
            <v>805328</v>
          </cell>
          <cell r="AJ227">
            <v>209223</v>
          </cell>
          <cell r="AK227">
            <v>84410916</v>
          </cell>
          <cell r="AL227">
            <v>3993015</v>
          </cell>
          <cell r="AM227">
            <v>0</v>
          </cell>
          <cell r="AN227">
            <v>914955</v>
          </cell>
          <cell r="AO227">
            <v>264956</v>
          </cell>
          <cell r="AP227">
            <v>89583842</v>
          </cell>
          <cell r="AQ227">
            <v>51056867</v>
          </cell>
          <cell r="AR227">
            <v>10329870</v>
          </cell>
          <cell r="AS227">
            <v>61386737</v>
          </cell>
          <cell r="AT227">
            <v>1844663</v>
          </cell>
          <cell r="AU227">
            <v>218989</v>
          </cell>
          <cell r="AV227">
            <v>794395</v>
          </cell>
          <cell r="AW227">
            <v>0</v>
          </cell>
          <cell r="AX227">
            <v>307501</v>
          </cell>
          <cell r="AY227">
            <v>16610</v>
          </cell>
          <cell r="AZ227">
            <v>3182158</v>
          </cell>
        </row>
        <row r="228">
          <cell r="A228">
            <v>121044</v>
          </cell>
          <cell r="B228" t="str">
            <v>PASADENA CITY COLLEGE</v>
          </cell>
          <cell r="C228" t="str">
            <v>CA</v>
          </cell>
          <cell r="D228">
            <v>8</v>
          </cell>
          <cell r="E228">
            <v>4</v>
          </cell>
          <cell r="F228">
            <v>2</v>
          </cell>
          <cell r="G228">
            <v>2</v>
          </cell>
          <cell r="H228">
            <v>2</v>
          </cell>
          <cell r="I228">
            <v>40</v>
          </cell>
          <cell r="J228">
            <v>1</v>
          </cell>
          <cell r="K228">
            <v>13836</v>
          </cell>
          <cell r="L228">
            <v>12799686</v>
          </cell>
          <cell r="M228">
            <v>17290</v>
          </cell>
          <cell r="N228">
            <v>47028879</v>
          </cell>
          <cell r="O228">
            <v>28789094</v>
          </cell>
          <cell r="P228">
            <v>10931114</v>
          </cell>
          <cell r="Q228">
            <v>9904044</v>
          </cell>
          <cell r="R228">
            <v>60879</v>
          </cell>
          <cell r="S228">
            <v>197556</v>
          </cell>
          <cell r="T228">
            <v>1098283</v>
          </cell>
          <cell r="U228">
            <v>25182</v>
          </cell>
          <cell r="V228">
            <v>1629377</v>
          </cell>
          <cell r="W228">
            <v>0</v>
          </cell>
          <cell r="X228">
            <v>421775</v>
          </cell>
          <cell r="Y228">
            <v>0</v>
          </cell>
          <cell r="Z228">
            <v>112903159</v>
          </cell>
          <cell r="AA228">
            <v>45895925</v>
          </cell>
          <cell r="AB228">
            <v>0</v>
          </cell>
          <cell r="AC228">
            <v>3456296</v>
          </cell>
          <cell r="AD228">
            <v>10710316</v>
          </cell>
          <cell r="AE228">
            <v>10275541</v>
          </cell>
          <cell r="AF228">
            <v>13751256</v>
          </cell>
          <cell r="AG228">
            <v>9076784</v>
          </cell>
          <cell r="AH228">
            <v>9922185</v>
          </cell>
          <cell r="AI228">
            <v>0</v>
          </cell>
          <cell r="AJ228">
            <v>3166481</v>
          </cell>
          <cell r="AK228">
            <v>106254784</v>
          </cell>
          <cell r="AL228">
            <v>1033531</v>
          </cell>
          <cell r="AM228">
            <v>0</v>
          </cell>
          <cell r="AN228">
            <v>0</v>
          </cell>
          <cell r="AO228">
            <v>0</v>
          </cell>
          <cell r="AP228">
            <v>107288315</v>
          </cell>
          <cell r="AQ228">
            <v>62441001</v>
          </cell>
          <cell r="AR228">
            <v>12719921</v>
          </cell>
          <cell r="AS228">
            <v>75160922</v>
          </cell>
          <cell r="AT228">
            <v>7893151</v>
          </cell>
          <cell r="AU228">
            <v>447002</v>
          </cell>
          <cell r="AV228">
            <v>1083447</v>
          </cell>
          <cell r="AW228">
            <v>0</v>
          </cell>
          <cell r="AX228">
            <v>498585</v>
          </cell>
          <cell r="AY228">
            <v>0</v>
          </cell>
          <cell r="AZ228">
            <v>9922185</v>
          </cell>
        </row>
        <row r="229">
          <cell r="A229">
            <v>121707</v>
          </cell>
          <cell r="B229" t="str">
            <v>COLLEGE OF THE REDWOODS</v>
          </cell>
          <cell r="C229" t="str">
            <v>CA</v>
          </cell>
          <cell r="D229">
            <v>8</v>
          </cell>
          <cell r="E229">
            <v>4</v>
          </cell>
          <cell r="F229">
            <v>2</v>
          </cell>
          <cell r="G229">
            <v>2</v>
          </cell>
          <cell r="H229">
            <v>2</v>
          </cell>
          <cell r="I229">
            <v>40</v>
          </cell>
          <cell r="J229">
            <v>1</v>
          </cell>
          <cell r="K229">
            <v>4396</v>
          </cell>
          <cell r="L229">
            <v>1617321</v>
          </cell>
          <cell r="M229">
            <v>183290</v>
          </cell>
          <cell r="N229">
            <v>18924393</v>
          </cell>
          <cell r="O229">
            <v>7372681</v>
          </cell>
          <cell r="P229">
            <v>5337281</v>
          </cell>
          <cell r="Q229">
            <v>1207551</v>
          </cell>
          <cell r="R229">
            <v>0</v>
          </cell>
          <cell r="S229">
            <v>386076</v>
          </cell>
          <cell r="T229">
            <v>18094</v>
          </cell>
          <cell r="U229">
            <v>21776</v>
          </cell>
          <cell r="V229">
            <v>2849454</v>
          </cell>
          <cell r="W229">
            <v>0</v>
          </cell>
          <cell r="X229">
            <v>397308</v>
          </cell>
          <cell r="Y229">
            <v>0</v>
          </cell>
          <cell r="Z229">
            <v>38315225</v>
          </cell>
          <cell r="AA229">
            <v>13045849</v>
          </cell>
          <cell r="AB229">
            <v>0</v>
          </cell>
          <cell r="AC229">
            <v>458051</v>
          </cell>
          <cell r="AD229">
            <v>2250199</v>
          </cell>
          <cell r="AE229">
            <v>4667059</v>
          </cell>
          <cell r="AF229">
            <v>4900572</v>
          </cell>
          <cell r="AG229">
            <v>2461480</v>
          </cell>
          <cell r="AH229">
            <v>5283709</v>
          </cell>
          <cell r="AI229">
            <v>258402</v>
          </cell>
          <cell r="AJ229">
            <v>948974</v>
          </cell>
          <cell r="AK229">
            <v>34274295</v>
          </cell>
          <cell r="AL229">
            <v>2759252</v>
          </cell>
          <cell r="AM229">
            <v>0</v>
          </cell>
          <cell r="AN229">
            <v>0</v>
          </cell>
          <cell r="AO229">
            <v>0</v>
          </cell>
          <cell r="AP229">
            <v>37033547</v>
          </cell>
          <cell r="AQ229">
            <v>17371443</v>
          </cell>
          <cell r="AR229">
            <v>4403366</v>
          </cell>
          <cell r="AS229">
            <v>21774809</v>
          </cell>
          <cell r="AT229">
            <v>3690060</v>
          </cell>
          <cell r="AU229">
            <v>456257</v>
          </cell>
          <cell r="AV229">
            <v>890851</v>
          </cell>
          <cell r="AW229">
            <v>0</v>
          </cell>
          <cell r="AX229">
            <v>214908</v>
          </cell>
          <cell r="AY229">
            <v>31633</v>
          </cell>
          <cell r="AZ229">
            <v>5283709</v>
          </cell>
        </row>
        <row r="230">
          <cell r="A230">
            <v>121886</v>
          </cell>
          <cell r="B230" t="str">
            <v>RIO HONDO COLLEGE</v>
          </cell>
          <cell r="C230" t="str">
            <v>CA</v>
          </cell>
          <cell r="D230">
            <v>8</v>
          </cell>
          <cell r="E230">
            <v>4</v>
          </cell>
          <cell r="F230">
            <v>2</v>
          </cell>
          <cell r="G230">
            <v>2</v>
          </cell>
          <cell r="H230">
            <v>2</v>
          </cell>
          <cell r="I230">
            <v>40</v>
          </cell>
          <cell r="J230">
            <v>1</v>
          </cell>
          <cell r="K230">
            <v>8757</v>
          </cell>
          <cell r="L230">
            <v>4420687</v>
          </cell>
          <cell r="M230">
            <v>180084</v>
          </cell>
          <cell r="N230">
            <v>24470496</v>
          </cell>
          <cell r="O230">
            <v>13568648</v>
          </cell>
          <cell r="P230">
            <v>7588068</v>
          </cell>
          <cell r="Q230">
            <v>18595794</v>
          </cell>
          <cell r="R230">
            <v>284494</v>
          </cell>
          <cell r="S230">
            <v>948358</v>
          </cell>
          <cell r="T230">
            <v>45923</v>
          </cell>
          <cell r="U230">
            <v>250894</v>
          </cell>
          <cell r="V230">
            <v>465470</v>
          </cell>
          <cell r="W230">
            <v>0</v>
          </cell>
          <cell r="X230">
            <v>-1771616</v>
          </cell>
          <cell r="Y230">
            <v>0</v>
          </cell>
          <cell r="Z230">
            <v>69047300</v>
          </cell>
          <cell r="AA230">
            <v>25808624</v>
          </cell>
          <cell r="AB230">
            <v>0</v>
          </cell>
          <cell r="AC230">
            <v>621504</v>
          </cell>
          <cell r="AD230">
            <v>5298807</v>
          </cell>
          <cell r="AE230">
            <v>7357859</v>
          </cell>
          <cell r="AF230">
            <v>6976008</v>
          </cell>
          <cell r="AG230">
            <v>5609055</v>
          </cell>
          <cell r="AH230">
            <v>6567906</v>
          </cell>
          <cell r="AI230">
            <v>0</v>
          </cell>
          <cell r="AJ230">
            <v>3500000</v>
          </cell>
          <cell r="AK230">
            <v>61739763</v>
          </cell>
          <cell r="AL230">
            <v>525574</v>
          </cell>
          <cell r="AM230">
            <v>0</v>
          </cell>
          <cell r="AN230">
            <v>0</v>
          </cell>
          <cell r="AO230">
            <v>0</v>
          </cell>
          <cell r="AP230">
            <v>62265337</v>
          </cell>
          <cell r="AQ230">
            <v>32669751</v>
          </cell>
          <cell r="AR230">
            <v>8413498</v>
          </cell>
          <cell r="AS230">
            <v>41083249</v>
          </cell>
          <cell r="AT230">
            <v>5431942</v>
          </cell>
          <cell r="AU230">
            <v>474280</v>
          </cell>
          <cell r="AV230">
            <v>322948</v>
          </cell>
          <cell r="AW230">
            <v>0</v>
          </cell>
          <cell r="AX230">
            <v>31993</v>
          </cell>
          <cell r="AY230">
            <v>306743</v>
          </cell>
          <cell r="AZ230">
            <v>6567906</v>
          </cell>
        </row>
        <row r="231">
          <cell r="A231">
            <v>121901</v>
          </cell>
          <cell r="B231" t="str">
            <v>RIVERSIDE COMMUNITY COLLEGE</v>
          </cell>
          <cell r="C231" t="str">
            <v>CA</v>
          </cell>
          <cell r="D231">
            <v>8</v>
          </cell>
          <cell r="E231">
            <v>4</v>
          </cell>
          <cell r="F231">
            <v>2</v>
          </cell>
          <cell r="G231">
            <v>2</v>
          </cell>
          <cell r="H231">
            <v>2</v>
          </cell>
          <cell r="I231">
            <v>40</v>
          </cell>
          <cell r="J231">
            <v>1</v>
          </cell>
          <cell r="K231">
            <v>16545</v>
          </cell>
          <cell r="L231">
            <v>5278347</v>
          </cell>
          <cell r="M231">
            <v>0</v>
          </cell>
          <cell r="N231">
            <v>56933095</v>
          </cell>
          <cell r="O231">
            <v>30069778</v>
          </cell>
          <cell r="P231">
            <v>12346817</v>
          </cell>
          <cell r="Q231">
            <v>425244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8016626</v>
          </cell>
          <cell r="W231">
            <v>0</v>
          </cell>
          <cell r="X231">
            <v>2822579</v>
          </cell>
          <cell r="Y231">
            <v>0</v>
          </cell>
          <cell r="Z231">
            <v>115892486</v>
          </cell>
          <cell r="AA231">
            <v>39894772</v>
          </cell>
          <cell r="AB231">
            <v>300790</v>
          </cell>
          <cell r="AC231">
            <v>2053007</v>
          </cell>
          <cell r="AD231">
            <v>14591912</v>
          </cell>
          <cell r="AE231">
            <v>11074916</v>
          </cell>
          <cell r="AF231">
            <v>16707139</v>
          </cell>
          <cell r="AG231">
            <v>7667712</v>
          </cell>
          <cell r="AH231">
            <v>9285188</v>
          </cell>
          <cell r="AI231">
            <v>0</v>
          </cell>
          <cell r="AJ231">
            <v>0</v>
          </cell>
          <cell r="AK231">
            <v>101575436</v>
          </cell>
          <cell r="AL231">
            <v>7669763</v>
          </cell>
          <cell r="AM231">
            <v>0</v>
          </cell>
          <cell r="AN231">
            <v>0</v>
          </cell>
          <cell r="AO231">
            <v>33490</v>
          </cell>
          <cell r="AP231">
            <v>109278689</v>
          </cell>
          <cell r="AQ231">
            <v>58603011</v>
          </cell>
          <cell r="AR231">
            <v>10998281</v>
          </cell>
          <cell r="AS231">
            <v>69601292</v>
          </cell>
          <cell r="AT231">
            <v>7427759</v>
          </cell>
          <cell r="AU231">
            <v>1250316</v>
          </cell>
          <cell r="AV231">
            <v>385030</v>
          </cell>
          <cell r="AW231">
            <v>0</v>
          </cell>
          <cell r="AX231">
            <v>222083</v>
          </cell>
          <cell r="AY231">
            <v>0</v>
          </cell>
          <cell r="AZ231">
            <v>9285188</v>
          </cell>
        </row>
        <row r="232">
          <cell r="A232">
            <v>122658</v>
          </cell>
          <cell r="B232" t="str">
            <v>SAN JOAQUIN DELTA COLLEGE</v>
          </cell>
          <cell r="C232" t="str">
            <v>CA</v>
          </cell>
          <cell r="D232">
            <v>8</v>
          </cell>
          <cell r="E232">
            <v>4</v>
          </cell>
          <cell r="F232">
            <v>2</v>
          </cell>
          <cell r="G232">
            <v>2</v>
          </cell>
          <cell r="H232">
            <v>2</v>
          </cell>
          <cell r="I232">
            <v>40</v>
          </cell>
          <cell r="J232">
            <v>1</v>
          </cell>
          <cell r="K232">
            <v>10373</v>
          </cell>
          <cell r="L232">
            <v>2624012</v>
          </cell>
          <cell r="M232">
            <v>0</v>
          </cell>
          <cell r="N232">
            <v>27389687</v>
          </cell>
          <cell r="O232">
            <v>23917946</v>
          </cell>
          <cell r="P232">
            <v>11893593</v>
          </cell>
          <cell r="Q232">
            <v>10897759</v>
          </cell>
          <cell r="R232">
            <v>0</v>
          </cell>
          <cell r="S232">
            <v>460171</v>
          </cell>
          <cell r="T232">
            <v>0</v>
          </cell>
          <cell r="U232">
            <v>87047</v>
          </cell>
          <cell r="V232">
            <v>7028629</v>
          </cell>
          <cell r="W232">
            <v>0</v>
          </cell>
          <cell r="X232">
            <v>0</v>
          </cell>
          <cell r="Y232">
            <v>0</v>
          </cell>
          <cell r="Z232">
            <v>84298844</v>
          </cell>
          <cell r="AA232">
            <v>31386984</v>
          </cell>
          <cell r="AB232">
            <v>0</v>
          </cell>
          <cell r="AC232">
            <v>771358</v>
          </cell>
          <cell r="AD232">
            <v>5274361</v>
          </cell>
          <cell r="AE232">
            <v>8088556</v>
          </cell>
          <cell r="AF232">
            <v>11152220</v>
          </cell>
          <cell r="AG232">
            <v>5740337</v>
          </cell>
          <cell r="AH232">
            <v>10301958</v>
          </cell>
          <cell r="AI232">
            <v>0</v>
          </cell>
          <cell r="AJ232">
            <v>2484286</v>
          </cell>
          <cell r="AK232">
            <v>75200060</v>
          </cell>
          <cell r="AL232">
            <v>1861855</v>
          </cell>
          <cell r="AM232">
            <v>0</v>
          </cell>
          <cell r="AN232">
            <v>0</v>
          </cell>
          <cell r="AO232">
            <v>0</v>
          </cell>
          <cell r="AP232">
            <v>77061915</v>
          </cell>
          <cell r="AQ232">
            <v>40633390</v>
          </cell>
          <cell r="AR232">
            <v>9484329</v>
          </cell>
          <cell r="AS232">
            <v>50117719</v>
          </cell>
          <cell r="AT232">
            <v>9046311</v>
          </cell>
          <cell r="AU232">
            <v>611895</v>
          </cell>
          <cell r="AV232">
            <v>627778</v>
          </cell>
          <cell r="AW232">
            <v>0</v>
          </cell>
          <cell r="AX232">
            <v>0</v>
          </cell>
          <cell r="AY232">
            <v>15974</v>
          </cell>
          <cell r="AZ232">
            <v>10301958</v>
          </cell>
        </row>
        <row r="233">
          <cell r="A233">
            <v>122746</v>
          </cell>
          <cell r="B233" t="str">
            <v>SAN JOSE CITY COLLEGE</v>
          </cell>
          <cell r="C233" t="str">
            <v>CA</v>
          </cell>
          <cell r="D233">
            <v>8</v>
          </cell>
          <cell r="E233">
            <v>4</v>
          </cell>
          <cell r="F233">
            <v>2</v>
          </cell>
          <cell r="G233">
            <v>2</v>
          </cell>
          <cell r="H233">
            <v>2</v>
          </cell>
          <cell r="I233">
            <v>40</v>
          </cell>
          <cell r="J233">
            <v>1</v>
          </cell>
          <cell r="K233">
            <v>4636</v>
          </cell>
          <cell r="L233">
            <v>5301431</v>
          </cell>
          <cell r="M233">
            <v>0</v>
          </cell>
          <cell r="N233">
            <v>10018721</v>
          </cell>
          <cell r="O233">
            <v>39953712</v>
          </cell>
          <cell r="P233">
            <v>6760938</v>
          </cell>
          <cell r="Q233">
            <v>45406977</v>
          </cell>
          <cell r="R233">
            <v>0</v>
          </cell>
          <cell r="S233">
            <v>0</v>
          </cell>
          <cell r="T233">
            <v>0</v>
          </cell>
          <cell r="U233">
            <v>1461094</v>
          </cell>
          <cell r="V233">
            <v>798207</v>
          </cell>
          <cell r="W233">
            <v>0</v>
          </cell>
          <cell r="X233">
            <v>32082593</v>
          </cell>
          <cell r="Y233">
            <v>0</v>
          </cell>
          <cell r="Z233">
            <v>141783673</v>
          </cell>
          <cell r="AA233">
            <v>34384163</v>
          </cell>
          <cell r="AB233">
            <v>0</v>
          </cell>
          <cell r="AC233">
            <v>3014882</v>
          </cell>
          <cell r="AD233">
            <v>8457657</v>
          </cell>
          <cell r="AE233">
            <v>10347439</v>
          </cell>
          <cell r="AF233">
            <v>14290458</v>
          </cell>
          <cell r="AG233">
            <v>5731307</v>
          </cell>
          <cell r="AH233">
            <v>5749367</v>
          </cell>
          <cell r="AI233">
            <v>301683</v>
          </cell>
          <cell r="AJ233">
            <v>19919362</v>
          </cell>
          <cell r="AK233">
            <v>102196318</v>
          </cell>
          <cell r="AL233">
            <v>798207</v>
          </cell>
          <cell r="AM233">
            <v>0</v>
          </cell>
          <cell r="AN233">
            <v>0</v>
          </cell>
          <cell r="AO233">
            <v>0</v>
          </cell>
          <cell r="AP233">
            <v>102994525</v>
          </cell>
          <cell r="AQ233">
            <v>49196468</v>
          </cell>
          <cell r="AR233">
            <v>10390764</v>
          </cell>
          <cell r="AS233">
            <v>59587232</v>
          </cell>
          <cell r="AT233">
            <v>4287499</v>
          </cell>
          <cell r="AU233">
            <v>449825</v>
          </cell>
          <cell r="AV233">
            <v>1012043</v>
          </cell>
          <cell r="AW233">
            <v>0</v>
          </cell>
          <cell r="AX233">
            <v>0</v>
          </cell>
          <cell r="AY233">
            <v>0</v>
          </cell>
          <cell r="AZ233">
            <v>5749367</v>
          </cell>
        </row>
        <row r="234">
          <cell r="A234">
            <v>122791</v>
          </cell>
          <cell r="B234" t="str">
            <v>COLLEGE OF SAN MATEO</v>
          </cell>
          <cell r="C234" t="str">
            <v>CA</v>
          </cell>
          <cell r="D234">
            <v>8</v>
          </cell>
          <cell r="E234">
            <v>4</v>
          </cell>
          <cell r="F234">
            <v>2</v>
          </cell>
          <cell r="G234">
            <v>2</v>
          </cell>
          <cell r="H234">
            <v>2</v>
          </cell>
          <cell r="I234">
            <v>40</v>
          </cell>
          <cell r="J234">
            <v>1</v>
          </cell>
          <cell r="K234">
            <v>5854</v>
          </cell>
          <cell r="L234">
            <v>3860725</v>
          </cell>
          <cell r="M234">
            <v>0</v>
          </cell>
          <cell r="N234">
            <v>2406835</v>
          </cell>
          <cell r="O234">
            <v>0</v>
          </cell>
          <cell r="P234">
            <v>1439421</v>
          </cell>
          <cell r="Q234">
            <v>207008</v>
          </cell>
          <cell r="R234">
            <v>0</v>
          </cell>
          <cell r="S234">
            <v>1306570</v>
          </cell>
          <cell r="T234">
            <v>91905</v>
          </cell>
          <cell r="U234">
            <v>233125</v>
          </cell>
          <cell r="V234">
            <v>3551601</v>
          </cell>
          <cell r="W234">
            <v>0</v>
          </cell>
          <cell r="X234">
            <v>4238079</v>
          </cell>
          <cell r="Y234">
            <v>0</v>
          </cell>
          <cell r="Z234">
            <v>17335269</v>
          </cell>
          <cell r="AA234">
            <v>19646114</v>
          </cell>
          <cell r="AB234">
            <v>0</v>
          </cell>
          <cell r="AC234">
            <v>627734</v>
          </cell>
          <cell r="AD234">
            <v>2312590</v>
          </cell>
          <cell r="AE234">
            <v>5949310</v>
          </cell>
          <cell r="AF234">
            <v>2110026</v>
          </cell>
          <cell r="AG234">
            <v>172018</v>
          </cell>
          <cell r="AH234">
            <v>1520823</v>
          </cell>
          <cell r="AI234">
            <v>1458048</v>
          </cell>
          <cell r="AJ234">
            <v>0</v>
          </cell>
          <cell r="AK234">
            <v>33796663</v>
          </cell>
          <cell r="AL234">
            <v>8810324</v>
          </cell>
          <cell r="AM234">
            <v>0</v>
          </cell>
          <cell r="AN234">
            <v>0</v>
          </cell>
          <cell r="AO234">
            <v>0</v>
          </cell>
          <cell r="AP234">
            <v>42606987</v>
          </cell>
          <cell r="AQ234">
            <v>23339729</v>
          </cell>
          <cell r="AR234">
            <v>4024497</v>
          </cell>
          <cell r="AS234">
            <v>27364226</v>
          </cell>
          <cell r="AT234">
            <v>1070378</v>
          </cell>
          <cell r="AU234">
            <v>194418</v>
          </cell>
          <cell r="AV234">
            <v>88457</v>
          </cell>
          <cell r="AW234">
            <v>0</v>
          </cell>
          <cell r="AX234">
            <v>167570</v>
          </cell>
          <cell r="AY234">
            <v>0</v>
          </cell>
          <cell r="AZ234">
            <v>1520823</v>
          </cell>
        </row>
        <row r="235">
          <cell r="A235">
            <v>122889</v>
          </cell>
          <cell r="B235" t="str">
            <v>SANTA BARBARA CITY COLLEGE</v>
          </cell>
          <cell r="C235" t="str">
            <v>CA</v>
          </cell>
          <cell r="D235">
            <v>8</v>
          </cell>
          <cell r="E235">
            <v>4</v>
          </cell>
          <cell r="F235">
            <v>2</v>
          </cell>
          <cell r="G235">
            <v>2</v>
          </cell>
          <cell r="H235">
            <v>2</v>
          </cell>
          <cell r="I235">
            <v>40</v>
          </cell>
          <cell r="J235">
            <v>1</v>
          </cell>
          <cell r="K235">
            <v>8525</v>
          </cell>
          <cell r="L235">
            <v>5899963</v>
          </cell>
          <cell r="M235">
            <v>8091</v>
          </cell>
          <cell r="N235">
            <v>31920363</v>
          </cell>
          <cell r="O235">
            <v>13669149</v>
          </cell>
          <cell r="P235">
            <v>4704215</v>
          </cell>
          <cell r="Q235">
            <v>5542961</v>
          </cell>
          <cell r="R235">
            <v>812391</v>
          </cell>
          <cell r="S235">
            <v>601360</v>
          </cell>
          <cell r="T235">
            <v>0</v>
          </cell>
          <cell r="U235">
            <v>0</v>
          </cell>
          <cell r="V235">
            <v>6159467</v>
          </cell>
          <cell r="W235">
            <v>0</v>
          </cell>
          <cell r="X235">
            <v>1600799</v>
          </cell>
          <cell r="Y235">
            <v>0</v>
          </cell>
          <cell r="Z235">
            <v>70918759</v>
          </cell>
          <cell r="AA235">
            <v>30383651</v>
          </cell>
          <cell r="AB235">
            <v>0</v>
          </cell>
          <cell r="AC235">
            <v>204025</v>
          </cell>
          <cell r="AD235">
            <v>5087577</v>
          </cell>
          <cell r="AE235">
            <v>6599623</v>
          </cell>
          <cell r="AF235">
            <v>5862027</v>
          </cell>
          <cell r="AG235">
            <v>3671444</v>
          </cell>
          <cell r="AH235">
            <v>4135815</v>
          </cell>
          <cell r="AI235">
            <v>0</v>
          </cell>
          <cell r="AJ235">
            <v>5737451</v>
          </cell>
          <cell r="AK235">
            <v>61681613</v>
          </cell>
          <cell r="AL235">
            <v>5750213</v>
          </cell>
          <cell r="AM235">
            <v>0</v>
          </cell>
          <cell r="AN235">
            <v>0</v>
          </cell>
          <cell r="AO235">
            <v>0</v>
          </cell>
          <cell r="AP235">
            <v>67431826</v>
          </cell>
          <cell r="AQ235">
            <v>38724271</v>
          </cell>
          <cell r="AR235">
            <v>6114585</v>
          </cell>
          <cell r="AS235">
            <v>44838856</v>
          </cell>
          <cell r="AT235">
            <v>2522093</v>
          </cell>
          <cell r="AU235">
            <v>282919</v>
          </cell>
          <cell r="AV235">
            <v>746596</v>
          </cell>
          <cell r="AW235">
            <v>0</v>
          </cell>
          <cell r="AX235">
            <v>584207</v>
          </cell>
          <cell r="AY235">
            <v>0</v>
          </cell>
          <cell r="AZ235">
            <v>4135815</v>
          </cell>
        </row>
        <row r="236">
          <cell r="A236">
            <v>122977</v>
          </cell>
          <cell r="B236" t="str">
            <v>SANTA MONICA COLLEGE</v>
          </cell>
          <cell r="C236" t="str">
            <v>CA</v>
          </cell>
          <cell r="D236">
            <v>8</v>
          </cell>
          <cell r="E236">
            <v>4</v>
          </cell>
          <cell r="F236">
            <v>2</v>
          </cell>
          <cell r="G236">
            <v>2</v>
          </cell>
          <cell r="H236">
            <v>2</v>
          </cell>
          <cell r="I236">
            <v>40</v>
          </cell>
          <cell r="J236">
            <v>1</v>
          </cell>
          <cell r="K236">
            <v>16242</v>
          </cell>
          <cell r="L236">
            <v>22090754</v>
          </cell>
          <cell r="M236">
            <v>257370</v>
          </cell>
          <cell r="N236">
            <v>54614526</v>
          </cell>
          <cell r="O236">
            <v>26313538</v>
          </cell>
          <cell r="P236">
            <v>9376871</v>
          </cell>
          <cell r="Q236">
            <v>3627737</v>
          </cell>
          <cell r="R236">
            <v>0</v>
          </cell>
          <cell r="S236">
            <v>6142905</v>
          </cell>
          <cell r="T236">
            <v>0</v>
          </cell>
          <cell r="U236">
            <v>26966</v>
          </cell>
          <cell r="V236">
            <v>12180437</v>
          </cell>
          <cell r="W236">
            <v>0</v>
          </cell>
          <cell r="X236">
            <v>323963</v>
          </cell>
          <cell r="Y236">
            <v>0</v>
          </cell>
          <cell r="Z236">
            <v>134955067</v>
          </cell>
          <cell r="AA236">
            <v>45605964</v>
          </cell>
          <cell r="AB236">
            <v>0</v>
          </cell>
          <cell r="AC236">
            <v>1347336</v>
          </cell>
          <cell r="AD236">
            <v>11068976</v>
          </cell>
          <cell r="AE236">
            <v>16004114</v>
          </cell>
          <cell r="AF236">
            <v>18825984</v>
          </cell>
          <cell r="AG236">
            <v>8284582</v>
          </cell>
          <cell r="AH236">
            <v>7216706</v>
          </cell>
          <cell r="AI236">
            <v>0</v>
          </cell>
          <cell r="AJ236">
            <v>0</v>
          </cell>
          <cell r="AK236">
            <v>108353662</v>
          </cell>
          <cell r="AL236">
            <v>12180437</v>
          </cell>
          <cell r="AM236">
            <v>0</v>
          </cell>
          <cell r="AN236">
            <v>0</v>
          </cell>
          <cell r="AO236">
            <v>0</v>
          </cell>
          <cell r="AP236">
            <v>120534099</v>
          </cell>
          <cell r="AQ236">
            <v>70215333</v>
          </cell>
          <cell r="AR236">
            <v>12966421</v>
          </cell>
          <cell r="AS236">
            <v>83181754</v>
          </cell>
          <cell r="AT236">
            <v>6682018</v>
          </cell>
          <cell r="AU236">
            <v>0</v>
          </cell>
          <cell r="AV236">
            <v>534688</v>
          </cell>
          <cell r="AW236">
            <v>0</v>
          </cell>
          <cell r="AX236">
            <v>0</v>
          </cell>
          <cell r="AY236">
            <v>0</v>
          </cell>
          <cell r="AZ236">
            <v>7216706</v>
          </cell>
        </row>
        <row r="237">
          <cell r="A237">
            <v>123013</v>
          </cell>
          <cell r="B237" t="str">
            <v>SANTA ROSA JUNIOR COLLEGE</v>
          </cell>
          <cell r="C237" t="str">
            <v>CA</v>
          </cell>
          <cell r="D237">
            <v>8</v>
          </cell>
          <cell r="E237">
            <v>4</v>
          </cell>
          <cell r="F237">
            <v>2</v>
          </cell>
          <cell r="G237">
            <v>2</v>
          </cell>
          <cell r="H237">
            <v>2</v>
          </cell>
          <cell r="I237">
            <v>40</v>
          </cell>
          <cell r="J237">
            <v>1</v>
          </cell>
          <cell r="K237">
            <v>13634</v>
          </cell>
          <cell r="L237">
            <v>6896371</v>
          </cell>
          <cell r="M237">
            <v>0</v>
          </cell>
          <cell r="N237">
            <v>39115009</v>
          </cell>
          <cell r="O237">
            <v>29610999</v>
          </cell>
          <cell r="P237">
            <v>5030711</v>
          </cell>
          <cell r="Q237">
            <v>7772984</v>
          </cell>
          <cell r="R237">
            <v>1144411</v>
          </cell>
          <cell r="S237">
            <v>4698336</v>
          </cell>
          <cell r="T237">
            <v>906691</v>
          </cell>
          <cell r="U237">
            <v>726262</v>
          </cell>
          <cell r="V237">
            <v>5416628</v>
          </cell>
          <cell r="W237">
            <v>0</v>
          </cell>
          <cell r="X237">
            <v>2776643</v>
          </cell>
          <cell r="Y237">
            <v>0</v>
          </cell>
          <cell r="Z237">
            <v>104095045</v>
          </cell>
          <cell r="AA237">
            <v>48696802</v>
          </cell>
          <cell r="AB237">
            <v>0</v>
          </cell>
          <cell r="AC237">
            <v>1472563</v>
          </cell>
          <cell r="AD237">
            <v>6843946</v>
          </cell>
          <cell r="AE237">
            <v>10922327</v>
          </cell>
          <cell r="AF237">
            <v>9249719</v>
          </cell>
          <cell r="AG237">
            <v>5136720</v>
          </cell>
          <cell r="AH237">
            <v>8453020</v>
          </cell>
          <cell r="AI237">
            <v>104480</v>
          </cell>
          <cell r="AJ237">
            <v>4304932</v>
          </cell>
          <cell r="AK237">
            <v>95184509</v>
          </cell>
          <cell r="AL237">
            <v>6747281</v>
          </cell>
          <cell r="AM237">
            <v>0</v>
          </cell>
          <cell r="AN237">
            <v>0</v>
          </cell>
          <cell r="AO237">
            <v>0</v>
          </cell>
          <cell r="AP237">
            <v>101931790</v>
          </cell>
          <cell r="AQ237">
            <v>59656739</v>
          </cell>
          <cell r="AR237">
            <v>9648698</v>
          </cell>
          <cell r="AS237">
            <v>69305437</v>
          </cell>
          <cell r="AT237">
            <v>3360728</v>
          </cell>
          <cell r="AU237">
            <v>193613</v>
          </cell>
          <cell r="AV237">
            <v>300280</v>
          </cell>
          <cell r="AW237">
            <v>0</v>
          </cell>
          <cell r="AX237">
            <v>4598399</v>
          </cell>
          <cell r="AY237">
            <v>0</v>
          </cell>
          <cell r="AZ237">
            <v>8453020</v>
          </cell>
        </row>
        <row r="238">
          <cell r="A238">
            <v>123217</v>
          </cell>
          <cell r="B238" t="str">
            <v>COLLEGE OF THE SEQUOIAS</v>
          </cell>
          <cell r="C238" t="str">
            <v>CA</v>
          </cell>
          <cell r="D238">
            <v>8</v>
          </cell>
          <cell r="E238">
            <v>4</v>
          </cell>
          <cell r="F238">
            <v>2</v>
          </cell>
          <cell r="G238">
            <v>2</v>
          </cell>
          <cell r="H238">
            <v>2</v>
          </cell>
          <cell r="I238">
            <v>40</v>
          </cell>
          <cell r="J238">
            <v>1</v>
          </cell>
          <cell r="K238">
            <v>6832</v>
          </cell>
          <cell r="L238">
            <v>1197345</v>
          </cell>
          <cell r="M238">
            <v>5857</v>
          </cell>
          <cell r="N238">
            <v>18662543</v>
          </cell>
          <cell r="O238">
            <v>11927054</v>
          </cell>
          <cell r="P238">
            <v>9478118</v>
          </cell>
          <cell r="Q238">
            <v>8717631</v>
          </cell>
          <cell r="R238">
            <v>1277931</v>
          </cell>
          <cell r="S238">
            <v>399191</v>
          </cell>
          <cell r="T238">
            <v>0</v>
          </cell>
          <cell r="U238">
            <v>0</v>
          </cell>
          <cell r="V238">
            <v>3017501</v>
          </cell>
          <cell r="W238">
            <v>0</v>
          </cell>
          <cell r="X238">
            <v>0</v>
          </cell>
          <cell r="Y238">
            <v>0</v>
          </cell>
          <cell r="Z238">
            <v>54683171</v>
          </cell>
          <cell r="AA238">
            <v>21583486</v>
          </cell>
          <cell r="AB238">
            <v>0</v>
          </cell>
          <cell r="AC238">
            <v>0</v>
          </cell>
          <cell r="AD238">
            <v>4204579</v>
          </cell>
          <cell r="AE238">
            <v>7799263</v>
          </cell>
          <cell r="AF238">
            <v>5321877</v>
          </cell>
          <cell r="AG238">
            <v>3630020</v>
          </cell>
          <cell r="AH238">
            <v>8281213</v>
          </cell>
          <cell r="AI238">
            <v>0</v>
          </cell>
          <cell r="AJ238">
            <v>0</v>
          </cell>
          <cell r="AK238">
            <v>50820438</v>
          </cell>
          <cell r="AL238">
            <v>3045259</v>
          </cell>
          <cell r="AM238">
            <v>0</v>
          </cell>
          <cell r="AN238">
            <v>0</v>
          </cell>
          <cell r="AO238">
            <v>0</v>
          </cell>
          <cell r="AP238">
            <v>53865697</v>
          </cell>
          <cell r="AQ238">
            <v>26461403</v>
          </cell>
          <cell r="AR238">
            <v>5228014</v>
          </cell>
          <cell r="AS238">
            <v>31689417</v>
          </cell>
          <cell r="AT238">
            <v>6568627</v>
          </cell>
          <cell r="AU238">
            <v>466460</v>
          </cell>
          <cell r="AV238">
            <v>1108900</v>
          </cell>
          <cell r="AW238">
            <v>137226</v>
          </cell>
          <cell r="AX238">
            <v>0</v>
          </cell>
          <cell r="AY238">
            <v>0</v>
          </cell>
          <cell r="AZ238">
            <v>8281213</v>
          </cell>
        </row>
        <row r="239">
          <cell r="A239">
            <v>123299</v>
          </cell>
          <cell r="B239" t="str">
            <v>SHASTA COLLEGE</v>
          </cell>
          <cell r="C239" t="str">
            <v>CA</v>
          </cell>
          <cell r="D239">
            <v>8</v>
          </cell>
          <cell r="E239">
            <v>4</v>
          </cell>
          <cell r="F239">
            <v>2</v>
          </cell>
          <cell r="G239">
            <v>2</v>
          </cell>
          <cell r="H239">
            <v>2</v>
          </cell>
          <cell r="I239">
            <v>40</v>
          </cell>
          <cell r="J239">
            <v>1</v>
          </cell>
          <cell r="K239">
            <v>5822</v>
          </cell>
          <cell r="L239">
            <v>1728887</v>
          </cell>
          <cell r="M239">
            <v>131547</v>
          </cell>
          <cell r="N239">
            <v>15485890</v>
          </cell>
          <cell r="O239">
            <v>10798433</v>
          </cell>
          <cell r="P239">
            <v>5954800</v>
          </cell>
          <cell r="Q239">
            <v>5433399</v>
          </cell>
          <cell r="R239">
            <v>451971</v>
          </cell>
          <cell r="S239">
            <v>0</v>
          </cell>
          <cell r="T239">
            <v>0</v>
          </cell>
          <cell r="U239">
            <v>0</v>
          </cell>
          <cell r="V239">
            <v>3127200</v>
          </cell>
          <cell r="W239">
            <v>0</v>
          </cell>
          <cell r="X239">
            <v>0</v>
          </cell>
          <cell r="Y239">
            <v>0</v>
          </cell>
          <cell r="Z239">
            <v>43112127</v>
          </cell>
          <cell r="AA239">
            <v>17174253</v>
          </cell>
          <cell r="AB239">
            <v>163044</v>
          </cell>
          <cell r="AC239">
            <v>830534</v>
          </cell>
          <cell r="AD239">
            <v>2577747</v>
          </cell>
          <cell r="AE239">
            <v>6163150</v>
          </cell>
          <cell r="AF239">
            <v>7959469</v>
          </cell>
          <cell r="AG239">
            <v>2669732</v>
          </cell>
          <cell r="AH239">
            <v>5573745</v>
          </cell>
          <cell r="AI239">
            <v>220000</v>
          </cell>
          <cell r="AJ239">
            <v>367905</v>
          </cell>
          <cell r="AK239">
            <v>43699579</v>
          </cell>
          <cell r="AL239">
            <v>2571793</v>
          </cell>
          <cell r="AM239">
            <v>0</v>
          </cell>
          <cell r="AN239">
            <v>0</v>
          </cell>
          <cell r="AO239">
            <v>0</v>
          </cell>
          <cell r="AP239">
            <v>46271372</v>
          </cell>
          <cell r="AQ239">
            <v>23562212</v>
          </cell>
          <cell r="AR239">
            <v>6136885</v>
          </cell>
          <cell r="AS239">
            <v>29699097</v>
          </cell>
          <cell r="AT239">
            <v>4297406</v>
          </cell>
          <cell r="AU239">
            <v>318317</v>
          </cell>
          <cell r="AV239">
            <v>831047</v>
          </cell>
          <cell r="AW239">
            <v>0</v>
          </cell>
          <cell r="AX239">
            <v>0</v>
          </cell>
          <cell r="AY239">
            <v>126975</v>
          </cell>
          <cell r="AZ239">
            <v>5573745</v>
          </cell>
        </row>
        <row r="240">
          <cell r="A240">
            <v>123341</v>
          </cell>
          <cell r="B240" t="str">
            <v>SIERRA COLLEGE</v>
          </cell>
          <cell r="C240" t="str">
            <v>CA</v>
          </cell>
          <cell r="D240">
            <v>8</v>
          </cell>
          <cell r="E240">
            <v>4</v>
          </cell>
          <cell r="F240">
            <v>2</v>
          </cell>
          <cell r="G240">
            <v>2</v>
          </cell>
          <cell r="H240">
            <v>2</v>
          </cell>
          <cell r="I240">
            <v>40</v>
          </cell>
          <cell r="J240">
            <v>1</v>
          </cell>
          <cell r="K240">
            <v>9876</v>
          </cell>
          <cell r="L240">
            <v>2904323</v>
          </cell>
          <cell r="M240">
            <v>0</v>
          </cell>
          <cell r="N240">
            <v>26093642</v>
          </cell>
          <cell r="O240">
            <v>22004376</v>
          </cell>
          <cell r="P240">
            <v>11026024</v>
          </cell>
          <cell r="Q240">
            <v>7420561</v>
          </cell>
          <cell r="R240">
            <v>780624</v>
          </cell>
          <cell r="S240">
            <v>329933</v>
          </cell>
          <cell r="T240">
            <v>0</v>
          </cell>
          <cell r="U240">
            <v>11923</v>
          </cell>
          <cell r="V240">
            <v>5864813</v>
          </cell>
          <cell r="W240">
            <v>0</v>
          </cell>
          <cell r="X240">
            <v>0</v>
          </cell>
          <cell r="Y240">
            <v>45371080</v>
          </cell>
          <cell r="Z240">
            <v>121807299</v>
          </cell>
          <cell r="AA240">
            <v>29937199</v>
          </cell>
          <cell r="AB240">
            <v>492616</v>
          </cell>
          <cell r="AC240">
            <v>78962</v>
          </cell>
          <cell r="AD240">
            <v>5742032</v>
          </cell>
          <cell r="AE240">
            <v>9610287</v>
          </cell>
          <cell r="AF240">
            <v>9930693</v>
          </cell>
          <cell r="AG240">
            <v>6252338</v>
          </cell>
          <cell r="AH240">
            <v>11211682</v>
          </cell>
          <cell r="AI240">
            <v>0</v>
          </cell>
          <cell r="AJ240">
            <v>0</v>
          </cell>
          <cell r="AK240">
            <v>73255809</v>
          </cell>
          <cell r="AL240">
            <v>7232474</v>
          </cell>
          <cell r="AM240">
            <v>0</v>
          </cell>
          <cell r="AN240">
            <v>3059735</v>
          </cell>
          <cell r="AO240">
            <v>0</v>
          </cell>
          <cell r="AP240">
            <v>83548018</v>
          </cell>
          <cell r="AQ240">
            <v>44941464</v>
          </cell>
          <cell r="AR240">
            <v>6766385</v>
          </cell>
          <cell r="AS240">
            <v>51707849</v>
          </cell>
          <cell r="AT240">
            <v>6808524</v>
          </cell>
          <cell r="AU240">
            <v>327974</v>
          </cell>
          <cell r="AV240">
            <v>3480995</v>
          </cell>
          <cell r="AW240">
            <v>90295</v>
          </cell>
          <cell r="AX240">
            <v>208055</v>
          </cell>
          <cell r="AY240">
            <v>295839</v>
          </cell>
          <cell r="AZ240">
            <v>11211682</v>
          </cell>
        </row>
        <row r="241">
          <cell r="A241">
            <v>123484</v>
          </cell>
          <cell r="B241" t="str">
            <v>COLLEGE OF THE SISKIYOUS</v>
          </cell>
          <cell r="C241" t="str">
            <v>CA</v>
          </cell>
          <cell r="D241">
            <v>8</v>
          </cell>
          <cell r="E241">
            <v>4</v>
          </cell>
          <cell r="F241">
            <v>2</v>
          </cell>
          <cell r="G241">
            <v>2</v>
          </cell>
          <cell r="H241">
            <v>2</v>
          </cell>
          <cell r="I241">
            <v>40</v>
          </cell>
          <cell r="J241">
            <v>1</v>
          </cell>
          <cell r="K241">
            <v>1505</v>
          </cell>
          <cell r="L241">
            <v>618551</v>
          </cell>
          <cell r="M241">
            <v>185547</v>
          </cell>
          <cell r="N241">
            <v>8667624</v>
          </cell>
          <cell r="O241">
            <v>2714285</v>
          </cell>
          <cell r="P241">
            <v>2118670</v>
          </cell>
          <cell r="Q241">
            <v>1818023</v>
          </cell>
          <cell r="R241">
            <v>438441</v>
          </cell>
          <cell r="S241">
            <v>26</v>
          </cell>
          <cell r="T241">
            <v>0</v>
          </cell>
          <cell r="U241">
            <v>22470</v>
          </cell>
          <cell r="V241">
            <v>173846</v>
          </cell>
          <cell r="W241">
            <v>0</v>
          </cell>
          <cell r="X241">
            <v>0</v>
          </cell>
          <cell r="Y241">
            <v>0</v>
          </cell>
          <cell r="Z241">
            <v>16757483</v>
          </cell>
          <cell r="AA241">
            <v>6166722</v>
          </cell>
          <cell r="AB241">
            <v>0</v>
          </cell>
          <cell r="AC241">
            <v>839390</v>
          </cell>
          <cell r="AD241">
            <v>876487</v>
          </cell>
          <cell r="AE241">
            <v>1436536</v>
          </cell>
          <cell r="AF241">
            <v>2386450</v>
          </cell>
          <cell r="AG241">
            <v>965248</v>
          </cell>
          <cell r="AH241">
            <v>1789859</v>
          </cell>
          <cell r="AI241">
            <v>18000</v>
          </cell>
          <cell r="AJ241">
            <v>0</v>
          </cell>
          <cell r="AK241">
            <v>14478692</v>
          </cell>
          <cell r="AL241">
            <v>1183086</v>
          </cell>
          <cell r="AM241">
            <v>0</v>
          </cell>
          <cell r="AN241">
            <v>0</v>
          </cell>
          <cell r="AO241">
            <v>0</v>
          </cell>
          <cell r="AP241">
            <v>15661778</v>
          </cell>
          <cell r="AQ241">
            <v>8529958</v>
          </cell>
          <cell r="AR241">
            <v>2528383</v>
          </cell>
          <cell r="AS241">
            <v>11058341</v>
          </cell>
          <cell r="AT241">
            <v>1314153</v>
          </cell>
          <cell r="AU241">
            <v>48190</v>
          </cell>
          <cell r="AV241">
            <v>352639</v>
          </cell>
          <cell r="AW241">
            <v>0</v>
          </cell>
          <cell r="AX241">
            <v>64877</v>
          </cell>
          <cell r="AY241">
            <v>10000</v>
          </cell>
          <cell r="AZ241">
            <v>1789859</v>
          </cell>
        </row>
        <row r="242">
          <cell r="A242">
            <v>123493</v>
          </cell>
          <cell r="B242" t="str">
            <v>CHARLES A JONES SKILLS AND BUSINESS ED CENTER</v>
          </cell>
          <cell r="C242" t="str">
            <v>CA</v>
          </cell>
          <cell r="D242">
            <v>8</v>
          </cell>
          <cell r="E242">
            <v>4</v>
          </cell>
          <cell r="F242">
            <v>2</v>
          </cell>
          <cell r="G242">
            <v>2</v>
          </cell>
          <cell r="H242">
            <v>2</v>
          </cell>
          <cell r="I242">
            <v>-3</v>
          </cell>
          <cell r="J242">
            <v>1</v>
          </cell>
          <cell r="K242">
            <v>2398</v>
          </cell>
          <cell r="L242">
            <v>245630</v>
          </cell>
          <cell r="M242">
            <v>0</v>
          </cell>
          <cell r="N242">
            <v>2863945</v>
          </cell>
          <cell r="O242">
            <v>0</v>
          </cell>
          <cell r="P242">
            <v>2583094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5692669</v>
          </cell>
          <cell r="AA242">
            <v>689195</v>
          </cell>
          <cell r="AB242">
            <v>0</v>
          </cell>
          <cell r="AC242">
            <v>0</v>
          </cell>
          <cell r="AD242">
            <v>6427</v>
          </cell>
          <cell r="AE242">
            <v>1032431</v>
          </cell>
          <cell r="AF242">
            <v>605011</v>
          </cell>
          <cell r="AG242">
            <v>21369</v>
          </cell>
          <cell r="AH242">
            <v>1323385</v>
          </cell>
          <cell r="AI242">
            <v>0</v>
          </cell>
          <cell r="AJ242">
            <v>0</v>
          </cell>
          <cell r="AK242">
            <v>3677818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3677818</v>
          </cell>
          <cell r="AQ242">
            <v>2670299</v>
          </cell>
          <cell r="AR242">
            <v>662204</v>
          </cell>
          <cell r="AS242">
            <v>3332503</v>
          </cell>
          <cell r="AT242">
            <v>1323385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1323385</v>
          </cell>
        </row>
        <row r="243">
          <cell r="A243">
            <v>123509</v>
          </cell>
          <cell r="B243" t="str">
            <v>SKYLINE COLLEGE</v>
          </cell>
          <cell r="C243" t="str">
            <v>CA</v>
          </cell>
          <cell r="D243">
            <v>8</v>
          </cell>
          <cell r="E243">
            <v>4</v>
          </cell>
          <cell r="F243">
            <v>2</v>
          </cell>
          <cell r="G243">
            <v>2</v>
          </cell>
          <cell r="H243">
            <v>2</v>
          </cell>
          <cell r="I243">
            <v>40</v>
          </cell>
          <cell r="J243">
            <v>1</v>
          </cell>
          <cell r="K243">
            <v>4361</v>
          </cell>
          <cell r="L243">
            <v>2260456</v>
          </cell>
          <cell r="M243">
            <v>9768</v>
          </cell>
          <cell r="N243">
            <v>2278477</v>
          </cell>
          <cell r="O243">
            <v>0</v>
          </cell>
          <cell r="P243">
            <v>2458580</v>
          </cell>
          <cell r="Q243">
            <v>68248</v>
          </cell>
          <cell r="R243">
            <v>0</v>
          </cell>
          <cell r="S243">
            <v>215168</v>
          </cell>
          <cell r="T243">
            <v>7258</v>
          </cell>
          <cell r="U243">
            <v>54618</v>
          </cell>
          <cell r="V243">
            <v>2214848</v>
          </cell>
          <cell r="W243">
            <v>0</v>
          </cell>
          <cell r="X243">
            <v>253124</v>
          </cell>
          <cell r="Y243">
            <v>0</v>
          </cell>
          <cell r="Z243">
            <v>9820545</v>
          </cell>
          <cell r="AA243">
            <v>13634703</v>
          </cell>
          <cell r="AB243">
            <v>0</v>
          </cell>
          <cell r="AC243">
            <v>289775</v>
          </cell>
          <cell r="AD243">
            <v>1908139</v>
          </cell>
          <cell r="AE243">
            <v>4814136</v>
          </cell>
          <cell r="AF243">
            <v>2596352</v>
          </cell>
          <cell r="AG243">
            <v>136922</v>
          </cell>
          <cell r="AH243">
            <v>1584867</v>
          </cell>
          <cell r="AI243">
            <v>1641074</v>
          </cell>
          <cell r="AJ243">
            <v>0</v>
          </cell>
          <cell r="AK243">
            <v>26605968</v>
          </cell>
          <cell r="AL243">
            <v>1762235</v>
          </cell>
          <cell r="AM243">
            <v>0</v>
          </cell>
          <cell r="AN243">
            <v>0</v>
          </cell>
          <cell r="AO243">
            <v>0</v>
          </cell>
          <cell r="AP243">
            <v>28368203</v>
          </cell>
          <cell r="AQ243">
            <v>17212882</v>
          </cell>
          <cell r="AR243">
            <v>2804927</v>
          </cell>
          <cell r="AS243">
            <v>20017809</v>
          </cell>
          <cell r="AT243">
            <v>1296317</v>
          </cell>
          <cell r="AU243">
            <v>180820</v>
          </cell>
          <cell r="AV243">
            <v>68248</v>
          </cell>
          <cell r="AW243">
            <v>0</v>
          </cell>
          <cell r="AX243">
            <v>39482</v>
          </cell>
          <cell r="AY243">
            <v>0</v>
          </cell>
          <cell r="AZ243">
            <v>1584867</v>
          </cell>
        </row>
        <row r="244">
          <cell r="A244">
            <v>123563</v>
          </cell>
          <cell r="B244" t="str">
            <v>SOLANO COUNTY COMMUNITY COLLEGE DISTRICT</v>
          </cell>
          <cell r="C244" t="str">
            <v>CA</v>
          </cell>
          <cell r="D244">
            <v>8</v>
          </cell>
          <cell r="E244">
            <v>4</v>
          </cell>
          <cell r="F244">
            <v>2</v>
          </cell>
          <cell r="G244">
            <v>2</v>
          </cell>
          <cell r="H244">
            <v>2</v>
          </cell>
          <cell r="I244">
            <v>40</v>
          </cell>
          <cell r="J244">
            <v>1</v>
          </cell>
          <cell r="K244">
            <v>5703</v>
          </cell>
          <cell r="L244">
            <v>2661630</v>
          </cell>
          <cell r="M244">
            <v>0</v>
          </cell>
          <cell r="N244">
            <v>17870455</v>
          </cell>
          <cell r="O244">
            <v>10738808</v>
          </cell>
          <cell r="P244">
            <v>3158207</v>
          </cell>
          <cell r="Q244">
            <v>4714385</v>
          </cell>
          <cell r="R244">
            <v>852446</v>
          </cell>
          <cell r="S244">
            <v>185594</v>
          </cell>
          <cell r="T244">
            <v>0</v>
          </cell>
          <cell r="U244">
            <v>414798</v>
          </cell>
          <cell r="V244">
            <v>3014987</v>
          </cell>
          <cell r="W244">
            <v>0</v>
          </cell>
          <cell r="X244">
            <v>1246850</v>
          </cell>
          <cell r="Y244">
            <v>0</v>
          </cell>
          <cell r="Z244">
            <v>44858160</v>
          </cell>
          <cell r="AA244">
            <v>19331272</v>
          </cell>
          <cell r="AB244">
            <v>149875</v>
          </cell>
          <cell r="AC244">
            <v>1035145</v>
          </cell>
          <cell r="AD244">
            <v>4639928</v>
          </cell>
          <cell r="AE244">
            <v>4653909</v>
          </cell>
          <cell r="AF244">
            <v>5063637</v>
          </cell>
          <cell r="AG244">
            <v>2957135</v>
          </cell>
          <cell r="AH244">
            <v>2737376</v>
          </cell>
          <cell r="AI244">
            <v>39466</v>
          </cell>
          <cell r="AJ244">
            <v>571454</v>
          </cell>
          <cell r="AK244">
            <v>41179197</v>
          </cell>
          <cell r="AL244">
            <v>3212753</v>
          </cell>
          <cell r="AM244">
            <v>0</v>
          </cell>
          <cell r="AN244">
            <v>0</v>
          </cell>
          <cell r="AO244">
            <v>0</v>
          </cell>
          <cell r="AP244">
            <v>44391950</v>
          </cell>
          <cell r="AQ244">
            <v>24042285</v>
          </cell>
          <cell r="AR244">
            <v>5150981</v>
          </cell>
          <cell r="AS244">
            <v>29193266</v>
          </cell>
          <cell r="AT244">
            <v>2050513</v>
          </cell>
          <cell r="AU244">
            <v>203458</v>
          </cell>
          <cell r="AV244">
            <v>354909</v>
          </cell>
          <cell r="AW244">
            <v>0</v>
          </cell>
          <cell r="AX244">
            <v>127256</v>
          </cell>
          <cell r="AY244">
            <v>1240</v>
          </cell>
          <cell r="AZ244">
            <v>2737376</v>
          </cell>
        </row>
        <row r="245">
          <cell r="A245">
            <v>123800</v>
          </cell>
          <cell r="B245" t="str">
            <v>SOUTHWESTERN COLLEGE</v>
          </cell>
          <cell r="C245" t="str">
            <v>CA</v>
          </cell>
          <cell r="D245">
            <v>8</v>
          </cell>
          <cell r="E245">
            <v>4</v>
          </cell>
          <cell r="F245">
            <v>2</v>
          </cell>
          <cell r="G245">
            <v>2</v>
          </cell>
          <cell r="H245">
            <v>2</v>
          </cell>
          <cell r="I245">
            <v>40</v>
          </cell>
          <cell r="J245">
            <v>1</v>
          </cell>
          <cell r="K245">
            <v>9589</v>
          </cell>
          <cell r="L245">
            <v>2972932</v>
          </cell>
          <cell r="M245">
            <v>0</v>
          </cell>
          <cell r="N245">
            <v>26710049</v>
          </cell>
          <cell r="O245">
            <v>22004376</v>
          </cell>
          <cell r="P245">
            <v>11026024</v>
          </cell>
          <cell r="Q245">
            <v>7420561</v>
          </cell>
          <cell r="R245">
            <v>780624</v>
          </cell>
          <cell r="S245">
            <v>329933</v>
          </cell>
          <cell r="T245">
            <v>0</v>
          </cell>
          <cell r="U245">
            <v>11923</v>
          </cell>
          <cell r="V245">
            <v>6003357</v>
          </cell>
          <cell r="W245">
            <v>0</v>
          </cell>
          <cell r="X245">
            <v>0</v>
          </cell>
          <cell r="Y245">
            <v>45371080</v>
          </cell>
          <cell r="Z245">
            <v>122630859</v>
          </cell>
          <cell r="AA245">
            <v>30644402</v>
          </cell>
          <cell r="AB245">
            <v>492616</v>
          </cell>
          <cell r="AC245">
            <v>78962</v>
          </cell>
          <cell r="AD245">
            <v>5742032</v>
          </cell>
          <cell r="AE245">
            <v>9837310</v>
          </cell>
          <cell r="AF245">
            <v>10165285</v>
          </cell>
          <cell r="AG245">
            <v>6400036</v>
          </cell>
          <cell r="AH245">
            <v>11469487</v>
          </cell>
          <cell r="AI245">
            <v>0</v>
          </cell>
          <cell r="AJ245">
            <v>0</v>
          </cell>
          <cell r="AK245">
            <v>74830130</v>
          </cell>
          <cell r="AL245">
            <v>7403326</v>
          </cell>
          <cell r="AM245">
            <v>0</v>
          </cell>
          <cell r="AN245">
            <v>3059735</v>
          </cell>
          <cell r="AO245">
            <v>0</v>
          </cell>
          <cell r="AP245">
            <v>85293191</v>
          </cell>
          <cell r="AQ245">
            <v>44941464</v>
          </cell>
          <cell r="AR245">
            <v>6766385</v>
          </cell>
          <cell r="AS245">
            <v>51707849</v>
          </cell>
          <cell r="AT245">
            <v>6969361</v>
          </cell>
          <cell r="AU245">
            <v>335722</v>
          </cell>
          <cell r="AV245">
            <v>3563226</v>
          </cell>
          <cell r="AW245">
            <v>90295</v>
          </cell>
          <cell r="AX245">
            <v>208055</v>
          </cell>
          <cell r="AY245">
            <v>302828</v>
          </cell>
          <cell r="AZ245">
            <v>11469487</v>
          </cell>
        </row>
        <row r="246">
          <cell r="A246">
            <v>124113</v>
          </cell>
          <cell r="B246" t="str">
            <v>TAFT COLLEGE</v>
          </cell>
          <cell r="C246" t="str">
            <v>CA</v>
          </cell>
          <cell r="D246">
            <v>8</v>
          </cell>
          <cell r="E246">
            <v>4</v>
          </cell>
          <cell r="F246">
            <v>2</v>
          </cell>
          <cell r="G246">
            <v>2</v>
          </cell>
          <cell r="H246">
            <v>2</v>
          </cell>
          <cell r="I246">
            <v>40</v>
          </cell>
          <cell r="J246">
            <v>1</v>
          </cell>
          <cell r="K246">
            <v>3036</v>
          </cell>
          <cell r="L246">
            <v>164447</v>
          </cell>
          <cell r="M246">
            <v>0</v>
          </cell>
          <cell r="N246">
            <v>8081516</v>
          </cell>
          <cell r="O246">
            <v>3411582</v>
          </cell>
          <cell r="P246">
            <v>532551</v>
          </cell>
          <cell r="Q246">
            <v>2060991</v>
          </cell>
          <cell r="R246">
            <v>9823</v>
          </cell>
          <cell r="S246">
            <v>0</v>
          </cell>
          <cell r="T246">
            <v>0</v>
          </cell>
          <cell r="U246">
            <v>0</v>
          </cell>
          <cell r="V246">
            <v>706456</v>
          </cell>
          <cell r="W246">
            <v>0</v>
          </cell>
          <cell r="X246">
            <v>0</v>
          </cell>
          <cell r="Y246">
            <v>0</v>
          </cell>
          <cell r="Z246">
            <v>14967366</v>
          </cell>
          <cell r="AA246">
            <v>6025090</v>
          </cell>
          <cell r="AB246">
            <v>0</v>
          </cell>
          <cell r="AC246">
            <v>91916</v>
          </cell>
          <cell r="AD246">
            <v>1168465</v>
          </cell>
          <cell r="AE246">
            <v>2080731</v>
          </cell>
          <cell r="AF246">
            <v>1739557</v>
          </cell>
          <cell r="AG246">
            <v>1164280</v>
          </cell>
          <cell r="AH246">
            <v>1002758</v>
          </cell>
          <cell r="AI246">
            <v>0</v>
          </cell>
          <cell r="AJ246">
            <v>305200</v>
          </cell>
          <cell r="AK246">
            <v>13577997</v>
          </cell>
          <cell r="AL246">
            <v>1153564</v>
          </cell>
          <cell r="AM246">
            <v>0</v>
          </cell>
          <cell r="AN246">
            <v>0</v>
          </cell>
          <cell r="AO246">
            <v>0</v>
          </cell>
          <cell r="AP246">
            <v>14731561</v>
          </cell>
          <cell r="AQ246">
            <v>6340630</v>
          </cell>
          <cell r="AR246">
            <v>1628291</v>
          </cell>
          <cell r="AS246">
            <v>7968921</v>
          </cell>
          <cell r="AT246">
            <v>477760</v>
          </cell>
          <cell r="AU246">
            <v>54791</v>
          </cell>
          <cell r="AV246">
            <v>160653</v>
          </cell>
          <cell r="AW246">
            <v>0</v>
          </cell>
          <cell r="AX246">
            <v>0</v>
          </cell>
          <cell r="AY246">
            <v>309554</v>
          </cell>
          <cell r="AZ246">
            <v>1002758</v>
          </cell>
        </row>
        <row r="247">
          <cell r="A247">
            <v>125028</v>
          </cell>
          <cell r="B247" t="str">
            <v>VENTURA COLLEGE</v>
          </cell>
          <cell r="C247" t="str">
            <v>CA</v>
          </cell>
          <cell r="D247">
            <v>8</v>
          </cell>
          <cell r="E247">
            <v>4</v>
          </cell>
          <cell r="F247">
            <v>2</v>
          </cell>
          <cell r="G247">
            <v>2</v>
          </cell>
          <cell r="H247">
            <v>2</v>
          </cell>
          <cell r="I247">
            <v>40</v>
          </cell>
          <cell r="J247">
            <v>1</v>
          </cell>
          <cell r="K247">
            <v>6365</v>
          </cell>
          <cell r="L247">
            <v>3124823</v>
          </cell>
          <cell r="M247">
            <v>1108</v>
          </cell>
          <cell r="N247">
            <v>5546881</v>
          </cell>
          <cell r="O247">
            <v>0</v>
          </cell>
          <cell r="P247">
            <v>283324</v>
          </cell>
          <cell r="Q247">
            <v>1114045</v>
          </cell>
          <cell r="R247">
            <v>0</v>
          </cell>
          <cell r="S247">
            <v>324201</v>
          </cell>
          <cell r="T247">
            <v>0</v>
          </cell>
          <cell r="U247">
            <v>1257358</v>
          </cell>
          <cell r="V247">
            <v>3174373</v>
          </cell>
          <cell r="W247">
            <v>0</v>
          </cell>
          <cell r="X247">
            <v>494444</v>
          </cell>
          <cell r="Y247">
            <v>0</v>
          </cell>
          <cell r="Z247">
            <v>15320557</v>
          </cell>
          <cell r="AA247">
            <v>15537098</v>
          </cell>
          <cell r="AB247">
            <v>0</v>
          </cell>
          <cell r="AC247">
            <v>248079</v>
          </cell>
          <cell r="AD247">
            <v>2874898</v>
          </cell>
          <cell r="AE247">
            <v>4499741</v>
          </cell>
          <cell r="AF247">
            <v>3350929</v>
          </cell>
          <cell r="AG247">
            <v>1336934</v>
          </cell>
          <cell r="AH247">
            <v>330290</v>
          </cell>
          <cell r="AI247">
            <v>0</v>
          </cell>
          <cell r="AJ247">
            <v>648648</v>
          </cell>
          <cell r="AK247">
            <v>28826617</v>
          </cell>
          <cell r="AL247">
            <v>804180</v>
          </cell>
          <cell r="AM247">
            <v>0</v>
          </cell>
          <cell r="AN247">
            <v>0</v>
          </cell>
          <cell r="AO247">
            <v>0</v>
          </cell>
          <cell r="AP247">
            <v>29630797</v>
          </cell>
          <cell r="AQ247">
            <v>28748578</v>
          </cell>
          <cell r="AR247">
            <v>5231762</v>
          </cell>
          <cell r="AS247">
            <v>33980340</v>
          </cell>
          <cell r="AT247">
            <v>0</v>
          </cell>
          <cell r="AU247">
            <v>0</v>
          </cell>
          <cell r="AV247">
            <v>288648</v>
          </cell>
          <cell r="AW247">
            <v>0</v>
          </cell>
          <cell r="AX247">
            <v>0</v>
          </cell>
          <cell r="AY247">
            <v>41642</v>
          </cell>
          <cell r="AZ247">
            <v>330290</v>
          </cell>
        </row>
        <row r="248">
          <cell r="A248">
            <v>125091</v>
          </cell>
          <cell r="B248" t="str">
            <v>VICTOR VALLEY COLLEGE</v>
          </cell>
          <cell r="C248" t="str">
            <v>CA</v>
          </cell>
          <cell r="D248">
            <v>8</v>
          </cell>
          <cell r="E248">
            <v>4</v>
          </cell>
          <cell r="F248">
            <v>2</v>
          </cell>
          <cell r="G248">
            <v>2</v>
          </cell>
          <cell r="H248">
            <v>2</v>
          </cell>
          <cell r="I248">
            <v>40</v>
          </cell>
          <cell r="J248">
            <v>1</v>
          </cell>
          <cell r="K248">
            <v>5938</v>
          </cell>
          <cell r="L248">
            <v>1069531</v>
          </cell>
          <cell r="M248">
            <v>1737586</v>
          </cell>
          <cell r="N248">
            <v>14840815</v>
          </cell>
          <cell r="O248">
            <v>13228633</v>
          </cell>
          <cell r="P248">
            <v>7350000</v>
          </cell>
          <cell r="Q248">
            <v>7737848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1024661</v>
          </cell>
          <cell r="W248">
            <v>0</v>
          </cell>
          <cell r="X248">
            <v>0</v>
          </cell>
          <cell r="Y248">
            <v>0</v>
          </cell>
          <cell r="Z248">
            <v>46989074</v>
          </cell>
          <cell r="AA248">
            <v>15769066</v>
          </cell>
          <cell r="AB248">
            <v>0</v>
          </cell>
          <cell r="AC248">
            <v>0</v>
          </cell>
          <cell r="AD248">
            <v>2734007</v>
          </cell>
          <cell r="AE248">
            <v>4568473</v>
          </cell>
          <cell r="AF248">
            <v>8167672</v>
          </cell>
          <cell r="AG248">
            <v>3294832</v>
          </cell>
          <cell r="AH248">
            <v>6825673</v>
          </cell>
          <cell r="AI248">
            <v>0</v>
          </cell>
          <cell r="AJ248">
            <v>0</v>
          </cell>
          <cell r="AK248">
            <v>41359723</v>
          </cell>
          <cell r="AL248">
            <v>2320650</v>
          </cell>
          <cell r="AM248">
            <v>0</v>
          </cell>
          <cell r="AN248">
            <v>0</v>
          </cell>
          <cell r="AO248">
            <v>1</v>
          </cell>
          <cell r="AP248">
            <v>43680374</v>
          </cell>
          <cell r="AQ248">
            <v>26719521</v>
          </cell>
          <cell r="AR248">
            <v>3267668</v>
          </cell>
          <cell r="AS248">
            <v>30872268</v>
          </cell>
          <cell r="AT248">
            <v>5374880</v>
          </cell>
          <cell r="AU248">
            <v>0</v>
          </cell>
          <cell r="AV248">
            <v>1282394</v>
          </cell>
          <cell r="AW248">
            <v>0</v>
          </cell>
          <cell r="AX248">
            <v>168399</v>
          </cell>
          <cell r="AY248">
            <v>0</v>
          </cell>
          <cell r="AZ248">
            <v>6825673</v>
          </cell>
        </row>
        <row r="249">
          <cell r="A249">
            <v>125462</v>
          </cell>
          <cell r="B249" t="str">
            <v>WEST HILLS COMMUNITY COLLEGE</v>
          </cell>
          <cell r="C249" t="str">
            <v>CA</v>
          </cell>
          <cell r="D249">
            <v>8</v>
          </cell>
          <cell r="E249">
            <v>4</v>
          </cell>
          <cell r="F249">
            <v>2</v>
          </cell>
          <cell r="G249">
            <v>2</v>
          </cell>
          <cell r="H249">
            <v>2</v>
          </cell>
          <cell r="I249">
            <v>40</v>
          </cell>
          <cell r="J249">
            <v>1</v>
          </cell>
          <cell r="K249">
            <v>2614</v>
          </cell>
          <cell r="L249">
            <v>900038</v>
          </cell>
          <cell r="M249">
            <v>2629537</v>
          </cell>
          <cell r="N249">
            <v>16273085</v>
          </cell>
          <cell r="O249">
            <v>4285338</v>
          </cell>
          <cell r="P249">
            <v>2837273</v>
          </cell>
          <cell r="Q249">
            <v>913042</v>
          </cell>
          <cell r="R249">
            <v>1953678</v>
          </cell>
          <cell r="S249">
            <v>0</v>
          </cell>
          <cell r="T249">
            <v>0</v>
          </cell>
          <cell r="U249">
            <v>0</v>
          </cell>
          <cell r="V249">
            <v>3623868</v>
          </cell>
          <cell r="W249">
            <v>0</v>
          </cell>
          <cell r="X249">
            <v>0</v>
          </cell>
          <cell r="Y249">
            <v>0</v>
          </cell>
          <cell r="Z249">
            <v>33415859</v>
          </cell>
          <cell r="AA249">
            <v>7985114</v>
          </cell>
          <cell r="AB249">
            <v>0</v>
          </cell>
          <cell r="AC249">
            <v>206261</v>
          </cell>
          <cell r="AD249">
            <v>2675326</v>
          </cell>
          <cell r="AE249">
            <v>4788903</v>
          </cell>
          <cell r="AF249">
            <v>3329536</v>
          </cell>
          <cell r="AG249">
            <v>1602435</v>
          </cell>
          <cell r="AH249">
            <v>2991899</v>
          </cell>
          <cell r="AI249">
            <v>863960</v>
          </cell>
          <cell r="AJ249">
            <v>1383755</v>
          </cell>
          <cell r="AK249">
            <v>25827189</v>
          </cell>
          <cell r="AL249">
            <v>3070087</v>
          </cell>
          <cell r="AM249">
            <v>0</v>
          </cell>
          <cell r="AN249">
            <v>0</v>
          </cell>
          <cell r="AO249">
            <v>0</v>
          </cell>
          <cell r="AP249">
            <v>28897276</v>
          </cell>
          <cell r="AQ249">
            <v>13530843</v>
          </cell>
          <cell r="AR249">
            <v>3037632</v>
          </cell>
          <cell r="AS249">
            <v>16568475</v>
          </cell>
          <cell r="AT249">
            <v>2585334</v>
          </cell>
          <cell r="AU249">
            <v>122354</v>
          </cell>
          <cell r="AV249">
            <v>215336</v>
          </cell>
          <cell r="AW249">
            <v>61819</v>
          </cell>
          <cell r="AX249">
            <v>0</v>
          </cell>
          <cell r="AY249">
            <v>7056</v>
          </cell>
          <cell r="AZ249">
            <v>2991899</v>
          </cell>
        </row>
        <row r="250">
          <cell r="A250">
            <v>125471</v>
          </cell>
          <cell r="B250" t="str">
            <v>WEST LOS ANGELES COLLEGE</v>
          </cell>
          <cell r="C250" t="str">
            <v>CA</v>
          </cell>
          <cell r="D250">
            <v>8</v>
          </cell>
          <cell r="E250">
            <v>4</v>
          </cell>
          <cell r="F250">
            <v>2</v>
          </cell>
          <cell r="G250">
            <v>2</v>
          </cell>
          <cell r="H250">
            <v>2</v>
          </cell>
          <cell r="I250">
            <v>40</v>
          </cell>
          <cell r="J250">
            <v>1</v>
          </cell>
          <cell r="K250">
            <v>5781</v>
          </cell>
          <cell r="L250">
            <v>1358422</v>
          </cell>
          <cell r="M250">
            <v>0</v>
          </cell>
          <cell r="N250">
            <v>20693941</v>
          </cell>
          <cell r="O250">
            <v>7183192</v>
          </cell>
          <cell r="P250">
            <v>4079740</v>
          </cell>
          <cell r="Q250">
            <v>4638637</v>
          </cell>
          <cell r="R250">
            <v>38246374</v>
          </cell>
          <cell r="S250">
            <v>0</v>
          </cell>
          <cell r="T250">
            <v>0</v>
          </cell>
          <cell r="U250">
            <v>2019558</v>
          </cell>
          <cell r="V250">
            <v>0</v>
          </cell>
          <cell r="W250">
            <v>0</v>
          </cell>
          <cell r="X250">
            <v>830364</v>
          </cell>
          <cell r="Y250">
            <v>0</v>
          </cell>
          <cell r="Z250">
            <v>79050228</v>
          </cell>
          <cell r="AA250">
            <v>10233276</v>
          </cell>
          <cell r="AB250">
            <v>0</v>
          </cell>
          <cell r="AC250">
            <v>449812</v>
          </cell>
          <cell r="AD250">
            <v>3764641</v>
          </cell>
          <cell r="AE250">
            <v>6583374</v>
          </cell>
          <cell r="AF250">
            <v>9501635</v>
          </cell>
          <cell r="AG250">
            <v>5121311</v>
          </cell>
          <cell r="AH250">
            <v>2867763</v>
          </cell>
          <cell r="AI250">
            <v>0</v>
          </cell>
          <cell r="AJ250">
            <v>0</v>
          </cell>
          <cell r="AK250">
            <v>38521812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38521812</v>
          </cell>
          <cell r="AQ250">
            <v>0</v>
          </cell>
          <cell r="AR250">
            <v>0</v>
          </cell>
          <cell r="AS250">
            <v>0</v>
          </cell>
          <cell r="AT250">
            <v>2428677</v>
          </cell>
          <cell r="AU250">
            <v>171184</v>
          </cell>
          <cell r="AV250">
            <v>267902</v>
          </cell>
          <cell r="AW250">
            <v>0</v>
          </cell>
          <cell r="AX250">
            <v>0</v>
          </cell>
          <cell r="AY250">
            <v>0</v>
          </cell>
          <cell r="AZ250">
            <v>2867763</v>
          </cell>
        </row>
        <row r="251">
          <cell r="A251">
            <v>125499</v>
          </cell>
          <cell r="B251" t="str">
            <v>WEST VALLEY COLLEGE</v>
          </cell>
          <cell r="C251" t="str">
            <v>CA</v>
          </cell>
          <cell r="D251">
            <v>8</v>
          </cell>
          <cell r="E251">
            <v>4</v>
          </cell>
          <cell r="F251">
            <v>2</v>
          </cell>
          <cell r="G251">
            <v>2</v>
          </cell>
          <cell r="H251">
            <v>2</v>
          </cell>
          <cell r="I251">
            <v>40</v>
          </cell>
          <cell r="J251">
            <v>1</v>
          </cell>
          <cell r="K251">
            <v>5924</v>
          </cell>
          <cell r="L251">
            <v>6509921</v>
          </cell>
          <cell r="M251">
            <v>581</v>
          </cell>
          <cell r="N251">
            <v>19988207</v>
          </cell>
          <cell r="O251">
            <v>43113860</v>
          </cell>
          <cell r="P251">
            <v>1505096</v>
          </cell>
          <cell r="Q251">
            <v>9367001</v>
          </cell>
          <cell r="R251">
            <v>1459529</v>
          </cell>
          <cell r="S251">
            <v>342200</v>
          </cell>
          <cell r="T251">
            <v>0</v>
          </cell>
          <cell r="U251">
            <v>0</v>
          </cell>
          <cell r="V251">
            <v>1360275</v>
          </cell>
          <cell r="W251">
            <v>0</v>
          </cell>
          <cell r="X251">
            <v>0</v>
          </cell>
          <cell r="Y251">
            <v>0</v>
          </cell>
          <cell r="Z251">
            <v>83646670</v>
          </cell>
          <cell r="AA251">
            <v>36300207</v>
          </cell>
          <cell r="AB251">
            <v>0</v>
          </cell>
          <cell r="AC251">
            <v>2296846</v>
          </cell>
          <cell r="AD251">
            <v>6471426</v>
          </cell>
          <cell r="AE251">
            <v>10241502</v>
          </cell>
          <cell r="AF251">
            <v>8018127</v>
          </cell>
          <cell r="AG251">
            <v>13822727</v>
          </cell>
          <cell r="AH251">
            <v>3760326</v>
          </cell>
          <cell r="AI251">
            <v>0</v>
          </cell>
          <cell r="AJ251">
            <v>3289062</v>
          </cell>
          <cell r="AK251">
            <v>84200223</v>
          </cell>
          <cell r="AL251">
            <v>1678926</v>
          </cell>
          <cell r="AM251">
            <v>0</v>
          </cell>
          <cell r="AN251">
            <v>14293</v>
          </cell>
          <cell r="AO251">
            <v>0</v>
          </cell>
          <cell r="AP251">
            <v>85893442</v>
          </cell>
          <cell r="AQ251">
            <v>0</v>
          </cell>
          <cell r="AR251">
            <v>0</v>
          </cell>
          <cell r="AS251">
            <v>0</v>
          </cell>
          <cell r="AT251">
            <v>2866174</v>
          </cell>
          <cell r="AU251">
            <v>668175</v>
          </cell>
          <cell r="AV251">
            <v>175414</v>
          </cell>
          <cell r="AW251">
            <v>50563</v>
          </cell>
          <cell r="AX251">
            <v>0</v>
          </cell>
          <cell r="AY251">
            <v>0</v>
          </cell>
          <cell r="AZ251">
            <v>3760326</v>
          </cell>
        </row>
        <row r="252">
          <cell r="A252">
            <v>126119</v>
          </cell>
          <cell r="B252" t="str">
            <v>YUBA COLLEGE</v>
          </cell>
          <cell r="C252" t="str">
            <v>CA</v>
          </cell>
          <cell r="D252">
            <v>8</v>
          </cell>
          <cell r="E252">
            <v>4</v>
          </cell>
          <cell r="F252">
            <v>2</v>
          </cell>
          <cell r="G252">
            <v>2</v>
          </cell>
          <cell r="H252">
            <v>2</v>
          </cell>
          <cell r="I252">
            <v>40</v>
          </cell>
          <cell r="J252">
            <v>1</v>
          </cell>
          <cell r="K252">
            <v>5729</v>
          </cell>
          <cell r="L252">
            <v>1774348</v>
          </cell>
          <cell r="M252">
            <v>13477</v>
          </cell>
          <cell r="N252">
            <v>16540766</v>
          </cell>
          <cell r="O252">
            <v>14239790</v>
          </cell>
          <cell r="P252">
            <v>8359066</v>
          </cell>
          <cell r="Q252">
            <v>7884597</v>
          </cell>
          <cell r="R252">
            <v>0</v>
          </cell>
          <cell r="S252">
            <v>348130</v>
          </cell>
          <cell r="T252">
            <v>0</v>
          </cell>
          <cell r="U252">
            <v>468320</v>
          </cell>
          <cell r="V252">
            <v>205040</v>
          </cell>
          <cell r="W252">
            <v>0</v>
          </cell>
          <cell r="X252">
            <v>684530</v>
          </cell>
          <cell r="Y252">
            <v>0</v>
          </cell>
          <cell r="Z252">
            <v>50518064</v>
          </cell>
          <cell r="AA252">
            <v>17051093</v>
          </cell>
          <cell r="AB252">
            <v>0</v>
          </cell>
          <cell r="AC252">
            <v>2470695</v>
          </cell>
          <cell r="AD252">
            <v>3635485</v>
          </cell>
          <cell r="AE252">
            <v>7381053</v>
          </cell>
          <cell r="AF252">
            <v>6147423</v>
          </cell>
          <cell r="AG252">
            <v>3098653</v>
          </cell>
          <cell r="AH252">
            <v>7115820</v>
          </cell>
          <cell r="AI252">
            <v>0</v>
          </cell>
          <cell r="AJ252">
            <v>1301091</v>
          </cell>
          <cell r="AK252">
            <v>48201313</v>
          </cell>
          <cell r="AL252">
            <v>1016054</v>
          </cell>
          <cell r="AM252">
            <v>0</v>
          </cell>
          <cell r="AN252">
            <v>0</v>
          </cell>
          <cell r="AO252">
            <v>0</v>
          </cell>
          <cell r="AP252">
            <v>49217367</v>
          </cell>
          <cell r="AQ252">
            <v>25932608</v>
          </cell>
          <cell r="AR252">
            <v>6053789</v>
          </cell>
          <cell r="AS252">
            <v>31986397</v>
          </cell>
          <cell r="AT252">
            <v>5712479</v>
          </cell>
          <cell r="AU252">
            <v>171100</v>
          </cell>
          <cell r="AV252">
            <v>647280</v>
          </cell>
          <cell r="AW252">
            <v>0</v>
          </cell>
          <cell r="AX252">
            <v>344781</v>
          </cell>
          <cell r="AY252">
            <v>240180</v>
          </cell>
          <cell r="AZ252">
            <v>7115820</v>
          </cell>
        </row>
        <row r="253">
          <cell r="A253">
            <v>366401</v>
          </cell>
          <cell r="B253" t="str">
            <v>LAS POSITAS COLLEGE</v>
          </cell>
          <cell r="C253" t="str">
            <v>CA</v>
          </cell>
          <cell r="D253">
            <v>8</v>
          </cell>
          <cell r="E253">
            <v>4</v>
          </cell>
          <cell r="F253">
            <v>2</v>
          </cell>
          <cell r="G253">
            <v>2</v>
          </cell>
          <cell r="H253">
            <v>2</v>
          </cell>
          <cell r="I253">
            <v>40</v>
          </cell>
          <cell r="J253">
            <v>1</v>
          </cell>
          <cell r="K253">
            <v>3756</v>
          </cell>
          <cell r="L253">
            <v>1396083</v>
          </cell>
          <cell r="M253">
            <v>0</v>
          </cell>
          <cell r="N253">
            <v>7293983</v>
          </cell>
          <cell r="O253">
            <v>7073774</v>
          </cell>
          <cell r="P253">
            <v>965496</v>
          </cell>
          <cell r="Q253">
            <v>3961987</v>
          </cell>
          <cell r="R253">
            <v>115105</v>
          </cell>
          <cell r="S253">
            <v>15599</v>
          </cell>
          <cell r="T253">
            <v>0</v>
          </cell>
          <cell r="U253">
            <v>199802</v>
          </cell>
          <cell r="V253">
            <v>407946</v>
          </cell>
          <cell r="W253">
            <v>0</v>
          </cell>
          <cell r="X253">
            <v>496956</v>
          </cell>
          <cell r="Y253">
            <v>0</v>
          </cell>
          <cell r="Z253">
            <v>21926731</v>
          </cell>
          <cell r="AA253">
            <v>10316621</v>
          </cell>
          <cell r="AB253">
            <v>14006</v>
          </cell>
          <cell r="AC253">
            <v>157098</v>
          </cell>
          <cell r="AD253">
            <v>2254692</v>
          </cell>
          <cell r="AE253">
            <v>2719683</v>
          </cell>
          <cell r="AF253">
            <v>1603952</v>
          </cell>
          <cell r="AG253">
            <v>1622053</v>
          </cell>
          <cell r="AH253">
            <v>838062</v>
          </cell>
          <cell r="AI253">
            <v>0</v>
          </cell>
          <cell r="AJ253">
            <v>347534</v>
          </cell>
          <cell r="AK253">
            <v>19873701</v>
          </cell>
          <cell r="AL253">
            <v>289030</v>
          </cell>
          <cell r="AM253">
            <v>0</v>
          </cell>
          <cell r="AN253">
            <v>0</v>
          </cell>
          <cell r="AO253">
            <v>0</v>
          </cell>
          <cell r="AP253">
            <v>20162731</v>
          </cell>
          <cell r="AQ253">
            <v>13168942</v>
          </cell>
          <cell r="AR253">
            <v>2186074</v>
          </cell>
          <cell r="AS253">
            <v>15355016</v>
          </cell>
          <cell r="AT253">
            <v>607157</v>
          </cell>
          <cell r="AU253">
            <v>27800</v>
          </cell>
          <cell r="AV253">
            <v>202205</v>
          </cell>
          <cell r="AW253">
            <v>0</v>
          </cell>
          <cell r="AX253">
            <v>300</v>
          </cell>
          <cell r="AY253">
            <v>600</v>
          </cell>
          <cell r="AZ253">
            <v>838062</v>
          </cell>
        </row>
        <row r="254">
          <cell r="A254">
            <v>395362</v>
          </cell>
          <cell r="B254" t="str">
            <v>COPPER MOUNTAIN COLLEGE</v>
          </cell>
          <cell r="C254" t="str">
            <v>CA</v>
          </cell>
          <cell r="D254">
            <v>8</v>
          </cell>
          <cell r="E254">
            <v>4</v>
          </cell>
          <cell r="F254">
            <v>2</v>
          </cell>
          <cell r="G254">
            <v>2</v>
          </cell>
          <cell r="H254">
            <v>2</v>
          </cell>
          <cell r="I254">
            <v>-3</v>
          </cell>
          <cell r="J254">
            <v>1</v>
          </cell>
          <cell r="K254">
            <v>1056</v>
          </cell>
          <cell r="L254">
            <v>303676</v>
          </cell>
          <cell r="M254">
            <v>66986</v>
          </cell>
          <cell r="N254">
            <v>5059684</v>
          </cell>
          <cell r="O254">
            <v>2489443</v>
          </cell>
          <cell r="P254">
            <v>881552</v>
          </cell>
          <cell r="Q254">
            <v>6698</v>
          </cell>
          <cell r="R254">
            <v>28564</v>
          </cell>
          <cell r="S254">
            <v>4400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8841003</v>
          </cell>
          <cell r="AA254">
            <v>3159088</v>
          </cell>
          <cell r="AB254">
            <v>176281</v>
          </cell>
          <cell r="AC254">
            <v>0</v>
          </cell>
          <cell r="AD254">
            <v>574105</v>
          </cell>
          <cell r="AE254">
            <v>990062</v>
          </cell>
          <cell r="AF254">
            <v>1839938</v>
          </cell>
          <cell r="AG254">
            <v>487618</v>
          </cell>
          <cell r="AH254">
            <v>881552</v>
          </cell>
          <cell r="AI254">
            <v>0</v>
          </cell>
          <cell r="AJ254">
            <v>0</v>
          </cell>
          <cell r="AK254">
            <v>8108644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8108644</v>
          </cell>
          <cell r="AQ254">
            <v>4478949</v>
          </cell>
          <cell r="AR254">
            <v>960547</v>
          </cell>
          <cell r="AS254">
            <v>5439496</v>
          </cell>
          <cell r="AT254">
            <v>881552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881552</v>
          </cell>
        </row>
        <row r="255">
          <cell r="A255">
            <v>413802</v>
          </cell>
          <cell r="B255" t="str">
            <v>EAST SAN GABRIEL VALLEY REGIONAL OCCUPATIONAL PROG</v>
          </cell>
          <cell r="C255" t="str">
            <v>CA</v>
          </cell>
          <cell r="D255">
            <v>8</v>
          </cell>
          <cell r="E255">
            <v>4</v>
          </cell>
          <cell r="F255">
            <v>2</v>
          </cell>
          <cell r="G255">
            <v>2</v>
          </cell>
          <cell r="H255">
            <v>2</v>
          </cell>
          <cell r="I255">
            <v>-3</v>
          </cell>
          <cell r="J255">
            <v>1</v>
          </cell>
          <cell r="K255">
            <v>493</v>
          </cell>
          <cell r="L255">
            <v>852451</v>
          </cell>
          <cell r="M255">
            <v>1511052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2363503</v>
          </cell>
          <cell r="AA255">
            <v>1270568</v>
          </cell>
          <cell r="AB255">
            <v>0</v>
          </cell>
          <cell r="AC255">
            <v>0</v>
          </cell>
          <cell r="AD255">
            <v>211911</v>
          </cell>
          <cell r="AE255">
            <v>312129</v>
          </cell>
          <cell r="AF255">
            <v>0</v>
          </cell>
          <cell r="AG255">
            <v>186743</v>
          </cell>
          <cell r="AH255">
            <v>0</v>
          </cell>
          <cell r="AI255">
            <v>0</v>
          </cell>
          <cell r="AJ255">
            <v>1981351</v>
          </cell>
          <cell r="AK255">
            <v>3962702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3962702</v>
          </cell>
          <cell r="AQ255">
            <v>1056307</v>
          </cell>
          <cell r="AR255">
            <v>212673</v>
          </cell>
          <cell r="AS255">
            <v>1268980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>
            <v>112367</v>
          </cell>
          <cell r="B256" t="str">
            <v>CLOVIS ADULT EDUCATION</v>
          </cell>
          <cell r="C256" t="str">
            <v>CA</v>
          </cell>
          <cell r="D256">
            <v>8</v>
          </cell>
          <cell r="E256">
            <v>7</v>
          </cell>
          <cell r="F256">
            <v>2</v>
          </cell>
          <cell r="G256">
            <v>2</v>
          </cell>
          <cell r="H256">
            <v>2</v>
          </cell>
          <cell r="I256">
            <v>-3</v>
          </cell>
          <cell r="J256">
            <v>1</v>
          </cell>
          <cell r="K256">
            <v>293</v>
          </cell>
          <cell r="L256">
            <v>331193</v>
          </cell>
          <cell r="M256">
            <v>186784</v>
          </cell>
          <cell r="N256">
            <v>1200571</v>
          </cell>
          <cell r="O256">
            <v>0</v>
          </cell>
          <cell r="P256">
            <v>371177</v>
          </cell>
          <cell r="Q256">
            <v>252623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2342348</v>
          </cell>
          <cell r="AA256">
            <v>671041</v>
          </cell>
          <cell r="AB256">
            <v>0</v>
          </cell>
          <cell r="AC256">
            <v>0</v>
          </cell>
          <cell r="AD256">
            <v>222138</v>
          </cell>
          <cell r="AE256">
            <v>65426</v>
          </cell>
          <cell r="AF256">
            <v>50000</v>
          </cell>
          <cell r="AG256">
            <v>27000</v>
          </cell>
          <cell r="AH256">
            <v>262734</v>
          </cell>
          <cell r="AI256">
            <v>0</v>
          </cell>
          <cell r="AJ256">
            <v>0</v>
          </cell>
          <cell r="AK256">
            <v>1298339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1298339</v>
          </cell>
          <cell r="AQ256">
            <v>549498</v>
          </cell>
          <cell r="AR256">
            <v>109560</v>
          </cell>
          <cell r="AS256">
            <v>659058</v>
          </cell>
          <cell r="AT256">
            <v>262734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262734</v>
          </cell>
        </row>
        <row r="257">
          <cell r="A257">
            <v>113865</v>
          </cell>
          <cell r="B257" t="str">
            <v>EAST LOS ANGELES OCCUPATIONAL CENTER</v>
          </cell>
          <cell r="C257" t="str">
            <v>CA</v>
          </cell>
          <cell r="D257">
            <v>8</v>
          </cell>
          <cell r="E257">
            <v>7</v>
          </cell>
          <cell r="F257">
            <v>2</v>
          </cell>
          <cell r="G257">
            <v>-1</v>
          </cell>
          <cell r="H257">
            <v>2</v>
          </cell>
          <cell r="I257">
            <v>-3</v>
          </cell>
          <cell r="J257">
            <v>1</v>
          </cell>
          <cell r="K257">
            <v>458</v>
          </cell>
          <cell r="L257">
            <v>3424441</v>
          </cell>
          <cell r="M257">
            <v>0</v>
          </cell>
          <cell r="N257">
            <v>28841922</v>
          </cell>
          <cell r="O257">
            <v>0</v>
          </cell>
          <cell r="P257">
            <v>2936091</v>
          </cell>
          <cell r="Q257">
            <v>6494551</v>
          </cell>
          <cell r="R257">
            <v>4430413</v>
          </cell>
          <cell r="S257">
            <v>0</v>
          </cell>
          <cell r="T257">
            <v>0</v>
          </cell>
          <cell r="U257">
            <v>11315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46138733</v>
          </cell>
          <cell r="AA257">
            <v>19809220</v>
          </cell>
          <cell r="AB257">
            <v>0</v>
          </cell>
          <cell r="AC257">
            <v>0</v>
          </cell>
          <cell r="AD257">
            <v>2059565</v>
          </cell>
          <cell r="AE257">
            <v>0</v>
          </cell>
          <cell r="AF257">
            <v>4851235</v>
          </cell>
          <cell r="AG257">
            <v>1875239</v>
          </cell>
          <cell r="AH257">
            <v>19930051</v>
          </cell>
          <cell r="AI257">
            <v>0</v>
          </cell>
          <cell r="AJ257">
            <v>0</v>
          </cell>
          <cell r="AK257">
            <v>48525310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48525310</v>
          </cell>
          <cell r="AQ257">
            <v>18756827</v>
          </cell>
          <cell r="AR257">
            <v>4108094</v>
          </cell>
          <cell r="AS257">
            <v>22864921</v>
          </cell>
          <cell r="AT257">
            <v>805661</v>
          </cell>
          <cell r="AU257">
            <v>3276963</v>
          </cell>
          <cell r="AV257">
            <v>11367172</v>
          </cell>
          <cell r="AW257">
            <v>4435974</v>
          </cell>
          <cell r="AX257">
            <v>0</v>
          </cell>
          <cell r="AY257">
            <v>44281</v>
          </cell>
          <cell r="AZ257">
            <v>19930051</v>
          </cell>
        </row>
        <row r="258">
          <cell r="A258">
            <v>118338</v>
          </cell>
          <cell r="B258" t="str">
            <v>MARIN REGIONAL OCCUPATIONAL PROGRAM</v>
          </cell>
          <cell r="C258" t="str">
            <v>CA</v>
          </cell>
          <cell r="D258">
            <v>8</v>
          </cell>
          <cell r="E258">
            <v>7</v>
          </cell>
          <cell r="F258">
            <v>2</v>
          </cell>
          <cell r="G258">
            <v>2</v>
          </cell>
          <cell r="H258">
            <v>2</v>
          </cell>
          <cell r="I258">
            <v>-3</v>
          </cell>
          <cell r="J258">
            <v>2</v>
          </cell>
          <cell r="K258">
            <v>172</v>
          </cell>
          <cell r="L258">
            <v>20754</v>
          </cell>
          <cell r="M258">
            <v>0</v>
          </cell>
          <cell r="N258">
            <v>2161144</v>
          </cell>
          <cell r="O258">
            <v>9183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2191081</v>
          </cell>
          <cell r="AA258">
            <v>1630756</v>
          </cell>
          <cell r="AB258">
            <v>0</v>
          </cell>
          <cell r="AC258">
            <v>0</v>
          </cell>
          <cell r="AD258">
            <v>0</v>
          </cell>
          <cell r="AE258">
            <v>120000</v>
          </cell>
          <cell r="AF258">
            <v>479352</v>
          </cell>
          <cell r="AG258">
            <v>62183</v>
          </cell>
          <cell r="AH258">
            <v>0</v>
          </cell>
          <cell r="AI258">
            <v>0</v>
          </cell>
          <cell r="AJ258">
            <v>0</v>
          </cell>
          <cell r="AK258">
            <v>2292291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2292291</v>
          </cell>
          <cell r="AQ258">
            <v>1167664</v>
          </cell>
          <cell r="AR258">
            <v>289817</v>
          </cell>
          <cell r="AS258">
            <v>1457481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>
            <v>125505</v>
          </cell>
          <cell r="B259" t="str">
            <v>WEST VALLEY OCCUPATIONAL CENTER</v>
          </cell>
          <cell r="C259" t="str">
            <v>CA</v>
          </cell>
          <cell r="D259">
            <v>8</v>
          </cell>
          <cell r="E259">
            <v>7</v>
          </cell>
          <cell r="F259">
            <v>2</v>
          </cell>
          <cell r="G259">
            <v>2</v>
          </cell>
          <cell r="H259">
            <v>2</v>
          </cell>
          <cell r="I259">
            <v>-3</v>
          </cell>
          <cell r="J259">
            <v>1</v>
          </cell>
          <cell r="K259">
            <v>5973</v>
          </cell>
          <cell r="L259">
            <v>355607</v>
          </cell>
          <cell r="M259">
            <v>2794519</v>
          </cell>
          <cell r="N259">
            <v>2794519</v>
          </cell>
          <cell r="O259">
            <v>2794519</v>
          </cell>
          <cell r="P259">
            <v>333227</v>
          </cell>
          <cell r="Q259">
            <v>333227</v>
          </cell>
          <cell r="R259">
            <v>333227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9738845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7952430</v>
          </cell>
          <cell r="AR259">
            <v>0</v>
          </cell>
          <cell r="AS259">
            <v>7952430</v>
          </cell>
        </row>
        <row r="260">
          <cell r="A260">
            <v>368799</v>
          </cell>
          <cell r="B260" t="str">
            <v>MARTINEZ ADULT EDUCATION</v>
          </cell>
          <cell r="C260" t="str">
            <v>CA</v>
          </cell>
          <cell r="D260">
            <v>8</v>
          </cell>
          <cell r="E260">
            <v>7</v>
          </cell>
          <cell r="F260">
            <v>2</v>
          </cell>
          <cell r="G260">
            <v>2</v>
          </cell>
          <cell r="H260">
            <v>2</v>
          </cell>
          <cell r="I260">
            <v>-3</v>
          </cell>
          <cell r="J260">
            <v>1</v>
          </cell>
          <cell r="K260">
            <v>430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62651</v>
          </cell>
          <cell r="AI260">
            <v>0</v>
          </cell>
          <cell r="AJ260">
            <v>0</v>
          </cell>
          <cell r="AK260">
            <v>62651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62651</v>
          </cell>
          <cell r="AQ260">
            <v>0</v>
          </cell>
          <cell r="AR260">
            <v>0</v>
          </cell>
          <cell r="AS260">
            <v>0</v>
          </cell>
          <cell r="AT260">
            <v>62651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62651</v>
          </cell>
        </row>
        <row r="261">
          <cell r="A261">
            <v>372082</v>
          </cell>
          <cell r="B261" t="str">
            <v>POMONA UNIFIED SCHOOL DISTRICT ADULT AND CAREER ED</v>
          </cell>
          <cell r="C261" t="str">
            <v>CA</v>
          </cell>
          <cell r="D261">
            <v>8</v>
          </cell>
          <cell r="E261">
            <v>7</v>
          </cell>
          <cell r="F261">
            <v>2</v>
          </cell>
          <cell r="G261">
            <v>-1</v>
          </cell>
          <cell r="H261">
            <v>2</v>
          </cell>
          <cell r="I261">
            <v>-3</v>
          </cell>
          <cell r="J261">
            <v>1</v>
          </cell>
          <cell r="K261">
            <v>346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124779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124779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118996</v>
          </cell>
          <cell r="AI261">
            <v>0</v>
          </cell>
          <cell r="AJ261">
            <v>0</v>
          </cell>
          <cell r="AK261">
            <v>118996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118996</v>
          </cell>
          <cell r="AQ261">
            <v>0</v>
          </cell>
          <cell r="AR261">
            <v>0</v>
          </cell>
          <cell r="AS261">
            <v>0</v>
          </cell>
          <cell r="AT261">
            <v>118996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118996</v>
          </cell>
        </row>
        <row r="262">
          <cell r="A262">
            <v>372143</v>
          </cell>
          <cell r="B262" t="str">
            <v>SIMI VALLEY ADULT SCHOOL AND CAREER INSTITUTE</v>
          </cell>
          <cell r="C262" t="str">
            <v>CA</v>
          </cell>
          <cell r="D262">
            <v>8</v>
          </cell>
          <cell r="E262">
            <v>7</v>
          </cell>
          <cell r="F262">
            <v>2</v>
          </cell>
          <cell r="G262">
            <v>2</v>
          </cell>
          <cell r="H262">
            <v>2</v>
          </cell>
          <cell r="I262">
            <v>-3</v>
          </cell>
          <cell r="J262">
            <v>1</v>
          </cell>
          <cell r="K262">
            <v>1125</v>
          </cell>
          <cell r="L262">
            <v>781044</v>
          </cell>
          <cell r="M262">
            <v>0</v>
          </cell>
          <cell r="N262">
            <v>5801059</v>
          </cell>
          <cell r="O262">
            <v>0</v>
          </cell>
          <cell r="P262">
            <v>241417</v>
          </cell>
          <cell r="Q262">
            <v>351594</v>
          </cell>
          <cell r="R262">
            <v>0</v>
          </cell>
          <cell r="S262">
            <v>0</v>
          </cell>
          <cell r="T262">
            <v>0</v>
          </cell>
          <cell r="U262">
            <v>150880</v>
          </cell>
          <cell r="V262">
            <v>0</v>
          </cell>
          <cell r="W262">
            <v>0</v>
          </cell>
          <cell r="X262">
            <v>409245</v>
          </cell>
          <cell r="Y262">
            <v>0</v>
          </cell>
          <cell r="Z262">
            <v>7735239</v>
          </cell>
          <cell r="AA262">
            <v>4427588</v>
          </cell>
          <cell r="AB262">
            <v>0</v>
          </cell>
          <cell r="AC262">
            <v>0</v>
          </cell>
          <cell r="AD262">
            <v>890725</v>
          </cell>
          <cell r="AE262">
            <v>440876</v>
          </cell>
          <cell r="AF262">
            <v>1583920</v>
          </cell>
          <cell r="AG262">
            <v>700259</v>
          </cell>
          <cell r="AH262">
            <v>139205</v>
          </cell>
          <cell r="AI262">
            <v>44055</v>
          </cell>
          <cell r="AJ262">
            <v>3381</v>
          </cell>
          <cell r="AK262">
            <v>8230009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8230009</v>
          </cell>
          <cell r="AQ262">
            <v>4602083</v>
          </cell>
          <cell r="AR262">
            <v>928379</v>
          </cell>
          <cell r="AS262">
            <v>5530462</v>
          </cell>
          <cell r="AT262">
            <v>139205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139205</v>
          </cell>
        </row>
        <row r="263">
          <cell r="A263">
            <v>382258</v>
          </cell>
          <cell r="B263" t="str">
            <v>MT DIABLO ADULT EDUCATION</v>
          </cell>
          <cell r="C263" t="str">
            <v>CA</v>
          </cell>
          <cell r="D263">
            <v>8</v>
          </cell>
          <cell r="E263">
            <v>7</v>
          </cell>
          <cell r="F263">
            <v>2</v>
          </cell>
          <cell r="G263">
            <v>2</v>
          </cell>
          <cell r="H263">
            <v>2</v>
          </cell>
          <cell r="I263">
            <v>-3</v>
          </cell>
          <cell r="J263">
            <v>1</v>
          </cell>
          <cell r="K263">
            <v>331</v>
          </cell>
          <cell r="L263">
            <v>649965</v>
          </cell>
          <cell r="M263">
            <v>0</v>
          </cell>
          <cell r="N263">
            <v>4399631</v>
          </cell>
          <cell r="O263">
            <v>0</v>
          </cell>
          <cell r="P263">
            <v>414911</v>
          </cell>
          <cell r="Q263">
            <v>225074</v>
          </cell>
          <cell r="R263">
            <v>12732</v>
          </cell>
          <cell r="S263">
            <v>12694</v>
          </cell>
          <cell r="T263">
            <v>0</v>
          </cell>
          <cell r="U263">
            <v>109115</v>
          </cell>
          <cell r="V263">
            <v>53062</v>
          </cell>
          <cell r="W263">
            <v>0</v>
          </cell>
          <cell r="X263">
            <v>31538</v>
          </cell>
          <cell r="Y263">
            <v>0</v>
          </cell>
          <cell r="Z263">
            <v>5908722</v>
          </cell>
          <cell r="AA263">
            <v>2947895</v>
          </cell>
          <cell r="AB263">
            <v>0</v>
          </cell>
          <cell r="AC263">
            <v>0</v>
          </cell>
          <cell r="AD263">
            <v>1132917</v>
          </cell>
          <cell r="AE263">
            <v>54834</v>
          </cell>
          <cell r="AF263">
            <v>939235</v>
          </cell>
          <cell r="AG263">
            <v>657173</v>
          </cell>
          <cell r="AH263">
            <v>32291</v>
          </cell>
          <cell r="AI263">
            <v>0</v>
          </cell>
          <cell r="AJ263">
            <v>0</v>
          </cell>
          <cell r="AK263">
            <v>5764345</v>
          </cell>
          <cell r="AL263">
            <v>43309</v>
          </cell>
          <cell r="AM263">
            <v>0</v>
          </cell>
          <cell r="AN263">
            <v>0</v>
          </cell>
          <cell r="AO263">
            <v>0</v>
          </cell>
          <cell r="AP263">
            <v>5807654</v>
          </cell>
          <cell r="AQ263">
            <v>3855303</v>
          </cell>
          <cell r="AR263">
            <v>0</v>
          </cell>
          <cell r="AS263">
            <v>4617975</v>
          </cell>
          <cell r="AT263">
            <v>32291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32291</v>
          </cell>
        </row>
        <row r="264">
          <cell r="A264">
            <v>383084</v>
          </cell>
          <cell r="B264" t="str">
            <v>HACIENDA LA PUENTE UNIFIED SCHOOL DIST-ADULT EDUC</v>
          </cell>
          <cell r="C264" t="str">
            <v>CA</v>
          </cell>
          <cell r="D264">
            <v>8</v>
          </cell>
          <cell r="E264">
            <v>7</v>
          </cell>
          <cell r="F264">
            <v>2</v>
          </cell>
          <cell r="G264">
            <v>-1</v>
          </cell>
          <cell r="H264">
            <v>2</v>
          </cell>
          <cell r="I264">
            <v>-3</v>
          </cell>
          <cell r="J264">
            <v>1</v>
          </cell>
          <cell r="K264">
            <v>1166</v>
          </cell>
          <cell r="L264">
            <v>1843809</v>
          </cell>
          <cell r="M264">
            <v>0</v>
          </cell>
          <cell r="N264">
            <v>15529251</v>
          </cell>
          <cell r="O264">
            <v>0</v>
          </cell>
          <cell r="P264">
            <v>2936091</v>
          </cell>
          <cell r="Q264">
            <v>6494551</v>
          </cell>
          <cell r="R264">
            <v>4430413</v>
          </cell>
          <cell r="S264">
            <v>0</v>
          </cell>
          <cell r="T264">
            <v>0</v>
          </cell>
          <cell r="U264">
            <v>11315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31245430</v>
          </cell>
          <cell r="AA264">
            <v>10665806</v>
          </cell>
          <cell r="AB264">
            <v>0</v>
          </cell>
          <cell r="AC264">
            <v>0</v>
          </cell>
          <cell r="AD264">
            <v>2059565</v>
          </cell>
          <cell r="AE264">
            <v>0</v>
          </cell>
          <cell r="AF264">
            <v>2612033</v>
          </cell>
          <cell r="AG264">
            <v>1009678</v>
          </cell>
          <cell r="AH264">
            <v>12778393</v>
          </cell>
          <cell r="AI264">
            <v>0</v>
          </cell>
          <cell r="AJ264">
            <v>0</v>
          </cell>
          <cell r="AK264">
            <v>29125475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29125475</v>
          </cell>
          <cell r="AQ264">
            <v>18756827</v>
          </cell>
          <cell r="AR264">
            <v>4108094</v>
          </cell>
          <cell r="AS264">
            <v>22864921</v>
          </cell>
          <cell r="AT264">
            <v>433789</v>
          </cell>
          <cell r="AU264">
            <v>1764403</v>
          </cell>
          <cell r="AV264">
            <v>6120385</v>
          </cell>
          <cell r="AW264">
            <v>4435974</v>
          </cell>
          <cell r="AX264">
            <v>0</v>
          </cell>
          <cell r="AY264">
            <v>23842</v>
          </cell>
          <cell r="AZ264">
            <v>12778393</v>
          </cell>
        </row>
        <row r="265">
          <cell r="A265">
            <v>417105</v>
          </cell>
          <cell r="B265" t="str">
            <v>BALDWIN PARK ADULT SCHOOL</v>
          </cell>
          <cell r="C265" t="str">
            <v>CA</v>
          </cell>
          <cell r="D265">
            <v>8</v>
          </cell>
          <cell r="E265">
            <v>7</v>
          </cell>
          <cell r="F265">
            <v>2</v>
          </cell>
          <cell r="G265">
            <v>2</v>
          </cell>
          <cell r="H265">
            <v>2</v>
          </cell>
          <cell r="I265">
            <v>-3</v>
          </cell>
          <cell r="J265">
            <v>1</v>
          </cell>
          <cell r="K265">
            <v>856</v>
          </cell>
          <cell r="L265">
            <v>111387</v>
          </cell>
          <cell r="M265">
            <v>0</v>
          </cell>
          <cell r="N265">
            <v>8315718</v>
          </cell>
          <cell r="O265">
            <v>225548</v>
          </cell>
          <cell r="P265">
            <v>675280</v>
          </cell>
          <cell r="Q265">
            <v>572240</v>
          </cell>
          <cell r="R265">
            <v>0</v>
          </cell>
          <cell r="S265">
            <v>24700</v>
          </cell>
          <cell r="T265">
            <v>0</v>
          </cell>
          <cell r="U265">
            <v>154712</v>
          </cell>
          <cell r="V265">
            <v>0</v>
          </cell>
          <cell r="W265">
            <v>0</v>
          </cell>
          <cell r="X265">
            <v>1246</v>
          </cell>
          <cell r="Y265">
            <v>0</v>
          </cell>
          <cell r="Z265">
            <v>10080831</v>
          </cell>
          <cell r="AA265">
            <v>8308620</v>
          </cell>
          <cell r="AB265">
            <v>0</v>
          </cell>
          <cell r="AC265">
            <v>0</v>
          </cell>
          <cell r="AD265">
            <v>0</v>
          </cell>
          <cell r="AE265">
            <v>818905</v>
          </cell>
          <cell r="AF265">
            <v>0</v>
          </cell>
          <cell r="AG265">
            <v>1071405</v>
          </cell>
          <cell r="AH265">
            <v>331718</v>
          </cell>
          <cell r="AI265">
            <v>0</v>
          </cell>
          <cell r="AJ265">
            <v>0</v>
          </cell>
          <cell r="AK265">
            <v>10530648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10530648</v>
          </cell>
          <cell r="AQ265">
            <v>0</v>
          </cell>
          <cell r="AR265">
            <v>0</v>
          </cell>
          <cell r="AS265">
            <v>0</v>
          </cell>
          <cell r="AT265">
            <v>145009</v>
          </cell>
          <cell r="AU265">
            <v>0</v>
          </cell>
          <cell r="AV265">
            <v>0</v>
          </cell>
          <cell r="AW265">
            <v>0</v>
          </cell>
          <cell r="AX265">
            <v>20650</v>
          </cell>
          <cell r="AY265">
            <v>166059</v>
          </cell>
          <cell r="AZ265">
            <v>331718</v>
          </cell>
        </row>
        <row r="266">
          <cell r="A266">
            <v>417123</v>
          </cell>
          <cell r="B266" t="str">
            <v>VENTURA ADULT AND CONTINUING EDUCATION</v>
          </cell>
          <cell r="C266" t="str">
            <v>CA</v>
          </cell>
          <cell r="D266">
            <v>8</v>
          </cell>
          <cell r="E266">
            <v>7</v>
          </cell>
          <cell r="F266">
            <v>2</v>
          </cell>
          <cell r="G266">
            <v>2</v>
          </cell>
          <cell r="H266">
            <v>2</v>
          </cell>
          <cell r="I266">
            <v>-3</v>
          </cell>
          <cell r="J266">
            <v>1</v>
          </cell>
          <cell r="K266">
            <v>398</v>
          </cell>
          <cell r="L266">
            <v>2244171</v>
          </cell>
          <cell r="M266">
            <v>0</v>
          </cell>
          <cell r="N266">
            <v>3191153</v>
          </cell>
          <cell r="O266">
            <v>0</v>
          </cell>
          <cell r="P266">
            <v>230719</v>
          </cell>
          <cell r="Q266">
            <v>395289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584022</v>
          </cell>
          <cell r="Y266">
            <v>0</v>
          </cell>
          <cell r="Z266">
            <v>6645354</v>
          </cell>
          <cell r="AA266">
            <v>1182531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18382</v>
          </cell>
          <cell r="AG266">
            <v>4568176</v>
          </cell>
          <cell r="AH266">
            <v>204710</v>
          </cell>
          <cell r="AI266">
            <v>0</v>
          </cell>
          <cell r="AJ266">
            <v>0</v>
          </cell>
          <cell r="AK266">
            <v>5973799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5973799</v>
          </cell>
          <cell r="AQ266">
            <v>2450860</v>
          </cell>
          <cell r="AR266">
            <v>577549</v>
          </cell>
          <cell r="AS266">
            <v>3028409</v>
          </cell>
          <cell r="AT266">
            <v>204710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204710</v>
          </cell>
        </row>
        <row r="267">
          <cell r="A267">
            <v>430768</v>
          </cell>
          <cell r="B267" t="str">
            <v>BUSINESS AND TECHNOLOGY TRAINING INSTITUTE</v>
          </cell>
          <cell r="C267" t="str">
            <v>CA</v>
          </cell>
          <cell r="D267">
            <v>8</v>
          </cell>
          <cell r="E267">
            <v>7</v>
          </cell>
          <cell r="F267">
            <v>2</v>
          </cell>
          <cell r="G267">
            <v>2</v>
          </cell>
          <cell r="H267">
            <v>2</v>
          </cell>
          <cell r="I267">
            <v>-3</v>
          </cell>
          <cell r="J267">
            <v>1</v>
          </cell>
          <cell r="K267">
            <v>128</v>
          </cell>
          <cell r="L267">
            <v>600278</v>
          </cell>
          <cell r="M267">
            <v>0</v>
          </cell>
          <cell r="N267">
            <v>0</v>
          </cell>
          <cell r="O267">
            <v>0</v>
          </cell>
          <cell r="P267">
            <v>32705</v>
          </cell>
          <cell r="Q267">
            <v>371397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1004380</v>
          </cell>
          <cell r="AA267">
            <v>558697</v>
          </cell>
          <cell r="AB267">
            <v>0</v>
          </cell>
          <cell r="AC267">
            <v>0</v>
          </cell>
          <cell r="AD267">
            <v>141654</v>
          </cell>
          <cell r="AE267">
            <v>0</v>
          </cell>
          <cell r="AF267">
            <v>38042</v>
          </cell>
          <cell r="AG267">
            <v>94910</v>
          </cell>
          <cell r="AH267">
            <v>32705</v>
          </cell>
          <cell r="AI267">
            <v>0</v>
          </cell>
          <cell r="AJ267">
            <v>0</v>
          </cell>
          <cell r="AK267">
            <v>866008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866008</v>
          </cell>
          <cell r="AQ267">
            <v>686789</v>
          </cell>
          <cell r="AR267">
            <v>202729</v>
          </cell>
          <cell r="AS267">
            <v>889518</v>
          </cell>
          <cell r="AT267">
            <v>32705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32705</v>
          </cell>
        </row>
        <row r="268">
          <cell r="A268">
            <v>126182</v>
          </cell>
          <cell r="B268" t="str">
            <v>ADAMS STATE COLLEGE</v>
          </cell>
          <cell r="C268" t="str">
            <v>CO</v>
          </cell>
          <cell r="D268">
            <v>7</v>
          </cell>
          <cell r="E268">
            <v>1</v>
          </cell>
          <cell r="F268">
            <v>2</v>
          </cell>
          <cell r="G268">
            <v>2</v>
          </cell>
          <cell r="H268">
            <v>2</v>
          </cell>
          <cell r="I268">
            <v>21</v>
          </cell>
          <cell r="J268">
            <v>1</v>
          </cell>
          <cell r="K268">
            <v>4102</v>
          </cell>
          <cell r="L268">
            <v>6770854</v>
          </cell>
          <cell r="M268">
            <v>0</v>
          </cell>
          <cell r="N268">
            <v>10162052</v>
          </cell>
          <cell r="O268">
            <v>0</v>
          </cell>
          <cell r="P268">
            <v>4292768</v>
          </cell>
          <cell r="Q268">
            <v>2073471</v>
          </cell>
          <cell r="R268">
            <v>0</v>
          </cell>
          <cell r="S268">
            <v>1644962</v>
          </cell>
          <cell r="T268">
            <v>3293</v>
          </cell>
          <cell r="U268">
            <v>0</v>
          </cell>
          <cell r="V268">
            <v>5727603</v>
          </cell>
          <cell r="W268">
            <v>0</v>
          </cell>
          <cell r="X268">
            <v>415646</v>
          </cell>
          <cell r="Y268">
            <v>0</v>
          </cell>
          <cell r="Z268">
            <v>31090649</v>
          </cell>
          <cell r="AA268">
            <v>8925393</v>
          </cell>
          <cell r="AB268">
            <v>13593</v>
          </cell>
          <cell r="AC268">
            <v>254697</v>
          </cell>
          <cell r="AD268">
            <v>1916309</v>
          </cell>
          <cell r="AE268">
            <v>3209762</v>
          </cell>
          <cell r="AF268">
            <v>2314986</v>
          </cell>
          <cell r="AG268">
            <v>2371785</v>
          </cell>
          <cell r="AH268">
            <v>4808875</v>
          </cell>
          <cell r="AI268">
            <v>1538</v>
          </cell>
          <cell r="AJ268">
            <v>-1700</v>
          </cell>
          <cell r="AK268">
            <v>23815238</v>
          </cell>
          <cell r="AL268">
            <v>7390521</v>
          </cell>
          <cell r="AM268">
            <v>0</v>
          </cell>
          <cell r="AN268">
            <v>0</v>
          </cell>
          <cell r="AO268">
            <v>0</v>
          </cell>
          <cell r="AP268">
            <v>31205759</v>
          </cell>
          <cell r="AQ268">
            <v>11317563</v>
          </cell>
          <cell r="AR268">
            <v>2204538</v>
          </cell>
          <cell r="AS268">
            <v>13522101</v>
          </cell>
          <cell r="AT268">
            <v>2103372</v>
          </cell>
          <cell r="AU268">
            <v>150368</v>
          </cell>
          <cell r="AV268">
            <v>1057063</v>
          </cell>
          <cell r="AW268">
            <v>0</v>
          </cell>
          <cell r="AX268">
            <v>730466</v>
          </cell>
          <cell r="AY268">
            <v>767606</v>
          </cell>
          <cell r="AZ268">
            <v>4808875</v>
          </cell>
        </row>
        <row r="269">
          <cell r="A269">
            <v>126562</v>
          </cell>
          <cell r="B269" t="str">
            <v>UNIVERSITY OF COLORADO AT DENVER</v>
          </cell>
          <cell r="C269" t="str">
            <v>CO</v>
          </cell>
          <cell r="D269">
            <v>7</v>
          </cell>
          <cell r="E269">
            <v>1</v>
          </cell>
          <cell r="F269">
            <v>2</v>
          </cell>
          <cell r="G269">
            <v>2</v>
          </cell>
          <cell r="H269">
            <v>2</v>
          </cell>
          <cell r="I269">
            <v>16</v>
          </cell>
          <cell r="J269">
            <v>1</v>
          </cell>
          <cell r="K269">
            <v>9702</v>
          </cell>
          <cell r="L269">
            <v>50940208</v>
          </cell>
          <cell r="M269">
            <v>0</v>
          </cell>
          <cell r="N269">
            <v>36287545</v>
          </cell>
          <cell r="O269">
            <v>0</v>
          </cell>
          <cell r="P269">
            <v>14243858</v>
          </cell>
          <cell r="Q269">
            <v>1569726</v>
          </cell>
          <cell r="R269">
            <v>1186622</v>
          </cell>
          <cell r="S269">
            <v>12674514</v>
          </cell>
          <cell r="T269">
            <v>0</v>
          </cell>
          <cell r="U269">
            <v>189291</v>
          </cell>
          <cell r="V269">
            <v>66883</v>
          </cell>
          <cell r="W269">
            <v>0</v>
          </cell>
          <cell r="X269">
            <v>15543250</v>
          </cell>
          <cell r="Y269">
            <v>0</v>
          </cell>
          <cell r="Z269">
            <v>132701897</v>
          </cell>
          <cell r="AA269">
            <v>61524994</v>
          </cell>
          <cell r="AB269">
            <v>6638542</v>
          </cell>
          <cell r="AC269">
            <v>5256457</v>
          </cell>
          <cell r="AD269">
            <v>19194822</v>
          </cell>
          <cell r="AE269">
            <v>7916446</v>
          </cell>
          <cell r="AF269">
            <v>11398833</v>
          </cell>
          <cell r="AG269">
            <v>5342665</v>
          </cell>
          <cell r="AH269">
            <v>8499547</v>
          </cell>
          <cell r="AI269">
            <v>1293367</v>
          </cell>
          <cell r="AJ269">
            <v>955557</v>
          </cell>
          <cell r="AK269">
            <v>128021230</v>
          </cell>
          <cell r="AL269">
            <v>610561</v>
          </cell>
          <cell r="AM269">
            <v>0</v>
          </cell>
          <cell r="AN269">
            <v>0</v>
          </cell>
          <cell r="AO269">
            <v>0</v>
          </cell>
          <cell r="AP269">
            <v>128631791</v>
          </cell>
          <cell r="AQ269">
            <v>66470102</v>
          </cell>
          <cell r="AR269">
            <v>11727061</v>
          </cell>
          <cell r="AS269">
            <v>78197163</v>
          </cell>
          <cell r="AT269">
            <v>2989590</v>
          </cell>
          <cell r="AU269">
            <v>278130</v>
          </cell>
          <cell r="AV269">
            <v>3031473</v>
          </cell>
          <cell r="AW269">
            <v>0</v>
          </cell>
          <cell r="AX269">
            <v>163039</v>
          </cell>
          <cell r="AY269">
            <v>2037315</v>
          </cell>
          <cell r="AZ269">
            <v>8499547</v>
          </cell>
        </row>
        <row r="270">
          <cell r="A270">
            <v>126571</v>
          </cell>
          <cell r="B270" t="str">
            <v>UNIVERSITY OF COLORADO HEALTH SCIENCES CENTER</v>
          </cell>
          <cell r="C270" t="str">
            <v>CO</v>
          </cell>
          <cell r="D270">
            <v>7</v>
          </cell>
          <cell r="E270">
            <v>1</v>
          </cell>
          <cell r="F270">
            <v>1</v>
          </cell>
          <cell r="G270">
            <v>1</v>
          </cell>
          <cell r="H270">
            <v>2</v>
          </cell>
          <cell r="I270">
            <v>52</v>
          </cell>
          <cell r="J270">
            <v>1</v>
          </cell>
          <cell r="K270">
            <v>1914</v>
          </cell>
          <cell r="L270">
            <v>19783312</v>
          </cell>
          <cell r="M270">
            <v>0</v>
          </cell>
          <cell r="N270">
            <v>84891072</v>
          </cell>
          <cell r="O270">
            <v>0</v>
          </cell>
          <cell r="P270">
            <v>187092434</v>
          </cell>
          <cell r="Q270">
            <v>12549795</v>
          </cell>
          <cell r="R270">
            <v>84758</v>
          </cell>
          <cell r="S270">
            <v>60451197</v>
          </cell>
          <cell r="T270">
            <v>0</v>
          </cell>
          <cell r="U270">
            <v>51944170</v>
          </cell>
          <cell r="V270">
            <v>10032140</v>
          </cell>
          <cell r="W270">
            <v>11285675</v>
          </cell>
          <cell r="X270">
            <v>24175933</v>
          </cell>
          <cell r="Y270">
            <v>0</v>
          </cell>
          <cell r="Z270">
            <v>462290486</v>
          </cell>
          <cell r="AA270">
            <v>142052400</v>
          </cell>
          <cell r="AB270">
            <v>162584106</v>
          </cell>
          <cell r="AC270">
            <v>40085245</v>
          </cell>
          <cell r="AD270">
            <v>17873983</v>
          </cell>
          <cell r="AE270">
            <v>1425697</v>
          </cell>
          <cell r="AF270">
            <v>24423530</v>
          </cell>
          <cell r="AG270">
            <v>24456376</v>
          </cell>
          <cell r="AH270">
            <v>3211691</v>
          </cell>
          <cell r="AI270">
            <v>2101544</v>
          </cell>
          <cell r="AJ270">
            <v>25126518</v>
          </cell>
          <cell r="AK270">
            <v>443341090</v>
          </cell>
          <cell r="AL270">
            <v>8438618</v>
          </cell>
          <cell r="AM270">
            <v>17374351</v>
          </cell>
          <cell r="AN270">
            <v>0</v>
          </cell>
          <cell r="AO270">
            <v>1</v>
          </cell>
          <cell r="AP270">
            <v>469154060</v>
          </cell>
          <cell r="AQ270">
            <v>209059630</v>
          </cell>
          <cell r="AR270">
            <v>50856026</v>
          </cell>
          <cell r="AS270">
            <v>259915656</v>
          </cell>
          <cell r="AT270">
            <v>246471</v>
          </cell>
          <cell r="AU270">
            <v>452042</v>
          </cell>
          <cell r="AV270">
            <v>1318557</v>
          </cell>
          <cell r="AW270">
            <v>0</v>
          </cell>
          <cell r="AX270">
            <v>800499</v>
          </cell>
          <cell r="AY270">
            <v>394122</v>
          </cell>
          <cell r="AZ270">
            <v>3211691</v>
          </cell>
        </row>
        <row r="271">
          <cell r="A271">
            <v>126580</v>
          </cell>
          <cell r="B271" t="str">
            <v>UNIVERSITY OF COLORADO AT COLORADO SPRINGS</v>
          </cell>
          <cell r="C271" t="str">
            <v>CO</v>
          </cell>
          <cell r="D271">
            <v>7</v>
          </cell>
          <cell r="E271">
            <v>1</v>
          </cell>
          <cell r="F271">
            <v>2</v>
          </cell>
          <cell r="G271">
            <v>2</v>
          </cell>
          <cell r="H271">
            <v>2</v>
          </cell>
          <cell r="I271">
            <v>21</v>
          </cell>
          <cell r="J271">
            <v>1</v>
          </cell>
          <cell r="K271">
            <v>5710</v>
          </cell>
          <cell r="L271">
            <v>23776442</v>
          </cell>
          <cell r="M271">
            <v>0</v>
          </cell>
          <cell r="N271">
            <v>23430597</v>
          </cell>
          <cell r="O271">
            <v>0</v>
          </cell>
          <cell r="P271">
            <v>4135614</v>
          </cell>
          <cell r="Q271">
            <v>480400</v>
          </cell>
          <cell r="R271">
            <v>36205</v>
          </cell>
          <cell r="S271">
            <v>2953607</v>
          </cell>
          <cell r="T271">
            <v>64829</v>
          </cell>
          <cell r="U271">
            <v>648126</v>
          </cell>
          <cell r="V271">
            <v>8743680</v>
          </cell>
          <cell r="W271">
            <v>0</v>
          </cell>
          <cell r="X271">
            <v>2869933</v>
          </cell>
          <cell r="Y271">
            <v>0</v>
          </cell>
          <cell r="Z271">
            <v>67139433</v>
          </cell>
          <cell r="AA271">
            <v>24051655</v>
          </cell>
          <cell r="AB271">
            <v>1899929</v>
          </cell>
          <cell r="AC271">
            <v>168985</v>
          </cell>
          <cell r="AD271">
            <v>5344250</v>
          </cell>
          <cell r="AE271">
            <v>4356785</v>
          </cell>
          <cell r="AF271">
            <v>6314837</v>
          </cell>
          <cell r="AG271">
            <v>3345974</v>
          </cell>
          <cell r="AH271">
            <v>5904304</v>
          </cell>
          <cell r="AI271">
            <v>2387917</v>
          </cell>
          <cell r="AJ271">
            <v>313436</v>
          </cell>
          <cell r="AK271">
            <v>54088072</v>
          </cell>
          <cell r="AL271">
            <v>10128752</v>
          </cell>
          <cell r="AM271">
            <v>0</v>
          </cell>
          <cell r="AN271">
            <v>0</v>
          </cell>
          <cell r="AO271">
            <v>0</v>
          </cell>
          <cell r="AP271">
            <v>64216824</v>
          </cell>
          <cell r="AQ271">
            <v>29929635</v>
          </cell>
          <cell r="AR271">
            <v>5239222</v>
          </cell>
          <cell r="AS271">
            <v>35168857</v>
          </cell>
          <cell r="AT271">
            <v>2507058</v>
          </cell>
          <cell r="AU271">
            <v>258784</v>
          </cell>
          <cell r="AV271">
            <v>1755945</v>
          </cell>
          <cell r="AW271">
            <v>0</v>
          </cell>
          <cell r="AX271">
            <v>516429</v>
          </cell>
          <cell r="AY271">
            <v>866088</v>
          </cell>
          <cell r="AZ271">
            <v>5904304</v>
          </cell>
        </row>
        <row r="272">
          <cell r="A272">
            <v>126614</v>
          </cell>
          <cell r="B272" t="str">
            <v>UNIVERSITY OF COLORADO AT BOULDER</v>
          </cell>
          <cell r="C272" t="str">
            <v>CO</v>
          </cell>
          <cell r="D272">
            <v>7</v>
          </cell>
          <cell r="E272">
            <v>1</v>
          </cell>
          <cell r="F272">
            <v>2</v>
          </cell>
          <cell r="G272">
            <v>2</v>
          </cell>
          <cell r="H272">
            <v>2</v>
          </cell>
          <cell r="I272">
            <v>15</v>
          </cell>
          <cell r="J272">
            <v>1</v>
          </cell>
          <cell r="K272">
            <v>26100</v>
          </cell>
          <cell r="L272">
            <v>202862459</v>
          </cell>
          <cell r="M272">
            <v>0</v>
          </cell>
          <cell r="N272">
            <v>83938842</v>
          </cell>
          <cell r="O272">
            <v>0</v>
          </cell>
          <cell r="P272">
            <v>237277541</v>
          </cell>
          <cell r="Q272">
            <v>11320597</v>
          </cell>
          <cell r="R272">
            <v>201343</v>
          </cell>
          <cell r="S272">
            <v>40247717</v>
          </cell>
          <cell r="T272">
            <v>1230449</v>
          </cell>
          <cell r="U272">
            <v>12299505</v>
          </cell>
          <cell r="V272">
            <v>92897288</v>
          </cell>
          <cell r="W272">
            <v>0</v>
          </cell>
          <cell r="X272">
            <v>29339600</v>
          </cell>
          <cell r="Y272">
            <v>0</v>
          </cell>
          <cell r="Z272">
            <v>711615341</v>
          </cell>
          <cell r="AA272">
            <v>175090393</v>
          </cell>
          <cell r="AB272">
            <v>164344226</v>
          </cell>
          <cell r="AC272">
            <v>4899609</v>
          </cell>
          <cell r="AD272">
            <v>48835096</v>
          </cell>
          <cell r="AE272">
            <v>34622116</v>
          </cell>
          <cell r="AF272">
            <v>33753675</v>
          </cell>
          <cell r="AG272">
            <v>27487579</v>
          </cell>
          <cell r="AH272">
            <v>33785637</v>
          </cell>
          <cell r="AI272">
            <v>7011523</v>
          </cell>
          <cell r="AJ272">
            <v>25483609</v>
          </cell>
          <cell r="AK272">
            <v>555313463</v>
          </cell>
          <cell r="AL272">
            <v>107230369</v>
          </cell>
          <cell r="AM272">
            <v>0</v>
          </cell>
          <cell r="AN272">
            <v>0</v>
          </cell>
          <cell r="AO272">
            <v>0</v>
          </cell>
          <cell r="AP272">
            <v>662543832</v>
          </cell>
          <cell r="AQ272">
            <v>281541496</v>
          </cell>
          <cell r="AR272">
            <v>57494112</v>
          </cell>
          <cell r="AS272">
            <v>339035608</v>
          </cell>
          <cell r="AT272">
            <v>6378385</v>
          </cell>
          <cell r="AU272">
            <v>2428514</v>
          </cell>
          <cell r="AV272">
            <v>6161866</v>
          </cell>
          <cell r="AW272">
            <v>48545</v>
          </cell>
          <cell r="AX272">
            <v>5604714</v>
          </cell>
          <cell r="AY272">
            <v>13163613</v>
          </cell>
          <cell r="AZ272">
            <v>33785637</v>
          </cell>
        </row>
        <row r="273">
          <cell r="A273">
            <v>126775</v>
          </cell>
          <cell r="B273" t="str">
            <v>COLORADO SCHOOL OF MINES</v>
          </cell>
          <cell r="C273" t="str">
            <v>CO</v>
          </cell>
          <cell r="D273">
            <v>7</v>
          </cell>
          <cell r="E273">
            <v>1</v>
          </cell>
          <cell r="F273">
            <v>2</v>
          </cell>
          <cell r="G273">
            <v>2</v>
          </cell>
          <cell r="H273">
            <v>2</v>
          </cell>
          <cell r="I273">
            <v>54</v>
          </cell>
          <cell r="J273">
            <v>1</v>
          </cell>
          <cell r="K273">
            <v>3209</v>
          </cell>
          <cell r="L273">
            <v>27696944</v>
          </cell>
          <cell r="M273">
            <v>0</v>
          </cell>
          <cell r="N273">
            <v>20930311</v>
          </cell>
          <cell r="O273">
            <v>0</v>
          </cell>
          <cell r="P273">
            <v>14518014</v>
          </cell>
          <cell r="Q273">
            <v>1831788</v>
          </cell>
          <cell r="R273">
            <v>0</v>
          </cell>
          <cell r="S273">
            <v>19251407</v>
          </cell>
          <cell r="T273">
            <v>0</v>
          </cell>
          <cell r="U273">
            <v>655537</v>
          </cell>
          <cell r="V273">
            <v>7823826</v>
          </cell>
          <cell r="W273">
            <v>0</v>
          </cell>
          <cell r="X273">
            <v>2703446</v>
          </cell>
          <cell r="Y273">
            <v>0</v>
          </cell>
          <cell r="Z273">
            <v>95411273</v>
          </cell>
          <cell r="AA273">
            <v>32802280</v>
          </cell>
          <cell r="AB273">
            <v>19414550</v>
          </cell>
          <cell r="AC273">
            <v>0</v>
          </cell>
          <cell r="AD273">
            <v>5268866</v>
          </cell>
          <cell r="AE273">
            <v>3904434</v>
          </cell>
          <cell r="AF273">
            <v>6554564</v>
          </cell>
          <cell r="AG273">
            <v>8040523</v>
          </cell>
          <cell r="AH273">
            <v>8849886</v>
          </cell>
          <cell r="AI273">
            <v>15388</v>
          </cell>
          <cell r="AJ273">
            <v>1492410</v>
          </cell>
          <cell r="AK273">
            <v>86342901</v>
          </cell>
          <cell r="AL273">
            <v>9130161</v>
          </cell>
          <cell r="AM273">
            <v>0</v>
          </cell>
          <cell r="AN273">
            <v>0</v>
          </cell>
          <cell r="AO273">
            <v>0</v>
          </cell>
          <cell r="AP273">
            <v>95473062</v>
          </cell>
          <cell r="AQ273">
            <v>41819546</v>
          </cell>
          <cell r="AR273">
            <v>10292758</v>
          </cell>
          <cell r="AS273">
            <v>52112304</v>
          </cell>
          <cell r="AT273">
            <v>852952</v>
          </cell>
          <cell r="AU273">
            <v>240262</v>
          </cell>
          <cell r="AV273">
            <v>1277275</v>
          </cell>
          <cell r="AW273">
            <v>0</v>
          </cell>
          <cell r="AX273">
            <v>0</v>
          </cell>
          <cell r="AY273">
            <v>6479397</v>
          </cell>
          <cell r="AZ273">
            <v>8849886</v>
          </cell>
        </row>
        <row r="274">
          <cell r="A274">
            <v>126818</v>
          </cell>
          <cell r="B274" t="str">
            <v>COLORADO STATE UNIVERSITY</v>
          </cell>
          <cell r="C274" t="str">
            <v>CO</v>
          </cell>
          <cell r="D274">
            <v>7</v>
          </cell>
          <cell r="E274">
            <v>1</v>
          </cell>
          <cell r="F274">
            <v>2</v>
          </cell>
          <cell r="G274">
            <v>1</v>
          </cell>
          <cell r="H274">
            <v>2</v>
          </cell>
          <cell r="I274">
            <v>15</v>
          </cell>
          <cell r="J274">
            <v>1</v>
          </cell>
          <cell r="K274">
            <v>23724</v>
          </cell>
          <cell r="L274">
            <v>130032000</v>
          </cell>
          <cell r="M274">
            <v>13486000</v>
          </cell>
          <cell r="N274">
            <v>127060000</v>
          </cell>
          <cell r="O274">
            <v>0</v>
          </cell>
          <cell r="P274">
            <v>86590000</v>
          </cell>
          <cell r="Q274">
            <v>6747459</v>
          </cell>
          <cell r="R274">
            <v>855000</v>
          </cell>
          <cell r="S274">
            <v>17668000</v>
          </cell>
          <cell r="T274">
            <v>12297000</v>
          </cell>
          <cell r="U274">
            <v>18340000</v>
          </cell>
          <cell r="V274">
            <v>84676000</v>
          </cell>
          <cell r="W274">
            <v>0</v>
          </cell>
          <cell r="X274">
            <v>31374000</v>
          </cell>
          <cell r="Y274">
            <v>0</v>
          </cell>
          <cell r="Z274">
            <v>529125459</v>
          </cell>
          <cell r="AA274">
            <v>139839000</v>
          </cell>
          <cell r="AB274">
            <v>110906000</v>
          </cell>
          <cell r="AC274">
            <v>47064000</v>
          </cell>
          <cell r="AD274">
            <v>34113000</v>
          </cell>
          <cell r="AE274">
            <v>17472000</v>
          </cell>
          <cell r="AF274">
            <v>16473000</v>
          </cell>
          <cell r="AG274">
            <v>27763459</v>
          </cell>
          <cell r="AH274">
            <v>30207386</v>
          </cell>
          <cell r="AI274">
            <v>5335000</v>
          </cell>
          <cell r="AJ274">
            <v>11791000</v>
          </cell>
          <cell r="AK274">
            <v>440963845</v>
          </cell>
          <cell r="AL274">
            <v>75218000</v>
          </cell>
          <cell r="AM274">
            <v>0</v>
          </cell>
          <cell r="AN274">
            <v>0</v>
          </cell>
          <cell r="AO274">
            <v>0</v>
          </cell>
          <cell r="AP274">
            <v>516181845</v>
          </cell>
          <cell r="AQ274">
            <v>249430986</v>
          </cell>
          <cell r="AR274">
            <v>40458546</v>
          </cell>
          <cell r="AS274">
            <v>289889532</v>
          </cell>
          <cell r="AT274">
            <v>7045476</v>
          </cell>
          <cell r="AU274">
            <v>1849838</v>
          </cell>
          <cell r="AV274">
            <v>16380671</v>
          </cell>
          <cell r="AW274">
            <v>0</v>
          </cell>
          <cell r="AX274">
            <v>3424401</v>
          </cell>
          <cell r="AY274">
            <v>1507000</v>
          </cell>
          <cell r="AZ274">
            <v>30207386</v>
          </cell>
        </row>
        <row r="275">
          <cell r="A275">
            <v>127185</v>
          </cell>
          <cell r="B275" t="str">
            <v>FORT LEWIS COLLEGE</v>
          </cell>
          <cell r="C275" t="str">
            <v>CO</v>
          </cell>
          <cell r="D275">
            <v>7</v>
          </cell>
          <cell r="E275">
            <v>1</v>
          </cell>
          <cell r="F275">
            <v>2</v>
          </cell>
          <cell r="G275">
            <v>2</v>
          </cell>
          <cell r="H275">
            <v>2</v>
          </cell>
          <cell r="I275">
            <v>31</v>
          </cell>
          <cell r="J275">
            <v>1</v>
          </cell>
          <cell r="K275">
            <v>4210</v>
          </cell>
          <cell r="L275">
            <v>12539510</v>
          </cell>
          <cell r="M275">
            <v>0</v>
          </cell>
          <cell r="N275">
            <v>15591255</v>
          </cell>
          <cell r="O275">
            <v>0</v>
          </cell>
          <cell r="P275">
            <v>3912284</v>
          </cell>
          <cell r="Q275">
            <v>525137</v>
          </cell>
          <cell r="R275">
            <v>128229</v>
          </cell>
          <cell r="S275">
            <v>567383</v>
          </cell>
          <cell r="T275">
            <v>0</v>
          </cell>
          <cell r="U275">
            <v>321654</v>
          </cell>
          <cell r="V275">
            <v>13427970</v>
          </cell>
          <cell r="W275">
            <v>0</v>
          </cell>
          <cell r="X275">
            <v>855689</v>
          </cell>
          <cell r="Y275">
            <v>0</v>
          </cell>
          <cell r="Z275">
            <v>47869111</v>
          </cell>
          <cell r="AA275">
            <v>13748591</v>
          </cell>
          <cell r="AB275">
            <v>299489</v>
          </cell>
          <cell r="AC275">
            <v>592109</v>
          </cell>
          <cell r="AD275">
            <v>3999574</v>
          </cell>
          <cell r="AE275">
            <v>3435123</v>
          </cell>
          <cell r="AF275">
            <v>3614754</v>
          </cell>
          <cell r="AG275">
            <v>3177315</v>
          </cell>
          <cell r="AH275">
            <v>4690252</v>
          </cell>
          <cell r="AI275">
            <v>10915</v>
          </cell>
          <cell r="AJ275">
            <v>1147440</v>
          </cell>
          <cell r="AK275">
            <v>34715562</v>
          </cell>
          <cell r="AL275">
            <v>14765545</v>
          </cell>
          <cell r="AM275">
            <v>0</v>
          </cell>
          <cell r="AN275">
            <v>0</v>
          </cell>
          <cell r="AO275">
            <v>0</v>
          </cell>
          <cell r="AP275">
            <v>49481107</v>
          </cell>
          <cell r="AQ275">
            <v>20017577</v>
          </cell>
          <cell r="AR275">
            <v>3683234</v>
          </cell>
          <cell r="AS275">
            <v>23700811</v>
          </cell>
          <cell r="AT275">
            <v>2491198</v>
          </cell>
          <cell r="AU275">
            <v>190953</v>
          </cell>
          <cell r="AV275">
            <v>1025764</v>
          </cell>
          <cell r="AW275">
            <v>0</v>
          </cell>
          <cell r="AX275">
            <v>274377</v>
          </cell>
          <cell r="AY275">
            <v>707960</v>
          </cell>
          <cell r="AZ275">
            <v>4690252</v>
          </cell>
        </row>
        <row r="276">
          <cell r="A276">
            <v>127556</v>
          </cell>
          <cell r="B276" t="str">
            <v>MESA STATE COLLEGE</v>
          </cell>
          <cell r="C276" t="str">
            <v>CO</v>
          </cell>
          <cell r="D276">
            <v>7</v>
          </cell>
          <cell r="E276">
            <v>1</v>
          </cell>
          <cell r="F276">
            <v>2</v>
          </cell>
          <cell r="G276">
            <v>2</v>
          </cell>
          <cell r="H276">
            <v>2</v>
          </cell>
          <cell r="I276">
            <v>31</v>
          </cell>
          <cell r="J276">
            <v>1</v>
          </cell>
          <cell r="K276">
            <v>4495</v>
          </cell>
          <cell r="L276">
            <v>11886819</v>
          </cell>
          <cell r="M276">
            <v>0</v>
          </cell>
          <cell r="N276">
            <v>15118950</v>
          </cell>
          <cell r="O276">
            <v>0</v>
          </cell>
          <cell r="P276">
            <v>4431559</v>
          </cell>
          <cell r="Q276">
            <v>2607009</v>
          </cell>
          <cell r="R276">
            <v>0</v>
          </cell>
          <cell r="S276">
            <v>595632</v>
          </cell>
          <cell r="T276">
            <v>0</v>
          </cell>
          <cell r="U276">
            <v>0</v>
          </cell>
          <cell r="V276">
            <v>7424694</v>
          </cell>
          <cell r="W276">
            <v>0</v>
          </cell>
          <cell r="X276">
            <v>455904</v>
          </cell>
          <cell r="Y276">
            <v>0</v>
          </cell>
          <cell r="Z276">
            <v>42520567</v>
          </cell>
          <cell r="AA276">
            <v>15029931</v>
          </cell>
          <cell r="AB276">
            <v>53276</v>
          </cell>
          <cell r="AC276">
            <v>71293</v>
          </cell>
          <cell r="AD276">
            <v>2982656</v>
          </cell>
          <cell r="AE276">
            <v>2634575</v>
          </cell>
          <cell r="AF276">
            <v>1767255</v>
          </cell>
          <cell r="AG276">
            <v>3095511</v>
          </cell>
          <cell r="AH276">
            <v>6672785</v>
          </cell>
          <cell r="AI276">
            <v>7369</v>
          </cell>
          <cell r="AJ276">
            <v>-380033</v>
          </cell>
          <cell r="AK276">
            <v>31934618</v>
          </cell>
          <cell r="AL276">
            <v>10512750</v>
          </cell>
          <cell r="AM276">
            <v>0</v>
          </cell>
          <cell r="AN276">
            <v>0</v>
          </cell>
          <cell r="AO276">
            <v>60029</v>
          </cell>
          <cell r="AP276">
            <v>42507397</v>
          </cell>
          <cell r="AQ276">
            <v>16348332</v>
          </cell>
          <cell r="AR276">
            <v>3917908</v>
          </cell>
          <cell r="AS276">
            <v>20266240</v>
          </cell>
          <cell r="AT276">
            <v>3723788</v>
          </cell>
          <cell r="AU276">
            <v>140294</v>
          </cell>
          <cell r="AV276">
            <v>1826905</v>
          </cell>
          <cell r="AW276">
            <v>0</v>
          </cell>
          <cell r="AX276">
            <v>0</v>
          </cell>
          <cell r="AY276">
            <v>981798</v>
          </cell>
          <cell r="AZ276">
            <v>6672785</v>
          </cell>
        </row>
        <row r="277">
          <cell r="A277">
            <v>127565</v>
          </cell>
          <cell r="B277" t="str">
            <v>METROPOLITAN STATE COLLEGE OF DENVER</v>
          </cell>
          <cell r="C277" t="str">
            <v>CO</v>
          </cell>
          <cell r="D277">
            <v>7</v>
          </cell>
          <cell r="E277">
            <v>1</v>
          </cell>
          <cell r="F277">
            <v>2</v>
          </cell>
          <cell r="G277">
            <v>2</v>
          </cell>
          <cell r="H277">
            <v>2</v>
          </cell>
          <cell r="I277">
            <v>32</v>
          </cell>
          <cell r="J277">
            <v>1</v>
          </cell>
          <cell r="K277">
            <v>13620</v>
          </cell>
          <cell r="L277">
            <v>37282398</v>
          </cell>
          <cell r="M277">
            <v>0</v>
          </cell>
          <cell r="N277">
            <v>40495788</v>
          </cell>
          <cell r="O277">
            <v>0</v>
          </cell>
          <cell r="P277">
            <v>11566685</v>
          </cell>
          <cell r="Q277">
            <v>10608616</v>
          </cell>
          <cell r="R277">
            <v>177</v>
          </cell>
          <cell r="S277">
            <v>1319561</v>
          </cell>
          <cell r="T277">
            <v>0</v>
          </cell>
          <cell r="U277">
            <v>469145</v>
          </cell>
          <cell r="V277">
            <v>2150078</v>
          </cell>
          <cell r="W277">
            <v>0</v>
          </cell>
          <cell r="X277">
            <v>3625601</v>
          </cell>
          <cell r="Y277">
            <v>0</v>
          </cell>
          <cell r="Z277">
            <v>107518049</v>
          </cell>
          <cell r="AA277">
            <v>43525034</v>
          </cell>
          <cell r="AB277">
            <v>0</v>
          </cell>
          <cell r="AC277">
            <v>455926</v>
          </cell>
          <cell r="AD277">
            <v>10428200</v>
          </cell>
          <cell r="AE277">
            <v>11164679</v>
          </cell>
          <cell r="AF277">
            <v>9177403</v>
          </cell>
          <cell r="AG277">
            <v>6550346</v>
          </cell>
          <cell r="AH277">
            <v>13942515</v>
          </cell>
          <cell r="AI277">
            <v>61499</v>
          </cell>
          <cell r="AJ277">
            <v>-1116211</v>
          </cell>
          <cell r="AK277">
            <v>94189391</v>
          </cell>
          <cell r="AL277">
            <v>11875123</v>
          </cell>
          <cell r="AM277">
            <v>0</v>
          </cell>
          <cell r="AN277">
            <v>0</v>
          </cell>
          <cell r="AO277">
            <v>0</v>
          </cell>
          <cell r="AP277">
            <v>106064514</v>
          </cell>
          <cell r="AQ277">
            <v>53422540</v>
          </cell>
          <cell r="AR277">
            <v>8621727</v>
          </cell>
          <cell r="AS277">
            <v>62094267</v>
          </cell>
          <cell r="AT277">
            <v>7593063</v>
          </cell>
          <cell r="AU277">
            <v>500589</v>
          </cell>
          <cell r="AV277">
            <v>5298397</v>
          </cell>
          <cell r="AW277">
            <v>0</v>
          </cell>
          <cell r="AX277">
            <v>550466</v>
          </cell>
          <cell r="AY277">
            <v>0</v>
          </cell>
          <cell r="AZ277">
            <v>13942515</v>
          </cell>
        </row>
        <row r="278">
          <cell r="A278">
            <v>127741</v>
          </cell>
          <cell r="B278" t="str">
            <v>UNIVERSITY OF NORTHERN COLORADO</v>
          </cell>
          <cell r="C278" t="str">
            <v>CO</v>
          </cell>
          <cell r="D278">
            <v>7</v>
          </cell>
          <cell r="E278">
            <v>1</v>
          </cell>
          <cell r="F278">
            <v>2</v>
          </cell>
          <cell r="G278">
            <v>2</v>
          </cell>
          <cell r="H278">
            <v>2</v>
          </cell>
          <cell r="I278">
            <v>16</v>
          </cell>
          <cell r="J278">
            <v>1</v>
          </cell>
          <cell r="K278">
            <v>10912</v>
          </cell>
          <cell r="L278">
            <v>39173664</v>
          </cell>
          <cell r="M278">
            <v>0</v>
          </cell>
          <cell r="N278">
            <v>41959738</v>
          </cell>
          <cell r="O278">
            <v>0</v>
          </cell>
          <cell r="P278">
            <v>9268918</v>
          </cell>
          <cell r="Q278">
            <v>7404092</v>
          </cell>
          <cell r="R278">
            <v>159717</v>
          </cell>
          <cell r="S278">
            <v>2697854</v>
          </cell>
          <cell r="T278">
            <v>0</v>
          </cell>
          <cell r="U278">
            <v>2324545</v>
          </cell>
          <cell r="V278">
            <v>31466947</v>
          </cell>
          <cell r="W278">
            <v>0</v>
          </cell>
          <cell r="X278">
            <v>3020901</v>
          </cell>
          <cell r="Y278">
            <v>0</v>
          </cell>
          <cell r="Z278">
            <v>137476376</v>
          </cell>
          <cell r="AA278">
            <v>45368328</v>
          </cell>
          <cell r="AB278">
            <v>1846912</v>
          </cell>
          <cell r="AC278">
            <v>1916000</v>
          </cell>
          <cell r="AD278">
            <v>16161860</v>
          </cell>
          <cell r="AE278">
            <v>13743878</v>
          </cell>
          <cell r="AF278">
            <v>6242784</v>
          </cell>
          <cell r="AG278">
            <v>7182814</v>
          </cell>
          <cell r="AH278">
            <v>12135052</v>
          </cell>
          <cell r="AI278">
            <v>1007946</v>
          </cell>
          <cell r="AJ278">
            <v>906539</v>
          </cell>
          <cell r="AK278">
            <v>106512113</v>
          </cell>
          <cell r="AL278">
            <v>26314620</v>
          </cell>
          <cell r="AM278">
            <v>0</v>
          </cell>
          <cell r="AN278">
            <v>0</v>
          </cell>
          <cell r="AO278">
            <v>0</v>
          </cell>
          <cell r="AP278">
            <v>132826733</v>
          </cell>
          <cell r="AQ278">
            <v>61704735</v>
          </cell>
          <cell r="AR278">
            <v>10524238</v>
          </cell>
          <cell r="AS278">
            <v>72228973</v>
          </cell>
          <cell r="AT278">
            <v>3744675</v>
          </cell>
          <cell r="AU278">
            <v>424435</v>
          </cell>
          <cell r="AV278">
            <v>4768456</v>
          </cell>
          <cell r="AW278">
            <v>0</v>
          </cell>
          <cell r="AX278">
            <v>104868</v>
          </cell>
          <cell r="AY278">
            <v>3092618</v>
          </cell>
          <cell r="AZ278">
            <v>12135052</v>
          </cell>
        </row>
        <row r="279">
          <cell r="A279">
            <v>128106</v>
          </cell>
          <cell r="B279" t="str">
            <v>UNIVERSITY OF SOUTHERN COLORADO</v>
          </cell>
          <cell r="C279" t="str">
            <v>CO</v>
          </cell>
          <cell r="D279">
            <v>7</v>
          </cell>
          <cell r="E279">
            <v>1</v>
          </cell>
          <cell r="F279">
            <v>2</v>
          </cell>
          <cell r="G279">
            <v>2</v>
          </cell>
          <cell r="H279">
            <v>2</v>
          </cell>
          <cell r="I279">
            <v>21</v>
          </cell>
          <cell r="J279">
            <v>1</v>
          </cell>
          <cell r="K279">
            <v>4298</v>
          </cell>
          <cell r="L279">
            <v>13698807</v>
          </cell>
          <cell r="M279">
            <v>0</v>
          </cell>
          <cell r="N279">
            <v>15687831</v>
          </cell>
          <cell r="O279">
            <v>0</v>
          </cell>
          <cell r="P279">
            <v>7395452</v>
          </cell>
          <cell r="Q279">
            <v>2748729</v>
          </cell>
          <cell r="R279">
            <v>1279162</v>
          </cell>
          <cell r="S279">
            <v>2691335</v>
          </cell>
          <cell r="T279">
            <v>0</v>
          </cell>
          <cell r="U279">
            <v>175225</v>
          </cell>
          <cell r="V279">
            <v>6800027</v>
          </cell>
          <cell r="W279">
            <v>0</v>
          </cell>
          <cell r="X279">
            <v>1512152</v>
          </cell>
          <cell r="Y279">
            <v>0</v>
          </cell>
          <cell r="Z279">
            <v>51988720</v>
          </cell>
          <cell r="AA279">
            <v>13799732</v>
          </cell>
          <cell r="AB279">
            <v>797703</v>
          </cell>
          <cell r="AC279">
            <v>4742942</v>
          </cell>
          <cell r="AD279">
            <v>5605601</v>
          </cell>
          <cell r="AE279">
            <v>5591243</v>
          </cell>
          <cell r="AF279">
            <v>2341232</v>
          </cell>
          <cell r="AG279">
            <v>4022132</v>
          </cell>
          <cell r="AH279">
            <v>7803013</v>
          </cell>
          <cell r="AI279">
            <v>66676</v>
          </cell>
          <cell r="AJ279">
            <v>82408</v>
          </cell>
          <cell r="AK279">
            <v>44852682</v>
          </cell>
          <cell r="AL279">
            <v>6722314</v>
          </cell>
          <cell r="AM279">
            <v>0</v>
          </cell>
          <cell r="AN279">
            <v>0</v>
          </cell>
          <cell r="AO279">
            <v>0</v>
          </cell>
          <cell r="AP279">
            <v>51574996</v>
          </cell>
          <cell r="AQ279">
            <v>22640865</v>
          </cell>
          <cell r="AR279">
            <v>3530086</v>
          </cell>
          <cell r="AS279">
            <v>26170951</v>
          </cell>
          <cell r="AT279">
            <v>3697511</v>
          </cell>
          <cell r="AU279">
            <v>589641</v>
          </cell>
          <cell r="AV279">
            <v>2168723</v>
          </cell>
          <cell r="AW279">
            <v>0</v>
          </cell>
          <cell r="AX279">
            <v>342094</v>
          </cell>
          <cell r="AY279">
            <v>1005044</v>
          </cell>
          <cell r="AZ279">
            <v>7803013</v>
          </cell>
        </row>
        <row r="280">
          <cell r="A280">
            <v>128391</v>
          </cell>
          <cell r="B280" t="str">
            <v>WESTERN STATE COLLEGE OF COLORADO</v>
          </cell>
          <cell r="C280" t="str">
            <v>CO</v>
          </cell>
          <cell r="D280">
            <v>7</v>
          </cell>
          <cell r="E280">
            <v>1</v>
          </cell>
          <cell r="F280">
            <v>2</v>
          </cell>
          <cell r="G280">
            <v>2</v>
          </cell>
          <cell r="H280">
            <v>2</v>
          </cell>
          <cell r="I280">
            <v>31</v>
          </cell>
          <cell r="J280">
            <v>1</v>
          </cell>
          <cell r="K280">
            <v>2190</v>
          </cell>
          <cell r="L280">
            <v>9121349</v>
          </cell>
          <cell r="M280">
            <v>0</v>
          </cell>
          <cell r="N280">
            <v>6374307</v>
          </cell>
          <cell r="O280">
            <v>0</v>
          </cell>
          <cell r="P280">
            <v>1404371</v>
          </cell>
          <cell r="Q280">
            <v>1436067</v>
          </cell>
          <cell r="R280">
            <v>0</v>
          </cell>
          <cell r="S280">
            <v>604617</v>
          </cell>
          <cell r="T280">
            <v>0</v>
          </cell>
          <cell r="U280">
            <v>0</v>
          </cell>
          <cell r="V280">
            <v>6526768</v>
          </cell>
          <cell r="W280">
            <v>0</v>
          </cell>
          <cell r="X280">
            <v>650495</v>
          </cell>
          <cell r="Y280">
            <v>0</v>
          </cell>
          <cell r="Z280">
            <v>26117974</v>
          </cell>
          <cell r="AA280">
            <v>7785790</v>
          </cell>
          <cell r="AB280">
            <v>71857</v>
          </cell>
          <cell r="AC280">
            <v>17739</v>
          </cell>
          <cell r="AD280">
            <v>1249760</v>
          </cell>
          <cell r="AE280">
            <v>3621938</v>
          </cell>
          <cell r="AF280">
            <v>1812452</v>
          </cell>
          <cell r="AG280">
            <v>1445007</v>
          </cell>
          <cell r="AH280">
            <v>2769342</v>
          </cell>
          <cell r="AI280">
            <v>1207945</v>
          </cell>
          <cell r="AJ280">
            <v>143243</v>
          </cell>
          <cell r="AK280">
            <v>20125073</v>
          </cell>
          <cell r="AL280">
            <v>6015176</v>
          </cell>
          <cell r="AM280">
            <v>0</v>
          </cell>
          <cell r="AN280">
            <v>0</v>
          </cell>
          <cell r="AO280">
            <v>40622</v>
          </cell>
          <cell r="AP280">
            <v>26180871</v>
          </cell>
          <cell r="AQ280">
            <v>10639719</v>
          </cell>
          <cell r="AR280">
            <v>2014653</v>
          </cell>
          <cell r="AS280">
            <v>12654372</v>
          </cell>
          <cell r="AT280">
            <v>1123236</v>
          </cell>
          <cell r="AU280">
            <v>97500</v>
          </cell>
          <cell r="AV280">
            <v>746405</v>
          </cell>
          <cell r="AW280">
            <v>0</v>
          </cell>
          <cell r="AX280">
            <v>275706</v>
          </cell>
          <cell r="AY280">
            <v>526495</v>
          </cell>
          <cell r="AZ280">
            <v>2769342</v>
          </cell>
        </row>
        <row r="281">
          <cell r="A281">
            <v>126207</v>
          </cell>
          <cell r="B281" t="str">
            <v>AIMS COMMUNITY COLLEGE</v>
          </cell>
          <cell r="C281" t="str">
            <v>CO</v>
          </cell>
          <cell r="D281">
            <v>7</v>
          </cell>
          <cell r="E281">
            <v>4</v>
          </cell>
          <cell r="F281">
            <v>2</v>
          </cell>
          <cell r="G281">
            <v>2</v>
          </cell>
          <cell r="H281">
            <v>2</v>
          </cell>
          <cell r="I281">
            <v>40</v>
          </cell>
          <cell r="J281">
            <v>1</v>
          </cell>
          <cell r="K281">
            <v>3718</v>
          </cell>
          <cell r="L281">
            <v>7767763</v>
          </cell>
          <cell r="M281">
            <v>0</v>
          </cell>
          <cell r="N281">
            <v>8390842</v>
          </cell>
          <cell r="O281">
            <v>10926675</v>
          </cell>
          <cell r="P281">
            <v>2774836</v>
          </cell>
          <cell r="Q281">
            <v>1539102</v>
          </cell>
          <cell r="R281">
            <v>39547</v>
          </cell>
          <cell r="S281">
            <v>129564</v>
          </cell>
          <cell r="T281">
            <v>0</v>
          </cell>
          <cell r="U281">
            <v>1074219</v>
          </cell>
          <cell r="V281">
            <v>1851566</v>
          </cell>
          <cell r="W281">
            <v>0</v>
          </cell>
          <cell r="X281">
            <v>807484</v>
          </cell>
          <cell r="Y281">
            <v>0</v>
          </cell>
          <cell r="Z281">
            <v>35301598</v>
          </cell>
          <cell r="AA281">
            <v>13727595</v>
          </cell>
          <cell r="AB281">
            <v>0</v>
          </cell>
          <cell r="AC281">
            <v>68307</v>
          </cell>
          <cell r="AD281">
            <v>4499685</v>
          </cell>
          <cell r="AE281">
            <v>2433527</v>
          </cell>
          <cell r="AF281">
            <v>4908582</v>
          </cell>
          <cell r="AG281">
            <v>2154100</v>
          </cell>
          <cell r="AH281">
            <v>4234601</v>
          </cell>
          <cell r="AI281">
            <v>1387657</v>
          </cell>
          <cell r="AJ281">
            <v>167464</v>
          </cell>
          <cell r="AK281">
            <v>33581518</v>
          </cell>
          <cell r="AL281">
            <v>1984801</v>
          </cell>
          <cell r="AM281">
            <v>0</v>
          </cell>
          <cell r="AN281">
            <v>0</v>
          </cell>
          <cell r="AO281">
            <v>0</v>
          </cell>
          <cell r="AP281">
            <v>35566319</v>
          </cell>
          <cell r="AQ281">
            <v>16629812</v>
          </cell>
          <cell r="AR281">
            <v>93995</v>
          </cell>
          <cell r="AS281">
            <v>20657169</v>
          </cell>
          <cell r="AT281">
            <v>1634192</v>
          </cell>
          <cell r="AU281">
            <v>1140644</v>
          </cell>
          <cell r="AV281">
            <v>1114975</v>
          </cell>
          <cell r="AW281">
            <v>0</v>
          </cell>
          <cell r="AX281">
            <v>0</v>
          </cell>
          <cell r="AY281">
            <v>344790</v>
          </cell>
          <cell r="AZ281">
            <v>4234601</v>
          </cell>
        </row>
        <row r="282">
          <cell r="A282">
            <v>126289</v>
          </cell>
          <cell r="B282" t="str">
            <v>ARAPAHOE COMMUNITY COLLEGE</v>
          </cell>
          <cell r="C282" t="str">
            <v>CO</v>
          </cell>
          <cell r="D282">
            <v>7</v>
          </cell>
          <cell r="E282">
            <v>4</v>
          </cell>
          <cell r="F282">
            <v>2</v>
          </cell>
          <cell r="G282">
            <v>2</v>
          </cell>
          <cell r="H282">
            <v>2</v>
          </cell>
          <cell r="I282">
            <v>40</v>
          </cell>
          <cell r="J282">
            <v>1</v>
          </cell>
          <cell r="K282">
            <v>3737</v>
          </cell>
          <cell r="L282">
            <v>12631941</v>
          </cell>
          <cell r="M282">
            <v>0</v>
          </cell>
          <cell r="N282">
            <v>9567849</v>
          </cell>
          <cell r="O282">
            <v>0</v>
          </cell>
          <cell r="P282">
            <v>1829048</v>
          </cell>
          <cell r="Q282">
            <v>1300915</v>
          </cell>
          <cell r="R282">
            <v>0</v>
          </cell>
          <cell r="S282">
            <v>45753</v>
          </cell>
          <cell r="T282">
            <v>0</v>
          </cell>
          <cell r="U282">
            <v>0</v>
          </cell>
          <cell r="V282">
            <v>4418494</v>
          </cell>
          <cell r="W282">
            <v>0</v>
          </cell>
          <cell r="X282">
            <v>296445</v>
          </cell>
          <cell r="Y282">
            <v>0</v>
          </cell>
          <cell r="Z282">
            <v>30090445</v>
          </cell>
          <cell r="AA282">
            <v>13287831</v>
          </cell>
          <cell r="AB282">
            <v>0</v>
          </cell>
          <cell r="AC282">
            <v>0</v>
          </cell>
          <cell r="AD282">
            <v>2678352</v>
          </cell>
          <cell r="AE282">
            <v>2464419</v>
          </cell>
          <cell r="AF282">
            <v>2864660</v>
          </cell>
          <cell r="AG282">
            <v>2715574</v>
          </cell>
          <cell r="AH282">
            <v>2700561</v>
          </cell>
          <cell r="AI282">
            <v>113873</v>
          </cell>
          <cell r="AJ282">
            <v>-571161</v>
          </cell>
          <cell r="AK282">
            <v>26254109</v>
          </cell>
          <cell r="AL282">
            <v>3435883</v>
          </cell>
          <cell r="AM282">
            <v>0</v>
          </cell>
          <cell r="AN282">
            <v>0</v>
          </cell>
          <cell r="AO282">
            <v>0</v>
          </cell>
          <cell r="AP282">
            <v>29689992</v>
          </cell>
          <cell r="AQ282">
            <v>14661564</v>
          </cell>
          <cell r="AR282">
            <v>1905890</v>
          </cell>
          <cell r="AS282">
            <v>16567454</v>
          </cell>
          <cell r="AT282">
            <v>1266621</v>
          </cell>
          <cell r="AU282">
            <v>163867</v>
          </cell>
          <cell r="AV282">
            <v>1143155</v>
          </cell>
          <cell r="AW282">
            <v>0</v>
          </cell>
          <cell r="AX282">
            <v>0</v>
          </cell>
          <cell r="AY282">
            <v>126918</v>
          </cell>
          <cell r="AZ282">
            <v>2700561</v>
          </cell>
        </row>
        <row r="283">
          <cell r="A283">
            <v>126711</v>
          </cell>
          <cell r="B283" t="str">
            <v>COLORADO MOUNTAIN COLLEGE</v>
          </cell>
          <cell r="C283" t="str">
            <v>CO</v>
          </cell>
          <cell r="D283">
            <v>7</v>
          </cell>
          <cell r="E283">
            <v>4</v>
          </cell>
          <cell r="F283">
            <v>2</v>
          </cell>
          <cell r="G283">
            <v>2</v>
          </cell>
          <cell r="H283">
            <v>2</v>
          </cell>
          <cell r="I283">
            <v>40</v>
          </cell>
          <cell r="J283">
            <v>1</v>
          </cell>
          <cell r="K283">
            <v>3040</v>
          </cell>
          <cell r="L283">
            <v>7195021</v>
          </cell>
          <cell r="M283">
            <v>0</v>
          </cell>
          <cell r="N283">
            <v>5550699</v>
          </cell>
          <cell r="O283">
            <v>25912928</v>
          </cell>
          <cell r="P283">
            <v>3868541</v>
          </cell>
          <cell r="Q283">
            <v>1140442</v>
          </cell>
          <cell r="R283">
            <v>495054</v>
          </cell>
          <cell r="S283">
            <v>203514</v>
          </cell>
          <cell r="T283">
            <v>0</v>
          </cell>
          <cell r="U283">
            <v>0</v>
          </cell>
          <cell r="V283">
            <v>4419005</v>
          </cell>
          <cell r="W283">
            <v>0</v>
          </cell>
          <cell r="X283">
            <v>249418</v>
          </cell>
          <cell r="Y283">
            <v>0</v>
          </cell>
          <cell r="Z283">
            <v>49034622</v>
          </cell>
          <cell r="AA283">
            <v>11011901</v>
          </cell>
          <cell r="AB283">
            <v>0</v>
          </cell>
          <cell r="AC283">
            <v>3467750</v>
          </cell>
          <cell r="AD283">
            <v>1428280</v>
          </cell>
          <cell r="AE283">
            <v>2472069</v>
          </cell>
          <cell r="AF283">
            <v>6105335</v>
          </cell>
          <cell r="AG283">
            <v>2511623</v>
          </cell>
          <cell r="AH283">
            <v>2560041</v>
          </cell>
          <cell r="AI283">
            <v>996576</v>
          </cell>
          <cell r="AJ283">
            <v>5023799</v>
          </cell>
          <cell r="AK283">
            <v>35577374</v>
          </cell>
          <cell r="AL283">
            <v>4980967</v>
          </cell>
          <cell r="AM283">
            <v>0</v>
          </cell>
          <cell r="AN283">
            <v>0</v>
          </cell>
          <cell r="AO283">
            <v>0</v>
          </cell>
          <cell r="AP283">
            <v>40558341</v>
          </cell>
          <cell r="AQ283">
            <v>17406725</v>
          </cell>
          <cell r="AR283">
            <v>3454958</v>
          </cell>
          <cell r="AS283">
            <v>20861683</v>
          </cell>
          <cell r="AT283">
            <v>692710</v>
          </cell>
          <cell r="AU283">
            <v>113783</v>
          </cell>
          <cell r="AV283">
            <v>611179</v>
          </cell>
          <cell r="AW283">
            <v>0</v>
          </cell>
          <cell r="AX283">
            <v>0</v>
          </cell>
          <cell r="AY283">
            <v>1142369</v>
          </cell>
          <cell r="AZ283">
            <v>2560041</v>
          </cell>
        </row>
        <row r="284">
          <cell r="A284">
            <v>126748</v>
          </cell>
          <cell r="B284" t="str">
            <v>COLORADO NORTHWESTERN COMMUNITY COLLEGE</v>
          </cell>
          <cell r="C284" t="str">
            <v>CO</v>
          </cell>
          <cell r="D284">
            <v>7</v>
          </cell>
          <cell r="E284">
            <v>4</v>
          </cell>
          <cell r="F284">
            <v>2</v>
          </cell>
          <cell r="G284">
            <v>2</v>
          </cell>
          <cell r="H284">
            <v>2</v>
          </cell>
          <cell r="I284">
            <v>40</v>
          </cell>
          <cell r="J284">
            <v>1</v>
          </cell>
          <cell r="K284">
            <v>1013</v>
          </cell>
          <cell r="L284">
            <v>1816015</v>
          </cell>
          <cell r="M284">
            <v>0</v>
          </cell>
          <cell r="N284">
            <v>5911723</v>
          </cell>
          <cell r="O284">
            <v>0</v>
          </cell>
          <cell r="P284">
            <v>579243</v>
          </cell>
          <cell r="Q284">
            <v>306824</v>
          </cell>
          <cell r="R284">
            <v>437590</v>
          </cell>
          <cell r="S284">
            <v>388523</v>
          </cell>
          <cell r="T284">
            <v>0</v>
          </cell>
          <cell r="U284">
            <v>0</v>
          </cell>
          <cell r="V284">
            <v>1294520</v>
          </cell>
          <cell r="W284">
            <v>0</v>
          </cell>
          <cell r="X284">
            <v>397909</v>
          </cell>
          <cell r="Y284">
            <v>0</v>
          </cell>
          <cell r="Z284">
            <v>11132347</v>
          </cell>
          <cell r="AA284">
            <v>4080528</v>
          </cell>
          <cell r="AB284">
            <v>0</v>
          </cell>
          <cell r="AC284">
            <v>0</v>
          </cell>
          <cell r="AD284">
            <v>1348697</v>
          </cell>
          <cell r="AE284">
            <v>767469</v>
          </cell>
          <cell r="AF284">
            <v>1090953</v>
          </cell>
          <cell r="AG284">
            <v>1127531</v>
          </cell>
          <cell r="AH284">
            <v>1142735</v>
          </cell>
          <cell r="AI284">
            <v>0</v>
          </cell>
          <cell r="AJ284">
            <v>297969</v>
          </cell>
          <cell r="AK284">
            <v>9855882</v>
          </cell>
          <cell r="AL284">
            <v>1312795</v>
          </cell>
          <cell r="AM284">
            <v>0</v>
          </cell>
          <cell r="AN284">
            <v>0</v>
          </cell>
          <cell r="AO284">
            <v>0</v>
          </cell>
          <cell r="AP284">
            <v>11168677</v>
          </cell>
          <cell r="AQ284">
            <v>5188541</v>
          </cell>
          <cell r="AR284">
            <v>858822</v>
          </cell>
          <cell r="AS284">
            <v>6047363</v>
          </cell>
          <cell r="AT284">
            <v>413570</v>
          </cell>
          <cell r="AU284">
            <v>93190</v>
          </cell>
          <cell r="AV284">
            <v>265854</v>
          </cell>
          <cell r="AW284">
            <v>0</v>
          </cell>
          <cell r="AX284">
            <v>7825</v>
          </cell>
          <cell r="AY284">
            <v>362296</v>
          </cell>
          <cell r="AZ284">
            <v>1142735</v>
          </cell>
        </row>
        <row r="285">
          <cell r="A285">
            <v>126863</v>
          </cell>
          <cell r="B285" t="str">
            <v>COMMUNITY COLLEGE OF AURORA</v>
          </cell>
          <cell r="C285" t="str">
            <v>CO</v>
          </cell>
          <cell r="D285">
            <v>7</v>
          </cell>
          <cell r="E285">
            <v>4</v>
          </cell>
          <cell r="F285">
            <v>2</v>
          </cell>
          <cell r="G285">
            <v>2</v>
          </cell>
          <cell r="H285">
            <v>2</v>
          </cell>
          <cell r="I285">
            <v>40</v>
          </cell>
          <cell r="J285">
            <v>1</v>
          </cell>
          <cell r="K285">
            <v>2398</v>
          </cell>
          <cell r="L285">
            <v>5397289</v>
          </cell>
          <cell r="M285">
            <v>0</v>
          </cell>
          <cell r="N285">
            <v>6679821</v>
          </cell>
          <cell r="O285">
            <v>0</v>
          </cell>
          <cell r="P285">
            <v>1670180</v>
          </cell>
          <cell r="Q285">
            <v>1024413</v>
          </cell>
          <cell r="R285">
            <v>0</v>
          </cell>
          <cell r="S285">
            <v>353832</v>
          </cell>
          <cell r="T285">
            <v>0</v>
          </cell>
          <cell r="U285">
            <v>1068506</v>
          </cell>
          <cell r="V285">
            <v>344049</v>
          </cell>
          <cell r="W285">
            <v>0</v>
          </cell>
          <cell r="X285">
            <v>0</v>
          </cell>
          <cell r="Y285">
            <v>47842</v>
          </cell>
          <cell r="Z285">
            <v>16585932</v>
          </cell>
          <cell r="AA285">
            <v>8077889</v>
          </cell>
          <cell r="AB285">
            <v>0</v>
          </cell>
          <cell r="AC285">
            <v>0</v>
          </cell>
          <cell r="AD285">
            <v>1174186</v>
          </cell>
          <cell r="AE285">
            <v>1574672</v>
          </cell>
          <cell r="AF285">
            <v>2123926</v>
          </cell>
          <cell r="AG285">
            <v>2596203</v>
          </cell>
          <cell r="AH285">
            <v>2101579</v>
          </cell>
          <cell r="AI285">
            <v>0</v>
          </cell>
          <cell r="AJ285">
            <v>897614</v>
          </cell>
          <cell r="AK285">
            <v>18546069</v>
          </cell>
          <cell r="AL285">
            <v>477577</v>
          </cell>
          <cell r="AM285">
            <v>0</v>
          </cell>
          <cell r="AN285">
            <v>8001</v>
          </cell>
          <cell r="AO285">
            <v>20306</v>
          </cell>
          <cell r="AP285">
            <v>19051953</v>
          </cell>
          <cell r="AQ285">
            <v>8229923</v>
          </cell>
          <cell r="AR285">
            <v>2495954</v>
          </cell>
          <cell r="AS285">
            <v>10725877</v>
          </cell>
          <cell r="AT285">
            <v>1109798</v>
          </cell>
          <cell r="AU285">
            <v>72241</v>
          </cell>
          <cell r="AV285">
            <v>807530</v>
          </cell>
          <cell r="AW285">
            <v>0</v>
          </cell>
          <cell r="AX285">
            <v>0</v>
          </cell>
          <cell r="AY285">
            <v>112010</v>
          </cell>
          <cell r="AZ285">
            <v>2101579</v>
          </cell>
        </row>
        <row r="286">
          <cell r="A286">
            <v>126942</v>
          </cell>
          <cell r="B286" t="str">
            <v>COMMUNITY COLLEGE OF DENVER</v>
          </cell>
          <cell r="C286" t="str">
            <v>CO</v>
          </cell>
          <cell r="D286">
            <v>7</v>
          </cell>
          <cell r="E286">
            <v>4</v>
          </cell>
          <cell r="F286">
            <v>2</v>
          </cell>
          <cell r="G286">
            <v>2</v>
          </cell>
          <cell r="H286">
            <v>2</v>
          </cell>
          <cell r="I286">
            <v>40</v>
          </cell>
          <cell r="J286">
            <v>1</v>
          </cell>
          <cell r="K286">
            <v>3407</v>
          </cell>
          <cell r="L286">
            <v>7691715</v>
          </cell>
          <cell r="M286">
            <v>0</v>
          </cell>
          <cell r="N286">
            <v>14175247</v>
          </cell>
          <cell r="O286">
            <v>0</v>
          </cell>
          <cell r="P286">
            <v>8001491</v>
          </cell>
          <cell r="Q286">
            <v>1793928</v>
          </cell>
          <cell r="R286">
            <v>94953</v>
          </cell>
          <cell r="S286">
            <v>374827</v>
          </cell>
          <cell r="T286">
            <v>0</v>
          </cell>
          <cell r="U286">
            <v>763253</v>
          </cell>
          <cell r="V286">
            <v>974744</v>
          </cell>
          <cell r="W286">
            <v>0</v>
          </cell>
          <cell r="X286">
            <v>-1338786</v>
          </cell>
          <cell r="Y286">
            <v>0</v>
          </cell>
          <cell r="Z286">
            <v>32531372</v>
          </cell>
          <cell r="AA286">
            <v>12195332</v>
          </cell>
          <cell r="AB286">
            <v>0</v>
          </cell>
          <cell r="AC286">
            <v>597835</v>
          </cell>
          <cell r="AD286">
            <v>3493547</v>
          </cell>
          <cell r="AE286">
            <v>3561566</v>
          </cell>
          <cell r="AF286">
            <v>2906487</v>
          </cell>
          <cell r="AG286">
            <v>3161660</v>
          </cell>
          <cell r="AH286">
            <v>5838615</v>
          </cell>
          <cell r="AI286">
            <v>0</v>
          </cell>
          <cell r="AJ286">
            <v>0</v>
          </cell>
          <cell r="AK286">
            <v>31755042</v>
          </cell>
          <cell r="AL286">
            <v>344238</v>
          </cell>
          <cell r="AM286">
            <v>0</v>
          </cell>
          <cell r="AN286">
            <v>0</v>
          </cell>
          <cell r="AO286">
            <v>0</v>
          </cell>
          <cell r="AP286">
            <v>32099280</v>
          </cell>
          <cell r="AQ286">
            <v>15511102</v>
          </cell>
          <cell r="AR286">
            <v>2472531</v>
          </cell>
          <cell r="AS286">
            <v>17983633</v>
          </cell>
          <cell r="AT286">
            <v>3569264</v>
          </cell>
          <cell r="AU286">
            <v>332245</v>
          </cell>
          <cell r="AV286">
            <v>1793473</v>
          </cell>
          <cell r="AW286">
            <v>0</v>
          </cell>
          <cell r="AX286">
            <v>37375</v>
          </cell>
          <cell r="AY286">
            <v>106258</v>
          </cell>
          <cell r="AZ286">
            <v>5838615</v>
          </cell>
        </row>
        <row r="287">
          <cell r="A287">
            <v>127200</v>
          </cell>
          <cell r="B287" t="str">
            <v>FRONT RANGE COMMUNITY COLLEGE</v>
          </cell>
          <cell r="C287" t="str">
            <v>CO</v>
          </cell>
          <cell r="D287">
            <v>7</v>
          </cell>
          <cell r="E287">
            <v>4</v>
          </cell>
          <cell r="F287">
            <v>2</v>
          </cell>
          <cell r="G287">
            <v>2</v>
          </cell>
          <cell r="H287">
            <v>2</v>
          </cell>
          <cell r="I287">
            <v>40</v>
          </cell>
          <cell r="J287">
            <v>1</v>
          </cell>
          <cell r="K287">
            <v>7324</v>
          </cell>
          <cell r="L287">
            <v>20381572</v>
          </cell>
          <cell r="M287">
            <v>0</v>
          </cell>
          <cell r="N287">
            <v>21176529</v>
          </cell>
          <cell r="O287">
            <v>0</v>
          </cell>
          <cell r="P287">
            <v>6608701</v>
          </cell>
          <cell r="Q287">
            <v>2178802</v>
          </cell>
          <cell r="R287">
            <v>0</v>
          </cell>
          <cell r="S287">
            <v>543110</v>
          </cell>
          <cell r="T287">
            <v>0</v>
          </cell>
          <cell r="U287">
            <v>0</v>
          </cell>
          <cell r="V287">
            <v>5741227</v>
          </cell>
          <cell r="W287">
            <v>0</v>
          </cell>
          <cell r="X287">
            <v>1347624</v>
          </cell>
          <cell r="Y287">
            <v>0</v>
          </cell>
          <cell r="Z287">
            <v>57977565</v>
          </cell>
          <cell r="AA287">
            <v>22557976</v>
          </cell>
          <cell r="AB287">
            <v>0</v>
          </cell>
          <cell r="AC287">
            <v>311055</v>
          </cell>
          <cell r="AD287">
            <v>4611962</v>
          </cell>
          <cell r="AE287">
            <v>5246095</v>
          </cell>
          <cell r="AF287">
            <v>5913746</v>
          </cell>
          <cell r="AG287">
            <v>4154669</v>
          </cell>
          <cell r="AH287">
            <v>6265937</v>
          </cell>
          <cell r="AI287">
            <v>0</v>
          </cell>
          <cell r="AJ287">
            <v>221677</v>
          </cell>
          <cell r="AK287">
            <v>49283117</v>
          </cell>
          <cell r="AL287">
            <v>5864617</v>
          </cell>
          <cell r="AM287">
            <v>0</v>
          </cell>
          <cell r="AN287">
            <v>0</v>
          </cell>
          <cell r="AO287">
            <v>0</v>
          </cell>
          <cell r="AP287">
            <v>55147734</v>
          </cell>
          <cell r="AQ287">
            <v>28955543</v>
          </cell>
          <cell r="AR287">
            <v>3825108</v>
          </cell>
          <cell r="AS287">
            <v>32780651</v>
          </cell>
          <cell r="AT287">
            <v>3504685</v>
          </cell>
          <cell r="AU287">
            <v>371947</v>
          </cell>
          <cell r="AV287">
            <v>2178802</v>
          </cell>
          <cell r="AW287">
            <v>0</v>
          </cell>
          <cell r="AX287">
            <v>13306</v>
          </cell>
          <cell r="AY287">
            <v>197197</v>
          </cell>
          <cell r="AZ287">
            <v>6265937</v>
          </cell>
        </row>
        <row r="288">
          <cell r="A288">
            <v>127389</v>
          </cell>
          <cell r="B288" t="str">
            <v>LAMAR COMMUNITY COLLEGE</v>
          </cell>
          <cell r="C288" t="str">
            <v>CO</v>
          </cell>
          <cell r="D288">
            <v>7</v>
          </cell>
          <cell r="E288">
            <v>4</v>
          </cell>
          <cell r="F288">
            <v>2</v>
          </cell>
          <cell r="G288">
            <v>2</v>
          </cell>
          <cell r="H288">
            <v>2</v>
          </cell>
          <cell r="I288">
            <v>40</v>
          </cell>
          <cell r="J288">
            <v>1</v>
          </cell>
          <cell r="K288">
            <v>645</v>
          </cell>
          <cell r="L288">
            <v>1470183</v>
          </cell>
          <cell r="M288">
            <v>0</v>
          </cell>
          <cell r="N288">
            <v>3053732</v>
          </cell>
          <cell r="O288">
            <v>0</v>
          </cell>
          <cell r="P288">
            <v>1477597</v>
          </cell>
          <cell r="Q288">
            <v>371315</v>
          </cell>
          <cell r="R288">
            <v>0</v>
          </cell>
          <cell r="S288">
            <v>135676</v>
          </cell>
          <cell r="T288">
            <v>0</v>
          </cell>
          <cell r="U288">
            <v>32150</v>
          </cell>
          <cell r="V288">
            <v>943718</v>
          </cell>
          <cell r="W288">
            <v>0</v>
          </cell>
          <cell r="X288">
            <v>195414</v>
          </cell>
          <cell r="Y288">
            <v>0</v>
          </cell>
          <cell r="Z288">
            <v>7679785</v>
          </cell>
          <cell r="AA288">
            <v>2668815</v>
          </cell>
          <cell r="AB288">
            <v>0</v>
          </cell>
          <cell r="AC288">
            <v>1564</v>
          </cell>
          <cell r="AD288">
            <v>509327</v>
          </cell>
          <cell r="AE288">
            <v>1037389</v>
          </cell>
          <cell r="AF288">
            <v>773934</v>
          </cell>
          <cell r="AG288">
            <v>564530</v>
          </cell>
          <cell r="AH288">
            <v>1535043</v>
          </cell>
          <cell r="AI288">
            <v>8189</v>
          </cell>
          <cell r="AJ288">
            <v>-533483</v>
          </cell>
          <cell r="AK288">
            <v>6565308</v>
          </cell>
          <cell r="AL288">
            <v>882307</v>
          </cell>
          <cell r="AM288">
            <v>0</v>
          </cell>
          <cell r="AN288">
            <v>0</v>
          </cell>
          <cell r="AO288">
            <v>0</v>
          </cell>
          <cell r="AP288">
            <v>7447615</v>
          </cell>
          <cell r="AQ288">
            <v>3009712</v>
          </cell>
          <cell r="AR288">
            <v>490686</v>
          </cell>
          <cell r="AS288">
            <v>3500398</v>
          </cell>
          <cell r="AT288">
            <v>739363</v>
          </cell>
          <cell r="AU288">
            <v>18323</v>
          </cell>
          <cell r="AV288">
            <v>366106</v>
          </cell>
          <cell r="AW288">
            <v>0</v>
          </cell>
          <cell r="AX288">
            <v>85137</v>
          </cell>
          <cell r="AY288">
            <v>326114</v>
          </cell>
          <cell r="AZ288">
            <v>1535043</v>
          </cell>
        </row>
        <row r="289">
          <cell r="A289">
            <v>127617</v>
          </cell>
          <cell r="B289" t="str">
            <v>MORGAN COMMUNITY COLLEGE</v>
          </cell>
          <cell r="C289" t="str">
            <v>CO</v>
          </cell>
          <cell r="D289">
            <v>7</v>
          </cell>
          <cell r="E289">
            <v>4</v>
          </cell>
          <cell r="F289">
            <v>2</v>
          </cell>
          <cell r="G289">
            <v>2</v>
          </cell>
          <cell r="H289">
            <v>2</v>
          </cell>
          <cell r="I289">
            <v>40</v>
          </cell>
          <cell r="J289">
            <v>1</v>
          </cell>
          <cell r="K289">
            <v>823</v>
          </cell>
          <cell r="L289">
            <v>2357367</v>
          </cell>
          <cell r="M289">
            <v>0</v>
          </cell>
          <cell r="N289">
            <v>3836834</v>
          </cell>
          <cell r="O289">
            <v>0</v>
          </cell>
          <cell r="P289">
            <v>1460905</v>
          </cell>
          <cell r="Q289">
            <v>817564</v>
          </cell>
          <cell r="R289">
            <v>0</v>
          </cell>
          <cell r="S289">
            <v>321041</v>
          </cell>
          <cell r="T289">
            <v>0</v>
          </cell>
          <cell r="U289">
            <v>0</v>
          </cell>
          <cell r="V289">
            <v>406468</v>
          </cell>
          <cell r="W289">
            <v>0</v>
          </cell>
          <cell r="X289">
            <v>143718</v>
          </cell>
          <cell r="Y289">
            <v>0</v>
          </cell>
          <cell r="Z289">
            <v>9343897</v>
          </cell>
          <cell r="AA289">
            <v>4053744</v>
          </cell>
          <cell r="AB289">
            <v>0</v>
          </cell>
          <cell r="AC289">
            <v>190821</v>
          </cell>
          <cell r="AD289">
            <v>1199812</v>
          </cell>
          <cell r="AE289">
            <v>463156</v>
          </cell>
          <cell r="AF289">
            <v>991787</v>
          </cell>
          <cell r="AG289">
            <v>903115</v>
          </cell>
          <cell r="AH289">
            <v>1399092</v>
          </cell>
          <cell r="AI289">
            <v>0</v>
          </cell>
          <cell r="AJ289">
            <v>-566759</v>
          </cell>
          <cell r="AK289">
            <v>8634768</v>
          </cell>
          <cell r="AL289">
            <v>405715</v>
          </cell>
          <cell r="AM289">
            <v>0</v>
          </cell>
          <cell r="AN289">
            <v>0</v>
          </cell>
          <cell r="AO289">
            <v>0</v>
          </cell>
          <cell r="AP289">
            <v>9040483</v>
          </cell>
          <cell r="AQ289">
            <v>4431868</v>
          </cell>
          <cell r="AR289">
            <v>810316</v>
          </cell>
          <cell r="AS289">
            <v>5242184</v>
          </cell>
          <cell r="AT289">
            <v>772130</v>
          </cell>
          <cell r="AU289">
            <v>11224</v>
          </cell>
          <cell r="AV289">
            <v>311816</v>
          </cell>
          <cell r="AW289">
            <v>0</v>
          </cell>
          <cell r="AX289">
            <v>52326</v>
          </cell>
          <cell r="AY289">
            <v>251596</v>
          </cell>
          <cell r="AZ289">
            <v>1399092</v>
          </cell>
        </row>
        <row r="290">
          <cell r="A290">
            <v>127732</v>
          </cell>
          <cell r="B290" t="str">
            <v>NORTHEASTERN JUNIOR COLLEGE</v>
          </cell>
          <cell r="C290" t="str">
            <v>CO</v>
          </cell>
          <cell r="D290">
            <v>7</v>
          </cell>
          <cell r="E290">
            <v>4</v>
          </cell>
          <cell r="F290">
            <v>2</v>
          </cell>
          <cell r="G290">
            <v>2</v>
          </cell>
          <cell r="H290">
            <v>2</v>
          </cell>
          <cell r="I290">
            <v>40</v>
          </cell>
          <cell r="J290">
            <v>1</v>
          </cell>
          <cell r="K290">
            <v>1913</v>
          </cell>
          <cell r="L290">
            <v>4538040</v>
          </cell>
          <cell r="M290">
            <v>0</v>
          </cell>
          <cell r="N290">
            <v>5970688</v>
          </cell>
          <cell r="O290">
            <v>0</v>
          </cell>
          <cell r="P290">
            <v>1610342</v>
          </cell>
          <cell r="Q290">
            <v>959349</v>
          </cell>
          <cell r="R290">
            <v>0</v>
          </cell>
          <cell r="S290">
            <v>46663</v>
          </cell>
          <cell r="T290">
            <v>0</v>
          </cell>
          <cell r="U290">
            <v>371725</v>
          </cell>
          <cell r="V290">
            <v>3281070</v>
          </cell>
          <cell r="W290">
            <v>0</v>
          </cell>
          <cell r="X290">
            <v>283574</v>
          </cell>
          <cell r="Y290">
            <v>0</v>
          </cell>
          <cell r="Z290">
            <v>17061451</v>
          </cell>
          <cell r="AA290">
            <v>5100620</v>
          </cell>
          <cell r="AB290">
            <v>0</v>
          </cell>
          <cell r="AC290">
            <v>0</v>
          </cell>
          <cell r="AD290">
            <v>1086590</v>
          </cell>
          <cell r="AE290">
            <v>1001493</v>
          </cell>
          <cell r="AF290">
            <v>1337828</v>
          </cell>
          <cell r="AG290">
            <v>1339170</v>
          </cell>
          <cell r="AH290">
            <v>2638963</v>
          </cell>
          <cell r="AI290">
            <v>0</v>
          </cell>
          <cell r="AJ290">
            <v>0</v>
          </cell>
          <cell r="AK290">
            <v>12504664</v>
          </cell>
          <cell r="AL290">
            <v>4666935</v>
          </cell>
          <cell r="AM290">
            <v>0</v>
          </cell>
          <cell r="AN290">
            <v>0</v>
          </cell>
          <cell r="AO290">
            <v>0</v>
          </cell>
          <cell r="AP290">
            <v>17171599</v>
          </cell>
          <cell r="AQ290">
            <v>6612793</v>
          </cell>
          <cell r="AR290">
            <v>1141484</v>
          </cell>
          <cell r="AS290">
            <v>7754277</v>
          </cell>
          <cell r="AT290">
            <v>921328</v>
          </cell>
          <cell r="AU290">
            <v>117118</v>
          </cell>
          <cell r="AV290">
            <v>661012</v>
          </cell>
          <cell r="AW290">
            <v>0</v>
          </cell>
          <cell r="AX290">
            <v>38039</v>
          </cell>
          <cell r="AY290">
            <v>901466</v>
          </cell>
          <cell r="AZ290">
            <v>2638963</v>
          </cell>
        </row>
        <row r="291">
          <cell r="A291">
            <v>127778</v>
          </cell>
          <cell r="B291" t="str">
            <v>OTERO JUNIOR COLLEGE</v>
          </cell>
          <cell r="C291" t="str">
            <v>CO</v>
          </cell>
          <cell r="D291">
            <v>7</v>
          </cell>
          <cell r="E291">
            <v>4</v>
          </cell>
          <cell r="F291">
            <v>2</v>
          </cell>
          <cell r="G291">
            <v>2</v>
          </cell>
          <cell r="H291">
            <v>2</v>
          </cell>
          <cell r="I291">
            <v>40</v>
          </cell>
          <cell r="J291">
            <v>1</v>
          </cell>
          <cell r="K291">
            <v>1027</v>
          </cell>
          <cell r="L291">
            <v>2016412</v>
          </cell>
          <cell r="M291">
            <v>0</v>
          </cell>
          <cell r="N291">
            <v>4220293</v>
          </cell>
          <cell r="O291">
            <v>0</v>
          </cell>
          <cell r="P291">
            <v>5929661</v>
          </cell>
          <cell r="Q291">
            <v>746869</v>
          </cell>
          <cell r="R291">
            <v>0</v>
          </cell>
          <cell r="S291">
            <v>186307</v>
          </cell>
          <cell r="T291">
            <v>0</v>
          </cell>
          <cell r="U291">
            <v>0</v>
          </cell>
          <cell r="V291">
            <v>1822251</v>
          </cell>
          <cell r="W291">
            <v>0</v>
          </cell>
          <cell r="X291">
            <v>0</v>
          </cell>
          <cell r="Y291">
            <v>129057</v>
          </cell>
          <cell r="Z291">
            <v>15050850</v>
          </cell>
          <cell r="AA291">
            <v>7131463</v>
          </cell>
          <cell r="AB291">
            <v>0</v>
          </cell>
          <cell r="AC291">
            <v>856</v>
          </cell>
          <cell r="AD291">
            <v>492708</v>
          </cell>
          <cell r="AE291">
            <v>635906</v>
          </cell>
          <cell r="AF291">
            <v>835619</v>
          </cell>
          <cell r="AG291">
            <v>1111553</v>
          </cell>
          <cell r="AH291">
            <v>2477043</v>
          </cell>
          <cell r="AI291">
            <v>0</v>
          </cell>
          <cell r="AJ291">
            <v>463540</v>
          </cell>
          <cell r="AK291">
            <v>13148688</v>
          </cell>
          <cell r="AL291">
            <v>1643772</v>
          </cell>
          <cell r="AM291">
            <v>0</v>
          </cell>
          <cell r="AN291">
            <v>129057</v>
          </cell>
          <cell r="AO291">
            <v>0</v>
          </cell>
          <cell r="AP291">
            <v>14921517</v>
          </cell>
          <cell r="AQ291">
            <v>6763732</v>
          </cell>
          <cell r="AR291">
            <v>1447651</v>
          </cell>
          <cell r="AS291">
            <v>8211383</v>
          </cell>
          <cell r="AT291">
            <v>1145138</v>
          </cell>
          <cell r="AU291">
            <v>113822</v>
          </cell>
          <cell r="AV291">
            <v>746869</v>
          </cell>
          <cell r="AW291">
            <v>0</v>
          </cell>
          <cell r="AX291">
            <v>0</v>
          </cell>
          <cell r="AY291">
            <v>471214</v>
          </cell>
          <cell r="AZ291">
            <v>2477043</v>
          </cell>
        </row>
        <row r="292">
          <cell r="A292">
            <v>127820</v>
          </cell>
          <cell r="B292" t="str">
            <v>PIKES PEAK COMMUNITY COLLEGE</v>
          </cell>
          <cell r="C292" t="str">
            <v>CO</v>
          </cell>
          <cell r="D292">
            <v>7</v>
          </cell>
          <cell r="E292">
            <v>4</v>
          </cell>
          <cell r="F292">
            <v>2</v>
          </cell>
          <cell r="G292">
            <v>2</v>
          </cell>
          <cell r="H292">
            <v>2</v>
          </cell>
          <cell r="I292">
            <v>40</v>
          </cell>
          <cell r="J292">
            <v>1</v>
          </cell>
          <cell r="K292">
            <v>5313</v>
          </cell>
          <cell r="L292">
            <v>17928231</v>
          </cell>
          <cell r="M292">
            <v>0</v>
          </cell>
          <cell r="N292">
            <v>15287806</v>
          </cell>
          <cell r="O292">
            <v>0</v>
          </cell>
          <cell r="P292">
            <v>6153597</v>
          </cell>
          <cell r="Q292">
            <v>2815709</v>
          </cell>
          <cell r="R292">
            <v>0</v>
          </cell>
          <cell r="S292">
            <v>53607</v>
          </cell>
          <cell r="T292">
            <v>0</v>
          </cell>
          <cell r="U292">
            <v>128027</v>
          </cell>
          <cell r="V292">
            <v>3735069</v>
          </cell>
          <cell r="W292">
            <v>0</v>
          </cell>
          <cell r="X292">
            <v>913319</v>
          </cell>
          <cell r="Y292">
            <v>0</v>
          </cell>
          <cell r="Z292">
            <v>47015365</v>
          </cell>
          <cell r="AA292">
            <v>18107789</v>
          </cell>
          <cell r="AB292">
            <v>0</v>
          </cell>
          <cell r="AC292">
            <v>137860</v>
          </cell>
          <cell r="AD292">
            <v>5767979</v>
          </cell>
          <cell r="AE292">
            <v>3133578</v>
          </cell>
          <cell r="AF292">
            <v>3928425</v>
          </cell>
          <cell r="AG292">
            <v>4603908</v>
          </cell>
          <cell r="AH292">
            <v>6944620</v>
          </cell>
          <cell r="AI292">
            <v>241469</v>
          </cell>
          <cell r="AJ292">
            <v>-914246</v>
          </cell>
          <cell r="AK292">
            <v>41951382</v>
          </cell>
          <cell r="AL292">
            <v>3630460</v>
          </cell>
          <cell r="AM292">
            <v>0</v>
          </cell>
          <cell r="AN292">
            <v>0</v>
          </cell>
          <cell r="AO292">
            <v>0</v>
          </cell>
          <cell r="AP292">
            <v>45581842</v>
          </cell>
          <cell r="AQ292">
            <v>23119621</v>
          </cell>
          <cell r="AR292">
            <v>3918163</v>
          </cell>
          <cell r="AS292">
            <v>27037784</v>
          </cell>
          <cell r="AT292">
            <v>4348805</v>
          </cell>
          <cell r="AU292">
            <v>115671</v>
          </cell>
          <cell r="AV292">
            <v>2224521</v>
          </cell>
          <cell r="AW292">
            <v>0</v>
          </cell>
          <cell r="AX292">
            <v>44517</v>
          </cell>
          <cell r="AY292">
            <v>211106</v>
          </cell>
          <cell r="AZ292">
            <v>6944620</v>
          </cell>
        </row>
        <row r="293">
          <cell r="A293">
            <v>127884</v>
          </cell>
          <cell r="B293" t="str">
            <v>PUEBLO COMMUNITY COLLEGE</v>
          </cell>
          <cell r="C293" t="str">
            <v>CO</v>
          </cell>
          <cell r="D293">
            <v>7</v>
          </cell>
          <cell r="E293">
            <v>4</v>
          </cell>
          <cell r="F293">
            <v>2</v>
          </cell>
          <cell r="G293">
            <v>2</v>
          </cell>
          <cell r="H293">
            <v>2</v>
          </cell>
          <cell r="I293">
            <v>40</v>
          </cell>
          <cell r="J293">
            <v>1</v>
          </cell>
          <cell r="K293">
            <v>2772</v>
          </cell>
          <cell r="L293">
            <v>6511403</v>
          </cell>
          <cell r="M293">
            <v>0</v>
          </cell>
          <cell r="N293">
            <v>10798065</v>
          </cell>
          <cell r="O293">
            <v>0</v>
          </cell>
          <cell r="P293">
            <v>6382050</v>
          </cell>
          <cell r="Q293">
            <v>2608332</v>
          </cell>
          <cell r="R293">
            <v>0</v>
          </cell>
          <cell r="S293">
            <v>35844</v>
          </cell>
          <cell r="T293">
            <v>0</v>
          </cell>
          <cell r="U293">
            <v>492136</v>
          </cell>
          <cell r="V293">
            <v>2388520</v>
          </cell>
          <cell r="W293">
            <v>0</v>
          </cell>
          <cell r="X293">
            <v>422672</v>
          </cell>
          <cell r="Y293">
            <v>0</v>
          </cell>
          <cell r="Z293">
            <v>29639022</v>
          </cell>
          <cell r="AA293">
            <v>12643169</v>
          </cell>
          <cell r="AB293">
            <v>0</v>
          </cell>
          <cell r="AC293">
            <v>0</v>
          </cell>
          <cell r="AD293">
            <v>1410750</v>
          </cell>
          <cell r="AE293">
            <v>2427903</v>
          </cell>
          <cell r="AF293">
            <v>2590140</v>
          </cell>
          <cell r="AG293">
            <v>2762996</v>
          </cell>
          <cell r="AH293">
            <v>5815422</v>
          </cell>
          <cell r="AI293">
            <v>0</v>
          </cell>
          <cell r="AJ293">
            <v>-853401</v>
          </cell>
          <cell r="AK293">
            <v>26796979</v>
          </cell>
          <cell r="AL293">
            <v>2292904</v>
          </cell>
          <cell r="AM293">
            <v>0</v>
          </cell>
          <cell r="AN293">
            <v>0</v>
          </cell>
          <cell r="AO293">
            <v>68818</v>
          </cell>
          <cell r="AP293">
            <v>29158701</v>
          </cell>
          <cell r="AQ293">
            <v>12686341</v>
          </cell>
          <cell r="AR293">
            <v>2313490</v>
          </cell>
          <cell r="AS293">
            <v>14999831</v>
          </cell>
          <cell r="AT293">
            <v>3800568</v>
          </cell>
          <cell r="AU293">
            <v>105854</v>
          </cell>
          <cell r="AV293">
            <v>1592283</v>
          </cell>
          <cell r="AW293">
            <v>0</v>
          </cell>
          <cell r="AX293">
            <v>0</v>
          </cell>
          <cell r="AY293">
            <v>316717</v>
          </cell>
          <cell r="AZ293">
            <v>5815422</v>
          </cell>
        </row>
        <row r="294">
          <cell r="A294">
            <v>127909</v>
          </cell>
          <cell r="B294" t="str">
            <v>RED ROCKS COMMUNITY COLLEGE</v>
          </cell>
          <cell r="C294" t="str">
            <v>CO</v>
          </cell>
          <cell r="D294">
            <v>7</v>
          </cell>
          <cell r="E294">
            <v>4</v>
          </cell>
          <cell r="F294">
            <v>2</v>
          </cell>
          <cell r="G294">
            <v>2</v>
          </cell>
          <cell r="H294">
            <v>2</v>
          </cell>
          <cell r="I294">
            <v>40</v>
          </cell>
          <cell r="J294">
            <v>1</v>
          </cell>
          <cell r="K294">
            <v>3602</v>
          </cell>
          <cell r="L294">
            <v>11672524</v>
          </cell>
          <cell r="M294">
            <v>0</v>
          </cell>
          <cell r="N294">
            <v>11427038</v>
          </cell>
          <cell r="O294">
            <v>0</v>
          </cell>
          <cell r="P294">
            <v>3119022</v>
          </cell>
          <cell r="Q294">
            <v>1046447</v>
          </cell>
          <cell r="R294">
            <v>106849</v>
          </cell>
          <cell r="S294">
            <v>62157</v>
          </cell>
          <cell r="T294">
            <v>0</v>
          </cell>
          <cell r="U294">
            <v>46399</v>
          </cell>
          <cell r="V294">
            <v>1684755</v>
          </cell>
          <cell r="W294">
            <v>0</v>
          </cell>
          <cell r="X294">
            <v>0</v>
          </cell>
          <cell r="Y294">
            <v>0</v>
          </cell>
          <cell r="Z294">
            <v>29165191</v>
          </cell>
          <cell r="AA294">
            <v>12873933</v>
          </cell>
          <cell r="AB294">
            <v>0</v>
          </cell>
          <cell r="AC294">
            <v>1743139</v>
          </cell>
          <cell r="AD294">
            <v>2031274</v>
          </cell>
          <cell r="AE294">
            <v>2633494</v>
          </cell>
          <cell r="AF294">
            <v>2746787</v>
          </cell>
          <cell r="AG294">
            <v>2751341</v>
          </cell>
          <cell r="AH294">
            <v>2917493</v>
          </cell>
          <cell r="AI294">
            <v>254642</v>
          </cell>
          <cell r="AJ294">
            <v>-761028</v>
          </cell>
          <cell r="AK294">
            <v>27191075</v>
          </cell>
          <cell r="AL294">
            <v>1525126</v>
          </cell>
          <cell r="AM294">
            <v>0</v>
          </cell>
          <cell r="AN294">
            <v>0</v>
          </cell>
          <cell r="AO294">
            <v>0</v>
          </cell>
          <cell r="AP294">
            <v>28716201</v>
          </cell>
          <cell r="AQ294">
            <v>14813907</v>
          </cell>
          <cell r="AR294">
            <v>2733769</v>
          </cell>
          <cell r="AS294">
            <v>17547676</v>
          </cell>
          <cell r="AT294">
            <v>1290162</v>
          </cell>
          <cell r="AU294">
            <v>64912</v>
          </cell>
          <cell r="AV294">
            <v>1046447</v>
          </cell>
          <cell r="AW294">
            <v>0</v>
          </cell>
          <cell r="AX294">
            <v>5592</v>
          </cell>
          <cell r="AY294">
            <v>510380</v>
          </cell>
          <cell r="AZ294">
            <v>2917493</v>
          </cell>
        </row>
        <row r="295">
          <cell r="A295">
            <v>128258</v>
          </cell>
          <cell r="B295" t="str">
            <v>TRINIDAD STATE JUNIOR COLLEGE</v>
          </cell>
          <cell r="C295" t="str">
            <v>CO</v>
          </cell>
          <cell r="D295">
            <v>7</v>
          </cell>
          <cell r="E295">
            <v>4</v>
          </cell>
          <cell r="F295">
            <v>2</v>
          </cell>
          <cell r="G295">
            <v>2</v>
          </cell>
          <cell r="H295">
            <v>2</v>
          </cell>
          <cell r="I295">
            <v>40</v>
          </cell>
          <cell r="J295">
            <v>1</v>
          </cell>
          <cell r="K295">
            <v>1279</v>
          </cell>
          <cell r="L295">
            <v>3244008</v>
          </cell>
          <cell r="M295">
            <v>0</v>
          </cell>
          <cell r="N295">
            <v>7061807</v>
          </cell>
          <cell r="O295">
            <v>0</v>
          </cell>
          <cell r="P295">
            <v>5071336</v>
          </cell>
          <cell r="Q295">
            <v>477957</v>
          </cell>
          <cell r="R295">
            <v>0</v>
          </cell>
          <cell r="S295">
            <v>35676</v>
          </cell>
          <cell r="T295">
            <v>0</v>
          </cell>
          <cell r="U295">
            <v>0</v>
          </cell>
          <cell r="V295">
            <v>2119600</v>
          </cell>
          <cell r="W295">
            <v>0</v>
          </cell>
          <cell r="X295">
            <v>220504</v>
          </cell>
          <cell r="Y295">
            <v>0</v>
          </cell>
          <cell r="Z295">
            <v>18230888</v>
          </cell>
          <cell r="AA295">
            <v>6337117</v>
          </cell>
          <cell r="AB295">
            <v>0</v>
          </cell>
          <cell r="AC295">
            <v>167479</v>
          </cell>
          <cell r="AD295">
            <v>998513</v>
          </cell>
          <cell r="AE295">
            <v>1800992</v>
          </cell>
          <cell r="AF295">
            <v>1359218</v>
          </cell>
          <cell r="AG295">
            <v>1253972</v>
          </cell>
          <cell r="AH295">
            <v>3820352</v>
          </cell>
          <cell r="AI295">
            <v>89714</v>
          </cell>
          <cell r="AJ295">
            <v>-232447</v>
          </cell>
          <cell r="AK295">
            <v>15594910</v>
          </cell>
          <cell r="AL295">
            <v>2464312</v>
          </cell>
          <cell r="AM295">
            <v>0</v>
          </cell>
          <cell r="AN295">
            <v>0</v>
          </cell>
          <cell r="AO295">
            <v>113462</v>
          </cell>
          <cell r="AP295">
            <v>18172684</v>
          </cell>
          <cell r="AQ295">
            <v>8517268</v>
          </cell>
          <cell r="AR295">
            <v>1009220</v>
          </cell>
          <cell r="AS295">
            <v>9782966</v>
          </cell>
          <cell r="AT295">
            <v>2237631</v>
          </cell>
          <cell r="AU295">
            <v>829687</v>
          </cell>
          <cell r="AV295">
            <v>477957</v>
          </cell>
          <cell r="AW295">
            <v>0</v>
          </cell>
          <cell r="AX295">
            <v>0</v>
          </cell>
          <cell r="AY295">
            <v>275077</v>
          </cell>
          <cell r="AZ295">
            <v>3820352</v>
          </cell>
        </row>
        <row r="296">
          <cell r="A296">
            <v>126915</v>
          </cell>
          <cell r="B296" t="str">
            <v>DELTA-MONTROSE AREA VOCATIONAL TECHNICAL CENTER</v>
          </cell>
          <cell r="C296" t="str">
            <v>CO</v>
          </cell>
          <cell r="D296">
            <v>7</v>
          </cell>
          <cell r="E296">
            <v>7</v>
          </cell>
          <cell r="F296">
            <v>2</v>
          </cell>
          <cell r="G296">
            <v>2</v>
          </cell>
          <cell r="H296">
            <v>2</v>
          </cell>
          <cell r="I296">
            <v>-3</v>
          </cell>
          <cell r="J296">
            <v>1</v>
          </cell>
          <cell r="K296">
            <v>828</v>
          </cell>
          <cell r="L296">
            <v>817528</v>
          </cell>
          <cell r="M296">
            <v>0</v>
          </cell>
          <cell r="N296">
            <v>1154081</v>
          </cell>
          <cell r="O296">
            <v>184126</v>
          </cell>
          <cell r="P296">
            <v>584056</v>
          </cell>
          <cell r="Q296">
            <v>137202</v>
          </cell>
          <cell r="R296">
            <v>0</v>
          </cell>
          <cell r="S296">
            <v>0</v>
          </cell>
          <cell r="T296">
            <v>0</v>
          </cell>
          <cell r="U296">
            <v>66149</v>
          </cell>
          <cell r="V296">
            <v>0</v>
          </cell>
          <cell r="W296">
            <v>0</v>
          </cell>
          <cell r="X296">
            <v>374091</v>
          </cell>
          <cell r="Y296">
            <v>0</v>
          </cell>
          <cell r="Z296">
            <v>3317233</v>
          </cell>
          <cell r="AA296">
            <v>1584094</v>
          </cell>
          <cell r="AB296">
            <v>0</v>
          </cell>
          <cell r="AC296">
            <v>0</v>
          </cell>
          <cell r="AD296">
            <v>469759</v>
          </cell>
          <cell r="AE296">
            <v>499874</v>
          </cell>
          <cell r="AF296">
            <v>360901</v>
          </cell>
          <cell r="AG296">
            <v>198109</v>
          </cell>
          <cell r="AH296">
            <v>513062</v>
          </cell>
          <cell r="AI296">
            <v>0</v>
          </cell>
          <cell r="AJ296">
            <v>0</v>
          </cell>
          <cell r="AK296">
            <v>3625799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3625799</v>
          </cell>
          <cell r="AQ296">
            <v>1251435</v>
          </cell>
          <cell r="AR296">
            <v>332659</v>
          </cell>
          <cell r="AS296">
            <v>1584094</v>
          </cell>
          <cell r="AT296">
            <v>256834</v>
          </cell>
          <cell r="AU296">
            <v>20489</v>
          </cell>
          <cell r="AV296">
            <v>137202</v>
          </cell>
          <cell r="AW296">
            <v>0</v>
          </cell>
          <cell r="AX296">
            <v>93029</v>
          </cell>
          <cell r="AY296">
            <v>5508</v>
          </cell>
          <cell r="AZ296">
            <v>513062</v>
          </cell>
        </row>
        <row r="297">
          <cell r="A297">
            <v>127158</v>
          </cell>
          <cell r="B297" t="str">
            <v>EMILY GRIFFITH OPPORTUNITY SCHOOL</v>
          </cell>
          <cell r="C297" t="str">
            <v>CO</v>
          </cell>
          <cell r="D297">
            <v>7</v>
          </cell>
          <cell r="E297">
            <v>7</v>
          </cell>
          <cell r="F297">
            <v>2</v>
          </cell>
          <cell r="G297">
            <v>2</v>
          </cell>
          <cell r="H297">
            <v>2</v>
          </cell>
          <cell r="I297">
            <v>-3</v>
          </cell>
          <cell r="J297">
            <v>1</v>
          </cell>
          <cell r="K297">
            <v>5252</v>
          </cell>
          <cell r="L297">
            <v>1883330</v>
          </cell>
          <cell r="M297">
            <v>0</v>
          </cell>
          <cell r="N297">
            <v>8956162</v>
          </cell>
          <cell r="O297">
            <v>58070</v>
          </cell>
          <cell r="P297">
            <v>1252183</v>
          </cell>
          <cell r="Q297">
            <v>15407</v>
          </cell>
          <cell r="R297">
            <v>1104</v>
          </cell>
          <cell r="S297">
            <v>219398</v>
          </cell>
          <cell r="T297">
            <v>0</v>
          </cell>
          <cell r="U297">
            <v>323706</v>
          </cell>
          <cell r="V297">
            <v>0</v>
          </cell>
          <cell r="W297">
            <v>0</v>
          </cell>
          <cell r="X297">
            <v>248196</v>
          </cell>
          <cell r="Y297">
            <v>0</v>
          </cell>
          <cell r="Z297">
            <v>12957556</v>
          </cell>
          <cell r="AA297">
            <v>6495401</v>
          </cell>
          <cell r="AB297">
            <v>0</v>
          </cell>
          <cell r="AC297">
            <v>99245</v>
          </cell>
          <cell r="AD297">
            <v>1505338</v>
          </cell>
          <cell r="AE297">
            <v>1375366</v>
          </cell>
          <cell r="AF297">
            <v>1903764</v>
          </cell>
          <cell r="AG297">
            <v>756755</v>
          </cell>
          <cell r="AH297">
            <v>393962</v>
          </cell>
          <cell r="AI297">
            <v>0</v>
          </cell>
          <cell r="AJ297">
            <v>0</v>
          </cell>
          <cell r="AK297">
            <v>12529831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12529831</v>
          </cell>
          <cell r="AQ297">
            <v>8351905</v>
          </cell>
          <cell r="AR297">
            <v>1599569</v>
          </cell>
          <cell r="AS297">
            <v>9951475</v>
          </cell>
          <cell r="AT297">
            <v>201894</v>
          </cell>
          <cell r="AU297">
            <v>108796</v>
          </cell>
          <cell r="AV297">
            <v>51</v>
          </cell>
          <cell r="AW297">
            <v>0</v>
          </cell>
          <cell r="AX297">
            <v>74221</v>
          </cell>
          <cell r="AY297">
            <v>9000</v>
          </cell>
          <cell r="AZ297">
            <v>393962</v>
          </cell>
        </row>
        <row r="298">
          <cell r="A298">
            <v>128036</v>
          </cell>
          <cell r="B298" t="str">
            <v>SAN JUAN BASIN AREA VOCATIONAL SCHOOL</v>
          </cell>
          <cell r="C298" t="str">
            <v>CO</v>
          </cell>
          <cell r="D298">
            <v>7</v>
          </cell>
          <cell r="E298">
            <v>7</v>
          </cell>
          <cell r="F298">
            <v>2</v>
          </cell>
          <cell r="G298">
            <v>2</v>
          </cell>
          <cell r="H298">
            <v>2</v>
          </cell>
          <cell r="I298">
            <v>-3</v>
          </cell>
          <cell r="J298">
            <v>1</v>
          </cell>
          <cell r="K298">
            <v>458</v>
          </cell>
          <cell r="L298">
            <v>553313</v>
          </cell>
          <cell r="M298">
            <v>0</v>
          </cell>
          <cell r="N298">
            <v>0</v>
          </cell>
          <cell r="O298">
            <v>0</v>
          </cell>
          <cell r="P298">
            <v>909316</v>
          </cell>
          <cell r="Q298">
            <v>1946087</v>
          </cell>
          <cell r="R298">
            <v>641440</v>
          </cell>
          <cell r="S298">
            <v>68835</v>
          </cell>
          <cell r="T298">
            <v>0</v>
          </cell>
          <cell r="U298">
            <v>635266</v>
          </cell>
          <cell r="V298">
            <v>395083</v>
          </cell>
          <cell r="W298">
            <v>0</v>
          </cell>
          <cell r="X298">
            <v>0</v>
          </cell>
          <cell r="Y298">
            <v>100667</v>
          </cell>
          <cell r="Z298">
            <v>5250007</v>
          </cell>
          <cell r="AA298">
            <v>2916209</v>
          </cell>
          <cell r="AB298">
            <v>0</v>
          </cell>
          <cell r="AC298">
            <v>0</v>
          </cell>
          <cell r="AD298">
            <v>303701</v>
          </cell>
          <cell r="AE298">
            <v>197242</v>
          </cell>
          <cell r="AF298">
            <v>721362</v>
          </cell>
          <cell r="AG298">
            <v>282612</v>
          </cell>
          <cell r="AH298">
            <v>710636</v>
          </cell>
          <cell r="AI298">
            <v>0</v>
          </cell>
          <cell r="AJ298">
            <v>0</v>
          </cell>
          <cell r="AK298">
            <v>5131762</v>
          </cell>
          <cell r="AL298">
            <v>202869</v>
          </cell>
          <cell r="AM298">
            <v>0</v>
          </cell>
          <cell r="AN298">
            <v>144487</v>
          </cell>
          <cell r="AO298">
            <v>0</v>
          </cell>
          <cell r="AP298">
            <v>5479118</v>
          </cell>
          <cell r="AQ298">
            <v>1763415</v>
          </cell>
          <cell r="AR298">
            <v>451504</v>
          </cell>
          <cell r="AS298">
            <v>2214919</v>
          </cell>
          <cell r="AT298">
            <v>308385</v>
          </cell>
          <cell r="AU298">
            <v>12580</v>
          </cell>
          <cell r="AV298">
            <v>353406</v>
          </cell>
          <cell r="AW298">
            <v>0</v>
          </cell>
          <cell r="AX298">
            <v>34252</v>
          </cell>
          <cell r="AY298">
            <v>2013</v>
          </cell>
          <cell r="AZ298">
            <v>710636</v>
          </cell>
        </row>
        <row r="299">
          <cell r="A299">
            <v>128151</v>
          </cell>
          <cell r="B299" t="str">
            <v>T H PICKENS TECHNICAL CENTER</v>
          </cell>
          <cell r="C299" t="str">
            <v>CO</v>
          </cell>
          <cell r="D299">
            <v>7</v>
          </cell>
          <cell r="E299">
            <v>7</v>
          </cell>
          <cell r="F299">
            <v>2</v>
          </cell>
          <cell r="G299">
            <v>2</v>
          </cell>
          <cell r="H299">
            <v>2</v>
          </cell>
          <cell r="I299">
            <v>-3</v>
          </cell>
          <cell r="J299">
            <v>1</v>
          </cell>
          <cell r="K299">
            <v>522</v>
          </cell>
          <cell r="L299">
            <v>759283</v>
          </cell>
          <cell r="M299">
            <v>0</v>
          </cell>
          <cell r="N299">
            <v>1554482</v>
          </cell>
          <cell r="O299">
            <v>0</v>
          </cell>
          <cell r="P299">
            <v>483528</v>
          </cell>
          <cell r="Q299">
            <v>183067</v>
          </cell>
          <cell r="R299">
            <v>0</v>
          </cell>
          <cell r="S299">
            <v>2200</v>
          </cell>
          <cell r="T299">
            <v>5430</v>
          </cell>
          <cell r="U299">
            <v>40147</v>
          </cell>
          <cell r="V299">
            <v>164910</v>
          </cell>
          <cell r="W299">
            <v>0</v>
          </cell>
          <cell r="X299">
            <v>0</v>
          </cell>
          <cell r="Y299">
            <v>0</v>
          </cell>
          <cell r="Z299">
            <v>3193047</v>
          </cell>
          <cell r="AA299">
            <v>1489548</v>
          </cell>
          <cell r="AB299">
            <v>0</v>
          </cell>
          <cell r="AC299">
            <v>0</v>
          </cell>
          <cell r="AD299">
            <v>73858</v>
          </cell>
          <cell r="AE299">
            <v>105572</v>
          </cell>
          <cell r="AF299">
            <v>675710</v>
          </cell>
          <cell r="AG299">
            <v>243206</v>
          </cell>
          <cell r="AH299">
            <v>560184</v>
          </cell>
          <cell r="AI299">
            <v>0</v>
          </cell>
          <cell r="AJ299">
            <v>0</v>
          </cell>
          <cell r="AK299">
            <v>3148078</v>
          </cell>
          <cell r="AL299">
            <v>161578</v>
          </cell>
          <cell r="AM299">
            <v>0</v>
          </cell>
          <cell r="AN299">
            <v>0</v>
          </cell>
          <cell r="AO299">
            <v>15167</v>
          </cell>
          <cell r="AP299">
            <v>3324823</v>
          </cell>
          <cell r="AQ299">
            <v>1788141</v>
          </cell>
          <cell r="AR299">
            <v>274956</v>
          </cell>
          <cell r="AS299">
            <v>2063097</v>
          </cell>
          <cell r="AT299">
            <v>102672</v>
          </cell>
          <cell r="AU299">
            <v>370475</v>
          </cell>
          <cell r="AV299">
            <v>86866</v>
          </cell>
          <cell r="AW299">
            <v>0</v>
          </cell>
          <cell r="AX299">
            <v>171</v>
          </cell>
          <cell r="AY299">
            <v>0</v>
          </cell>
          <cell r="AZ299">
            <v>560184</v>
          </cell>
        </row>
        <row r="300">
          <cell r="A300">
            <v>128771</v>
          </cell>
          <cell r="B300" t="str">
            <v>CENTRAL CONNECTICUT STATE UNIVERSITY</v>
          </cell>
          <cell r="C300" t="str">
            <v>CT</v>
          </cell>
          <cell r="D300">
            <v>1</v>
          </cell>
          <cell r="E300">
            <v>1</v>
          </cell>
          <cell r="F300">
            <v>2</v>
          </cell>
          <cell r="G300">
            <v>2</v>
          </cell>
          <cell r="H300">
            <v>2</v>
          </cell>
          <cell r="I300">
            <v>21</v>
          </cell>
          <cell r="J300">
            <v>1</v>
          </cell>
          <cell r="K300">
            <v>9148</v>
          </cell>
          <cell r="L300">
            <v>36224841</v>
          </cell>
          <cell r="M300">
            <v>0</v>
          </cell>
          <cell r="N300">
            <v>55066785</v>
          </cell>
          <cell r="O300">
            <v>0</v>
          </cell>
          <cell r="P300">
            <v>6699949</v>
          </cell>
          <cell r="Q300">
            <v>834017</v>
          </cell>
          <cell r="R300">
            <v>413</v>
          </cell>
          <cell r="S300">
            <v>115745</v>
          </cell>
          <cell r="T300">
            <v>121683</v>
          </cell>
          <cell r="U300">
            <v>3573718</v>
          </cell>
          <cell r="V300">
            <v>10246208</v>
          </cell>
          <cell r="W300">
            <v>0</v>
          </cell>
          <cell r="X300">
            <v>4338552</v>
          </cell>
          <cell r="Y300">
            <v>0</v>
          </cell>
          <cell r="Z300">
            <v>117221911</v>
          </cell>
          <cell r="AA300">
            <v>41844196</v>
          </cell>
          <cell r="AB300">
            <v>751003</v>
          </cell>
          <cell r="AC300">
            <v>2961894</v>
          </cell>
          <cell r="AD300">
            <v>10813389</v>
          </cell>
          <cell r="AE300">
            <v>14068855</v>
          </cell>
          <cell r="AF300">
            <v>16960206</v>
          </cell>
          <cell r="AG300">
            <v>11432304</v>
          </cell>
          <cell r="AH300">
            <v>10650159</v>
          </cell>
          <cell r="AI300">
            <v>0</v>
          </cell>
          <cell r="AJ300">
            <v>3047878</v>
          </cell>
          <cell r="AK300">
            <v>112529884</v>
          </cell>
          <cell r="AL300">
            <v>6003329</v>
          </cell>
          <cell r="AM300">
            <v>0</v>
          </cell>
          <cell r="AN300">
            <v>0</v>
          </cell>
          <cell r="AO300">
            <v>0</v>
          </cell>
          <cell r="AP300">
            <v>118533213</v>
          </cell>
          <cell r="AQ300">
            <v>62262972</v>
          </cell>
          <cell r="AR300">
            <v>17967577</v>
          </cell>
          <cell r="AS300">
            <v>80230549</v>
          </cell>
          <cell r="AT300">
            <v>2537671</v>
          </cell>
          <cell r="AU300">
            <v>3374425</v>
          </cell>
          <cell r="AV300">
            <v>147473</v>
          </cell>
          <cell r="AW300">
            <v>0</v>
          </cell>
          <cell r="AX300">
            <v>0</v>
          </cell>
          <cell r="AY300">
            <v>4590590</v>
          </cell>
          <cell r="AZ300">
            <v>10650159</v>
          </cell>
        </row>
        <row r="301">
          <cell r="A301">
            <v>128780</v>
          </cell>
          <cell r="B301" t="str">
            <v>CHARTER OAK STATE COLLEGE</v>
          </cell>
          <cell r="C301" t="str">
            <v>CT</v>
          </cell>
          <cell r="D301">
            <v>1</v>
          </cell>
          <cell r="E301">
            <v>1</v>
          </cell>
          <cell r="F301">
            <v>2</v>
          </cell>
          <cell r="G301">
            <v>2</v>
          </cell>
          <cell r="H301">
            <v>2</v>
          </cell>
          <cell r="I301">
            <v>31</v>
          </cell>
          <cell r="J301">
            <v>1</v>
          </cell>
          <cell r="K301">
            <v>604</v>
          </cell>
          <cell r="L301">
            <v>1111831</v>
          </cell>
          <cell r="M301">
            <v>0</v>
          </cell>
          <cell r="N301">
            <v>1251336</v>
          </cell>
          <cell r="O301">
            <v>0</v>
          </cell>
          <cell r="P301">
            <v>73973</v>
          </cell>
          <cell r="Q301">
            <v>29329</v>
          </cell>
          <cell r="R301">
            <v>0</v>
          </cell>
          <cell r="S301">
            <v>62763</v>
          </cell>
          <cell r="T301">
            <v>0</v>
          </cell>
          <cell r="U301">
            <v>45453</v>
          </cell>
          <cell r="V301">
            <v>0</v>
          </cell>
          <cell r="W301">
            <v>0</v>
          </cell>
          <cell r="X301">
            <v>119458</v>
          </cell>
          <cell r="Y301">
            <v>0</v>
          </cell>
          <cell r="Z301">
            <v>2694143</v>
          </cell>
          <cell r="AA301">
            <v>227678</v>
          </cell>
          <cell r="AB301">
            <v>0</v>
          </cell>
          <cell r="AC301">
            <v>0</v>
          </cell>
          <cell r="AD301">
            <v>701894</v>
          </cell>
          <cell r="AE301">
            <v>694351</v>
          </cell>
          <cell r="AF301">
            <v>1015514</v>
          </cell>
          <cell r="AG301">
            <v>0</v>
          </cell>
          <cell r="AH301">
            <v>144144</v>
          </cell>
          <cell r="AI301">
            <v>0</v>
          </cell>
          <cell r="AJ301">
            <v>0</v>
          </cell>
          <cell r="AK301">
            <v>2783581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2783581</v>
          </cell>
          <cell r="AQ301">
            <v>1756837</v>
          </cell>
          <cell r="AR301">
            <v>151447</v>
          </cell>
          <cell r="AS301">
            <v>2300369</v>
          </cell>
          <cell r="AT301">
            <v>39133</v>
          </cell>
          <cell r="AU301">
            <v>34840</v>
          </cell>
          <cell r="AV301">
            <v>29329</v>
          </cell>
          <cell r="AW301">
            <v>0</v>
          </cell>
          <cell r="AX301">
            <v>6300</v>
          </cell>
          <cell r="AY301">
            <v>34542</v>
          </cell>
          <cell r="AZ301">
            <v>144144</v>
          </cell>
        </row>
        <row r="302">
          <cell r="A302">
            <v>129020</v>
          </cell>
          <cell r="B302" t="str">
            <v>UNIVERSITY OF CONNECTICUT</v>
          </cell>
          <cell r="C302" t="str">
            <v>CT</v>
          </cell>
          <cell r="D302">
            <v>1</v>
          </cell>
          <cell r="E302">
            <v>1</v>
          </cell>
          <cell r="F302">
            <v>1</v>
          </cell>
          <cell r="G302">
            <v>2</v>
          </cell>
          <cell r="H302">
            <v>2</v>
          </cell>
          <cell r="I302">
            <v>15</v>
          </cell>
          <cell r="J302">
            <v>1</v>
          </cell>
          <cell r="K302">
            <v>17680</v>
          </cell>
          <cell r="L302">
            <v>134465735</v>
          </cell>
          <cell r="M302">
            <v>0</v>
          </cell>
          <cell r="N302">
            <v>238381846</v>
          </cell>
          <cell r="O302">
            <v>0</v>
          </cell>
          <cell r="P302">
            <v>57982340</v>
          </cell>
          <cell r="Q302">
            <v>19909298</v>
          </cell>
          <cell r="R302">
            <v>2000</v>
          </cell>
          <cell r="S302">
            <v>23234698</v>
          </cell>
          <cell r="T302">
            <v>380737</v>
          </cell>
          <cell r="U302">
            <v>12411491</v>
          </cell>
          <cell r="V302">
            <v>78055811</v>
          </cell>
          <cell r="W302">
            <v>0</v>
          </cell>
          <cell r="X302">
            <v>15407677</v>
          </cell>
          <cell r="Y302">
            <v>0</v>
          </cell>
          <cell r="Z302">
            <v>580231633</v>
          </cell>
          <cell r="AA302">
            <v>171004504</v>
          </cell>
          <cell r="AB302">
            <v>62086721</v>
          </cell>
          <cell r="AC302">
            <v>29015612</v>
          </cell>
          <cell r="AD302">
            <v>61724033</v>
          </cell>
          <cell r="AE302">
            <v>17149855</v>
          </cell>
          <cell r="AF302">
            <v>42236499</v>
          </cell>
          <cell r="AG302">
            <v>40732089</v>
          </cell>
          <cell r="AH302">
            <v>41270209</v>
          </cell>
          <cell r="AI302">
            <v>13918507</v>
          </cell>
          <cell r="AJ302">
            <v>7110391</v>
          </cell>
          <cell r="AK302">
            <v>486248420</v>
          </cell>
          <cell r="AL302">
            <v>91379252</v>
          </cell>
          <cell r="AM302">
            <v>0</v>
          </cell>
          <cell r="AN302">
            <v>0</v>
          </cell>
          <cell r="AO302">
            <v>0</v>
          </cell>
          <cell r="AP302">
            <v>577627672</v>
          </cell>
          <cell r="AQ302">
            <v>298473385</v>
          </cell>
          <cell r="AR302">
            <v>72599205</v>
          </cell>
          <cell r="AS302">
            <v>379603228</v>
          </cell>
          <cell r="AT302">
            <v>5815383</v>
          </cell>
          <cell r="AU302">
            <v>214365</v>
          </cell>
          <cell r="AV302">
            <v>8455840</v>
          </cell>
          <cell r="AW302">
            <v>0</v>
          </cell>
          <cell r="AX302">
            <v>7840636</v>
          </cell>
          <cell r="AY302">
            <v>18943985</v>
          </cell>
          <cell r="AZ302">
            <v>41270209</v>
          </cell>
        </row>
        <row r="303">
          <cell r="A303">
            <v>129215</v>
          </cell>
          <cell r="B303" t="str">
            <v>EASTERN CONNECTICUT STATE UNIVERSITY</v>
          </cell>
          <cell r="C303" t="str">
            <v>CT</v>
          </cell>
          <cell r="D303">
            <v>1</v>
          </cell>
          <cell r="E303">
            <v>1</v>
          </cell>
          <cell r="F303">
            <v>2</v>
          </cell>
          <cell r="G303">
            <v>2</v>
          </cell>
          <cell r="H303">
            <v>2</v>
          </cell>
          <cell r="I303">
            <v>21</v>
          </cell>
          <cell r="J303">
            <v>1</v>
          </cell>
          <cell r="K303">
            <v>4300</v>
          </cell>
          <cell r="L303">
            <v>18678099</v>
          </cell>
          <cell r="M303">
            <v>0</v>
          </cell>
          <cell r="N303">
            <v>26877245</v>
          </cell>
          <cell r="O303">
            <v>0</v>
          </cell>
          <cell r="P303">
            <v>3704919</v>
          </cell>
          <cell r="Q303">
            <v>1703142</v>
          </cell>
          <cell r="R303">
            <v>0</v>
          </cell>
          <cell r="S303">
            <v>365442</v>
          </cell>
          <cell r="T303">
            <v>0</v>
          </cell>
          <cell r="U303">
            <v>0</v>
          </cell>
          <cell r="V303">
            <v>10345160</v>
          </cell>
          <cell r="W303">
            <v>0</v>
          </cell>
          <cell r="X303">
            <v>2396400</v>
          </cell>
          <cell r="Y303">
            <v>0</v>
          </cell>
          <cell r="Z303">
            <v>64070407</v>
          </cell>
          <cell r="AA303">
            <v>18214383</v>
          </cell>
          <cell r="AB303">
            <v>142901</v>
          </cell>
          <cell r="AC303">
            <v>914321</v>
          </cell>
          <cell r="AD303">
            <v>6928500</v>
          </cell>
          <cell r="AE303">
            <v>6141991</v>
          </cell>
          <cell r="AF303">
            <v>11656370</v>
          </cell>
          <cell r="AG303">
            <v>6949008</v>
          </cell>
          <cell r="AH303">
            <v>5150297</v>
          </cell>
          <cell r="AI303">
            <v>2394905</v>
          </cell>
          <cell r="AJ303">
            <v>0</v>
          </cell>
          <cell r="AK303">
            <v>58492676</v>
          </cell>
          <cell r="AL303">
            <v>8987720</v>
          </cell>
          <cell r="AM303">
            <v>0</v>
          </cell>
          <cell r="AN303">
            <v>0</v>
          </cell>
          <cell r="AO303">
            <v>0</v>
          </cell>
          <cell r="AP303">
            <v>67480396</v>
          </cell>
          <cell r="AQ303">
            <v>31980845</v>
          </cell>
          <cell r="AR303">
            <v>8705863</v>
          </cell>
          <cell r="AS303">
            <v>40686708</v>
          </cell>
          <cell r="AT303">
            <v>1746850</v>
          </cell>
          <cell r="AU303">
            <v>369512</v>
          </cell>
          <cell r="AV303">
            <v>1199988</v>
          </cell>
          <cell r="AW303">
            <v>0</v>
          </cell>
          <cell r="AX303">
            <v>0</v>
          </cell>
          <cell r="AY303">
            <v>1833947</v>
          </cell>
          <cell r="AZ303">
            <v>5150297</v>
          </cell>
        </row>
        <row r="304">
          <cell r="A304">
            <v>130493</v>
          </cell>
          <cell r="B304" t="str">
            <v>SOUTHERN CONNECTICUT STATE UNIVERSITY</v>
          </cell>
          <cell r="C304" t="str">
            <v>CT</v>
          </cell>
          <cell r="D304">
            <v>1</v>
          </cell>
          <cell r="E304">
            <v>1</v>
          </cell>
          <cell r="F304">
            <v>2</v>
          </cell>
          <cell r="G304">
            <v>2</v>
          </cell>
          <cell r="H304">
            <v>2</v>
          </cell>
          <cell r="I304">
            <v>21</v>
          </cell>
          <cell r="J304">
            <v>1</v>
          </cell>
          <cell r="K304">
            <v>9023</v>
          </cell>
          <cell r="L304">
            <v>34959926</v>
          </cell>
          <cell r="M304">
            <v>0</v>
          </cell>
          <cell r="N304">
            <v>53823216</v>
          </cell>
          <cell r="O304">
            <v>0</v>
          </cell>
          <cell r="P304">
            <v>3428074</v>
          </cell>
          <cell r="Q304">
            <v>2743484</v>
          </cell>
          <cell r="R304">
            <v>0</v>
          </cell>
          <cell r="S304">
            <v>199798</v>
          </cell>
          <cell r="T304">
            <v>0</v>
          </cell>
          <cell r="U304">
            <v>788585</v>
          </cell>
          <cell r="V304">
            <v>12412901</v>
          </cell>
          <cell r="W304">
            <v>0</v>
          </cell>
          <cell r="X304">
            <v>2481214</v>
          </cell>
          <cell r="Y304">
            <v>0</v>
          </cell>
          <cell r="Z304">
            <v>110837198</v>
          </cell>
          <cell r="AA304">
            <v>47993459</v>
          </cell>
          <cell r="AB304">
            <v>1371421</v>
          </cell>
          <cell r="AC304">
            <v>102813</v>
          </cell>
          <cell r="AD304">
            <v>10755020</v>
          </cell>
          <cell r="AE304">
            <v>13000465</v>
          </cell>
          <cell r="AF304">
            <v>16935432</v>
          </cell>
          <cell r="AG304">
            <v>9459755</v>
          </cell>
          <cell r="AH304">
            <v>9445390</v>
          </cell>
          <cell r="AI304">
            <v>0</v>
          </cell>
          <cell r="AJ304">
            <v>-9395</v>
          </cell>
          <cell r="AK304">
            <v>109054360</v>
          </cell>
          <cell r="AL304">
            <v>11664392</v>
          </cell>
          <cell r="AM304">
            <v>0</v>
          </cell>
          <cell r="AN304">
            <v>0</v>
          </cell>
          <cell r="AO304">
            <v>0</v>
          </cell>
          <cell r="AP304">
            <v>120718752</v>
          </cell>
          <cell r="AQ304">
            <v>72591907</v>
          </cell>
          <cell r="AR304">
            <v>21362324</v>
          </cell>
          <cell r="AS304">
            <v>93954231</v>
          </cell>
          <cell r="AT304">
            <v>2689659</v>
          </cell>
          <cell r="AU304">
            <v>298400</v>
          </cell>
          <cell r="AV304">
            <v>2153211</v>
          </cell>
          <cell r="AW304">
            <v>0</v>
          </cell>
          <cell r="AX304">
            <v>0</v>
          </cell>
          <cell r="AY304">
            <v>4304120</v>
          </cell>
          <cell r="AZ304">
            <v>9445390</v>
          </cell>
        </row>
        <row r="305">
          <cell r="A305">
            <v>130776</v>
          </cell>
          <cell r="B305" t="str">
            <v>WESTERN CONNECTICUT STATE UNIVERSITY</v>
          </cell>
          <cell r="C305" t="str">
            <v>CT</v>
          </cell>
          <cell r="D305">
            <v>1</v>
          </cell>
          <cell r="E305">
            <v>1</v>
          </cell>
          <cell r="F305">
            <v>2</v>
          </cell>
          <cell r="G305">
            <v>2</v>
          </cell>
          <cell r="H305">
            <v>2</v>
          </cell>
          <cell r="I305">
            <v>21</v>
          </cell>
          <cell r="J305">
            <v>1</v>
          </cell>
          <cell r="K305">
            <v>4509</v>
          </cell>
          <cell r="L305">
            <v>21478561</v>
          </cell>
          <cell r="M305">
            <v>0</v>
          </cell>
          <cell r="N305">
            <v>31465814</v>
          </cell>
          <cell r="O305">
            <v>0</v>
          </cell>
          <cell r="P305">
            <v>1922087</v>
          </cell>
          <cell r="Q305">
            <v>1384959</v>
          </cell>
          <cell r="R305">
            <v>25000</v>
          </cell>
          <cell r="S305">
            <v>433966</v>
          </cell>
          <cell r="T305">
            <v>0</v>
          </cell>
          <cell r="U305">
            <v>1090321</v>
          </cell>
          <cell r="V305">
            <v>5778795</v>
          </cell>
          <cell r="W305">
            <v>0</v>
          </cell>
          <cell r="X305">
            <v>1379874</v>
          </cell>
          <cell r="Y305">
            <v>0</v>
          </cell>
          <cell r="Z305">
            <v>64959377</v>
          </cell>
          <cell r="AA305">
            <v>14867473</v>
          </cell>
          <cell r="AB305">
            <v>190214</v>
          </cell>
          <cell r="AC305">
            <v>517672</v>
          </cell>
          <cell r="AD305">
            <v>3979741</v>
          </cell>
          <cell r="AE305">
            <v>4842428</v>
          </cell>
          <cell r="AF305">
            <v>6497956</v>
          </cell>
          <cell r="AG305">
            <v>8258147</v>
          </cell>
          <cell r="AH305">
            <v>5536356</v>
          </cell>
          <cell r="AI305">
            <v>0</v>
          </cell>
          <cell r="AJ305">
            <v>0</v>
          </cell>
          <cell r="AK305">
            <v>44689987</v>
          </cell>
          <cell r="AL305">
            <v>2933485</v>
          </cell>
          <cell r="AM305">
            <v>0</v>
          </cell>
          <cell r="AN305">
            <v>0</v>
          </cell>
          <cell r="AO305">
            <v>0</v>
          </cell>
          <cell r="AP305">
            <v>47623472</v>
          </cell>
          <cell r="AQ305">
            <v>39153631</v>
          </cell>
          <cell r="AR305">
            <v>8395880</v>
          </cell>
          <cell r="AS305">
            <v>47549511</v>
          </cell>
          <cell r="AT305">
            <v>1390262</v>
          </cell>
          <cell r="AU305">
            <v>453094</v>
          </cell>
          <cell r="AV305">
            <v>1200528</v>
          </cell>
          <cell r="AW305">
            <v>12402</v>
          </cell>
          <cell r="AX305">
            <v>0</v>
          </cell>
          <cell r="AY305">
            <v>2480070</v>
          </cell>
          <cell r="AZ305">
            <v>5536356</v>
          </cell>
        </row>
        <row r="306">
          <cell r="A306">
            <v>243762</v>
          </cell>
          <cell r="B306" t="str">
            <v>THE UNIVERSITY OF CONNECTICUT SCH OF MED AND DENT</v>
          </cell>
          <cell r="C306" t="str">
            <v>CT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2</v>
          </cell>
          <cell r="I306">
            <v>52</v>
          </cell>
          <cell r="J306">
            <v>1</v>
          </cell>
          <cell r="K306">
            <v>470</v>
          </cell>
          <cell r="L306">
            <v>7846260</v>
          </cell>
          <cell r="M306">
            <v>0</v>
          </cell>
          <cell r="N306">
            <v>112486860</v>
          </cell>
          <cell r="O306">
            <v>0</v>
          </cell>
          <cell r="P306">
            <v>39290688</v>
          </cell>
          <cell r="Q306">
            <v>2884444</v>
          </cell>
          <cell r="R306">
            <v>0</v>
          </cell>
          <cell r="S306">
            <v>16134460</v>
          </cell>
          <cell r="T306">
            <v>1670339</v>
          </cell>
          <cell r="U306">
            <v>0</v>
          </cell>
          <cell r="V306">
            <v>2162985</v>
          </cell>
          <cell r="W306">
            <v>279041060</v>
          </cell>
          <cell r="X306">
            <v>12732959</v>
          </cell>
          <cell r="Y306">
            <v>0</v>
          </cell>
          <cell r="Z306">
            <v>474250055</v>
          </cell>
          <cell r="AA306">
            <v>84925280</v>
          </cell>
          <cell r="AB306">
            <v>43560535</v>
          </cell>
          <cell r="AC306">
            <v>260819</v>
          </cell>
          <cell r="AD306">
            <v>9906838</v>
          </cell>
          <cell r="AE306">
            <v>682041</v>
          </cell>
          <cell r="AF306">
            <v>38262603</v>
          </cell>
          <cell r="AG306">
            <v>12806379</v>
          </cell>
          <cell r="AH306">
            <v>1192770</v>
          </cell>
          <cell r="AI306">
            <v>356298</v>
          </cell>
          <cell r="AJ306">
            <v>2703549</v>
          </cell>
          <cell r="AK306">
            <v>194657112</v>
          </cell>
          <cell r="AL306">
            <v>244071</v>
          </cell>
          <cell r="AM306">
            <v>281553994</v>
          </cell>
          <cell r="AN306">
            <v>0</v>
          </cell>
          <cell r="AO306">
            <v>0</v>
          </cell>
          <cell r="AP306">
            <v>476455177</v>
          </cell>
          <cell r="AQ306">
            <v>98598592</v>
          </cell>
          <cell r="AR306">
            <v>1426499</v>
          </cell>
          <cell r="AS306">
            <v>100025091</v>
          </cell>
          <cell r="AT306">
            <v>0</v>
          </cell>
          <cell r="AU306">
            <v>196715</v>
          </cell>
          <cell r="AV306">
            <v>0</v>
          </cell>
          <cell r="AW306">
            <v>0</v>
          </cell>
          <cell r="AX306">
            <v>179745</v>
          </cell>
          <cell r="AY306">
            <v>816310</v>
          </cell>
          <cell r="AZ306">
            <v>1192770</v>
          </cell>
        </row>
        <row r="307">
          <cell r="A307">
            <v>128577</v>
          </cell>
          <cell r="B307" t="str">
            <v>ASNUNTUCK COMMUNITY COLLEGE</v>
          </cell>
          <cell r="C307" t="str">
            <v>CT</v>
          </cell>
          <cell r="D307">
            <v>1</v>
          </cell>
          <cell r="E307">
            <v>4</v>
          </cell>
          <cell r="F307">
            <v>2</v>
          </cell>
          <cell r="G307">
            <v>2</v>
          </cell>
          <cell r="H307">
            <v>2</v>
          </cell>
          <cell r="I307">
            <v>40</v>
          </cell>
          <cell r="J307">
            <v>1</v>
          </cell>
          <cell r="K307">
            <v>850</v>
          </cell>
          <cell r="L307">
            <v>2424412</v>
          </cell>
          <cell r="M307">
            <v>0</v>
          </cell>
          <cell r="N307">
            <v>6329368</v>
          </cell>
          <cell r="O307">
            <v>0</v>
          </cell>
          <cell r="P307">
            <v>385220</v>
          </cell>
          <cell r="Q307">
            <v>243257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150847</v>
          </cell>
          <cell r="Y307">
            <v>0</v>
          </cell>
          <cell r="Z307">
            <v>9533104</v>
          </cell>
          <cell r="AA307">
            <v>3023958</v>
          </cell>
          <cell r="AB307">
            <v>0</v>
          </cell>
          <cell r="AC307">
            <v>462090</v>
          </cell>
          <cell r="AD307">
            <v>1762287</v>
          </cell>
          <cell r="AE307">
            <v>1458634</v>
          </cell>
          <cell r="AF307">
            <v>1656074</v>
          </cell>
          <cell r="AG307">
            <v>734883</v>
          </cell>
          <cell r="AH307">
            <v>774794</v>
          </cell>
          <cell r="AI307">
            <v>0</v>
          </cell>
          <cell r="AJ307">
            <v>-286989</v>
          </cell>
          <cell r="AK307">
            <v>9585731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9585731</v>
          </cell>
          <cell r="AQ307">
            <v>5764764</v>
          </cell>
          <cell r="AR307">
            <v>154011</v>
          </cell>
          <cell r="AS307">
            <v>7803194</v>
          </cell>
          <cell r="AT307">
            <v>258212</v>
          </cell>
          <cell r="AU307">
            <v>30500</v>
          </cell>
          <cell r="AV307">
            <v>178081</v>
          </cell>
          <cell r="AW307">
            <v>0</v>
          </cell>
          <cell r="AX307">
            <v>0</v>
          </cell>
          <cell r="AY307">
            <v>308001</v>
          </cell>
          <cell r="AZ307">
            <v>774794</v>
          </cell>
        </row>
        <row r="308">
          <cell r="A308">
            <v>129367</v>
          </cell>
          <cell r="B308" t="str">
            <v>CAPITAL COMMUNITY COLLEGE</v>
          </cell>
          <cell r="C308" t="str">
            <v>CT</v>
          </cell>
          <cell r="D308">
            <v>1</v>
          </cell>
          <cell r="E308">
            <v>4</v>
          </cell>
          <cell r="F308">
            <v>2</v>
          </cell>
          <cell r="G308">
            <v>2</v>
          </cell>
          <cell r="H308">
            <v>2</v>
          </cell>
          <cell r="I308">
            <v>40</v>
          </cell>
          <cell r="J308">
            <v>1</v>
          </cell>
          <cell r="K308">
            <v>1476</v>
          </cell>
          <cell r="L308">
            <v>4881327</v>
          </cell>
          <cell r="M308">
            <v>0</v>
          </cell>
          <cell r="N308">
            <v>12993386</v>
          </cell>
          <cell r="O308">
            <v>0</v>
          </cell>
          <cell r="P308">
            <v>2414800</v>
          </cell>
          <cell r="Q308">
            <v>1380287</v>
          </cell>
          <cell r="R308">
            <v>0</v>
          </cell>
          <cell r="S308">
            <v>81808</v>
          </cell>
          <cell r="T308">
            <v>0</v>
          </cell>
          <cell r="U308">
            <v>26644</v>
          </cell>
          <cell r="V308">
            <v>0</v>
          </cell>
          <cell r="W308">
            <v>0</v>
          </cell>
          <cell r="X308">
            <v>29756</v>
          </cell>
          <cell r="Y308">
            <v>0</v>
          </cell>
          <cell r="Z308">
            <v>21808008</v>
          </cell>
          <cell r="AA308">
            <v>8613275</v>
          </cell>
          <cell r="AB308">
            <v>0</v>
          </cell>
          <cell r="AC308">
            <v>20</v>
          </cell>
          <cell r="AD308">
            <v>3198528</v>
          </cell>
          <cell r="AE308">
            <v>2243162</v>
          </cell>
          <cell r="AF308">
            <v>3541277</v>
          </cell>
          <cell r="AG308">
            <v>1412478</v>
          </cell>
          <cell r="AH308">
            <v>3289794</v>
          </cell>
          <cell r="AI308">
            <v>0</v>
          </cell>
          <cell r="AJ308">
            <v>-322710</v>
          </cell>
          <cell r="AK308">
            <v>21975824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21975824</v>
          </cell>
          <cell r="AQ308">
            <v>12772776</v>
          </cell>
          <cell r="AR308">
            <v>394435</v>
          </cell>
          <cell r="AS308">
            <v>16470107</v>
          </cell>
          <cell r="AT308">
            <v>1417276</v>
          </cell>
          <cell r="AU308">
            <v>249050</v>
          </cell>
          <cell r="AV308">
            <v>949598</v>
          </cell>
          <cell r="AW308">
            <v>0</v>
          </cell>
          <cell r="AX308">
            <v>157</v>
          </cell>
          <cell r="AY308">
            <v>673713</v>
          </cell>
          <cell r="AZ308">
            <v>3289794</v>
          </cell>
        </row>
        <row r="309">
          <cell r="A309">
            <v>129543</v>
          </cell>
          <cell r="B309" t="str">
            <v>HOUSATONIC COMMUNITY COLLEGE</v>
          </cell>
          <cell r="C309" t="str">
            <v>CT</v>
          </cell>
          <cell r="D309">
            <v>1</v>
          </cell>
          <cell r="E309">
            <v>4</v>
          </cell>
          <cell r="F309">
            <v>2</v>
          </cell>
          <cell r="G309">
            <v>2</v>
          </cell>
          <cell r="H309">
            <v>2</v>
          </cell>
          <cell r="I309">
            <v>40</v>
          </cell>
          <cell r="J309">
            <v>1</v>
          </cell>
          <cell r="K309">
            <v>2135</v>
          </cell>
          <cell r="L309">
            <v>5365429</v>
          </cell>
          <cell r="M309">
            <v>0</v>
          </cell>
          <cell r="N309">
            <v>10769742</v>
          </cell>
          <cell r="O309">
            <v>0</v>
          </cell>
          <cell r="P309">
            <v>2679739</v>
          </cell>
          <cell r="Q309">
            <v>1114341</v>
          </cell>
          <cell r="R309">
            <v>0</v>
          </cell>
          <cell r="S309">
            <v>2587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399818</v>
          </cell>
          <cell r="Y309">
            <v>0</v>
          </cell>
          <cell r="Z309">
            <v>20331656</v>
          </cell>
          <cell r="AA309">
            <v>7480173</v>
          </cell>
          <cell r="AB309">
            <v>0</v>
          </cell>
          <cell r="AC309">
            <v>0</v>
          </cell>
          <cell r="AD309">
            <v>2595040</v>
          </cell>
          <cell r="AE309">
            <v>2223738</v>
          </cell>
          <cell r="AF309">
            <v>3427084</v>
          </cell>
          <cell r="AG309">
            <v>1272659</v>
          </cell>
          <cell r="AH309">
            <v>3401276</v>
          </cell>
          <cell r="AI309">
            <v>0</v>
          </cell>
          <cell r="AJ309">
            <v>236220</v>
          </cell>
          <cell r="AK309">
            <v>20636190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20636190</v>
          </cell>
          <cell r="AQ309">
            <v>10856625</v>
          </cell>
          <cell r="AR309">
            <v>479800</v>
          </cell>
          <cell r="AS309">
            <v>14048395</v>
          </cell>
          <cell r="AT309">
            <v>1869981</v>
          </cell>
          <cell r="AU309">
            <v>67707</v>
          </cell>
          <cell r="AV309">
            <v>630008</v>
          </cell>
          <cell r="AW309">
            <v>0</v>
          </cell>
          <cell r="AX309">
            <v>0</v>
          </cell>
          <cell r="AY309">
            <v>833580</v>
          </cell>
          <cell r="AZ309">
            <v>3401276</v>
          </cell>
        </row>
        <row r="310">
          <cell r="A310">
            <v>129695</v>
          </cell>
          <cell r="B310" t="str">
            <v>MANCHESTER COMMUNITY COLLEGE</v>
          </cell>
          <cell r="C310" t="str">
            <v>CT</v>
          </cell>
          <cell r="D310">
            <v>1</v>
          </cell>
          <cell r="E310">
            <v>4</v>
          </cell>
          <cell r="F310">
            <v>2</v>
          </cell>
          <cell r="G310">
            <v>2</v>
          </cell>
          <cell r="H310">
            <v>2</v>
          </cell>
          <cell r="I310">
            <v>40</v>
          </cell>
          <cell r="J310">
            <v>1</v>
          </cell>
          <cell r="K310">
            <v>3058</v>
          </cell>
          <cell r="L310">
            <v>7592186</v>
          </cell>
          <cell r="M310">
            <v>0</v>
          </cell>
          <cell r="N310">
            <v>18185412</v>
          </cell>
          <cell r="O310">
            <v>0</v>
          </cell>
          <cell r="P310">
            <v>1844217</v>
          </cell>
          <cell r="Q310">
            <v>1069171</v>
          </cell>
          <cell r="R310">
            <v>13348</v>
          </cell>
          <cell r="S310">
            <v>95972</v>
          </cell>
          <cell r="T310">
            <v>0</v>
          </cell>
          <cell r="U310">
            <v>14710</v>
          </cell>
          <cell r="V310">
            <v>0</v>
          </cell>
          <cell r="W310">
            <v>0</v>
          </cell>
          <cell r="X310">
            <v>510704</v>
          </cell>
          <cell r="Y310">
            <v>0</v>
          </cell>
          <cell r="Z310">
            <v>29325720</v>
          </cell>
          <cell r="AA310">
            <v>10751740</v>
          </cell>
          <cell r="AB310">
            <v>0</v>
          </cell>
          <cell r="AC310">
            <v>59185</v>
          </cell>
          <cell r="AD310">
            <v>4281431</v>
          </cell>
          <cell r="AE310">
            <v>2697080</v>
          </cell>
          <cell r="AF310">
            <v>5129762</v>
          </cell>
          <cell r="AG310">
            <v>2362097</v>
          </cell>
          <cell r="AH310">
            <v>3661893</v>
          </cell>
          <cell r="AI310">
            <v>0</v>
          </cell>
          <cell r="AJ310">
            <v>1204367</v>
          </cell>
          <cell r="AK310">
            <v>30147555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30147555</v>
          </cell>
          <cell r="AQ310">
            <v>15902959</v>
          </cell>
          <cell r="AR310">
            <v>182835</v>
          </cell>
          <cell r="AS310">
            <v>20734976</v>
          </cell>
          <cell r="AT310">
            <v>1361619</v>
          </cell>
          <cell r="AU310">
            <v>198167</v>
          </cell>
          <cell r="AV310">
            <v>936963</v>
          </cell>
          <cell r="AW310">
            <v>0</v>
          </cell>
          <cell r="AX310">
            <v>41622</v>
          </cell>
          <cell r="AY310">
            <v>1123522</v>
          </cell>
          <cell r="AZ310">
            <v>3661893</v>
          </cell>
        </row>
        <row r="311">
          <cell r="A311">
            <v>129729</v>
          </cell>
          <cell r="B311" t="str">
            <v>NAUGATUCK VALLEY COMMUNITY COLLEGE</v>
          </cell>
          <cell r="C311" t="str">
            <v>CT</v>
          </cell>
          <cell r="D311">
            <v>1</v>
          </cell>
          <cell r="E311">
            <v>4</v>
          </cell>
          <cell r="F311">
            <v>2</v>
          </cell>
          <cell r="G311">
            <v>2</v>
          </cell>
          <cell r="H311">
            <v>2</v>
          </cell>
          <cell r="I311">
            <v>40</v>
          </cell>
          <cell r="J311">
            <v>1</v>
          </cell>
          <cell r="K311">
            <v>2932</v>
          </cell>
          <cell r="L311">
            <v>8429735</v>
          </cell>
          <cell r="M311">
            <v>0</v>
          </cell>
          <cell r="N311">
            <v>20223950</v>
          </cell>
          <cell r="O311">
            <v>0</v>
          </cell>
          <cell r="P311">
            <v>1626111</v>
          </cell>
          <cell r="Q311">
            <v>1420015</v>
          </cell>
          <cell r="R311">
            <v>697</v>
          </cell>
          <cell r="S311">
            <v>159669</v>
          </cell>
          <cell r="T311">
            <v>0</v>
          </cell>
          <cell r="U311">
            <v>35787</v>
          </cell>
          <cell r="V311">
            <v>0</v>
          </cell>
          <cell r="W311">
            <v>0</v>
          </cell>
          <cell r="X311">
            <v>1911995</v>
          </cell>
          <cell r="Y311">
            <v>0</v>
          </cell>
          <cell r="Z311">
            <v>33807959</v>
          </cell>
          <cell r="AA311">
            <v>13096964</v>
          </cell>
          <cell r="AB311">
            <v>0</v>
          </cell>
          <cell r="AC311">
            <v>720046</v>
          </cell>
          <cell r="AD311">
            <v>5141939</v>
          </cell>
          <cell r="AE311">
            <v>4891366</v>
          </cell>
          <cell r="AF311">
            <v>4852283</v>
          </cell>
          <cell r="AG311">
            <v>3172424</v>
          </cell>
          <cell r="AH311">
            <v>3052185</v>
          </cell>
          <cell r="AI311">
            <v>0</v>
          </cell>
          <cell r="AJ311">
            <v>13943</v>
          </cell>
          <cell r="AK311">
            <v>34941150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34941150</v>
          </cell>
          <cell r="AQ311">
            <v>19933939</v>
          </cell>
          <cell r="AR311">
            <v>631983</v>
          </cell>
          <cell r="AS311">
            <v>26001713</v>
          </cell>
          <cell r="AT311">
            <v>1239064</v>
          </cell>
          <cell r="AU311">
            <v>107788</v>
          </cell>
          <cell r="AV311">
            <v>877994</v>
          </cell>
          <cell r="AW311">
            <v>0</v>
          </cell>
          <cell r="AX311">
            <v>300</v>
          </cell>
          <cell r="AY311">
            <v>827039</v>
          </cell>
          <cell r="AZ311">
            <v>3052185</v>
          </cell>
        </row>
        <row r="312">
          <cell r="A312">
            <v>129756</v>
          </cell>
          <cell r="B312" t="str">
            <v>MIDDLESEX COMMUNITY COLLEGE</v>
          </cell>
          <cell r="C312" t="str">
            <v>CT</v>
          </cell>
          <cell r="D312">
            <v>1</v>
          </cell>
          <cell r="E312">
            <v>4</v>
          </cell>
          <cell r="F312">
            <v>2</v>
          </cell>
          <cell r="G312">
            <v>2</v>
          </cell>
          <cell r="H312">
            <v>2</v>
          </cell>
          <cell r="I312">
            <v>40</v>
          </cell>
          <cell r="J312">
            <v>1</v>
          </cell>
          <cell r="K312">
            <v>1187</v>
          </cell>
          <cell r="L312">
            <v>3294975</v>
          </cell>
          <cell r="M312">
            <v>0</v>
          </cell>
          <cell r="N312">
            <v>8341313</v>
          </cell>
          <cell r="O312">
            <v>0</v>
          </cell>
          <cell r="P312">
            <v>813825</v>
          </cell>
          <cell r="Q312">
            <v>394602</v>
          </cell>
          <cell r="R312">
            <v>54068</v>
          </cell>
          <cell r="S312">
            <v>13715</v>
          </cell>
          <cell r="T312">
            <v>0</v>
          </cell>
          <cell r="U312">
            <v>4611</v>
          </cell>
          <cell r="V312">
            <v>0</v>
          </cell>
          <cell r="W312">
            <v>0</v>
          </cell>
          <cell r="X312">
            <v>104461</v>
          </cell>
          <cell r="Y312">
            <v>0</v>
          </cell>
          <cell r="Z312">
            <v>13021570</v>
          </cell>
          <cell r="AA312">
            <v>4975016</v>
          </cell>
          <cell r="AB312">
            <v>0</v>
          </cell>
          <cell r="AC312">
            <v>0</v>
          </cell>
          <cell r="AD312">
            <v>2188730</v>
          </cell>
          <cell r="AE312">
            <v>1396301</v>
          </cell>
          <cell r="AF312">
            <v>2505108</v>
          </cell>
          <cell r="AG312">
            <v>717524</v>
          </cell>
          <cell r="AH312">
            <v>1241410</v>
          </cell>
          <cell r="AI312">
            <v>0</v>
          </cell>
          <cell r="AJ312">
            <v>475367</v>
          </cell>
          <cell r="AK312">
            <v>13499456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13499456</v>
          </cell>
          <cell r="AQ312">
            <v>7692531</v>
          </cell>
          <cell r="AR312">
            <v>142125</v>
          </cell>
          <cell r="AS312">
            <v>9916660</v>
          </cell>
          <cell r="AT312">
            <v>481151</v>
          </cell>
          <cell r="AU312">
            <v>125489</v>
          </cell>
          <cell r="AV312">
            <v>309714</v>
          </cell>
          <cell r="AW312">
            <v>0</v>
          </cell>
          <cell r="AX312">
            <v>0</v>
          </cell>
          <cell r="AY312">
            <v>325056</v>
          </cell>
          <cell r="AZ312">
            <v>1241410</v>
          </cell>
        </row>
        <row r="313">
          <cell r="A313">
            <v>129808</v>
          </cell>
          <cell r="B313" t="str">
            <v>THREE RIVERS COMMUNITY COLLEGE</v>
          </cell>
          <cell r="C313" t="str">
            <v>CT</v>
          </cell>
          <cell r="D313">
            <v>1</v>
          </cell>
          <cell r="E313">
            <v>4</v>
          </cell>
          <cell r="F313">
            <v>2</v>
          </cell>
          <cell r="G313">
            <v>2</v>
          </cell>
          <cell r="H313">
            <v>2</v>
          </cell>
          <cell r="I313">
            <v>40</v>
          </cell>
          <cell r="J313">
            <v>1</v>
          </cell>
          <cell r="K313">
            <v>1736</v>
          </cell>
          <cell r="L313">
            <v>4795449</v>
          </cell>
          <cell r="M313">
            <v>0</v>
          </cell>
          <cell r="N313">
            <v>13054427</v>
          </cell>
          <cell r="O313">
            <v>0</v>
          </cell>
          <cell r="P313">
            <v>1284942</v>
          </cell>
          <cell r="Q313">
            <v>390041</v>
          </cell>
          <cell r="R313">
            <v>0</v>
          </cell>
          <cell r="S313">
            <v>54065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592638</v>
          </cell>
          <cell r="Y313">
            <v>0</v>
          </cell>
          <cell r="Z313">
            <v>20171562</v>
          </cell>
          <cell r="AA313">
            <v>8503424</v>
          </cell>
          <cell r="AB313">
            <v>0</v>
          </cell>
          <cell r="AC313">
            <v>0</v>
          </cell>
          <cell r="AD313">
            <v>2473146</v>
          </cell>
          <cell r="AE313">
            <v>3278810</v>
          </cell>
          <cell r="AF313">
            <v>2913626</v>
          </cell>
          <cell r="AG313">
            <v>1208636</v>
          </cell>
          <cell r="AH313">
            <v>2149650</v>
          </cell>
          <cell r="AI313">
            <v>0</v>
          </cell>
          <cell r="AJ313">
            <v>266974</v>
          </cell>
          <cell r="AK313">
            <v>20794266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20794266</v>
          </cell>
          <cell r="AQ313">
            <v>11998103</v>
          </cell>
          <cell r="AR313">
            <v>191028</v>
          </cell>
          <cell r="AS313">
            <v>15646181</v>
          </cell>
          <cell r="AT313">
            <v>912415</v>
          </cell>
          <cell r="AU313">
            <v>39157</v>
          </cell>
          <cell r="AV313">
            <v>339771</v>
          </cell>
          <cell r="AW313">
            <v>0</v>
          </cell>
          <cell r="AX313">
            <v>28692</v>
          </cell>
          <cell r="AY313">
            <v>829615</v>
          </cell>
          <cell r="AZ313">
            <v>2149650</v>
          </cell>
        </row>
        <row r="314">
          <cell r="A314">
            <v>130004</v>
          </cell>
          <cell r="B314" t="str">
            <v>NORWALK COMMUNITY COLLEGE</v>
          </cell>
          <cell r="C314" t="str">
            <v>CT</v>
          </cell>
          <cell r="D314">
            <v>1</v>
          </cell>
          <cell r="E314">
            <v>4</v>
          </cell>
          <cell r="F314">
            <v>2</v>
          </cell>
          <cell r="G314">
            <v>2</v>
          </cell>
          <cell r="H314">
            <v>2</v>
          </cell>
          <cell r="I314">
            <v>40</v>
          </cell>
          <cell r="J314">
            <v>1</v>
          </cell>
          <cell r="K314">
            <v>2974</v>
          </cell>
          <cell r="L314">
            <v>8106549</v>
          </cell>
          <cell r="M314">
            <v>0</v>
          </cell>
          <cell r="N314">
            <v>16895606</v>
          </cell>
          <cell r="O314">
            <v>0</v>
          </cell>
          <cell r="P314">
            <v>1967465</v>
          </cell>
          <cell r="Q314">
            <v>2476247</v>
          </cell>
          <cell r="R314">
            <v>0</v>
          </cell>
          <cell r="S314">
            <v>128764</v>
          </cell>
          <cell r="T314">
            <v>0</v>
          </cell>
          <cell r="U314">
            <v>159942</v>
          </cell>
          <cell r="V314">
            <v>0</v>
          </cell>
          <cell r="W314">
            <v>0</v>
          </cell>
          <cell r="X314">
            <v>3624740</v>
          </cell>
          <cell r="Y314">
            <v>0</v>
          </cell>
          <cell r="Z314">
            <v>33359313</v>
          </cell>
          <cell r="AA314">
            <v>13093764</v>
          </cell>
          <cell r="AB314">
            <v>0</v>
          </cell>
          <cell r="AC314">
            <v>0</v>
          </cell>
          <cell r="AD314">
            <v>3581460</v>
          </cell>
          <cell r="AE314">
            <v>6223086</v>
          </cell>
          <cell r="AF314">
            <v>4206265</v>
          </cell>
          <cell r="AG314">
            <v>2188904</v>
          </cell>
          <cell r="AH314">
            <v>3664411</v>
          </cell>
          <cell r="AI314">
            <v>0</v>
          </cell>
          <cell r="AJ314">
            <v>653117</v>
          </cell>
          <cell r="AK314">
            <v>33611007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33611007</v>
          </cell>
          <cell r="AQ314">
            <v>16882176</v>
          </cell>
          <cell r="AR314">
            <v>581763</v>
          </cell>
          <cell r="AS314">
            <v>21731784</v>
          </cell>
          <cell r="AT314">
            <v>1146896</v>
          </cell>
          <cell r="AU314">
            <v>414360</v>
          </cell>
          <cell r="AV314">
            <v>1006079</v>
          </cell>
          <cell r="AW314">
            <v>0</v>
          </cell>
          <cell r="AX314">
            <v>121265</v>
          </cell>
          <cell r="AY314">
            <v>975811</v>
          </cell>
          <cell r="AZ314">
            <v>3664411</v>
          </cell>
        </row>
        <row r="315">
          <cell r="A315">
            <v>130040</v>
          </cell>
          <cell r="B315" t="str">
            <v>NORTHWESTERN CONNECTICUT COMMUNITY COLLEGE</v>
          </cell>
          <cell r="C315" t="str">
            <v>CT</v>
          </cell>
          <cell r="D315">
            <v>1</v>
          </cell>
          <cell r="E315">
            <v>4</v>
          </cell>
          <cell r="F315">
            <v>2</v>
          </cell>
          <cell r="G315">
            <v>2</v>
          </cell>
          <cell r="H315">
            <v>2</v>
          </cell>
          <cell r="I315">
            <v>40</v>
          </cell>
          <cell r="J315">
            <v>1</v>
          </cell>
          <cell r="K315">
            <v>807</v>
          </cell>
          <cell r="L315">
            <v>1921822</v>
          </cell>
          <cell r="M315">
            <v>0</v>
          </cell>
          <cell r="N315">
            <v>7360096</v>
          </cell>
          <cell r="O315">
            <v>0</v>
          </cell>
          <cell r="P315">
            <v>887549</v>
          </cell>
          <cell r="Q315">
            <v>191933</v>
          </cell>
          <cell r="R315">
            <v>0</v>
          </cell>
          <cell r="S315">
            <v>25000</v>
          </cell>
          <cell r="T315">
            <v>0</v>
          </cell>
          <cell r="U315">
            <v>805</v>
          </cell>
          <cell r="V315">
            <v>0</v>
          </cell>
          <cell r="W315">
            <v>0</v>
          </cell>
          <cell r="X315">
            <v>138224</v>
          </cell>
          <cell r="Y315">
            <v>0</v>
          </cell>
          <cell r="Z315">
            <v>10525429</v>
          </cell>
          <cell r="AA315">
            <v>4123433</v>
          </cell>
          <cell r="AB315">
            <v>0</v>
          </cell>
          <cell r="AC315">
            <v>0</v>
          </cell>
          <cell r="AD315">
            <v>1720689</v>
          </cell>
          <cell r="AE315">
            <v>1580838</v>
          </cell>
          <cell r="AF315">
            <v>2163679</v>
          </cell>
          <cell r="AG315">
            <v>682975</v>
          </cell>
          <cell r="AH315">
            <v>678810</v>
          </cell>
          <cell r="AI315">
            <v>0</v>
          </cell>
          <cell r="AJ315">
            <v>216592</v>
          </cell>
          <cell r="AK315">
            <v>11167016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11167016</v>
          </cell>
          <cell r="AQ315">
            <v>6609843</v>
          </cell>
          <cell r="AR315">
            <v>176660</v>
          </cell>
          <cell r="AS315">
            <v>8736562</v>
          </cell>
          <cell r="AT315">
            <v>204224</v>
          </cell>
          <cell r="AU315">
            <v>23993</v>
          </cell>
          <cell r="AV315">
            <v>132464</v>
          </cell>
          <cell r="AW315">
            <v>0</v>
          </cell>
          <cell r="AX315">
            <v>0</v>
          </cell>
          <cell r="AY315">
            <v>318129</v>
          </cell>
          <cell r="AZ315">
            <v>678810</v>
          </cell>
        </row>
        <row r="316">
          <cell r="A316">
            <v>130217</v>
          </cell>
          <cell r="B316" t="str">
            <v>QUINEBAUG VALLEY COMMUNITY COLLEGE</v>
          </cell>
          <cell r="C316" t="str">
            <v>CT</v>
          </cell>
          <cell r="D316">
            <v>1</v>
          </cell>
          <cell r="E316">
            <v>4</v>
          </cell>
          <cell r="F316">
            <v>2</v>
          </cell>
          <cell r="G316">
            <v>2</v>
          </cell>
          <cell r="H316">
            <v>2</v>
          </cell>
          <cell r="I316">
            <v>40</v>
          </cell>
          <cell r="J316">
            <v>1</v>
          </cell>
          <cell r="K316">
            <v>814</v>
          </cell>
          <cell r="L316">
            <v>2043237</v>
          </cell>
          <cell r="M316">
            <v>0</v>
          </cell>
          <cell r="N316">
            <v>5358698</v>
          </cell>
          <cell r="O316">
            <v>0</v>
          </cell>
          <cell r="P316">
            <v>896149</v>
          </cell>
          <cell r="Q316">
            <v>314778</v>
          </cell>
          <cell r="R316">
            <v>0</v>
          </cell>
          <cell r="S316">
            <v>35137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440810</v>
          </cell>
          <cell r="Y316">
            <v>0</v>
          </cell>
          <cell r="Z316">
            <v>9088809</v>
          </cell>
          <cell r="AA316">
            <v>2567755</v>
          </cell>
          <cell r="AB316">
            <v>0</v>
          </cell>
          <cell r="AC316">
            <v>42226</v>
          </cell>
          <cell r="AD316">
            <v>2001881</v>
          </cell>
          <cell r="AE316">
            <v>1652351</v>
          </cell>
          <cell r="AF316">
            <v>1308037</v>
          </cell>
          <cell r="AG316">
            <v>680286</v>
          </cell>
          <cell r="AH316">
            <v>1218759</v>
          </cell>
          <cell r="AI316">
            <v>0</v>
          </cell>
          <cell r="AJ316">
            <v>-260455</v>
          </cell>
          <cell r="AK316">
            <v>9210840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9210840</v>
          </cell>
          <cell r="AQ316">
            <v>5170892</v>
          </cell>
          <cell r="AR316">
            <v>92238</v>
          </cell>
          <cell r="AS316">
            <v>6614884</v>
          </cell>
          <cell r="AT316">
            <v>579681</v>
          </cell>
          <cell r="AU316">
            <v>24075</v>
          </cell>
          <cell r="AV316">
            <v>204040</v>
          </cell>
          <cell r="AW316">
            <v>0</v>
          </cell>
          <cell r="AX316">
            <v>36527</v>
          </cell>
          <cell r="AY316">
            <v>374436</v>
          </cell>
          <cell r="AZ316">
            <v>1218759</v>
          </cell>
        </row>
        <row r="317">
          <cell r="A317">
            <v>130396</v>
          </cell>
          <cell r="B317" t="str">
            <v>GATEWAY COMMUNITY COLLEGE</v>
          </cell>
          <cell r="C317" t="str">
            <v>CT</v>
          </cell>
          <cell r="D317">
            <v>1</v>
          </cell>
          <cell r="E317">
            <v>4</v>
          </cell>
          <cell r="F317">
            <v>2</v>
          </cell>
          <cell r="G317">
            <v>2</v>
          </cell>
          <cell r="H317">
            <v>2</v>
          </cell>
          <cell r="I317">
            <v>40</v>
          </cell>
          <cell r="J317">
            <v>1</v>
          </cell>
          <cell r="K317">
            <v>2402</v>
          </cell>
          <cell r="L317">
            <v>6106120</v>
          </cell>
          <cell r="M317">
            <v>0</v>
          </cell>
          <cell r="N317">
            <v>13928595</v>
          </cell>
          <cell r="O317">
            <v>0</v>
          </cell>
          <cell r="P317">
            <v>1939930</v>
          </cell>
          <cell r="Q317">
            <v>1152403</v>
          </cell>
          <cell r="R317">
            <v>2831</v>
          </cell>
          <cell r="S317">
            <v>5500</v>
          </cell>
          <cell r="T317">
            <v>0</v>
          </cell>
          <cell r="U317">
            <v>17422</v>
          </cell>
          <cell r="V317">
            <v>0</v>
          </cell>
          <cell r="W317">
            <v>0</v>
          </cell>
          <cell r="X317">
            <v>342907</v>
          </cell>
          <cell r="Y317">
            <v>0</v>
          </cell>
          <cell r="Z317">
            <v>23495708</v>
          </cell>
          <cell r="AA317">
            <v>11060504</v>
          </cell>
          <cell r="AB317">
            <v>0</v>
          </cell>
          <cell r="AC317">
            <v>455675</v>
          </cell>
          <cell r="AD317">
            <v>2829936</v>
          </cell>
          <cell r="AE317">
            <v>2574099</v>
          </cell>
          <cell r="AF317">
            <v>3922293</v>
          </cell>
          <cell r="AG317">
            <v>1363331</v>
          </cell>
          <cell r="AH317">
            <v>3200046</v>
          </cell>
          <cell r="AI317">
            <v>0</v>
          </cell>
          <cell r="AJ317">
            <v>-165015</v>
          </cell>
          <cell r="AK317">
            <v>25240869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25240869</v>
          </cell>
          <cell r="AQ317">
            <v>14127345</v>
          </cell>
          <cell r="AR317">
            <v>624389</v>
          </cell>
          <cell r="AS317">
            <v>18231740</v>
          </cell>
          <cell r="AT317">
            <v>1479710</v>
          </cell>
          <cell r="AU317">
            <v>118915</v>
          </cell>
          <cell r="AV317">
            <v>719392</v>
          </cell>
          <cell r="AW317">
            <v>0</v>
          </cell>
          <cell r="AX317">
            <v>0</v>
          </cell>
          <cell r="AY317">
            <v>882029</v>
          </cell>
          <cell r="AZ317">
            <v>3200046</v>
          </cell>
        </row>
        <row r="318">
          <cell r="A318">
            <v>130606</v>
          </cell>
          <cell r="B318" t="str">
            <v>TUNXIS COMMUNITY COLLEGE</v>
          </cell>
          <cell r="C318" t="str">
            <v>CT</v>
          </cell>
          <cell r="D318">
            <v>1</v>
          </cell>
          <cell r="E318">
            <v>4</v>
          </cell>
          <cell r="F318">
            <v>2</v>
          </cell>
          <cell r="G318">
            <v>2</v>
          </cell>
          <cell r="H318">
            <v>2</v>
          </cell>
          <cell r="I318">
            <v>40</v>
          </cell>
          <cell r="J318">
            <v>1</v>
          </cell>
          <cell r="K318">
            <v>1946</v>
          </cell>
          <cell r="L318">
            <v>4955176</v>
          </cell>
          <cell r="M318">
            <v>0</v>
          </cell>
          <cell r="N318">
            <v>11562581</v>
          </cell>
          <cell r="O318">
            <v>0</v>
          </cell>
          <cell r="P318">
            <v>1063540</v>
          </cell>
          <cell r="Q318">
            <v>466329</v>
          </cell>
          <cell r="R318">
            <v>0</v>
          </cell>
          <cell r="S318">
            <v>0</v>
          </cell>
          <cell r="T318">
            <v>0</v>
          </cell>
          <cell r="U318">
            <v>13912</v>
          </cell>
          <cell r="V318">
            <v>0</v>
          </cell>
          <cell r="W318">
            <v>0</v>
          </cell>
          <cell r="X318">
            <v>1820836</v>
          </cell>
          <cell r="Y318">
            <v>0</v>
          </cell>
          <cell r="Z318">
            <v>19882374</v>
          </cell>
          <cell r="AA318">
            <v>7370822</v>
          </cell>
          <cell r="AB318">
            <v>0</v>
          </cell>
          <cell r="AC318">
            <v>0</v>
          </cell>
          <cell r="AD318">
            <v>3657956</v>
          </cell>
          <cell r="AE318">
            <v>3047971</v>
          </cell>
          <cell r="AF318">
            <v>2870079</v>
          </cell>
          <cell r="AG318">
            <v>1755755</v>
          </cell>
          <cell r="AH318">
            <v>1612870</v>
          </cell>
          <cell r="AI318">
            <v>409</v>
          </cell>
          <cell r="AJ318">
            <v>277554</v>
          </cell>
          <cell r="AK318">
            <v>20593416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20593416</v>
          </cell>
          <cell r="AQ318">
            <v>10916129</v>
          </cell>
          <cell r="AR318">
            <v>238139</v>
          </cell>
          <cell r="AS318">
            <v>14252616</v>
          </cell>
          <cell r="AT318">
            <v>707891</v>
          </cell>
          <cell r="AU318">
            <v>35319</v>
          </cell>
          <cell r="AV318">
            <v>294781</v>
          </cell>
          <cell r="AW318">
            <v>0</v>
          </cell>
          <cell r="AX318">
            <v>0</v>
          </cell>
          <cell r="AY318">
            <v>574879</v>
          </cell>
          <cell r="AZ318">
            <v>1612870</v>
          </cell>
        </row>
        <row r="319">
          <cell r="A319">
            <v>131399</v>
          </cell>
          <cell r="B319" t="str">
            <v>UNIVERSITY OF THE DISTRICT OF COLUMBIA</v>
          </cell>
          <cell r="C319" t="str">
            <v>DC</v>
          </cell>
          <cell r="D319">
            <v>2</v>
          </cell>
          <cell r="E319">
            <v>1</v>
          </cell>
          <cell r="F319">
            <v>2</v>
          </cell>
          <cell r="G319">
            <v>2</v>
          </cell>
          <cell r="H319">
            <v>2</v>
          </cell>
          <cell r="I319">
            <v>21</v>
          </cell>
          <cell r="J319">
            <v>1</v>
          </cell>
          <cell r="K319">
            <v>3278</v>
          </cell>
          <cell r="L319">
            <v>19758436</v>
          </cell>
          <cell r="M319">
            <v>0</v>
          </cell>
          <cell r="N319">
            <v>0</v>
          </cell>
          <cell r="O319">
            <v>46932725</v>
          </cell>
          <cell r="P319">
            <v>10919508</v>
          </cell>
          <cell r="Q319">
            <v>0</v>
          </cell>
          <cell r="R319">
            <v>7846121</v>
          </cell>
          <cell r="S319">
            <v>803121</v>
          </cell>
          <cell r="T319">
            <v>1533783</v>
          </cell>
          <cell r="U319">
            <v>0</v>
          </cell>
          <cell r="V319">
            <v>2312178</v>
          </cell>
          <cell r="W319">
            <v>0</v>
          </cell>
          <cell r="X319">
            <v>0</v>
          </cell>
          <cell r="Y319">
            <v>0</v>
          </cell>
          <cell r="Z319">
            <v>90105872</v>
          </cell>
          <cell r="AA319">
            <v>35146781</v>
          </cell>
          <cell r="AB319">
            <v>2627322</v>
          </cell>
          <cell r="AC319">
            <v>4870052</v>
          </cell>
          <cell r="AD319">
            <v>7518466</v>
          </cell>
          <cell r="AE319">
            <v>8215250</v>
          </cell>
          <cell r="AF319">
            <v>14943142</v>
          </cell>
          <cell r="AG319">
            <v>8058182</v>
          </cell>
          <cell r="AH319">
            <v>7242697</v>
          </cell>
          <cell r="AI319">
            <v>0</v>
          </cell>
          <cell r="AJ319">
            <v>0</v>
          </cell>
          <cell r="AK319">
            <v>88621892</v>
          </cell>
          <cell r="AL319">
            <v>839204</v>
          </cell>
          <cell r="AM319">
            <v>0</v>
          </cell>
          <cell r="AN319">
            <v>0</v>
          </cell>
          <cell r="AO319">
            <v>0</v>
          </cell>
          <cell r="AP319">
            <v>89461096</v>
          </cell>
          <cell r="AQ319">
            <v>51296000</v>
          </cell>
          <cell r="AR319">
            <v>6300859</v>
          </cell>
          <cell r="AS319">
            <v>57596859</v>
          </cell>
          <cell r="AT319">
            <v>2600019</v>
          </cell>
          <cell r="AU319">
            <v>4119903</v>
          </cell>
          <cell r="AV319">
            <v>0</v>
          </cell>
          <cell r="AW319">
            <v>115106</v>
          </cell>
          <cell r="AX319">
            <v>155645</v>
          </cell>
          <cell r="AY319">
            <v>252024</v>
          </cell>
          <cell r="AZ319">
            <v>7242697</v>
          </cell>
        </row>
        <row r="320">
          <cell r="A320">
            <v>363721</v>
          </cell>
          <cell r="B320" t="str">
            <v>UNIV OF THE DIST OF COL DAVID A CLARKE SCH OF LAW</v>
          </cell>
          <cell r="C320" t="str">
            <v>DC</v>
          </cell>
          <cell r="D320">
            <v>2</v>
          </cell>
          <cell r="E320">
            <v>1</v>
          </cell>
          <cell r="F320">
            <v>2</v>
          </cell>
          <cell r="G320">
            <v>2</v>
          </cell>
          <cell r="H320">
            <v>2</v>
          </cell>
          <cell r="I320">
            <v>-3</v>
          </cell>
          <cell r="J320">
            <v>1</v>
          </cell>
          <cell r="K320">
            <v>133</v>
          </cell>
          <cell r="L320">
            <v>1770900</v>
          </cell>
          <cell r="M320">
            <v>0</v>
          </cell>
          <cell r="N320">
            <v>3018973</v>
          </cell>
          <cell r="O320">
            <v>0</v>
          </cell>
          <cell r="P320">
            <v>75000</v>
          </cell>
          <cell r="Q320">
            <v>0</v>
          </cell>
          <cell r="R320">
            <v>0</v>
          </cell>
          <cell r="S320">
            <v>211932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5076805</v>
          </cell>
          <cell r="AA320">
            <v>1935445</v>
          </cell>
          <cell r="AB320">
            <v>0</v>
          </cell>
          <cell r="AC320">
            <v>0</v>
          </cell>
          <cell r="AD320">
            <v>1101875</v>
          </cell>
          <cell r="AE320">
            <v>375000</v>
          </cell>
          <cell r="AF320">
            <v>979285</v>
          </cell>
          <cell r="AG320">
            <v>0</v>
          </cell>
          <cell r="AH320">
            <v>685200</v>
          </cell>
          <cell r="AI320">
            <v>0</v>
          </cell>
          <cell r="AJ320">
            <v>0</v>
          </cell>
          <cell r="AK320">
            <v>5076805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5076805</v>
          </cell>
          <cell r="AQ320">
            <v>3005152</v>
          </cell>
          <cell r="AR320">
            <v>811392</v>
          </cell>
          <cell r="AS320">
            <v>3816544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285200</v>
          </cell>
          <cell r="AY320">
            <v>400000</v>
          </cell>
          <cell r="AZ320">
            <v>685200</v>
          </cell>
        </row>
        <row r="321">
          <cell r="A321">
            <v>130882</v>
          </cell>
          <cell r="B321" t="str">
            <v>DELAWARE TECHNICAL &amp; COMMUNITY COLLEGE-CENTRAL OFF</v>
          </cell>
          <cell r="C321" t="str">
            <v>DE</v>
          </cell>
          <cell r="D321">
            <v>2</v>
          </cell>
          <cell r="E321">
            <v>0</v>
          </cell>
          <cell r="F321">
            <v>2</v>
          </cell>
          <cell r="G321">
            <v>-2</v>
          </cell>
          <cell r="H321">
            <v>2</v>
          </cell>
          <cell r="I321">
            <v>-3</v>
          </cell>
          <cell r="J321">
            <v>1</v>
          </cell>
          <cell r="L321">
            <v>0</v>
          </cell>
          <cell r="M321">
            <v>0</v>
          </cell>
          <cell r="N321">
            <v>4743242</v>
          </cell>
          <cell r="O321">
            <v>0</v>
          </cell>
          <cell r="P321">
            <v>0</v>
          </cell>
          <cell r="Q321">
            <v>0</v>
          </cell>
          <cell r="R321">
            <v>2034569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6777811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6523075</v>
          </cell>
          <cell r="AG321">
            <v>27705</v>
          </cell>
          <cell r="AH321">
            <v>0</v>
          </cell>
          <cell r="AI321">
            <v>13000</v>
          </cell>
          <cell r="AJ321">
            <v>0</v>
          </cell>
          <cell r="AK321">
            <v>6563780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6563780</v>
          </cell>
          <cell r="AQ321">
            <v>2597611</v>
          </cell>
          <cell r="AR321">
            <v>779283</v>
          </cell>
          <cell r="AS321">
            <v>3376894</v>
          </cell>
        </row>
        <row r="322">
          <cell r="A322">
            <v>130934</v>
          </cell>
          <cell r="B322" t="str">
            <v>DELAWARE STATE UNIVERSITY</v>
          </cell>
          <cell r="C322" t="str">
            <v>DE</v>
          </cell>
          <cell r="D322">
            <v>2</v>
          </cell>
          <cell r="E322">
            <v>1</v>
          </cell>
          <cell r="F322">
            <v>2</v>
          </cell>
          <cell r="G322">
            <v>2</v>
          </cell>
          <cell r="H322">
            <v>2</v>
          </cell>
          <cell r="I322">
            <v>21</v>
          </cell>
          <cell r="J322">
            <v>1</v>
          </cell>
          <cell r="K322">
            <v>2833</v>
          </cell>
          <cell r="L322">
            <v>16521597</v>
          </cell>
          <cell r="M322">
            <v>0</v>
          </cell>
          <cell r="N322">
            <v>28361629</v>
          </cell>
          <cell r="O322">
            <v>0</v>
          </cell>
          <cell r="P322">
            <v>9463581</v>
          </cell>
          <cell r="Q322">
            <v>0</v>
          </cell>
          <cell r="R322">
            <v>0</v>
          </cell>
          <cell r="S322">
            <v>2759061</v>
          </cell>
          <cell r="T322">
            <v>0</v>
          </cell>
          <cell r="U322">
            <v>161898</v>
          </cell>
          <cell r="V322">
            <v>7359927</v>
          </cell>
          <cell r="W322">
            <v>0</v>
          </cell>
          <cell r="X322">
            <v>0</v>
          </cell>
          <cell r="Y322">
            <v>0</v>
          </cell>
          <cell r="Z322">
            <v>64627693</v>
          </cell>
          <cell r="AA322">
            <v>21451103</v>
          </cell>
          <cell r="AB322">
            <v>3205542</v>
          </cell>
          <cell r="AC322">
            <v>911768</v>
          </cell>
          <cell r="AD322">
            <v>3821786</v>
          </cell>
          <cell r="AE322">
            <v>6165173</v>
          </cell>
          <cell r="AF322">
            <v>9370102</v>
          </cell>
          <cell r="AG322">
            <v>4038402</v>
          </cell>
          <cell r="AH322">
            <v>7684434</v>
          </cell>
          <cell r="AI322">
            <v>0</v>
          </cell>
          <cell r="AJ322">
            <v>0</v>
          </cell>
          <cell r="AK322">
            <v>56648310</v>
          </cell>
          <cell r="AL322">
            <v>8181494</v>
          </cell>
          <cell r="AM322">
            <v>0</v>
          </cell>
          <cell r="AN322">
            <v>0</v>
          </cell>
          <cell r="AO322">
            <v>0</v>
          </cell>
          <cell r="AP322">
            <v>64829804</v>
          </cell>
          <cell r="AQ322">
            <v>31716645</v>
          </cell>
          <cell r="AR322">
            <v>8183256</v>
          </cell>
          <cell r="AS322">
            <v>39899901</v>
          </cell>
          <cell r="AT322">
            <v>2923429</v>
          </cell>
          <cell r="AU322">
            <v>493095</v>
          </cell>
          <cell r="AV322">
            <v>1763900</v>
          </cell>
          <cell r="AW322">
            <v>0</v>
          </cell>
          <cell r="AX322">
            <v>0</v>
          </cell>
          <cell r="AY322">
            <v>2504010</v>
          </cell>
          <cell r="AZ322">
            <v>7684434</v>
          </cell>
        </row>
        <row r="323">
          <cell r="A323">
            <v>130943</v>
          </cell>
          <cell r="B323" t="str">
            <v>UNIVERSITY OF DELAWARE</v>
          </cell>
          <cell r="C323" t="str">
            <v>DE</v>
          </cell>
          <cell r="D323">
            <v>2</v>
          </cell>
          <cell r="E323">
            <v>1</v>
          </cell>
          <cell r="L323">
            <v>156321000</v>
          </cell>
          <cell r="AH323">
            <v>47162706</v>
          </cell>
          <cell r="AK323">
            <v>503321016</v>
          </cell>
          <cell r="AT323">
            <v>2388303</v>
          </cell>
          <cell r="AU323">
            <v>286119</v>
          </cell>
          <cell r="AV323">
            <v>7281480</v>
          </cell>
          <cell r="AY323">
            <v>37206804</v>
          </cell>
          <cell r="AZ323">
            <v>47162706</v>
          </cell>
        </row>
        <row r="324">
          <cell r="A324">
            <v>130891</v>
          </cell>
          <cell r="B324" t="str">
            <v>DELAWARE TECHNICAL AND COMMUNITY COLLEGE-OWENS</v>
          </cell>
          <cell r="C324" t="str">
            <v>DE</v>
          </cell>
          <cell r="D324">
            <v>2</v>
          </cell>
          <cell r="E324">
            <v>4</v>
          </cell>
          <cell r="F324">
            <v>2</v>
          </cell>
          <cell r="G324">
            <v>2</v>
          </cell>
          <cell r="H324">
            <v>2</v>
          </cell>
          <cell r="I324">
            <v>40</v>
          </cell>
          <cell r="J324">
            <v>1</v>
          </cell>
          <cell r="K324">
            <v>2132</v>
          </cell>
          <cell r="L324">
            <v>5568850</v>
          </cell>
          <cell r="M324">
            <v>0</v>
          </cell>
          <cell r="N324">
            <v>15869301</v>
          </cell>
          <cell r="O324">
            <v>0</v>
          </cell>
          <cell r="P324">
            <v>3118797</v>
          </cell>
          <cell r="Q324">
            <v>186529</v>
          </cell>
          <cell r="R324">
            <v>2393793</v>
          </cell>
          <cell r="S324">
            <v>0</v>
          </cell>
          <cell r="T324">
            <v>0</v>
          </cell>
          <cell r="U324">
            <v>0</v>
          </cell>
          <cell r="V324">
            <v>813210</v>
          </cell>
          <cell r="W324">
            <v>0</v>
          </cell>
          <cell r="X324">
            <v>0</v>
          </cell>
          <cell r="Y324">
            <v>0</v>
          </cell>
          <cell r="Z324">
            <v>27950480</v>
          </cell>
          <cell r="AA324">
            <v>9630830</v>
          </cell>
          <cell r="AB324">
            <v>0</v>
          </cell>
          <cell r="AC324">
            <v>1398332</v>
          </cell>
          <cell r="AD324">
            <v>3183220</v>
          </cell>
          <cell r="AE324">
            <v>1632870</v>
          </cell>
          <cell r="AF324">
            <v>2803767</v>
          </cell>
          <cell r="AG324">
            <v>2275442</v>
          </cell>
          <cell r="AH324">
            <v>2300076</v>
          </cell>
          <cell r="AI324">
            <v>2354300</v>
          </cell>
          <cell r="AJ324">
            <v>0</v>
          </cell>
          <cell r="AK324">
            <v>25578837</v>
          </cell>
          <cell r="AL324">
            <v>709259</v>
          </cell>
          <cell r="AM324">
            <v>0</v>
          </cell>
          <cell r="AN324">
            <v>0</v>
          </cell>
          <cell r="AO324">
            <v>0</v>
          </cell>
          <cell r="AP324">
            <v>26288096</v>
          </cell>
          <cell r="AQ324">
            <v>13108104</v>
          </cell>
          <cell r="AR324">
            <v>3932431</v>
          </cell>
          <cell r="AS324">
            <v>17040535</v>
          </cell>
          <cell r="AT324">
            <v>1838203</v>
          </cell>
          <cell r="AU324">
            <v>179985</v>
          </cell>
          <cell r="AV324">
            <v>168803</v>
          </cell>
          <cell r="AW324">
            <v>0</v>
          </cell>
          <cell r="AX324">
            <v>0</v>
          </cell>
          <cell r="AY324">
            <v>113085</v>
          </cell>
          <cell r="AZ324">
            <v>2300076</v>
          </cell>
        </row>
        <row r="325">
          <cell r="A325">
            <v>130907</v>
          </cell>
          <cell r="B325" t="str">
            <v>DELAWARE TECHNICAL AND COMMUNITY COLLEGE-TERRY</v>
          </cell>
          <cell r="C325" t="str">
            <v>DE</v>
          </cell>
          <cell r="D325">
            <v>2</v>
          </cell>
          <cell r="E325">
            <v>4</v>
          </cell>
          <cell r="F325">
            <v>2</v>
          </cell>
          <cell r="G325">
            <v>2</v>
          </cell>
          <cell r="H325">
            <v>2</v>
          </cell>
          <cell r="I325">
            <v>40</v>
          </cell>
          <cell r="J325">
            <v>1</v>
          </cell>
          <cell r="K325">
            <v>1099</v>
          </cell>
          <cell r="L325">
            <v>2849713</v>
          </cell>
          <cell r="M325">
            <v>0</v>
          </cell>
          <cell r="N325">
            <v>9817805</v>
          </cell>
          <cell r="O325">
            <v>0</v>
          </cell>
          <cell r="P325">
            <v>1816208</v>
          </cell>
          <cell r="Q325">
            <v>299110</v>
          </cell>
          <cell r="R325">
            <v>2859290</v>
          </cell>
          <cell r="S325">
            <v>0</v>
          </cell>
          <cell r="T325">
            <v>0</v>
          </cell>
          <cell r="U325">
            <v>0</v>
          </cell>
          <cell r="V325">
            <v>378829</v>
          </cell>
          <cell r="W325">
            <v>0</v>
          </cell>
          <cell r="X325">
            <v>0</v>
          </cell>
          <cell r="Y325">
            <v>0</v>
          </cell>
          <cell r="Z325">
            <v>18020955</v>
          </cell>
          <cell r="AA325">
            <v>6788216</v>
          </cell>
          <cell r="AB325">
            <v>0</v>
          </cell>
          <cell r="AC325">
            <v>827840</v>
          </cell>
          <cell r="AD325">
            <v>1264682</v>
          </cell>
          <cell r="AE325">
            <v>1421214</v>
          </cell>
          <cell r="AF325">
            <v>2373155</v>
          </cell>
          <cell r="AG325">
            <v>1976651</v>
          </cell>
          <cell r="AH325">
            <v>1189587</v>
          </cell>
          <cell r="AI325">
            <v>1084800</v>
          </cell>
          <cell r="AJ325">
            <v>0</v>
          </cell>
          <cell r="AK325">
            <v>16926145</v>
          </cell>
          <cell r="AL325">
            <v>330208</v>
          </cell>
          <cell r="AM325">
            <v>0</v>
          </cell>
          <cell r="AN325">
            <v>0</v>
          </cell>
          <cell r="AO325">
            <v>0</v>
          </cell>
          <cell r="AP325">
            <v>17256353</v>
          </cell>
          <cell r="AQ325">
            <v>8784870</v>
          </cell>
          <cell r="AR325">
            <v>2635461</v>
          </cell>
          <cell r="AS325">
            <v>11420331</v>
          </cell>
          <cell r="AT325">
            <v>922287</v>
          </cell>
          <cell r="AU325">
            <v>77062</v>
          </cell>
          <cell r="AV325">
            <v>148300</v>
          </cell>
          <cell r="AW325">
            <v>0</v>
          </cell>
          <cell r="AX325">
            <v>0</v>
          </cell>
          <cell r="AY325">
            <v>41938</v>
          </cell>
          <cell r="AZ325">
            <v>1189587</v>
          </cell>
        </row>
        <row r="326">
          <cell r="A326">
            <v>130916</v>
          </cell>
          <cell r="B326" t="str">
            <v>DELAWARE TECHNICAL &amp; COMM COLL-STANTON-WILMINGTON</v>
          </cell>
          <cell r="C326" t="str">
            <v>DE</v>
          </cell>
          <cell r="D326">
            <v>2</v>
          </cell>
          <cell r="E326">
            <v>4</v>
          </cell>
          <cell r="F326">
            <v>2</v>
          </cell>
          <cell r="G326">
            <v>2</v>
          </cell>
          <cell r="H326">
            <v>2</v>
          </cell>
          <cell r="I326">
            <v>40</v>
          </cell>
          <cell r="J326">
            <v>1</v>
          </cell>
          <cell r="K326">
            <v>3802</v>
          </cell>
          <cell r="L326">
            <v>9153948</v>
          </cell>
          <cell r="M326">
            <v>0</v>
          </cell>
          <cell r="N326">
            <v>26150352</v>
          </cell>
          <cell r="O326">
            <v>0</v>
          </cell>
          <cell r="P326">
            <v>3806551</v>
          </cell>
          <cell r="Q326">
            <v>184568</v>
          </cell>
          <cell r="R326">
            <v>5738064</v>
          </cell>
          <cell r="S326">
            <v>0</v>
          </cell>
          <cell r="T326">
            <v>0</v>
          </cell>
          <cell r="U326">
            <v>0</v>
          </cell>
          <cell r="V326">
            <v>1131183</v>
          </cell>
          <cell r="W326">
            <v>0</v>
          </cell>
          <cell r="X326">
            <v>0</v>
          </cell>
          <cell r="Y326">
            <v>0</v>
          </cell>
          <cell r="Z326">
            <v>46164666</v>
          </cell>
          <cell r="AA326">
            <v>21407079</v>
          </cell>
          <cell r="AB326">
            <v>0</v>
          </cell>
          <cell r="AC326">
            <v>881955</v>
          </cell>
          <cell r="AD326">
            <v>2600783</v>
          </cell>
          <cell r="AE326">
            <v>3381488</v>
          </cell>
          <cell r="AF326">
            <v>6341262</v>
          </cell>
          <cell r="AG326">
            <v>3521928</v>
          </cell>
          <cell r="AH326">
            <v>2440679</v>
          </cell>
          <cell r="AI326">
            <v>2909400</v>
          </cell>
          <cell r="AJ326">
            <v>0</v>
          </cell>
          <cell r="AK326">
            <v>43484574</v>
          </cell>
          <cell r="AL326">
            <v>1057707</v>
          </cell>
          <cell r="AM326">
            <v>0</v>
          </cell>
          <cell r="AN326">
            <v>0</v>
          </cell>
          <cell r="AO326">
            <v>0</v>
          </cell>
          <cell r="AP326">
            <v>44542281</v>
          </cell>
          <cell r="AQ326">
            <v>23301176</v>
          </cell>
          <cell r="AR326">
            <v>6990353</v>
          </cell>
          <cell r="AS326">
            <v>30291529</v>
          </cell>
          <cell r="AT326">
            <v>1762673</v>
          </cell>
          <cell r="AU326">
            <v>187836</v>
          </cell>
          <cell r="AV326">
            <v>289198</v>
          </cell>
          <cell r="AW326">
            <v>0</v>
          </cell>
          <cell r="AX326">
            <v>135354</v>
          </cell>
          <cell r="AY326">
            <v>65618</v>
          </cell>
          <cell r="AZ326">
            <v>2440679</v>
          </cell>
        </row>
        <row r="327">
          <cell r="A327">
            <v>132523</v>
          </cell>
          <cell r="B327" t="str">
            <v>GOODING INSTITUTE OF NURSE ANESTHESIA</v>
          </cell>
          <cell r="C327" t="str">
            <v>FL</v>
          </cell>
          <cell r="D327">
            <v>5</v>
          </cell>
          <cell r="E327">
            <v>1</v>
          </cell>
          <cell r="F327">
            <v>2</v>
          </cell>
          <cell r="G327">
            <v>2</v>
          </cell>
          <cell r="H327">
            <v>2</v>
          </cell>
          <cell r="I327">
            <v>-3</v>
          </cell>
          <cell r="J327">
            <v>1</v>
          </cell>
          <cell r="K327">
            <v>20</v>
          </cell>
          <cell r="L327">
            <v>168377</v>
          </cell>
          <cell r="M327">
            <v>0</v>
          </cell>
          <cell r="N327">
            <v>0</v>
          </cell>
          <cell r="O327">
            <v>0</v>
          </cell>
          <cell r="P327">
            <v>5464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33430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207271</v>
          </cell>
          <cell r="AA327">
            <v>51562</v>
          </cell>
          <cell r="AB327">
            <v>0</v>
          </cell>
          <cell r="AC327">
            <v>0</v>
          </cell>
          <cell r="AD327">
            <v>2953</v>
          </cell>
          <cell r="AE327">
            <v>5156</v>
          </cell>
          <cell r="AF327">
            <v>4149</v>
          </cell>
          <cell r="AG327">
            <v>361</v>
          </cell>
          <cell r="AH327">
            <v>21880</v>
          </cell>
          <cell r="AI327">
            <v>0</v>
          </cell>
          <cell r="AJ327">
            <v>0</v>
          </cell>
          <cell r="AK327">
            <v>86061</v>
          </cell>
          <cell r="AL327">
            <v>0</v>
          </cell>
          <cell r="AM327">
            <v>0</v>
          </cell>
          <cell r="AN327">
            <v>0</v>
          </cell>
          <cell r="AO327">
            <v>83085</v>
          </cell>
          <cell r="AP327">
            <v>169146</v>
          </cell>
          <cell r="AQ327">
            <v>104749</v>
          </cell>
          <cell r="AR327">
            <v>10985</v>
          </cell>
          <cell r="AS327">
            <v>115734</v>
          </cell>
          <cell r="AT327">
            <v>0</v>
          </cell>
          <cell r="AU327">
            <v>5570</v>
          </cell>
          <cell r="AV327">
            <v>0</v>
          </cell>
          <cell r="AW327">
            <v>0</v>
          </cell>
          <cell r="AX327">
            <v>15785</v>
          </cell>
          <cell r="AY327">
            <v>525</v>
          </cell>
          <cell r="AZ327">
            <v>21880</v>
          </cell>
        </row>
        <row r="328">
          <cell r="A328">
            <v>132903</v>
          </cell>
          <cell r="B328" t="str">
            <v>UNIVERSITY OF CENTRAL FLORIDA</v>
          </cell>
          <cell r="C328" t="str">
            <v>FL</v>
          </cell>
          <cell r="D328">
            <v>5</v>
          </cell>
          <cell r="E328">
            <v>1</v>
          </cell>
          <cell r="F328">
            <v>2</v>
          </cell>
          <cell r="G328">
            <v>2</v>
          </cell>
          <cell r="H328">
            <v>2</v>
          </cell>
          <cell r="I328">
            <v>16</v>
          </cell>
          <cell r="J328">
            <v>1</v>
          </cell>
          <cell r="K328">
            <v>28730</v>
          </cell>
          <cell r="L328">
            <v>68041239</v>
          </cell>
          <cell r="M328">
            <v>0</v>
          </cell>
          <cell r="N328">
            <v>175059435</v>
          </cell>
          <cell r="O328">
            <v>0</v>
          </cell>
          <cell r="P328">
            <v>33665112</v>
          </cell>
          <cell r="Q328">
            <v>12405725</v>
          </cell>
          <cell r="R328">
            <v>0</v>
          </cell>
          <cell r="S328">
            <v>17448532</v>
          </cell>
          <cell r="T328">
            <v>0</v>
          </cell>
          <cell r="U328">
            <v>0</v>
          </cell>
          <cell r="V328">
            <v>49124364</v>
          </cell>
          <cell r="W328">
            <v>0</v>
          </cell>
          <cell r="X328">
            <v>3418615</v>
          </cell>
          <cell r="Y328">
            <v>0</v>
          </cell>
          <cell r="Z328">
            <v>359163022</v>
          </cell>
          <cell r="AA328">
            <v>118197354</v>
          </cell>
          <cell r="AB328">
            <v>65416690</v>
          </cell>
          <cell r="AC328">
            <v>2398215</v>
          </cell>
          <cell r="AD328">
            <v>33884237</v>
          </cell>
          <cell r="AE328">
            <v>13719777</v>
          </cell>
          <cell r="AF328">
            <v>27693909</v>
          </cell>
          <cell r="AG328">
            <v>13791333</v>
          </cell>
          <cell r="AH328">
            <v>30729838</v>
          </cell>
          <cell r="AI328">
            <v>4137435</v>
          </cell>
          <cell r="AJ328">
            <v>6387366</v>
          </cell>
          <cell r="AK328">
            <v>316356154</v>
          </cell>
          <cell r="AL328">
            <v>47727544</v>
          </cell>
          <cell r="AM328">
            <v>0</v>
          </cell>
          <cell r="AN328">
            <v>0</v>
          </cell>
          <cell r="AO328">
            <v>0</v>
          </cell>
          <cell r="AP328">
            <v>364083698</v>
          </cell>
          <cell r="AQ328">
            <v>156640691</v>
          </cell>
          <cell r="AR328">
            <v>32404818</v>
          </cell>
          <cell r="AS328">
            <v>189045509</v>
          </cell>
          <cell r="AT328">
            <v>12208082</v>
          </cell>
          <cell r="AU328">
            <v>897600</v>
          </cell>
          <cell r="AV328">
            <v>0</v>
          </cell>
          <cell r="AW328">
            <v>0</v>
          </cell>
          <cell r="AX328">
            <v>0</v>
          </cell>
          <cell r="AY328">
            <v>17624156</v>
          </cell>
          <cell r="AZ328">
            <v>30729838</v>
          </cell>
        </row>
        <row r="329">
          <cell r="A329">
            <v>133650</v>
          </cell>
          <cell r="B329" t="str">
            <v>FLORIDA AGRICULTURAL AND MECHANICAL UNIVERSITY</v>
          </cell>
          <cell r="C329" t="str">
            <v>FL</v>
          </cell>
          <cell r="D329">
            <v>5</v>
          </cell>
          <cell r="E329">
            <v>1</v>
          </cell>
          <cell r="F329">
            <v>2</v>
          </cell>
          <cell r="G329">
            <v>2</v>
          </cell>
          <cell r="H329">
            <v>2</v>
          </cell>
          <cell r="I329">
            <v>21</v>
          </cell>
          <cell r="J329">
            <v>1</v>
          </cell>
          <cell r="K329">
            <v>11279</v>
          </cell>
          <cell r="L329">
            <v>47205635</v>
          </cell>
          <cell r="M329">
            <v>0</v>
          </cell>
          <cell r="N329">
            <v>92876848</v>
          </cell>
          <cell r="O329">
            <v>0</v>
          </cell>
          <cell r="P329">
            <v>40986500</v>
          </cell>
          <cell r="Q329">
            <v>7318057</v>
          </cell>
          <cell r="R329">
            <v>0</v>
          </cell>
          <cell r="S329">
            <v>13244619</v>
          </cell>
          <cell r="T329">
            <v>0</v>
          </cell>
          <cell r="U329">
            <v>0</v>
          </cell>
          <cell r="V329">
            <v>19880598</v>
          </cell>
          <cell r="W329">
            <v>0</v>
          </cell>
          <cell r="X329">
            <v>352887</v>
          </cell>
          <cell r="Y329">
            <v>0</v>
          </cell>
          <cell r="Z329">
            <v>221865144</v>
          </cell>
          <cell r="AA329">
            <v>72658546</v>
          </cell>
          <cell r="AB329">
            <v>23799741</v>
          </cell>
          <cell r="AC329">
            <v>4212679</v>
          </cell>
          <cell r="AD329">
            <v>24499748</v>
          </cell>
          <cell r="AE329">
            <v>8423751</v>
          </cell>
          <cell r="AF329">
            <v>15489217</v>
          </cell>
          <cell r="AG329">
            <v>15100988</v>
          </cell>
          <cell r="AH329">
            <v>32630228</v>
          </cell>
          <cell r="AI329">
            <v>28937</v>
          </cell>
          <cell r="AJ329">
            <v>-220356</v>
          </cell>
          <cell r="AK329">
            <v>196623479</v>
          </cell>
          <cell r="AL329">
            <v>18907926</v>
          </cell>
          <cell r="AM329">
            <v>0</v>
          </cell>
          <cell r="AN329">
            <v>0</v>
          </cell>
          <cell r="AO329">
            <v>0</v>
          </cell>
          <cell r="AP329">
            <v>215531405</v>
          </cell>
          <cell r="AQ329">
            <v>96677042</v>
          </cell>
          <cell r="AR329">
            <v>19949959</v>
          </cell>
          <cell r="AS329">
            <v>116627001</v>
          </cell>
          <cell r="AT329">
            <v>11144020</v>
          </cell>
          <cell r="AU329">
            <v>5168686</v>
          </cell>
          <cell r="AV329">
            <v>2255787</v>
          </cell>
          <cell r="AW329">
            <v>0</v>
          </cell>
          <cell r="AX329">
            <v>3078136</v>
          </cell>
          <cell r="AY329">
            <v>10983599</v>
          </cell>
          <cell r="AZ329">
            <v>32630228</v>
          </cell>
        </row>
        <row r="330">
          <cell r="A330">
            <v>133669</v>
          </cell>
          <cell r="B330" t="str">
            <v>FLORIDA ATLANTIC UNIVERSITY-BOCA RATON</v>
          </cell>
          <cell r="C330" t="str">
            <v>FL</v>
          </cell>
          <cell r="D330">
            <v>5</v>
          </cell>
          <cell r="E330">
            <v>1</v>
          </cell>
          <cell r="F330">
            <v>2</v>
          </cell>
          <cell r="G330">
            <v>2</v>
          </cell>
          <cell r="H330">
            <v>2</v>
          </cell>
          <cell r="I330">
            <v>16</v>
          </cell>
          <cell r="J330">
            <v>1</v>
          </cell>
          <cell r="K330">
            <v>15945</v>
          </cell>
          <cell r="L330">
            <v>45975056</v>
          </cell>
          <cell r="M330">
            <v>0</v>
          </cell>
          <cell r="N330">
            <v>117933421</v>
          </cell>
          <cell r="O330">
            <v>0</v>
          </cell>
          <cell r="P330">
            <v>29993826</v>
          </cell>
          <cell r="Q330">
            <v>8831847</v>
          </cell>
          <cell r="R330">
            <v>0</v>
          </cell>
          <cell r="S330">
            <v>44505701</v>
          </cell>
          <cell r="T330">
            <v>0</v>
          </cell>
          <cell r="U330">
            <v>292467</v>
          </cell>
          <cell r="V330">
            <v>25131517</v>
          </cell>
          <cell r="W330">
            <v>0</v>
          </cell>
          <cell r="X330">
            <v>328043</v>
          </cell>
          <cell r="Y330">
            <v>0</v>
          </cell>
          <cell r="Z330">
            <v>272991878</v>
          </cell>
          <cell r="AA330">
            <v>96134328</v>
          </cell>
          <cell r="AB330">
            <v>19953204</v>
          </cell>
          <cell r="AC330">
            <v>2515286</v>
          </cell>
          <cell r="AD330">
            <v>26113098</v>
          </cell>
          <cell r="AE330">
            <v>20808713</v>
          </cell>
          <cell r="AF330">
            <v>23467323</v>
          </cell>
          <cell r="AG330">
            <v>12833151</v>
          </cell>
          <cell r="AH330">
            <v>44116664</v>
          </cell>
          <cell r="AI330">
            <v>0</v>
          </cell>
          <cell r="AJ330">
            <v>2715608</v>
          </cell>
          <cell r="AK330">
            <v>248657375</v>
          </cell>
          <cell r="AL330">
            <v>21831467</v>
          </cell>
          <cell r="AM330">
            <v>0</v>
          </cell>
          <cell r="AN330">
            <v>0</v>
          </cell>
          <cell r="AO330">
            <v>0</v>
          </cell>
          <cell r="AP330">
            <v>270488842</v>
          </cell>
          <cell r="AQ330">
            <v>119982616</v>
          </cell>
          <cell r="AR330">
            <v>24139090</v>
          </cell>
          <cell r="AS330">
            <v>144121706</v>
          </cell>
          <cell r="AT330">
            <v>8721651</v>
          </cell>
          <cell r="AU330">
            <v>495367</v>
          </cell>
          <cell r="AV330">
            <v>2634757</v>
          </cell>
          <cell r="AW330">
            <v>0</v>
          </cell>
          <cell r="AX330">
            <v>25194580</v>
          </cell>
          <cell r="AY330">
            <v>7070309</v>
          </cell>
          <cell r="AZ330">
            <v>44116664</v>
          </cell>
        </row>
        <row r="331">
          <cell r="A331">
            <v>133951</v>
          </cell>
          <cell r="B331" t="str">
            <v>FLORIDA INTERNATIONAL UNIVERSITY</v>
          </cell>
          <cell r="C331" t="str">
            <v>FL</v>
          </cell>
          <cell r="D331">
            <v>5</v>
          </cell>
          <cell r="E331">
            <v>1</v>
          </cell>
          <cell r="F331">
            <v>2</v>
          </cell>
          <cell r="G331">
            <v>2</v>
          </cell>
          <cell r="H331">
            <v>2</v>
          </cell>
          <cell r="I331">
            <v>15</v>
          </cell>
          <cell r="J331">
            <v>1</v>
          </cell>
          <cell r="K331">
            <v>23133</v>
          </cell>
          <cell r="L331">
            <v>78833926</v>
          </cell>
          <cell r="M331">
            <v>0</v>
          </cell>
          <cell r="N331">
            <v>158857416</v>
          </cell>
          <cell r="O331">
            <v>0</v>
          </cell>
          <cell r="P331">
            <v>57213241</v>
          </cell>
          <cell r="Q331">
            <v>13577058</v>
          </cell>
          <cell r="R331">
            <v>0</v>
          </cell>
          <cell r="S331">
            <v>13791448</v>
          </cell>
          <cell r="T331">
            <v>0</v>
          </cell>
          <cell r="U331">
            <v>0</v>
          </cell>
          <cell r="V331">
            <v>46081944</v>
          </cell>
          <cell r="W331">
            <v>0</v>
          </cell>
          <cell r="X331">
            <v>1931239</v>
          </cell>
          <cell r="Y331">
            <v>0</v>
          </cell>
          <cell r="Z331">
            <v>370286272</v>
          </cell>
          <cell r="AA331">
            <v>104278472</v>
          </cell>
          <cell r="AB331">
            <v>56724559</v>
          </cell>
          <cell r="AC331">
            <v>4463833</v>
          </cell>
          <cell r="AD331">
            <v>42613184</v>
          </cell>
          <cell r="AE331">
            <v>14925062</v>
          </cell>
          <cell r="AF331">
            <v>38932323</v>
          </cell>
          <cell r="AG331">
            <v>21150066</v>
          </cell>
          <cell r="AH331">
            <v>36341108</v>
          </cell>
          <cell r="AI331">
            <v>0</v>
          </cell>
          <cell r="AJ331">
            <v>0</v>
          </cell>
          <cell r="AK331">
            <v>319428607</v>
          </cell>
          <cell r="AL331">
            <v>35094561</v>
          </cell>
          <cell r="AM331">
            <v>0</v>
          </cell>
          <cell r="AN331">
            <v>0</v>
          </cell>
          <cell r="AO331">
            <v>0</v>
          </cell>
          <cell r="AP331">
            <v>354523168</v>
          </cell>
          <cell r="AQ331">
            <v>125255470</v>
          </cell>
          <cell r="AR331">
            <v>31180285</v>
          </cell>
          <cell r="AS331">
            <v>156435755</v>
          </cell>
          <cell r="AT331">
            <v>15058652</v>
          </cell>
          <cell r="AU331">
            <v>7833528</v>
          </cell>
          <cell r="AV331">
            <v>6196701</v>
          </cell>
          <cell r="AW331">
            <v>0</v>
          </cell>
          <cell r="AX331">
            <v>529530</v>
          </cell>
          <cell r="AY331">
            <v>6722697</v>
          </cell>
          <cell r="AZ331">
            <v>36341108</v>
          </cell>
        </row>
        <row r="332">
          <cell r="A332">
            <v>134097</v>
          </cell>
          <cell r="B332" t="str">
            <v>FLORIDA STATE UNIVERSITY</v>
          </cell>
          <cell r="C332" t="str">
            <v>FL</v>
          </cell>
          <cell r="D332">
            <v>5</v>
          </cell>
          <cell r="E332">
            <v>1</v>
          </cell>
          <cell r="F332">
            <v>2</v>
          </cell>
          <cell r="G332">
            <v>2</v>
          </cell>
          <cell r="H332">
            <v>2</v>
          </cell>
          <cell r="I332">
            <v>15</v>
          </cell>
          <cell r="J332">
            <v>1</v>
          </cell>
          <cell r="K332">
            <v>30904</v>
          </cell>
          <cell r="L332">
            <v>105414741</v>
          </cell>
          <cell r="M332">
            <v>0</v>
          </cell>
          <cell r="N332">
            <v>271590779</v>
          </cell>
          <cell r="O332">
            <v>0</v>
          </cell>
          <cell r="P332">
            <v>79654729</v>
          </cell>
          <cell r="Q332">
            <v>22760902</v>
          </cell>
          <cell r="R332">
            <v>0</v>
          </cell>
          <cell r="S332">
            <v>7904108</v>
          </cell>
          <cell r="T332">
            <v>0</v>
          </cell>
          <cell r="U332">
            <v>987210</v>
          </cell>
          <cell r="V332">
            <v>98132292</v>
          </cell>
          <cell r="W332">
            <v>0</v>
          </cell>
          <cell r="X332">
            <v>8668025</v>
          </cell>
          <cell r="Y332">
            <v>0</v>
          </cell>
          <cell r="Z332">
            <v>595112786</v>
          </cell>
          <cell r="AA332">
            <v>169677581</v>
          </cell>
          <cell r="AB332">
            <v>76730558</v>
          </cell>
          <cell r="AC332">
            <v>29895950</v>
          </cell>
          <cell r="AD332">
            <v>48119173</v>
          </cell>
          <cell r="AE332">
            <v>23324760</v>
          </cell>
          <cell r="AF332">
            <v>40569254</v>
          </cell>
          <cell r="AG332">
            <v>38116936</v>
          </cell>
          <cell r="AH332">
            <v>65429479</v>
          </cell>
          <cell r="AI332">
            <v>0</v>
          </cell>
          <cell r="AJ332">
            <v>1719273</v>
          </cell>
          <cell r="AK332">
            <v>493582964</v>
          </cell>
          <cell r="AL332">
            <v>93013738</v>
          </cell>
          <cell r="AM332">
            <v>0</v>
          </cell>
          <cell r="AN332">
            <v>0</v>
          </cell>
          <cell r="AO332">
            <v>0</v>
          </cell>
          <cell r="AP332">
            <v>586596702</v>
          </cell>
          <cell r="AQ332">
            <v>246240213</v>
          </cell>
          <cell r="AR332">
            <v>48927754</v>
          </cell>
          <cell r="AS332">
            <v>295167967</v>
          </cell>
          <cell r="AT332">
            <v>13088258</v>
          </cell>
          <cell r="AU332">
            <v>1455676</v>
          </cell>
          <cell r="AV332">
            <v>282665</v>
          </cell>
          <cell r="AW332">
            <v>0</v>
          </cell>
          <cell r="AX332">
            <v>5429667</v>
          </cell>
          <cell r="AY332">
            <v>45173213</v>
          </cell>
          <cell r="AZ332">
            <v>65429479</v>
          </cell>
        </row>
        <row r="333">
          <cell r="A333">
            <v>134130</v>
          </cell>
          <cell r="B333" t="str">
            <v>UNIVERSITY OF FLORIDA</v>
          </cell>
          <cell r="C333" t="str">
            <v>FL</v>
          </cell>
          <cell r="D333">
            <v>5</v>
          </cell>
          <cell r="E333">
            <v>1</v>
          </cell>
          <cell r="F333">
            <v>2</v>
          </cell>
          <cell r="G333">
            <v>1</v>
          </cell>
          <cell r="H333">
            <v>2</v>
          </cell>
          <cell r="I333">
            <v>15</v>
          </cell>
          <cell r="J333">
            <v>1</v>
          </cell>
          <cell r="K333">
            <v>42592</v>
          </cell>
          <cell r="L333">
            <v>146751000</v>
          </cell>
          <cell r="M333">
            <v>7326000</v>
          </cell>
          <cell r="N333">
            <v>549368000</v>
          </cell>
          <cell r="O333">
            <v>0</v>
          </cell>
          <cell r="P333">
            <v>168866000</v>
          </cell>
          <cell r="Q333">
            <v>54736000</v>
          </cell>
          <cell r="R333">
            <v>0</v>
          </cell>
          <cell r="S333">
            <v>74456000</v>
          </cell>
          <cell r="T333">
            <v>0</v>
          </cell>
          <cell r="U333">
            <v>56927000</v>
          </cell>
          <cell r="V333">
            <v>89448000</v>
          </cell>
          <cell r="W333">
            <v>0</v>
          </cell>
          <cell r="X333">
            <v>146871000</v>
          </cell>
          <cell r="Y333">
            <v>0</v>
          </cell>
          <cell r="Z333">
            <v>1294749000</v>
          </cell>
          <cell r="AA333">
            <v>425237000</v>
          </cell>
          <cell r="AB333">
            <v>319668000</v>
          </cell>
          <cell r="AC333">
            <v>110584000</v>
          </cell>
          <cell r="AD333">
            <v>90498000</v>
          </cell>
          <cell r="AE333">
            <v>24887000</v>
          </cell>
          <cell r="AF333">
            <v>69909000</v>
          </cell>
          <cell r="AG333">
            <v>66230000</v>
          </cell>
          <cell r="AH333">
            <v>55798000</v>
          </cell>
          <cell r="AI333">
            <v>0</v>
          </cell>
          <cell r="AJ333">
            <v>5066000</v>
          </cell>
          <cell r="AK333">
            <v>1167877000</v>
          </cell>
          <cell r="AL333">
            <v>84374000</v>
          </cell>
          <cell r="AM333">
            <v>0</v>
          </cell>
          <cell r="AN333">
            <v>0</v>
          </cell>
          <cell r="AO333">
            <v>0</v>
          </cell>
          <cell r="AP333">
            <v>1252251000</v>
          </cell>
          <cell r="AQ333">
            <v>639737000</v>
          </cell>
          <cell r="AR333">
            <v>126894000</v>
          </cell>
          <cell r="AS333">
            <v>766631000</v>
          </cell>
          <cell r="AT333">
            <v>15159000</v>
          </cell>
          <cell r="AU333">
            <v>4992000</v>
          </cell>
          <cell r="AV333">
            <v>5703000</v>
          </cell>
          <cell r="AW333">
            <v>0</v>
          </cell>
          <cell r="AX333">
            <v>22368000</v>
          </cell>
          <cell r="AY333">
            <v>7576000</v>
          </cell>
          <cell r="AZ333">
            <v>55798000</v>
          </cell>
        </row>
        <row r="334">
          <cell r="A334">
            <v>136172</v>
          </cell>
          <cell r="B334" t="str">
            <v>UNIVERSITY OF NORTH FLORIDA</v>
          </cell>
          <cell r="C334" t="str">
            <v>FL</v>
          </cell>
          <cell r="D334">
            <v>5</v>
          </cell>
          <cell r="E334">
            <v>1</v>
          </cell>
          <cell r="F334">
            <v>2</v>
          </cell>
          <cell r="G334">
            <v>2</v>
          </cell>
          <cell r="H334">
            <v>2</v>
          </cell>
          <cell r="I334">
            <v>21</v>
          </cell>
          <cell r="J334">
            <v>1</v>
          </cell>
          <cell r="K334">
            <v>9775</v>
          </cell>
          <cell r="L334">
            <v>24589010</v>
          </cell>
          <cell r="M334">
            <v>0</v>
          </cell>
          <cell r="N334">
            <v>62660184</v>
          </cell>
          <cell r="O334">
            <v>0</v>
          </cell>
          <cell r="P334">
            <v>7451992</v>
          </cell>
          <cell r="Q334">
            <v>4592601</v>
          </cell>
          <cell r="R334">
            <v>0</v>
          </cell>
          <cell r="S334">
            <v>4132115</v>
          </cell>
          <cell r="T334">
            <v>0</v>
          </cell>
          <cell r="U334">
            <v>714799</v>
          </cell>
          <cell r="V334">
            <v>15610183</v>
          </cell>
          <cell r="W334">
            <v>0</v>
          </cell>
          <cell r="X334">
            <v>0</v>
          </cell>
          <cell r="Y334">
            <v>0</v>
          </cell>
          <cell r="Z334">
            <v>119750884</v>
          </cell>
          <cell r="AA334">
            <v>40507144</v>
          </cell>
          <cell r="AB334">
            <v>2239018</v>
          </cell>
          <cell r="AC334">
            <v>5632616</v>
          </cell>
          <cell r="AD334">
            <v>16903342</v>
          </cell>
          <cell r="AE334">
            <v>9912264</v>
          </cell>
          <cell r="AF334">
            <v>14752611</v>
          </cell>
          <cell r="AG334">
            <v>8389366</v>
          </cell>
          <cell r="AH334">
            <v>7390692</v>
          </cell>
          <cell r="AI334">
            <v>0</v>
          </cell>
          <cell r="AJ334">
            <v>0</v>
          </cell>
          <cell r="AK334">
            <v>105727053</v>
          </cell>
          <cell r="AL334">
            <v>14259363</v>
          </cell>
          <cell r="AM334">
            <v>0</v>
          </cell>
          <cell r="AN334">
            <v>0</v>
          </cell>
          <cell r="AO334">
            <v>0</v>
          </cell>
          <cell r="AP334">
            <v>119986416</v>
          </cell>
          <cell r="AQ334">
            <v>46432183</v>
          </cell>
          <cell r="AR334">
            <v>10409454</v>
          </cell>
          <cell r="AS334">
            <v>56841637</v>
          </cell>
          <cell r="AT334">
            <v>3978204</v>
          </cell>
          <cell r="AU334">
            <v>384201</v>
          </cell>
          <cell r="AV334">
            <v>0</v>
          </cell>
          <cell r="AW334">
            <v>0</v>
          </cell>
          <cell r="AX334">
            <v>0</v>
          </cell>
          <cell r="AY334">
            <v>3028287</v>
          </cell>
          <cell r="AZ334">
            <v>7390692</v>
          </cell>
        </row>
        <row r="335">
          <cell r="A335">
            <v>137351</v>
          </cell>
          <cell r="B335" t="str">
            <v>UNIVERSITY OF SOUTH FLORIDA</v>
          </cell>
          <cell r="C335" t="str">
            <v>FL</v>
          </cell>
          <cell r="D335">
            <v>5</v>
          </cell>
          <cell r="E335">
            <v>1</v>
          </cell>
          <cell r="F335">
            <v>2</v>
          </cell>
          <cell r="G335">
            <v>1</v>
          </cell>
          <cell r="H335">
            <v>2</v>
          </cell>
          <cell r="I335">
            <v>15</v>
          </cell>
          <cell r="J335">
            <v>1</v>
          </cell>
          <cell r="K335">
            <v>27621</v>
          </cell>
          <cell r="L335">
            <v>76565937</v>
          </cell>
          <cell r="M335">
            <v>0</v>
          </cell>
          <cell r="N335">
            <v>300367026</v>
          </cell>
          <cell r="O335">
            <v>0</v>
          </cell>
          <cell r="P335">
            <v>81835232</v>
          </cell>
          <cell r="Q335">
            <v>43211605</v>
          </cell>
          <cell r="R335">
            <v>0</v>
          </cell>
          <cell r="S335">
            <v>80840631</v>
          </cell>
          <cell r="T335">
            <v>0</v>
          </cell>
          <cell r="U335">
            <v>2049131</v>
          </cell>
          <cell r="V335">
            <v>86464936</v>
          </cell>
          <cell r="W335">
            <v>0</v>
          </cell>
          <cell r="X335">
            <v>3556941</v>
          </cell>
          <cell r="Y335">
            <v>0</v>
          </cell>
          <cell r="Z335">
            <v>674891439</v>
          </cell>
          <cell r="AA335">
            <v>210301983</v>
          </cell>
          <cell r="AB335">
            <v>122921127</v>
          </cell>
          <cell r="AC335">
            <v>10877480</v>
          </cell>
          <cell r="AD335">
            <v>79291002</v>
          </cell>
          <cell r="AE335">
            <v>26427911</v>
          </cell>
          <cell r="AF335">
            <v>72635800</v>
          </cell>
          <cell r="AG335">
            <v>31333671</v>
          </cell>
          <cell r="AH335">
            <v>36540041</v>
          </cell>
          <cell r="AI335">
            <v>3182611</v>
          </cell>
          <cell r="AJ335">
            <v>0</v>
          </cell>
          <cell r="AK335">
            <v>593511626</v>
          </cell>
          <cell r="AL335">
            <v>71330990</v>
          </cell>
          <cell r="AM335">
            <v>0</v>
          </cell>
          <cell r="AN335">
            <v>0</v>
          </cell>
          <cell r="AO335">
            <v>0</v>
          </cell>
          <cell r="AP335">
            <v>664842616</v>
          </cell>
          <cell r="AQ335">
            <v>311734383</v>
          </cell>
          <cell r="AR335">
            <v>43796878</v>
          </cell>
          <cell r="AS335">
            <v>355531261</v>
          </cell>
          <cell r="AT335">
            <v>14720760</v>
          </cell>
          <cell r="AU335">
            <v>2075510</v>
          </cell>
          <cell r="AV335">
            <v>955</v>
          </cell>
          <cell r="AW335">
            <v>0</v>
          </cell>
          <cell r="AX335">
            <v>11055255</v>
          </cell>
          <cell r="AY335">
            <v>8687561</v>
          </cell>
          <cell r="AZ335">
            <v>36540041</v>
          </cell>
        </row>
        <row r="336">
          <cell r="A336">
            <v>138354</v>
          </cell>
          <cell r="B336" t="str">
            <v>THE UNIVERSITY OF WEST FLORIDA</v>
          </cell>
          <cell r="C336" t="str">
            <v>FL</v>
          </cell>
          <cell r="D336">
            <v>5</v>
          </cell>
          <cell r="E336">
            <v>1</v>
          </cell>
          <cell r="F336">
            <v>2</v>
          </cell>
          <cell r="G336">
            <v>2</v>
          </cell>
          <cell r="H336">
            <v>2</v>
          </cell>
          <cell r="I336">
            <v>21</v>
          </cell>
          <cell r="J336">
            <v>1</v>
          </cell>
          <cell r="K336">
            <v>6820</v>
          </cell>
          <cell r="L336">
            <v>18939223</v>
          </cell>
          <cell r="M336">
            <v>0</v>
          </cell>
          <cell r="N336">
            <v>51793843</v>
          </cell>
          <cell r="O336">
            <v>0</v>
          </cell>
          <cell r="P336">
            <v>14291635</v>
          </cell>
          <cell r="Q336">
            <v>7732289</v>
          </cell>
          <cell r="R336">
            <v>0</v>
          </cell>
          <cell r="S336">
            <v>2447696</v>
          </cell>
          <cell r="T336">
            <v>0</v>
          </cell>
          <cell r="U336">
            <v>140742</v>
          </cell>
          <cell r="V336">
            <v>10560525</v>
          </cell>
          <cell r="W336">
            <v>0</v>
          </cell>
          <cell r="X336">
            <v>1152991</v>
          </cell>
          <cell r="Y336">
            <v>0</v>
          </cell>
          <cell r="Z336">
            <v>107058944</v>
          </cell>
          <cell r="AA336">
            <v>33758190</v>
          </cell>
          <cell r="AB336">
            <v>7689701</v>
          </cell>
          <cell r="AC336">
            <v>2225069</v>
          </cell>
          <cell r="AD336">
            <v>16548589</v>
          </cell>
          <cell r="AE336">
            <v>5936275</v>
          </cell>
          <cell r="AF336">
            <v>13541045</v>
          </cell>
          <cell r="AG336">
            <v>11150361</v>
          </cell>
          <cell r="AH336">
            <v>6512657</v>
          </cell>
          <cell r="AI336">
            <v>0</v>
          </cell>
          <cell r="AJ336">
            <v>194216</v>
          </cell>
          <cell r="AK336">
            <v>97556103</v>
          </cell>
          <cell r="AL336">
            <v>8324734</v>
          </cell>
          <cell r="AM336">
            <v>0</v>
          </cell>
          <cell r="AN336">
            <v>0</v>
          </cell>
          <cell r="AO336">
            <v>0</v>
          </cell>
          <cell r="AP336">
            <v>105880837</v>
          </cell>
          <cell r="AQ336">
            <v>49046240</v>
          </cell>
          <cell r="AR336">
            <v>9901979</v>
          </cell>
          <cell r="AS336">
            <v>58948219</v>
          </cell>
          <cell r="AT336">
            <v>4065670</v>
          </cell>
          <cell r="AU336">
            <v>345819</v>
          </cell>
          <cell r="AV336">
            <v>874860</v>
          </cell>
          <cell r="AW336">
            <v>0</v>
          </cell>
          <cell r="AX336">
            <v>0</v>
          </cell>
          <cell r="AY336">
            <v>1226308</v>
          </cell>
          <cell r="AZ336">
            <v>6512657</v>
          </cell>
        </row>
        <row r="337">
          <cell r="A337">
            <v>433660</v>
          </cell>
          <cell r="B337" t="str">
            <v>FLORIDA GULF COAST UNIVERSITY</v>
          </cell>
          <cell r="C337" t="str">
            <v>FL</v>
          </cell>
          <cell r="D337">
            <v>5</v>
          </cell>
          <cell r="E337">
            <v>1</v>
          </cell>
          <cell r="F337">
            <v>2</v>
          </cell>
          <cell r="G337">
            <v>2</v>
          </cell>
          <cell r="H337">
            <v>2</v>
          </cell>
          <cell r="I337">
            <v>21</v>
          </cell>
          <cell r="J337">
            <v>1</v>
          </cell>
          <cell r="K337">
            <v>3007</v>
          </cell>
          <cell r="L337">
            <v>5858048</v>
          </cell>
          <cell r="M337">
            <v>0</v>
          </cell>
          <cell r="N337">
            <v>31234687</v>
          </cell>
          <cell r="O337">
            <v>0</v>
          </cell>
          <cell r="P337">
            <v>3366246</v>
          </cell>
          <cell r="Q337">
            <v>2770895</v>
          </cell>
          <cell r="R337">
            <v>0</v>
          </cell>
          <cell r="S337">
            <v>2413858</v>
          </cell>
          <cell r="T337">
            <v>0</v>
          </cell>
          <cell r="U337">
            <v>0</v>
          </cell>
          <cell r="V337">
            <v>4707277</v>
          </cell>
          <cell r="W337">
            <v>0</v>
          </cell>
          <cell r="X337">
            <v>669356</v>
          </cell>
          <cell r="Y337">
            <v>0</v>
          </cell>
          <cell r="Z337">
            <v>51020367</v>
          </cell>
          <cell r="AA337">
            <v>17201932</v>
          </cell>
          <cell r="AB337">
            <v>940528</v>
          </cell>
          <cell r="AC337">
            <v>3843596</v>
          </cell>
          <cell r="AD337">
            <v>7843401</v>
          </cell>
          <cell r="AE337">
            <v>4403300</v>
          </cell>
          <cell r="AF337">
            <v>7442764</v>
          </cell>
          <cell r="AG337">
            <v>3526857</v>
          </cell>
          <cell r="AH337">
            <v>2814946</v>
          </cell>
          <cell r="AI337">
            <v>62289</v>
          </cell>
          <cell r="AJ337">
            <v>0</v>
          </cell>
          <cell r="AK337">
            <v>48079613</v>
          </cell>
          <cell r="AL337">
            <v>4421563</v>
          </cell>
          <cell r="AM337">
            <v>0</v>
          </cell>
          <cell r="AN337">
            <v>0</v>
          </cell>
          <cell r="AO337">
            <v>0</v>
          </cell>
          <cell r="AP337">
            <v>52501176</v>
          </cell>
          <cell r="AQ337">
            <v>25839090</v>
          </cell>
          <cell r="AR337">
            <v>5834506</v>
          </cell>
          <cell r="AS337">
            <v>31673596</v>
          </cell>
          <cell r="AT337">
            <v>1453009</v>
          </cell>
          <cell r="AU337">
            <v>131624</v>
          </cell>
          <cell r="AV337">
            <v>127659</v>
          </cell>
          <cell r="AW337">
            <v>0</v>
          </cell>
          <cell r="AX337">
            <v>200636</v>
          </cell>
          <cell r="AY337">
            <v>902018</v>
          </cell>
          <cell r="AZ337">
            <v>2814946</v>
          </cell>
        </row>
        <row r="338">
          <cell r="A338">
            <v>132374</v>
          </cell>
          <cell r="B338" t="str">
            <v>ATLANTIC TECHNICAL CENTER</v>
          </cell>
          <cell r="C338" t="str">
            <v>FL</v>
          </cell>
          <cell r="D338">
            <v>5</v>
          </cell>
          <cell r="E338">
            <v>4</v>
          </cell>
          <cell r="F338">
            <v>2</v>
          </cell>
          <cell r="G338">
            <v>2</v>
          </cell>
          <cell r="H338">
            <v>2</v>
          </cell>
          <cell r="I338">
            <v>-3</v>
          </cell>
          <cell r="J338">
            <v>1</v>
          </cell>
          <cell r="K338">
            <v>770</v>
          </cell>
          <cell r="L338">
            <v>2003651</v>
          </cell>
          <cell r="M338">
            <v>0</v>
          </cell>
          <cell r="N338">
            <v>11718100</v>
          </cell>
          <cell r="O338">
            <v>0</v>
          </cell>
          <cell r="P338">
            <v>389882</v>
          </cell>
          <cell r="Q338">
            <v>193946</v>
          </cell>
          <cell r="R338">
            <v>3582</v>
          </cell>
          <cell r="S338">
            <v>12179</v>
          </cell>
          <cell r="T338">
            <v>0</v>
          </cell>
          <cell r="U338">
            <v>245596</v>
          </cell>
          <cell r="V338">
            <v>0</v>
          </cell>
          <cell r="W338">
            <v>0</v>
          </cell>
          <cell r="X338">
            <v>-37554</v>
          </cell>
          <cell r="Y338">
            <v>0</v>
          </cell>
          <cell r="Z338">
            <v>14529382</v>
          </cell>
          <cell r="AA338">
            <v>3795377</v>
          </cell>
          <cell r="AB338">
            <v>0</v>
          </cell>
          <cell r="AC338">
            <v>0</v>
          </cell>
          <cell r="AD338">
            <v>66771</v>
          </cell>
          <cell r="AE338">
            <v>296735</v>
          </cell>
          <cell r="AF338">
            <v>233026</v>
          </cell>
          <cell r="AG338">
            <v>166903</v>
          </cell>
          <cell r="AH338">
            <v>599589</v>
          </cell>
          <cell r="AI338">
            <v>0</v>
          </cell>
          <cell r="AJ338">
            <v>0</v>
          </cell>
          <cell r="AK338">
            <v>5158401</v>
          </cell>
          <cell r="AL338">
            <v>527098</v>
          </cell>
          <cell r="AM338">
            <v>0</v>
          </cell>
          <cell r="AN338">
            <v>0</v>
          </cell>
          <cell r="AO338">
            <v>0</v>
          </cell>
          <cell r="AP338">
            <v>5685499</v>
          </cell>
          <cell r="AQ338">
            <v>7326962</v>
          </cell>
          <cell r="AR338">
            <v>1540871</v>
          </cell>
          <cell r="AS338">
            <v>8867833</v>
          </cell>
          <cell r="AT338">
            <v>369542</v>
          </cell>
          <cell r="AU338">
            <v>20340</v>
          </cell>
          <cell r="AV338">
            <v>193946</v>
          </cell>
          <cell r="AW338">
            <v>3582</v>
          </cell>
          <cell r="AX338">
            <v>0</v>
          </cell>
          <cell r="AY338">
            <v>12179</v>
          </cell>
          <cell r="AZ338">
            <v>599589</v>
          </cell>
        </row>
        <row r="339">
          <cell r="A339">
            <v>132693</v>
          </cell>
          <cell r="B339" t="str">
            <v>BREVARD COMMUNITY COLLEGE-COCOA CAMPUS</v>
          </cell>
          <cell r="C339" t="str">
            <v>FL</v>
          </cell>
          <cell r="D339">
            <v>5</v>
          </cell>
          <cell r="E339">
            <v>4</v>
          </cell>
          <cell r="F339">
            <v>2</v>
          </cell>
          <cell r="G339">
            <v>2</v>
          </cell>
          <cell r="H339">
            <v>2</v>
          </cell>
          <cell r="I339">
            <v>40</v>
          </cell>
          <cell r="J339">
            <v>1</v>
          </cell>
          <cell r="K339">
            <v>7664</v>
          </cell>
          <cell r="L339">
            <v>13295147</v>
          </cell>
          <cell r="M339">
            <v>0</v>
          </cell>
          <cell r="N339">
            <v>35653359</v>
          </cell>
          <cell r="O339">
            <v>0</v>
          </cell>
          <cell r="P339">
            <v>12508395</v>
          </cell>
          <cell r="Q339">
            <v>2659797</v>
          </cell>
          <cell r="R339">
            <v>396254</v>
          </cell>
          <cell r="S339">
            <v>741301</v>
          </cell>
          <cell r="T339">
            <v>0</v>
          </cell>
          <cell r="U339">
            <v>675696</v>
          </cell>
          <cell r="V339">
            <v>1131245</v>
          </cell>
          <cell r="W339">
            <v>0</v>
          </cell>
          <cell r="X339">
            <v>1053026</v>
          </cell>
          <cell r="Y339">
            <v>0</v>
          </cell>
          <cell r="Z339">
            <v>68114220</v>
          </cell>
          <cell r="AA339">
            <v>23638745</v>
          </cell>
          <cell r="AB339">
            <v>0</v>
          </cell>
          <cell r="AC339">
            <v>6275688</v>
          </cell>
          <cell r="AD339">
            <v>7805225</v>
          </cell>
          <cell r="AE339">
            <v>3742236</v>
          </cell>
          <cell r="AF339">
            <v>9205386</v>
          </cell>
          <cell r="AG339">
            <v>7621041</v>
          </cell>
          <cell r="AH339">
            <v>7745614</v>
          </cell>
          <cell r="AI339">
            <v>49940</v>
          </cell>
          <cell r="AJ339">
            <v>0</v>
          </cell>
          <cell r="AK339">
            <v>66083875</v>
          </cell>
          <cell r="AL339">
            <v>709221</v>
          </cell>
          <cell r="AM339">
            <v>0</v>
          </cell>
          <cell r="AN339">
            <v>0</v>
          </cell>
          <cell r="AO339">
            <v>0</v>
          </cell>
          <cell r="AP339">
            <v>66793096</v>
          </cell>
          <cell r="AQ339">
            <v>31691260</v>
          </cell>
          <cell r="AR339">
            <v>7048406</v>
          </cell>
          <cell r="AS339">
            <v>38739666</v>
          </cell>
          <cell r="AT339">
            <v>4768467</v>
          </cell>
          <cell r="AU339">
            <v>375503</v>
          </cell>
          <cell r="AV339">
            <v>1470963</v>
          </cell>
          <cell r="AW339">
            <v>0</v>
          </cell>
          <cell r="AX339">
            <v>0</v>
          </cell>
          <cell r="AY339">
            <v>1130681</v>
          </cell>
          <cell r="AZ339">
            <v>7745614</v>
          </cell>
        </row>
        <row r="340">
          <cell r="A340">
            <v>132709</v>
          </cell>
          <cell r="B340" t="str">
            <v>BROWARD COMMUNITY COLLEGE</v>
          </cell>
          <cell r="C340" t="str">
            <v>FL</v>
          </cell>
          <cell r="D340">
            <v>5</v>
          </cell>
          <cell r="E340">
            <v>4</v>
          </cell>
          <cell r="F340">
            <v>2</v>
          </cell>
          <cell r="G340">
            <v>2</v>
          </cell>
          <cell r="H340">
            <v>2</v>
          </cell>
          <cell r="I340">
            <v>40</v>
          </cell>
          <cell r="J340">
            <v>1</v>
          </cell>
          <cell r="K340">
            <v>15590</v>
          </cell>
          <cell r="L340">
            <v>36329330</v>
          </cell>
          <cell r="M340">
            <v>0</v>
          </cell>
          <cell r="N340">
            <v>54817419</v>
          </cell>
          <cell r="O340">
            <v>0</v>
          </cell>
          <cell r="P340">
            <v>17792502</v>
          </cell>
          <cell r="Q340">
            <v>2019453</v>
          </cell>
          <cell r="R340">
            <v>211613</v>
          </cell>
          <cell r="S340">
            <v>4175294</v>
          </cell>
          <cell r="T340">
            <v>0</v>
          </cell>
          <cell r="U340">
            <v>580044</v>
          </cell>
          <cell r="V340">
            <v>12128249</v>
          </cell>
          <cell r="W340">
            <v>0</v>
          </cell>
          <cell r="X340">
            <v>914303</v>
          </cell>
          <cell r="Y340">
            <v>0</v>
          </cell>
          <cell r="Z340">
            <v>128968207</v>
          </cell>
          <cell r="AA340">
            <v>47147173</v>
          </cell>
          <cell r="AB340">
            <v>0</v>
          </cell>
          <cell r="AC340">
            <v>999438</v>
          </cell>
          <cell r="AD340">
            <v>9340153</v>
          </cell>
          <cell r="AE340">
            <v>10520803</v>
          </cell>
          <cell r="AF340">
            <v>18986337</v>
          </cell>
          <cell r="AG340">
            <v>10573696</v>
          </cell>
          <cell r="AH340">
            <v>19050279</v>
          </cell>
          <cell r="AI340">
            <v>439956</v>
          </cell>
          <cell r="AJ340">
            <v>1791741</v>
          </cell>
          <cell r="AK340">
            <v>118849576</v>
          </cell>
          <cell r="AL340">
            <v>11856449</v>
          </cell>
          <cell r="AM340">
            <v>0</v>
          </cell>
          <cell r="AN340">
            <v>0</v>
          </cell>
          <cell r="AO340">
            <v>0</v>
          </cell>
          <cell r="AP340">
            <v>130706025</v>
          </cell>
          <cell r="AQ340">
            <v>57735562</v>
          </cell>
          <cell r="AR340">
            <v>15752750</v>
          </cell>
          <cell r="AS340">
            <v>73488312</v>
          </cell>
          <cell r="AT340">
            <v>14152676</v>
          </cell>
          <cell r="AU340">
            <v>1331663</v>
          </cell>
          <cell r="AV340">
            <v>1008657</v>
          </cell>
          <cell r="AW340">
            <v>13125</v>
          </cell>
          <cell r="AX340">
            <v>17192</v>
          </cell>
          <cell r="AY340">
            <v>2526966</v>
          </cell>
          <cell r="AZ340">
            <v>19050279</v>
          </cell>
        </row>
        <row r="341">
          <cell r="A341">
            <v>132851</v>
          </cell>
          <cell r="B341" t="str">
            <v>CENTRAL FLORIDA COMMUNITY COLLEGE</v>
          </cell>
          <cell r="C341" t="str">
            <v>FL</v>
          </cell>
          <cell r="D341">
            <v>5</v>
          </cell>
          <cell r="E341">
            <v>4</v>
          </cell>
          <cell r="F341">
            <v>2</v>
          </cell>
          <cell r="G341">
            <v>2</v>
          </cell>
          <cell r="H341">
            <v>2</v>
          </cell>
          <cell r="I341">
            <v>40</v>
          </cell>
          <cell r="J341">
            <v>1</v>
          </cell>
          <cell r="K341">
            <v>3318</v>
          </cell>
          <cell r="L341">
            <v>7775454</v>
          </cell>
          <cell r="M341">
            <v>0</v>
          </cell>
          <cell r="N341">
            <v>15889591</v>
          </cell>
          <cell r="O341">
            <v>0</v>
          </cell>
          <cell r="P341">
            <v>7626342</v>
          </cell>
          <cell r="Q341">
            <v>1921801</v>
          </cell>
          <cell r="R341">
            <v>0</v>
          </cell>
          <cell r="S341">
            <v>714784</v>
          </cell>
          <cell r="T341">
            <v>0</v>
          </cell>
          <cell r="U341">
            <v>367676</v>
          </cell>
          <cell r="V341">
            <v>286870</v>
          </cell>
          <cell r="W341">
            <v>0</v>
          </cell>
          <cell r="X341">
            <v>550746</v>
          </cell>
          <cell r="Y341">
            <v>0</v>
          </cell>
          <cell r="Z341">
            <v>35133264</v>
          </cell>
          <cell r="AA341">
            <v>12578103</v>
          </cell>
          <cell r="AB341">
            <v>0</v>
          </cell>
          <cell r="AC341">
            <v>505579</v>
          </cell>
          <cell r="AD341">
            <v>2196125</v>
          </cell>
          <cell r="AE341">
            <v>3337023</v>
          </cell>
          <cell r="AF341">
            <v>4530602</v>
          </cell>
          <cell r="AG341">
            <v>3232837</v>
          </cell>
          <cell r="AH341">
            <v>8477865</v>
          </cell>
          <cell r="AI341">
            <v>179689</v>
          </cell>
          <cell r="AJ341">
            <v>0</v>
          </cell>
          <cell r="AK341">
            <v>35037823</v>
          </cell>
          <cell r="AL341">
            <v>136401</v>
          </cell>
          <cell r="AM341">
            <v>0</v>
          </cell>
          <cell r="AN341">
            <v>0</v>
          </cell>
          <cell r="AO341">
            <v>0</v>
          </cell>
          <cell r="AP341">
            <v>35174224</v>
          </cell>
          <cell r="AQ341">
            <v>15608847</v>
          </cell>
          <cell r="AR341">
            <v>3184678</v>
          </cell>
          <cell r="AS341">
            <v>18793525</v>
          </cell>
          <cell r="AT341">
            <v>3125550</v>
          </cell>
          <cell r="AU341">
            <v>2787814</v>
          </cell>
          <cell r="AV341">
            <v>1196954</v>
          </cell>
          <cell r="AW341">
            <v>0</v>
          </cell>
          <cell r="AX341">
            <v>509099</v>
          </cell>
          <cell r="AY341">
            <v>858448</v>
          </cell>
          <cell r="AZ341">
            <v>8477865</v>
          </cell>
        </row>
        <row r="342">
          <cell r="A342">
            <v>132976</v>
          </cell>
          <cell r="B342" t="str">
            <v>CHARLOTTE VOCATIONAL TECHNICAL CENTER</v>
          </cell>
          <cell r="C342" t="str">
            <v>FL</v>
          </cell>
          <cell r="D342">
            <v>5</v>
          </cell>
          <cell r="E342">
            <v>4</v>
          </cell>
          <cell r="F342">
            <v>2</v>
          </cell>
          <cell r="G342">
            <v>2</v>
          </cell>
          <cell r="H342">
            <v>2</v>
          </cell>
          <cell r="I342">
            <v>-3</v>
          </cell>
          <cell r="J342">
            <v>1</v>
          </cell>
          <cell r="K342">
            <v>456</v>
          </cell>
          <cell r="L342">
            <v>450251</v>
          </cell>
          <cell r="M342">
            <v>0</v>
          </cell>
          <cell r="N342">
            <v>2791862</v>
          </cell>
          <cell r="O342">
            <v>36648</v>
          </cell>
          <cell r="P342">
            <v>212504</v>
          </cell>
          <cell r="Q342">
            <v>64661</v>
          </cell>
          <cell r="R342">
            <v>286000</v>
          </cell>
          <cell r="S342">
            <v>44988</v>
          </cell>
          <cell r="T342">
            <v>2696</v>
          </cell>
          <cell r="U342">
            <v>53563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3943173</v>
          </cell>
          <cell r="AA342">
            <v>355038</v>
          </cell>
          <cell r="AB342">
            <v>0</v>
          </cell>
          <cell r="AC342">
            <v>0</v>
          </cell>
          <cell r="AD342">
            <v>35474</v>
          </cell>
          <cell r="AE342">
            <v>21953</v>
          </cell>
          <cell r="AF342">
            <v>0</v>
          </cell>
          <cell r="AG342">
            <v>162699</v>
          </cell>
          <cell r="AH342">
            <v>294140</v>
          </cell>
          <cell r="AI342">
            <v>461388</v>
          </cell>
          <cell r="AJ342">
            <v>0</v>
          </cell>
          <cell r="AK342">
            <v>1330692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1330692</v>
          </cell>
          <cell r="AQ342">
            <v>2447625</v>
          </cell>
          <cell r="AR342">
            <v>678768</v>
          </cell>
          <cell r="AS342">
            <v>3126393</v>
          </cell>
          <cell r="AT342">
            <v>201727</v>
          </cell>
          <cell r="AU342">
            <v>10777</v>
          </cell>
          <cell r="AV342">
            <v>4039</v>
          </cell>
          <cell r="AW342">
            <v>36648</v>
          </cell>
          <cell r="AX342">
            <v>40949</v>
          </cell>
          <cell r="AY342">
            <v>0</v>
          </cell>
          <cell r="AZ342">
            <v>294140</v>
          </cell>
        </row>
        <row r="343">
          <cell r="A343">
            <v>133021</v>
          </cell>
          <cell r="B343" t="str">
            <v>CHIPOLA JUNIOR COLLEGE</v>
          </cell>
          <cell r="C343" t="str">
            <v>FL</v>
          </cell>
          <cell r="D343">
            <v>5</v>
          </cell>
          <cell r="E343">
            <v>4</v>
          </cell>
          <cell r="F343">
            <v>2</v>
          </cell>
          <cell r="G343">
            <v>2</v>
          </cell>
          <cell r="H343">
            <v>2</v>
          </cell>
          <cell r="I343">
            <v>40</v>
          </cell>
          <cell r="J343">
            <v>1</v>
          </cell>
          <cell r="K343">
            <v>1167</v>
          </cell>
          <cell r="L343">
            <v>2261098</v>
          </cell>
          <cell r="M343">
            <v>0</v>
          </cell>
          <cell r="N343">
            <v>8169163</v>
          </cell>
          <cell r="O343">
            <v>0</v>
          </cell>
          <cell r="P343">
            <v>3365160</v>
          </cell>
          <cell r="Q343">
            <v>928533</v>
          </cell>
          <cell r="R343">
            <v>0</v>
          </cell>
          <cell r="S343">
            <v>59430</v>
          </cell>
          <cell r="T343">
            <v>0</v>
          </cell>
          <cell r="U343">
            <v>123842</v>
          </cell>
          <cell r="V343">
            <v>213057</v>
          </cell>
          <cell r="W343">
            <v>0</v>
          </cell>
          <cell r="X343">
            <v>139651</v>
          </cell>
          <cell r="Y343">
            <v>0</v>
          </cell>
          <cell r="Z343">
            <v>15259934</v>
          </cell>
          <cell r="AA343">
            <v>6156179</v>
          </cell>
          <cell r="AB343">
            <v>0</v>
          </cell>
          <cell r="AC343">
            <v>21783</v>
          </cell>
          <cell r="AD343">
            <v>599050</v>
          </cell>
          <cell r="AE343">
            <v>2666463</v>
          </cell>
          <cell r="AF343">
            <v>2175121</v>
          </cell>
          <cell r="AG343">
            <v>1373909</v>
          </cell>
          <cell r="AH343">
            <v>2308088</v>
          </cell>
          <cell r="AI343">
            <v>0</v>
          </cell>
          <cell r="AJ343">
            <v>0</v>
          </cell>
          <cell r="AK343">
            <v>15300593</v>
          </cell>
          <cell r="AL343">
            <v>121039</v>
          </cell>
          <cell r="AM343">
            <v>0</v>
          </cell>
          <cell r="AN343">
            <v>0</v>
          </cell>
          <cell r="AO343">
            <v>0</v>
          </cell>
          <cell r="AP343">
            <v>15421632</v>
          </cell>
          <cell r="AQ343">
            <v>7860043</v>
          </cell>
          <cell r="AR343">
            <v>1660378</v>
          </cell>
          <cell r="AS343">
            <v>9520421</v>
          </cell>
          <cell r="AT343">
            <v>1026488</v>
          </cell>
          <cell r="AU343">
            <v>140450</v>
          </cell>
          <cell r="AV343">
            <v>6377</v>
          </cell>
          <cell r="AW343">
            <v>0</v>
          </cell>
          <cell r="AX343">
            <v>0</v>
          </cell>
          <cell r="AY343">
            <v>1134773</v>
          </cell>
          <cell r="AZ343">
            <v>2308088</v>
          </cell>
        </row>
        <row r="344">
          <cell r="A344">
            <v>133386</v>
          </cell>
          <cell r="B344" t="str">
            <v>DAYTONA BEACH COMMUNITY COLLEGE</v>
          </cell>
          <cell r="C344" t="str">
            <v>FL</v>
          </cell>
          <cell r="D344">
            <v>5</v>
          </cell>
          <cell r="E344">
            <v>4</v>
          </cell>
          <cell r="F344">
            <v>2</v>
          </cell>
          <cell r="G344">
            <v>2</v>
          </cell>
          <cell r="H344">
            <v>2</v>
          </cell>
          <cell r="I344">
            <v>40</v>
          </cell>
          <cell r="J344">
            <v>1</v>
          </cell>
          <cell r="K344">
            <v>6798</v>
          </cell>
          <cell r="L344">
            <v>12870205</v>
          </cell>
          <cell r="M344">
            <v>0</v>
          </cell>
          <cell r="N344">
            <v>40453082</v>
          </cell>
          <cell r="O344">
            <v>0</v>
          </cell>
          <cell r="P344">
            <v>10394627</v>
          </cell>
          <cell r="Q344">
            <v>4619364</v>
          </cell>
          <cell r="R344">
            <v>32579</v>
          </cell>
          <cell r="S344">
            <v>1435695</v>
          </cell>
          <cell r="T344">
            <v>0</v>
          </cell>
          <cell r="U344">
            <v>459766</v>
          </cell>
          <cell r="V344">
            <v>4876669</v>
          </cell>
          <cell r="W344">
            <v>0</v>
          </cell>
          <cell r="X344">
            <v>1906764</v>
          </cell>
          <cell r="Y344">
            <v>0</v>
          </cell>
          <cell r="Z344">
            <v>77048751</v>
          </cell>
          <cell r="AA344">
            <v>30642774</v>
          </cell>
          <cell r="AB344">
            <v>0</v>
          </cell>
          <cell r="AC344">
            <v>35966</v>
          </cell>
          <cell r="AD344">
            <v>6181708</v>
          </cell>
          <cell r="AE344">
            <v>6483038</v>
          </cell>
          <cell r="AF344">
            <v>10404920</v>
          </cell>
          <cell r="AG344">
            <v>7619639</v>
          </cell>
          <cell r="AH344">
            <v>9847420</v>
          </cell>
          <cell r="AI344">
            <v>115885</v>
          </cell>
          <cell r="AJ344">
            <v>477869</v>
          </cell>
          <cell r="AK344">
            <v>71809219</v>
          </cell>
          <cell r="AL344">
            <v>4600517</v>
          </cell>
          <cell r="AM344">
            <v>0</v>
          </cell>
          <cell r="AN344">
            <v>0</v>
          </cell>
          <cell r="AO344">
            <v>0</v>
          </cell>
          <cell r="AP344">
            <v>76409736</v>
          </cell>
          <cell r="AQ344">
            <v>37666858</v>
          </cell>
          <cell r="AR344">
            <v>8571035</v>
          </cell>
          <cell r="AS344">
            <v>46306243</v>
          </cell>
          <cell r="AT344">
            <v>6580184</v>
          </cell>
          <cell r="AU344">
            <v>178362</v>
          </cell>
          <cell r="AV344">
            <v>1976301</v>
          </cell>
          <cell r="AW344">
            <v>0</v>
          </cell>
          <cell r="AX344">
            <v>8692</v>
          </cell>
          <cell r="AY344">
            <v>1103881</v>
          </cell>
          <cell r="AZ344">
            <v>9847420</v>
          </cell>
        </row>
        <row r="345">
          <cell r="A345">
            <v>133508</v>
          </cell>
          <cell r="B345" t="str">
            <v>EDISON COMMUNITY COLLEGE</v>
          </cell>
          <cell r="C345" t="str">
            <v>FL</v>
          </cell>
          <cell r="D345">
            <v>5</v>
          </cell>
          <cell r="E345">
            <v>4</v>
          </cell>
          <cell r="F345">
            <v>2</v>
          </cell>
          <cell r="G345">
            <v>2</v>
          </cell>
          <cell r="H345">
            <v>2</v>
          </cell>
          <cell r="I345">
            <v>40</v>
          </cell>
          <cell r="J345">
            <v>1</v>
          </cell>
          <cell r="K345">
            <v>5387</v>
          </cell>
          <cell r="L345">
            <v>9187067</v>
          </cell>
          <cell r="M345">
            <v>0</v>
          </cell>
          <cell r="N345">
            <v>20336486</v>
          </cell>
          <cell r="O345">
            <v>0</v>
          </cell>
          <cell r="P345">
            <v>4066535</v>
          </cell>
          <cell r="Q345">
            <v>1480526</v>
          </cell>
          <cell r="R345">
            <v>73510</v>
          </cell>
          <cell r="S345">
            <v>1486648</v>
          </cell>
          <cell r="T345">
            <v>0</v>
          </cell>
          <cell r="U345">
            <v>13474</v>
          </cell>
          <cell r="V345">
            <v>296515</v>
          </cell>
          <cell r="W345">
            <v>0</v>
          </cell>
          <cell r="X345">
            <v>805649</v>
          </cell>
          <cell r="Y345">
            <v>0</v>
          </cell>
          <cell r="Z345">
            <v>37746410</v>
          </cell>
          <cell r="AA345">
            <v>11678576</v>
          </cell>
          <cell r="AB345">
            <v>0</v>
          </cell>
          <cell r="AC345">
            <v>0</v>
          </cell>
          <cell r="AD345">
            <v>3410069</v>
          </cell>
          <cell r="AE345">
            <v>3905275</v>
          </cell>
          <cell r="AF345">
            <v>8790329</v>
          </cell>
          <cell r="AG345">
            <v>4244463</v>
          </cell>
          <cell r="AH345">
            <v>6001414</v>
          </cell>
          <cell r="AI345">
            <v>5500</v>
          </cell>
          <cell r="AJ345">
            <v>206707</v>
          </cell>
          <cell r="AK345">
            <v>38242333</v>
          </cell>
          <cell r="AL345">
            <v>32772</v>
          </cell>
          <cell r="AM345">
            <v>0</v>
          </cell>
          <cell r="AN345">
            <v>0</v>
          </cell>
          <cell r="AO345">
            <v>0</v>
          </cell>
          <cell r="AP345">
            <v>38275105</v>
          </cell>
          <cell r="AQ345">
            <v>15570173</v>
          </cell>
          <cell r="AR345">
            <v>3421289</v>
          </cell>
          <cell r="AS345">
            <v>18991462</v>
          </cell>
          <cell r="AT345">
            <v>3165851</v>
          </cell>
          <cell r="AU345">
            <v>135026</v>
          </cell>
          <cell r="AV345">
            <v>1192462</v>
          </cell>
          <cell r="AW345">
            <v>0</v>
          </cell>
          <cell r="AX345">
            <v>877640</v>
          </cell>
          <cell r="AY345">
            <v>630435</v>
          </cell>
          <cell r="AZ345">
            <v>6001414</v>
          </cell>
        </row>
        <row r="346">
          <cell r="A346">
            <v>133702</v>
          </cell>
          <cell r="B346" t="str">
            <v>FLORIDA COMMUNITY COLLEGE AT JACKSONVILLE</v>
          </cell>
          <cell r="C346" t="str">
            <v>FL</v>
          </cell>
          <cell r="D346">
            <v>5</v>
          </cell>
          <cell r="E346">
            <v>4</v>
          </cell>
          <cell r="F346">
            <v>2</v>
          </cell>
          <cell r="G346">
            <v>2</v>
          </cell>
          <cell r="H346">
            <v>2</v>
          </cell>
          <cell r="I346">
            <v>40</v>
          </cell>
          <cell r="J346">
            <v>1</v>
          </cell>
          <cell r="K346">
            <v>10973</v>
          </cell>
          <cell r="L346">
            <v>24867086</v>
          </cell>
          <cell r="M346">
            <v>0</v>
          </cell>
          <cell r="N346">
            <v>74659730</v>
          </cell>
          <cell r="O346">
            <v>0</v>
          </cell>
          <cell r="P346">
            <v>13701110</v>
          </cell>
          <cell r="Q346">
            <v>7210294</v>
          </cell>
          <cell r="R346">
            <v>110398</v>
          </cell>
          <cell r="S346">
            <v>594240</v>
          </cell>
          <cell r="T346">
            <v>0</v>
          </cell>
          <cell r="U346">
            <v>653027</v>
          </cell>
          <cell r="V346">
            <v>592397</v>
          </cell>
          <cell r="W346">
            <v>0</v>
          </cell>
          <cell r="X346">
            <v>2290452</v>
          </cell>
          <cell r="Y346">
            <v>0</v>
          </cell>
          <cell r="Z346">
            <v>124678734</v>
          </cell>
          <cell r="AA346">
            <v>46266280</v>
          </cell>
          <cell r="AB346">
            <v>0</v>
          </cell>
          <cell r="AC346">
            <v>555132</v>
          </cell>
          <cell r="AD346">
            <v>18779470</v>
          </cell>
          <cell r="AE346">
            <v>11918250</v>
          </cell>
          <cell r="AF346">
            <v>19310227</v>
          </cell>
          <cell r="AG346">
            <v>11025383</v>
          </cell>
          <cell r="AH346">
            <v>14343201</v>
          </cell>
          <cell r="AI346">
            <v>79465</v>
          </cell>
          <cell r="AJ346">
            <v>129133</v>
          </cell>
          <cell r="AK346">
            <v>122406541</v>
          </cell>
          <cell r="AL346">
            <v>592397</v>
          </cell>
          <cell r="AM346">
            <v>0</v>
          </cell>
          <cell r="AN346">
            <v>0</v>
          </cell>
          <cell r="AO346">
            <v>0</v>
          </cell>
          <cell r="AP346">
            <v>122998938</v>
          </cell>
          <cell r="AQ346">
            <v>62537203</v>
          </cell>
          <cell r="AR346">
            <v>15751102</v>
          </cell>
          <cell r="AS346">
            <v>78288305</v>
          </cell>
          <cell r="AT346">
            <v>9476005</v>
          </cell>
          <cell r="AU346">
            <v>565232</v>
          </cell>
          <cell r="AV346">
            <v>1907120</v>
          </cell>
          <cell r="AW346">
            <v>0</v>
          </cell>
          <cell r="AX346">
            <v>0</v>
          </cell>
          <cell r="AY346">
            <v>2394844</v>
          </cell>
          <cell r="AZ346">
            <v>14343201</v>
          </cell>
        </row>
        <row r="347">
          <cell r="A347">
            <v>133960</v>
          </cell>
          <cell r="B347" t="str">
            <v>FLORIDA KEYS COMMUNITY COLLEGE</v>
          </cell>
          <cell r="C347" t="str">
            <v>FL</v>
          </cell>
          <cell r="D347">
            <v>5</v>
          </cell>
          <cell r="E347">
            <v>4</v>
          </cell>
          <cell r="F347">
            <v>2</v>
          </cell>
          <cell r="G347">
            <v>2</v>
          </cell>
          <cell r="H347">
            <v>2</v>
          </cell>
          <cell r="I347">
            <v>40</v>
          </cell>
          <cell r="J347">
            <v>1</v>
          </cell>
          <cell r="K347">
            <v>704</v>
          </cell>
          <cell r="L347">
            <v>1854031</v>
          </cell>
          <cell r="M347">
            <v>3114</v>
          </cell>
          <cell r="N347">
            <v>5328078</v>
          </cell>
          <cell r="O347">
            <v>0</v>
          </cell>
          <cell r="P347">
            <v>525126</v>
          </cell>
          <cell r="Q347">
            <v>512787</v>
          </cell>
          <cell r="R347">
            <v>9045</v>
          </cell>
          <cell r="S347">
            <v>183032</v>
          </cell>
          <cell r="T347">
            <v>0</v>
          </cell>
          <cell r="U347">
            <v>0</v>
          </cell>
          <cell r="V347">
            <v>15602</v>
          </cell>
          <cell r="W347">
            <v>0</v>
          </cell>
          <cell r="X347">
            <v>129451</v>
          </cell>
          <cell r="Y347">
            <v>0</v>
          </cell>
          <cell r="Z347">
            <v>8560266</v>
          </cell>
          <cell r="AA347">
            <v>2978827</v>
          </cell>
          <cell r="AB347">
            <v>0</v>
          </cell>
          <cell r="AC347">
            <v>279860</v>
          </cell>
          <cell r="AD347">
            <v>1059227</v>
          </cell>
          <cell r="AE347">
            <v>895545</v>
          </cell>
          <cell r="AF347">
            <v>1806088</v>
          </cell>
          <cell r="AG347">
            <v>956561</v>
          </cell>
          <cell r="AH347">
            <v>575858</v>
          </cell>
          <cell r="AI347">
            <v>96294</v>
          </cell>
          <cell r="AJ347">
            <v>0</v>
          </cell>
          <cell r="AK347">
            <v>8648260</v>
          </cell>
          <cell r="AL347">
            <v>65233</v>
          </cell>
          <cell r="AM347">
            <v>0</v>
          </cell>
          <cell r="AN347">
            <v>0</v>
          </cell>
          <cell r="AO347">
            <v>0</v>
          </cell>
          <cell r="AP347">
            <v>8713493</v>
          </cell>
          <cell r="AQ347">
            <v>4733435</v>
          </cell>
          <cell r="AR347">
            <v>1095857</v>
          </cell>
          <cell r="AS347">
            <v>5829292</v>
          </cell>
          <cell r="AT347">
            <v>366400</v>
          </cell>
          <cell r="AU347">
            <v>48449</v>
          </cell>
          <cell r="AV347">
            <v>66981</v>
          </cell>
          <cell r="AW347">
            <v>0</v>
          </cell>
          <cell r="AX347">
            <v>4953</v>
          </cell>
          <cell r="AY347">
            <v>89075</v>
          </cell>
          <cell r="AZ347">
            <v>575858</v>
          </cell>
        </row>
        <row r="348">
          <cell r="A348">
            <v>134291</v>
          </cell>
          <cell r="B348" t="str">
            <v>GEORGE STONE AREA VOCATIONAL TECHNICAL CENTER</v>
          </cell>
          <cell r="C348" t="str">
            <v>FL</v>
          </cell>
          <cell r="D348">
            <v>5</v>
          </cell>
          <cell r="E348">
            <v>4</v>
          </cell>
          <cell r="F348">
            <v>2</v>
          </cell>
          <cell r="G348">
            <v>2</v>
          </cell>
          <cell r="H348">
            <v>2</v>
          </cell>
          <cell r="I348">
            <v>-3</v>
          </cell>
          <cell r="J348">
            <v>1</v>
          </cell>
          <cell r="K348">
            <v>457</v>
          </cell>
          <cell r="L348">
            <v>783205</v>
          </cell>
          <cell r="M348">
            <v>0</v>
          </cell>
          <cell r="N348">
            <v>4954418</v>
          </cell>
          <cell r="O348">
            <v>0</v>
          </cell>
          <cell r="P348">
            <v>867102</v>
          </cell>
          <cell r="Q348">
            <v>348662</v>
          </cell>
          <cell r="R348">
            <v>0</v>
          </cell>
          <cell r="S348">
            <v>0</v>
          </cell>
          <cell r="T348">
            <v>0</v>
          </cell>
          <cell r="U348">
            <v>34161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6987548</v>
          </cell>
          <cell r="AA348">
            <v>3061764</v>
          </cell>
          <cell r="AB348">
            <v>0</v>
          </cell>
          <cell r="AC348">
            <v>299959</v>
          </cell>
          <cell r="AD348">
            <v>454222</v>
          </cell>
          <cell r="AE348">
            <v>443295</v>
          </cell>
          <cell r="AF348">
            <v>761514</v>
          </cell>
          <cell r="AG348">
            <v>996998</v>
          </cell>
          <cell r="AH348">
            <v>919602</v>
          </cell>
          <cell r="AI348">
            <v>0</v>
          </cell>
          <cell r="AJ348">
            <v>0</v>
          </cell>
          <cell r="AK348">
            <v>6937354</v>
          </cell>
          <cell r="AL348">
            <v>0</v>
          </cell>
          <cell r="AM348">
            <v>0</v>
          </cell>
          <cell r="AN348">
            <v>0</v>
          </cell>
          <cell r="AO348">
            <v>50194</v>
          </cell>
          <cell r="AP348">
            <v>6987548</v>
          </cell>
          <cell r="AQ348">
            <v>3390070</v>
          </cell>
          <cell r="AR348">
            <v>0</v>
          </cell>
          <cell r="AS348">
            <v>4444104</v>
          </cell>
          <cell r="AT348">
            <v>426847</v>
          </cell>
          <cell r="AU348">
            <v>440254</v>
          </cell>
          <cell r="AV348">
            <v>1522</v>
          </cell>
          <cell r="AW348">
            <v>0</v>
          </cell>
          <cell r="AX348">
            <v>0</v>
          </cell>
          <cell r="AY348">
            <v>50979</v>
          </cell>
          <cell r="AZ348">
            <v>919602</v>
          </cell>
        </row>
        <row r="349">
          <cell r="A349">
            <v>134307</v>
          </cell>
          <cell r="B349" t="str">
            <v>GEORGE T BAKER AVIATION SCHOOL</v>
          </cell>
          <cell r="C349" t="str">
            <v>FL</v>
          </cell>
          <cell r="D349">
            <v>5</v>
          </cell>
          <cell r="E349">
            <v>4</v>
          </cell>
          <cell r="F349">
            <v>2</v>
          </cell>
          <cell r="G349">
            <v>2</v>
          </cell>
          <cell r="H349">
            <v>2</v>
          </cell>
          <cell r="I349">
            <v>-3</v>
          </cell>
          <cell r="J349">
            <v>1</v>
          </cell>
          <cell r="K349">
            <v>213</v>
          </cell>
          <cell r="L349">
            <v>203046</v>
          </cell>
          <cell r="M349">
            <v>48307</v>
          </cell>
          <cell r="N349">
            <v>1907053</v>
          </cell>
          <cell r="O349">
            <v>17803</v>
          </cell>
          <cell r="P349">
            <v>83277</v>
          </cell>
          <cell r="Q349">
            <v>71582</v>
          </cell>
          <cell r="R349">
            <v>16868</v>
          </cell>
          <cell r="S349">
            <v>9917</v>
          </cell>
          <cell r="T349">
            <v>0</v>
          </cell>
          <cell r="U349">
            <v>60933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2418786</v>
          </cell>
          <cell r="AA349">
            <v>1082198</v>
          </cell>
          <cell r="AB349">
            <v>0</v>
          </cell>
          <cell r="AC349">
            <v>0</v>
          </cell>
          <cell r="AD349">
            <v>83400</v>
          </cell>
          <cell r="AE349">
            <v>198749</v>
          </cell>
          <cell r="AF349">
            <v>320724</v>
          </cell>
          <cell r="AG349">
            <v>195634</v>
          </cell>
          <cell r="AH349">
            <v>165161</v>
          </cell>
          <cell r="AI349">
            <v>0</v>
          </cell>
          <cell r="AJ349">
            <v>0</v>
          </cell>
          <cell r="AK349">
            <v>2045866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2045866</v>
          </cell>
          <cell r="AQ349">
            <v>1535761</v>
          </cell>
          <cell r="AR349">
            <v>0</v>
          </cell>
          <cell r="AS349">
            <v>1877350</v>
          </cell>
          <cell r="AT349">
            <v>69582</v>
          </cell>
          <cell r="AU349">
            <v>0</v>
          </cell>
          <cell r="AV349">
            <v>59810</v>
          </cell>
          <cell r="AW349">
            <v>16868</v>
          </cell>
          <cell r="AX349">
            <v>18901</v>
          </cell>
          <cell r="AY349">
            <v>0</v>
          </cell>
          <cell r="AZ349">
            <v>165161</v>
          </cell>
        </row>
        <row r="350">
          <cell r="A350">
            <v>134343</v>
          </cell>
          <cell r="B350" t="str">
            <v>GULF COAST COMMUNITY COLLEGE</v>
          </cell>
          <cell r="C350" t="str">
            <v>FL</v>
          </cell>
          <cell r="D350">
            <v>5</v>
          </cell>
          <cell r="E350">
            <v>4</v>
          </cell>
          <cell r="F350">
            <v>2</v>
          </cell>
          <cell r="G350">
            <v>2</v>
          </cell>
          <cell r="H350">
            <v>2</v>
          </cell>
          <cell r="I350">
            <v>40</v>
          </cell>
          <cell r="J350">
            <v>1</v>
          </cell>
          <cell r="K350">
            <v>3261</v>
          </cell>
          <cell r="L350">
            <v>5972558</v>
          </cell>
          <cell r="M350">
            <v>0</v>
          </cell>
          <cell r="N350">
            <v>15285208</v>
          </cell>
          <cell r="O350">
            <v>0</v>
          </cell>
          <cell r="P350">
            <v>11893803</v>
          </cell>
          <cell r="Q350">
            <v>1566662</v>
          </cell>
          <cell r="R350">
            <v>276002</v>
          </cell>
          <cell r="S350">
            <v>424100</v>
          </cell>
          <cell r="T350">
            <v>0</v>
          </cell>
          <cell r="U350">
            <v>109667</v>
          </cell>
          <cell r="V350">
            <v>2361366</v>
          </cell>
          <cell r="W350">
            <v>0</v>
          </cell>
          <cell r="X350">
            <v>392909</v>
          </cell>
          <cell r="Y350">
            <v>0</v>
          </cell>
          <cell r="Z350">
            <v>38282275</v>
          </cell>
          <cell r="AA350">
            <v>12295312</v>
          </cell>
          <cell r="AB350">
            <v>0</v>
          </cell>
          <cell r="AC350">
            <v>388651</v>
          </cell>
          <cell r="AD350">
            <v>2071889</v>
          </cell>
          <cell r="AE350">
            <v>9487584</v>
          </cell>
          <cell r="AF350">
            <v>3407677</v>
          </cell>
          <cell r="AG350">
            <v>2348544</v>
          </cell>
          <cell r="AH350">
            <v>5299695</v>
          </cell>
          <cell r="AI350">
            <v>0</v>
          </cell>
          <cell r="AJ350">
            <v>178095</v>
          </cell>
          <cell r="AK350">
            <v>35477447</v>
          </cell>
          <cell r="AL350">
            <v>2296621</v>
          </cell>
          <cell r="AM350">
            <v>0</v>
          </cell>
          <cell r="AN350">
            <v>0</v>
          </cell>
          <cell r="AO350">
            <v>0</v>
          </cell>
          <cell r="AP350">
            <v>37774068</v>
          </cell>
          <cell r="AQ350">
            <v>15343173</v>
          </cell>
          <cell r="AR350">
            <v>3070261</v>
          </cell>
          <cell r="AS350">
            <v>18413434</v>
          </cell>
          <cell r="AT350">
            <v>3331218</v>
          </cell>
          <cell r="AU350">
            <v>27936</v>
          </cell>
          <cell r="AV350">
            <v>1178333</v>
          </cell>
          <cell r="AW350">
            <v>0</v>
          </cell>
          <cell r="AX350">
            <v>0</v>
          </cell>
          <cell r="AY350">
            <v>762208</v>
          </cell>
          <cell r="AZ350">
            <v>5299695</v>
          </cell>
        </row>
        <row r="351">
          <cell r="A351">
            <v>134495</v>
          </cell>
          <cell r="B351" t="str">
            <v>HILLSBOROUGH COMMUNITY COLLEGE</v>
          </cell>
          <cell r="C351" t="str">
            <v>FL</v>
          </cell>
          <cell r="D351">
            <v>5</v>
          </cell>
          <cell r="E351">
            <v>4</v>
          </cell>
          <cell r="F351">
            <v>2</v>
          </cell>
          <cell r="G351">
            <v>2</v>
          </cell>
          <cell r="H351">
            <v>2</v>
          </cell>
          <cell r="I351">
            <v>40</v>
          </cell>
          <cell r="J351">
            <v>1</v>
          </cell>
          <cell r="K351">
            <v>10270</v>
          </cell>
          <cell r="L351">
            <v>20432276</v>
          </cell>
          <cell r="M351">
            <v>0</v>
          </cell>
          <cell r="N351">
            <v>41738544</v>
          </cell>
          <cell r="O351">
            <v>0</v>
          </cell>
          <cell r="P351">
            <v>9525891</v>
          </cell>
          <cell r="Q351">
            <v>938803</v>
          </cell>
          <cell r="R351">
            <v>427690</v>
          </cell>
          <cell r="S351">
            <v>0</v>
          </cell>
          <cell r="T351">
            <v>0</v>
          </cell>
          <cell r="U351">
            <v>0</v>
          </cell>
          <cell r="V351">
            <v>4258640</v>
          </cell>
          <cell r="W351">
            <v>0</v>
          </cell>
          <cell r="X351">
            <v>698843</v>
          </cell>
          <cell r="Y351">
            <v>0</v>
          </cell>
          <cell r="Z351">
            <v>78020687</v>
          </cell>
          <cell r="AA351">
            <v>30208026</v>
          </cell>
          <cell r="AB351">
            <v>0</v>
          </cell>
          <cell r="AC351">
            <v>1060831</v>
          </cell>
          <cell r="AD351">
            <v>4337600</v>
          </cell>
          <cell r="AE351">
            <v>7821393</v>
          </cell>
          <cell r="AF351">
            <v>11241424</v>
          </cell>
          <cell r="AG351">
            <v>8089282</v>
          </cell>
          <cell r="AH351">
            <v>8653836</v>
          </cell>
          <cell r="AI351">
            <v>627020</v>
          </cell>
          <cell r="AJ351">
            <v>117022</v>
          </cell>
          <cell r="AK351">
            <v>72156434</v>
          </cell>
          <cell r="AL351">
            <v>4202671</v>
          </cell>
          <cell r="AM351">
            <v>0</v>
          </cell>
          <cell r="AN351">
            <v>0</v>
          </cell>
          <cell r="AO351">
            <v>448373</v>
          </cell>
          <cell r="AP351">
            <v>76807478</v>
          </cell>
          <cell r="AQ351">
            <v>36224172</v>
          </cell>
          <cell r="AR351">
            <v>7651726</v>
          </cell>
          <cell r="AS351">
            <v>43895898</v>
          </cell>
          <cell r="AT351">
            <v>7453538</v>
          </cell>
          <cell r="AU351">
            <v>287518</v>
          </cell>
          <cell r="AV351">
            <v>53650</v>
          </cell>
          <cell r="AW351">
            <v>0</v>
          </cell>
          <cell r="AX351">
            <v>0</v>
          </cell>
          <cell r="AY351">
            <v>859130</v>
          </cell>
          <cell r="AZ351">
            <v>8653836</v>
          </cell>
        </row>
        <row r="352">
          <cell r="A352">
            <v>134608</v>
          </cell>
          <cell r="B352" t="str">
            <v>INDIAN RIVER COMMUNITY COLLEGE</v>
          </cell>
          <cell r="C352" t="str">
            <v>FL</v>
          </cell>
          <cell r="D352">
            <v>5</v>
          </cell>
          <cell r="E352">
            <v>4</v>
          </cell>
          <cell r="F352">
            <v>2</v>
          </cell>
          <cell r="G352">
            <v>2</v>
          </cell>
          <cell r="H352">
            <v>2</v>
          </cell>
          <cell r="I352">
            <v>40</v>
          </cell>
          <cell r="J352">
            <v>1</v>
          </cell>
          <cell r="K352">
            <v>6581</v>
          </cell>
          <cell r="L352">
            <v>11099314</v>
          </cell>
          <cell r="M352">
            <v>0</v>
          </cell>
          <cell r="N352">
            <v>36612729</v>
          </cell>
          <cell r="O352">
            <v>0</v>
          </cell>
          <cell r="P352">
            <v>9623607</v>
          </cell>
          <cell r="Q352">
            <v>2550079</v>
          </cell>
          <cell r="R352">
            <v>158692</v>
          </cell>
          <cell r="S352">
            <v>809936</v>
          </cell>
          <cell r="T352">
            <v>0</v>
          </cell>
          <cell r="U352">
            <v>528266</v>
          </cell>
          <cell r="V352">
            <v>5482061</v>
          </cell>
          <cell r="W352">
            <v>0</v>
          </cell>
          <cell r="X352">
            <v>900869</v>
          </cell>
          <cell r="Y352">
            <v>0</v>
          </cell>
          <cell r="Z352">
            <v>67765553</v>
          </cell>
          <cell r="AA352">
            <v>29341663</v>
          </cell>
          <cell r="AB352">
            <v>0</v>
          </cell>
          <cell r="AC352">
            <v>968247</v>
          </cell>
          <cell r="AD352">
            <v>5833369</v>
          </cell>
          <cell r="AE352">
            <v>8537725</v>
          </cell>
          <cell r="AF352">
            <v>5894205</v>
          </cell>
          <cell r="AG352">
            <v>6545636</v>
          </cell>
          <cell r="AH352">
            <v>5469641</v>
          </cell>
          <cell r="AI352">
            <v>0</v>
          </cell>
          <cell r="AJ352">
            <v>200000</v>
          </cell>
          <cell r="AK352">
            <v>62790486</v>
          </cell>
          <cell r="AL352">
            <v>4525228</v>
          </cell>
          <cell r="AM352">
            <v>0</v>
          </cell>
          <cell r="AN352">
            <v>0</v>
          </cell>
          <cell r="AO352">
            <v>0</v>
          </cell>
          <cell r="AP352">
            <v>67315714</v>
          </cell>
          <cell r="AQ352">
            <v>33198571</v>
          </cell>
          <cell r="AR352">
            <v>6223967</v>
          </cell>
          <cell r="AS352">
            <v>39422538</v>
          </cell>
          <cell r="AT352">
            <v>3209780</v>
          </cell>
          <cell r="AU352">
            <v>151764</v>
          </cell>
          <cell r="AV352">
            <v>1205920</v>
          </cell>
          <cell r="AW352">
            <v>22325</v>
          </cell>
          <cell r="AX352">
            <v>0</v>
          </cell>
          <cell r="AY352">
            <v>879852</v>
          </cell>
          <cell r="AZ352">
            <v>5469641</v>
          </cell>
        </row>
        <row r="353">
          <cell r="A353">
            <v>135160</v>
          </cell>
          <cell r="B353" t="str">
            <v>LAKE CITY COMMUNITY COLLEGE</v>
          </cell>
          <cell r="C353" t="str">
            <v>FL</v>
          </cell>
          <cell r="D353">
            <v>5</v>
          </cell>
          <cell r="E353">
            <v>4</v>
          </cell>
          <cell r="F353">
            <v>2</v>
          </cell>
          <cell r="G353">
            <v>2</v>
          </cell>
          <cell r="H353">
            <v>2</v>
          </cell>
          <cell r="I353">
            <v>40</v>
          </cell>
          <cell r="J353">
            <v>1</v>
          </cell>
          <cell r="K353">
            <v>1476</v>
          </cell>
          <cell r="L353">
            <v>2997521</v>
          </cell>
          <cell r="M353">
            <v>0</v>
          </cell>
          <cell r="N353">
            <v>11556248</v>
          </cell>
          <cell r="O353">
            <v>0</v>
          </cell>
          <cell r="P353">
            <v>2129671</v>
          </cell>
          <cell r="Q353">
            <v>492748</v>
          </cell>
          <cell r="R353">
            <v>3539</v>
          </cell>
          <cell r="S353">
            <v>28001</v>
          </cell>
          <cell r="T353">
            <v>0</v>
          </cell>
          <cell r="U353">
            <v>10984</v>
          </cell>
          <cell r="V353">
            <v>1077045</v>
          </cell>
          <cell r="W353">
            <v>0</v>
          </cell>
          <cell r="X353">
            <v>279645</v>
          </cell>
          <cell r="Y353">
            <v>0</v>
          </cell>
          <cell r="Z353">
            <v>18575402</v>
          </cell>
          <cell r="AA353">
            <v>6978776</v>
          </cell>
          <cell r="AB353">
            <v>0</v>
          </cell>
          <cell r="AC353">
            <v>0</v>
          </cell>
          <cell r="AD353">
            <v>2423858</v>
          </cell>
          <cell r="AE353">
            <v>1661221</v>
          </cell>
          <cell r="AF353">
            <v>2747821</v>
          </cell>
          <cell r="AG353">
            <v>1981801</v>
          </cell>
          <cell r="AH353">
            <v>2152368</v>
          </cell>
          <cell r="AI353">
            <v>3087</v>
          </cell>
          <cell r="AJ353">
            <v>330000</v>
          </cell>
          <cell r="AK353">
            <v>18278932</v>
          </cell>
          <cell r="AL353">
            <v>954355</v>
          </cell>
          <cell r="AM353">
            <v>0</v>
          </cell>
          <cell r="AN353">
            <v>0</v>
          </cell>
          <cell r="AO353">
            <v>0</v>
          </cell>
          <cell r="AP353">
            <v>19233287</v>
          </cell>
          <cell r="AQ353">
            <v>8870416</v>
          </cell>
          <cell r="AR353">
            <v>2210361</v>
          </cell>
          <cell r="AS353">
            <v>11080777</v>
          </cell>
          <cell r="AT353">
            <v>1387757</v>
          </cell>
          <cell r="AU353">
            <v>51513</v>
          </cell>
          <cell r="AV353">
            <v>479529</v>
          </cell>
          <cell r="AW353">
            <v>0</v>
          </cell>
          <cell r="AX353">
            <v>0</v>
          </cell>
          <cell r="AY353">
            <v>233569</v>
          </cell>
          <cell r="AZ353">
            <v>2152368</v>
          </cell>
        </row>
        <row r="354">
          <cell r="A354">
            <v>135179</v>
          </cell>
          <cell r="B354" t="str">
            <v>LAKE TECHNICAL CENTER</v>
          </cell>
          <cell r="C354" t="str">
            <v>FL</v>
          </cell>
          <cell r="D354">
            <v>5</v>
          </cell>
          <cell r="E354">
            <v>4</v>
          </cell>
          <cell r="F354">
            <v>2</v>
          </cell>
          <cell r="G354">
            <v>2</v>
          </cell>
          <cell r="H354">
            <v>2</v>
          </cell>
          <cell r="I354">
            <v>-3</v>
          </cell>
          <cell r="J354">
            <v>1</v>
          </cell>
          <cell r="K354">
            <v>539</v>
          </cell>
          <cell r="L354">
            <v>619654</v>
          </cell>
          <cell r="M354">
            <v>0</v>
          </cell>
          <cell r="N354">
            <v>4533063</v>
          </cell>
          <cell r="O354">
            <v>0</v>
          </cell>
          <cell r="P354">
            <v>227377</v>
          </cell>
          <cell r="Q354">
            <v>94083</v>
          </cell>
          <cell r="R354">
            <v>25500</v>
          </cell>
          <cell r="S354">
            <v>0</v>
          </cell>
          <cell r="T354">
            <v>0</v>
          </cell>
          <cell r="U354">
            <v>188041</v>
          </cell>
          <cell r="V354">
            <v>220429</v>
          </cell>
          <cell r="W354">
            <v>0</v>
          </cell>
          <cell r="X354">
            <v>0</v>
          </cell>
          <cell r="Y354">
            <v>0</v>
          </cell>
          <cell r="Z354">
            <v>5908147</v>
          </cell>
          <cell r="AA354">
            <v>3827546</v>
          </cell>
          <cell r="AB354">
            <v>0</v>
          </cell>
          <cell r="AC354">
            <v>516361</v>
          </cell>
          <cell r="AD354">
            <v>341513</v>
          </cell>
          <cell r="AE354">
            <v>478453</v>
          </cell>
          <cell r="AF354">
            <v>624179</v>
          </cell>
          <cell r="AG354">
            <v>372497</v>
          </cell>
          <cell r="AH354">
            <v>368648</v>
          </cell>
          <cell r="AI354">
            <v>0</v>
          </cell>
          <cell r="AJ354">
            <v>0</v>
          </cell>
          <cell r="AK354">
            <v>6529197</v>
          </cell>
          <cell r="AL354">
            <v>223606</v>
          </cell>
          <cell r="AM354">
            <v>0</v>
          </cell>
          <cell r="AN354">
            <v>0</v>
          </cell>
          <cell r="AO354">
            <v>0</v>
          </cell>
          <cell r="AP354">
            <v>6752803</v>
          </cell>
          <cell r="AQ354">
            <v>421184</v>
          </cell>
          <cell r="AR354">
            <v>421184</v>
          </cell>
          <cell r="AS354">
            <v>4211784</v>
          </cell>
          <cell r="AT354">
            <v>211664</v>
          </cell>
          <cell r="AU354">
            <v>1903</v>
          </cell>
          <cell r="AV354">
            <v>93504</v>
          </cell>
          <cell r="AW354">
            <v>25500</v>
          </cell>
          <cell r="AX354">
            <v>12431</v>
          </cell>
          <cell r="AY354">
            <v>23646</v>
          </cell>
          <cell r="AZ354">
            <v>368648</v>
          </cell>
        </row>
        <row r="355">
          <cell r="A355">
            <v>135188</v>
          </cell>
          <cell r="B355" t="str">
            <v>LAKE-SUMTER COMMUNITY COLLEGE</v>
          </cell>
          <cell r="C355" t="str">
            <v>FL</v>
          </cell>
          <cell r="D355">
            <v>5</v>
          </cell>
          <cell r="E355">
            <v>4</v>
          </cell>
          <cell r="F355">
            <v>2</v>
          </cell>
          <cell r="G355">
            <v>2</v>
          </cell>
          <cell r="H355">
            <v>2</v>
          </cell>
          <cell r="I355">
            <v>40</v>
          </cell>
          <cell r="J355">
            <v>1</v>
          </cell>
          <cell r="K355">
            <v>1542</v>
          </cell>
          <cell r="L355">
            <v>2671506</v>
          </cell>
          <cell r="M355">
            <v>0</v>
          </cell>
          <cell r="N355">
            <v>6868151</v>
          </cell>
          <cell r="O355">
            <v>0</v>
          </cell>
          <cell r="P355">
            <v>1736291</v>
          </cell>
          <cell r="Q355">
            <v>697906</v>
          </cell>
          <cell r="R355">
            <v>45120</v>
          </cell>
          <cell r="S355">
            <v>163655</v>
          </cell>
          <cell r="T355">
            <v>0</v>
          </cell>
          <cell r="U355">
            <v>11955</v>
          </cell>
          <cell r="V355">
            <v>69584</v>
          </cell>
          <cell r="W355">
            <v>0</v>
          </cell>
          <cell r="X355">
            <v>118636</v>
          </cell>
          <cell r="Y355">
            <v>0</v>
          </cell>
          <cell r="Z355">
            <v>12382804</v>
          </cell>
          <cell r="AA355">
            <v>4543604</v>
          </cell>
          <cell r="AB355">
            <v>0</v>
          </cell>
          <cell r="AC355">
            <v>0</v>
          </cell>
          <cell r="AD355">
            <v>1247787</v>
          </cell>
          <cell r="AE355">
            <v>1767843</v>
          </cell>
          <cell r="AF355">
            <v>3008721</v>
          </cell>
          <cell r="AG355">
            <v>1069492</v>
          </cell>
          <cell r="AH355">
            <v>1824059</v>
          </cell>
          <cell r="AI355">
            <v>0</v>
          </cell>
          <cell r="AJ355">
            <v>0</v>
          </cell>
          <cell r="AK355">
            <v>13461506</v>
          </cell>
          <cell r="AL355">
            <v>1178</v>
          </cell>
          <cell r="AM355">
            <v>0</v>
          </cell>
          <cell r="AN355">
            <v>0</v>
          </cell>
          <cell r="AO355">
            <v>0</v>
          </cell>
          <cell r="AP355">
            <v>13462684</v>
          </cell>
          <cell r="AQ355">
            <v>6584821</v>
          </cell>
          <cell r="AR355">
            <v>1529070</v>
          </cell>
          <cell r="AS355">
            <v>8113891</v>
          </cell>
          <cell r="AT355">
            <v>1162423</v>
          </cell>
          <cell r="AU355">
            <v>38328</v>
          </cell>
          <cell r="AV355">
            <v>301915</v>
          </cell>
          <cell r="AW355">
            <v>0</v>
          </cell>
          <cell r="AX355">
            <v>0</v>
          </cell>
          <cell r="AY355">
            <v>321393</v>
          </cell>
          <cell r="AZ355">
            <v>1824059</v>
          </cell>
        </row>
        <row r="356">
          <cell r="A356">
            <v>135267</v>
          </cell>
          <cell r="B356" t="str">
            <v>LEE COUNTY HIGH TECHNICAL CENTER-CENTRAL</v>
          </cell>
          <cell r="C356" t="str">
            <v>FL</v>
          </cell>
          <cell r="D356">
            <v>5</v>
          </cell>
          <cell r="E356">
            <v>4</v>
          </cell>
          <cell r="F356">
            <v>2</v>
          </cell>
          <cell r="G356">
            <v>2</v>
          </cell>
          <cell r="H356">
            <v>2</v>
          </cell>
          <cell r="I356">
            <v>-3</v>
          </cell>
          <cell r="J356">
            <v>1</v>
          </cell>
          <cell r="K356">
            <v>590</v>
          </cell>
          <cell r="L356">
            <v>739042</v>
          </cell>
          <cell r="M356">
            <v>40993</v>
          </cell>
          <cell r="N356">
            <v>3780303</v>
          </cell>
          <cell r="O356">
            <v>2841</v>
          </cell>
          <cell r="P356">
            <v>330129</v>
          </cell>
          <cell r="Q356">
            <v>0</v>
          </cell>
          <cell r="R356">
            <v>76495</v>
          </cell>
          <cell r="S356">
            <v>37131</v>
          </cell>
          <cell r="T356">
            <v>0</v>
          </cell>
          <cell r="U356">
            <v>95210</v>
          </cell>
          <cell r="V356">
            <v>0</v>
          </cell>
          <cell r="W356">
            <v>0</v>
          </cell>
          <cell r="X356">
            <v>-211139</v>
          </cell>
          <cell r="Y356">
            <v>0</v>
          </cell>
          <cell r="Z356">
            <v>4891005</v>
          </cell>
          <cell r="AA356">
            <v>2559344</v>
          </cell>
          <cell r="AB356">
            <v>0</v>
          </cell>
          <cell r="AC356">
            <v>0</v>
          </cell>
          <cell r="AD356">
            <v>63308</v>
          </cell>
          <cell r="AE356">
            <v>403068</v>
          </cell>
          <cell r="AF356">
            <v>537268</v>
          </cell>
          <cell r="AG356">
            <v>234803</v>
          </cell>
          <cell r="AH356">
            <v>388250</v>
          </cell>
          <cell r="AI356">
            <v>0</v>
          </cell>
          <cell r="AJ356">
            <v>0</v>
          </cell>
          <cell r="AK356">
            <v>4186041</v>
          </cell>
          <cell r="AL356">
            <v>0</v>
          </cell>
          <cell r="AM356">
            <v>0</v>
          </cell>
          <cell r="AN356">
            <v>0</v>
          </cell>
          <cell r="AO356">
            <v>24248</v>
          </cell>
          <cell r="AP356">
            <v>4210289</v>
          </cell>
          <cell r="AQ356">
            <v>2667971</v>
          </cell>
          <cell r="AR356">
            <v>515934</v>
          </cell>
          <cell r="AS356">
            <v>3183905</v>
          </cell>
          <cell r="AT356">
            <v>320625</v>
          </cell>
          <cell r="AU356">
            <v>1012</v>
          </cell>
          <cell r="AV356">
            <v>0</v>
          </cell>
          <cell r="AW356">
            <v>42237</v>
          </cell>
          <cell r="AX356">
            <v>24376</v>
          </cell>
          <cell r="AY356">
            <v>0</v>
          </cell>
          <cell r="AZ356">
            <v>388250</v>
          </cell>
        </row>
        <row r="357">
          <cell r="A357">
            <v>135276</v>
          </cell>
          <cell r="B357" t="str">
            <v>LIVELY TECHNICAL CENTER</v>
          </cell>
          <cell r="C357" t="str">
            <v>FL</v>
          </cell>
          <cell r="D357">
            <v>5</v>
          </cell>
          <cell r="E357">
            <v>4</v>
          </cell>
          <cell r="F357">
            <v>2</v>
          </cell>
          <cell r="G357">
            <v>2</v>
          </cell>
          <cell r="H357">
            <v>2</v>
          </cell>
          <cell r="I357">
            <v>-3</v>
          </cell>
          <cell r="J357">
            <v>1</v>
          </cell>
          <cell r="K357">
            <v>817</v>
          </cell>
          <cell r="L357">
            <v>1231095</v>
          </cell>
          <cell r="M357">
            <v>0</v>
          </cell>
          <cell r="N357">
            <v>5284986</v>
          </cell>
          <cell r="O357">
            <v>0</v>
          </cell>
          <cell r="P357">
            <v>730315</v>
          </cell>
          <cell r="Q357">
            <v>5296592</v>
          </cell>
          <cell r="R357">
            <v>0</v>
          </cell>
          <cell r="S357">
            <v>4136</v>
          </cell>
          <cell r="T357">
            <v>1305</v>
          </cell>
          <cell r="U357">
            <v>165415</v>
          </cell>
          <cell r="V357">
            <v>126853</v>
          </cell>
          <cell r="W357">
            <v>0</v>
          </cell>
          <cell r="X357">
            <v>0</v>
          </cell>
          <cell r="Y357">
            <v>0</v>
          </cell>
          <cell r="Z357">
            <v>12840697</v>
          </cell>
          <cell r="AA357">
            <v>475569</v>
          </cell>
          <cell r="AB357">
            <v>0</v>
          </cell>
          <cell r="AC357">
            <v>0</v>
          </cell>
          <cell r="AD357">
            <v>33164</v>
          </cell>
          <cell r="AE357">
            <v>46457</v>
          </cell>
          <cell r="AF357">
            <v>68670</v>
          </cell>
          <cell r="AG357">
            <v>490975</v>
          </cell>
          <cell r="AH357">
            <v>510037</v>
          </cell>
          <cell r="AI357">
            <v>0</v>
          </cell>
          <cell r="AJ357">
            <v>0</v>
          </cell>
          <cell r="AK357">
            <v>1624872</v>
          </cell>
          <cell r="AL357">
            <v>133948</v>
          </cell>
          <cell r="AM357">
            <v>0</v>
          </cell>
          <cell r="AN357">
            <v>0</v>
          </cell>
          <cell r="AO357">
            <v>0</v>
          </cell>
          <cell r="AP357">
            <v>1758820</v>
          </cell>
          <cell r="AQ357">
            <v>0</v>
          </cell>
          <cell r="AR357">
            <v>0</v>
          </cell>
          <cell r="AS357">
            <v>0</v>
          </cell>
          <cell r="AT357">
            <v>163776</v>
          </cell>
          <cell r="AU357">
            <v>212000</v>
          </cell>
          <cell r="AV357">
            <v>11606</v>
          </cell>
          <cell r="AW357">
            <v>0</v>
          </cell>
          <cell r="AX357">
            <v>10555</v>
          </cell>
          <cell r="AY357">
            <v>112100</v>
          </cell>
          <cell r="AZ357">
            <v>510037</v>
          </cell>
        </row>
        <row r="358">
          <cell r="A358">
            <v>135294</v>
          </cell>
          <cell r="B358" t="str">
            <v>LINDSEY HOPKINS TECHNICAL EDUCATION CENTER</v>
          </cell>
          <cell r="C358" t="str">
            <v>FL</v>
          </cell>
          <cell r="D358">
            <v>5</v>
          </cell>
          <cell r="E358">
            <v>4</v>
          </cell>
          <cell r="F358">
            <v>2</v>
          </cell>
          <cell r="G358">
            <v>2</v>
          </cell>
          <cell r="H358">
            <v>2</v>
          </cell>
          <cell r="I358">
            <v>-3</v>
          </cell>
          <cell r="J358">
            <v>1</v>
          </cell>
          <cell r="K358">
            <v>3456</v>
          </cell>
          <cell r="L358">
            <v>706597</v>
          </cell>
          <cell r="M358">
            <v>31640</v>
          </cell>
          <cell r="N358">
            <v>4568921</v>
          </cell>
          <cell r="O358">
            <v>0</v>
          </cell>
          <cell r="P358">
            <v>212737</v>
          </cell>
          <cell r="Q358">
            <v>164467</v>
          </cell>
          <cell r="R358">
            <v>0</v>
          </cell>
          <cell r="S358">
            <v>122211</v>
          </cell>
          <cell r="T358">
            <v>0</v>
          </cell>
          <cell r="U358">
            <v>196791</v>
          </cell>
          <cell r="V358">
            <v>172088</v>
          </cell>
          <cell r="W358">
            <v>0</v>
          </cell>
          <cell r="X358">
            <v>0</v>
          </cell>
          <cell r="Y358">
            <v>0</v>
          </cell>
          <cell r="Z358">
            <v>6175452</v>
          </cell>
          <cell r="AA358">
            <v>1693994</v>
          </cell>
          <cell r="AB358">
            <v>0</v>
          </cell>
          <cell r="AC358">
            <v>0</v>
          </cell>
          <cell r="AD358">
            <v>954555</v>
          </cell>
          <cell r="AE358">
            <v>492435</v>
          </cell>
          <cell r="AF358">
            <v>418207</v>
          </cell>
          <cell r="AG358">
            <v>463092</v>
          </cell>
          <cell r="AH358">
            <v>164026</v>
          </cell>
          <cell r="AI358">
            <v>0</v>
          </cell>
          <cell r="AJ358">
            <v>0</v>
          </cell>
          <cell r="AK358">
            <v>4186309</v>
          </cell>
          <cell r="AL358">
            <v>200175</v>
          </cell>
          <cell r="AM358">
            <v>0</v>
          </cell>
          <cell r="AN358">
            <v>0</v>
          </cell>
          <cell r="AO358">
            <v>0</v>
          </cell>
          <cell r="AP358">
            <v>4386484</v>
          </cell>
          <cell r="AQ358">
            <v>3442876</v>
          </cell>
          <cell r="AR358">
            <v>805617</v>
          </cell>
          <cell r="AS358">
            <v>4248493</v>
          </cell>
          <cell r="AT358">
            <v>73430</v>
          </cell>
          <cell r="AU358">
            <v>36395</v>
          </cell>
          <cell r="AV358">
            <v>3224</v>
          </cell>
          <cell r="AW358">
            <v>0</v>
          </cell>
          <cell r="AX358">
            <v>26044</v>
          </cell>
          <cell r="AY358">
            <v>24933</v>
          </cell>
          <cell r="AZ358">
            <v>164026</v>
          </cell>
        </row>
        <row r="359">
          <cell r="A359">
            <v>135391</v>
          </cell>
          <cell r="B359" t="str">
            <v>MANATEE COMMUNITY COLLEGE</v>
          </cell>
          <cell r="C359" t="str">
            <v>FL</v>
          </cell>
          <cell r="D359">
            <v>5</v>
          </cell>
          <cell r="E359">
            <v>4</v>
          </cell>
          <cell r="F359">
            <v>2</v>
          </cell>
          <cell r="G359">
            <v>2</v>
          </cell>
          <cell r="H359">
            <v>2</v>
          </cell>
          <cell r="I359">
            <v>40</v>
          </cell>
          <cell r="J359">
            <v>1</v>
          </cell>
          <cell r="K359">
            <v>4898</v>
          </cell>
          <cell r="L359">
            <v>10178124</v>
          </cell>
          <cell r="M359">
            <v>0</v>
          </cell>
          <cell r="N359">
            <v>17399287</v>
          </cell>
          <cell r="O359">
            <v>0</v>
          </cell>
          <cell r="P359">
            <v>5230548</v>
          </cell>
          <cell r="Q359">
            <v>121754</v>
          </cell>
          <cell r="R359">
            <v>0</v>
          </cell>
          <cell r="S359">
            <v>508775</v>
          </cell>
          <cell r="T359">
            <v>0</v>
          </cell>
          <cell r="U359">
            <v>81451</v>
          </cell>
          <cell r="V359">
            <v>2470669</v>
          </cell>
          <cell r="W359">
            <v>0</v>
          </cell>
          <cell r="X359">
            <v>1009322</v>
          </cell>
          <cell r="Y359">
            <v>0</v>
          </cell>
          <cell r="Z359">
            <v>36999930</v>
          </cell>
          <cell r="AA359">
            <v>12380149</v>
          </cell>
          <cell r="AB359">
            <v>0</v>
          </cell>
          <cell r="AC359">
            <v>6896</v>
          </cell>
          <cell r="AD359">
            <v>2243941</v>
          </cell>
          <cell r="AE359">
            <v>3037118</v>
          </cell>
          <cell r="AF359">
            <v>6635063</v>
          </cell>
          <cell r="AG359">
            <v>3468051</v>
          </cell>
          <cell r="AH359">
            <v>5366007</v>
          </cell>
          <cell r="AI359">
            <v>40889</v>
          </cell>
          <cell r="AJ359">
            <v>800631</v>
          </cell>
          <cell r="AK359">
            <v>33978745</v>
          </cell>
          <cell r="AL359">
            <v>2098161</v>
          </cell>
          <cell r="AM359">
            <v>0</v>
          </cell>
          <cell r="AN359">
            <v>0</v>
          </cell>
          <cell r="AO359">
            <v>0</v>
          </cell>
          <cell r="AP359">
            <v>36076906</v>
          </cell>
          <cell r="AQ359">
            <v>16146881</v>
          </cell>
          <cell r="AR359">
            <v>3696323</v>
          </cell>
          <cell r="AS359">
            <v>19843204</v>
          </cell>
          <cell r="AT359">
            <v>4588174</v>
          </cell>
          <cell r="AU359">
            <v>252060</v>
          </cell>
          <cell r="AV359">
            <v>24117</v>
          </cell>
          <cell r="AW359">
            <v>0</v>
          </cell>
          <cell r="AX359">
            <v>171944</v>
          </cell>
          <cell r="AY359">
            <v>329712</v>
          </cell>
          <cell r="AZ359">
            <v>5366007</v>
          </cell>
        </row>
        <row r="360">
          <cell r="A360">
            <v>135407</v>
          </cell>
          <cell r="B360" t="str">
            <v>MANATEE TECHNICAL INSTITUTE</v>
          </cell>
          <cell r="C360" t="str">
            <v>FL</v>
          </cell>
          <cell r="D360">
            <v>5</v>
          </cell>
          <cell r="E360">
            <v>4</v>
          </cell>
          <cell r="F360">
            <v>2</v>
          </cell>
          <cell r="G360">
            <v>2</v>
          </cell>
          <cell r="H360">
            <v>2</v>
          </cell>
          <cell r="I360">
            <v>-3</v>
          </cell>
          <cell r="J360">
            <v>1</v>
          </cell>
          <cell r="K360">
            <v>2416</v>
          </cell>
          <cell r="L360">
            <v>923894</v>
          </cell>
          <cell r="M360">
            <v>0</v>
          </cell>
          <cell r="N360">
            <v>8232130</v>
          </cell>
          <cell r="O360">
            <v>315619</v>
          </cell>
          <cell r="P360">
            <v>720504</v>
          </cell>
          <cell r="Q360">
            <v>79977</v>
          </cell>
          <cell r="R360">
            <v>0</v>
          </cell>
          <cell r="S360">
            <v>61745</v>
          </cell>
          <cell r="T360">
            <v>0</v>
          </cell>
          <cell r="U360">
            <v>491445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10825314</v>
          </cell>
          <cell r="AA360">
            <v>4040668</v>
          </cell>
          <cell r="AB360">
            <v>0</v>
          </cell>
          <cell r="AC360">
            <v>154203</v>
          </cell>
          <cell r="AD360">
            <v>320766</v>
          </cell>
          <cell r="AE360">
            <v>1000816</v>
          </cell>
          <cell r="AF360">
            <v>1288946</v>
          </cell>
          <cell r="AG360">
            <v>622006</v>
          </cell>
          <cell r="AH360">
            <v>800784</v>
          </cell>
          <cell r="AI360">
            <v>0</v>
          </cell>
          <cell r="AJ360">
            <v>0</v>
          </cell>
          <cell r="AK360">
            <v>8228189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8228189</v>
          </cell>
          <cell r="AQ360">
            <v>2406502</v>
          </cell>
          <cell r="AR360">
            <v>1344373</v>
          </cell>
          <cell r="AS360">
            <v>3750875</v>
          </cell>
          <cell r="AT360">
            <v>341063</v>
          </cell>
          <cell r="AU360">
            <v>0</v>
          </cell>
          <cell r="AV360">
            <v>0</v>
          </cell>
          <cell r="AW360">
            <v>0</v>
          </cell>
          <cell r="AX360">
            <v>58650</v>
          </cell>
          <cell r="AY360">
            <v>401071</v>
          </cell>
          <cell r="AZ360">
            <v>800784</v>
          </cell>
        </row>
        <row r="361">
          <cell r="A361">
            <v>135522</v>
          </cell>
          <cell r="B361" t="str">
            <v>TRAVIS TECHNICAL CENTER</v>
          </cell>
          <cell r="C361" t="str">
            <v>FL</v>
          </cell>
          <cell r="D361">
            <v>5</v>
          </cell>
          <cell r="E361">
            <v>4</v>
          </cell>
          <cell r="F361">
            <v>2</v>
          </cell>
          <cell r="G361">
            <v>2</v>
          </cell>
          <cell r="H361">
            <v>2</v>
          </cell>
          <cell r="I361">
            <v>-3</v>
          </cell>
          <cell r="J361">
            <v>1</v>
          </cell>
          <cell r="K361">
            <v>1953</v>
          </cell>
          <cell r="L361">
            <v>435185</v>
          </cell>
          <cell r="M361">
            <v>0</v>
          </cell>
          <cell r="N361">
            <v>0</v>
          </cell>
          <cell r="O361">
            <v>0</v>
          </cell>
          <cell r="P361">
            <v>214858</v>
          </cell>
          <cell r="Q361">
            <v>0</v>
          </cell>
          <cell r="R361">
            <v>64764</v>
          </cell>
          <cell r="S361">
            <v>0</v>
          </cell>
          <cell r="T361">
            <v>0</v>
          </cell>
          <cell r="U361">
            <v>0</v>
          </cell>
          <cell r="V361">
            <v>100000</v>
          </cell>
          <cell r="W361">
            <v>0</v>
          </cell>
          <cell r="X361">
            <v>5811206</v>
          </cell>
          <cell r="Y361">
            <v>0</v>
          </cell>
          <cell r="Z361">
            <v>6626013</v>
          </cell>
          <cell r="AA361">
            <v>3139976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950000</v>
          </cell>
          <cell r="AG361">
            <v>0</v>
          </cell>
          <cell r="AH361">
            <v>279622</v>
          </cell>
          <cell r="AI361">
            <v>0</v>
          </cell>
          <cell r="AJ361">
            <v>0</v>
          </cell>
          <cell r="AK361">
            <v>4369598</v>
          </cell>
          <cell r="AL361">
            <v>100000</v>
          </cell>
          <cell r="AM361">
            <v>0</v>
          </cell>
          <cell r="AN361">
            <v>0</v>
          </cell>
          <cell r="AO361">
            <v>0</v>
          </cell>
          <cell r="AP361">
            <v>4469598</v>
          </cell>
          <cell r="AQ361">
            <v>3139976</v>
          </cell>
          <cell r="AR361">
            <v>1099990</v>
          </cell>
          <cell r="AS361">
            <v>4239966</v>
          </cell>
          <cell r="AT361">
            <v>214858</v>
          </cell>
          <cell r="AU361">
            <v>0</v>
          </cell>
          <cell r="AV361">
            <v>0</v>
          </cell>
          <cell r="AW361">
            <v>64764</v>
          </cell>
          <cell r="AX361">
            <v>0</v>
          </cell>
          <cell r="AY361">
            <v>0</v>
          </cell>
          <cell r="AZ361">
            <v>279622</v>
          </cell>
        </row>
        <row r="362">
          <cell r="A362">
            <v>135647</v>
          </cell>
          <cell r="B362" t="str">
            <v>MIAMI LAKES EDUCATIONAL CENTER</v>
          </cell>
          <cell r="C362" t="str">
            <v>FL</v>
          </cell>
          <cell r="D362">
            <v>5</v>
          </cell>
          <cell r="E362">
            <v>4</v>
          </cell>
          <cell r="F362">
            <v>2</v>
          </cell>
          <cell r="G362">
            <v>2</v>
          </cell>
          <cell r="H362">
            <v>2</v>
          </cell>
          <cell r="I362">
            <v>-3</v>
          </cell>
          <cell r="J362">
            <v>1</v>
          </cell>
          <cell r="K362">
            <v>1432</v>
          </cell>
          <cell r="L362">
            <v>1159490</v>
          </cell>
          <cell r="M362">
            <v>0</v>
          </cell>
          <cell r="N362">
            <v>1754</v>
          </cell>
          <cell r="O362">
            <v>15918991</v>
          </cell>
          <cell r="P362">
            <v>388610</v>
          </cell>
          <cell r="Q362">
            <v>0</v>
          </cell>
          <cell r="R362">
            <v>486872</v>
          </cell>
          <cell r="S362">
            <v>5794</v>
          </cell>
          <cell r="T362">
            <v>0</v>
          </cell>
          <cell r="U362">
            <v>224010</v>
          </cell>
          <cell r="V362">
            <v>268063</v>
          </cell>
          <cell r="W362">
            <v>0</v>
          </cell>
          <cell r="X362">
            <v>119582</v>
          </cell>
          <cell r="Y362">
            <v>0</v>
          </cell>
          <cell r="Z362">
            <v>18573166</v>
          </cell>
          <cell r="AA362">
            <v>6043262</v>
          </cell>
          <cell r="AB362">
            <v>0</v>
          </cell>
          <cell r="AC362">
            <v>0</v>
          </cell>
          <cell r="AD362">
            <v>581015</v>
          </cell>
          <cell r="AE362">
            <v>1709655</v>
          </cell>
          <cell r="AF362">
            <v>1678303</v>
          </cell>
          <cell r="AG362">
            <v>1360987</v>
          </cell>
          <cell r="AH362">
            <v>556796</v>
          </cell>
          <cell r="AI362">
            <v>0</v>
          </cell>
          <cell r="AJ362">
            <v>0</v>
          </cell>
          <cell r="AK362">
            <v>11930018</v>
          </cell>
          <cell r="AL362">
            <v>379882</v>
          </cell>
          <cell r="AM362">
            <v>0</v>
          </cell>
          <cell r="AN362">
            <v>0</v>
          </cell>
          <cell r="AO362">
            <v>70515</v>
          </cell>
          <cell r="AP362">
            <v>12380415</v>
          </cell>
          <cell r="AQ362">
            <v>7382842</v>
          </cell>
          <cell r="AR362">
            <v>1883119</v>
          </cell>
          <cell r="AS362">
            <v>9265961</v>
          </cell>
          <cell r="AT362">
            <v>305735</v>
          </cell>
          <cell r="AU362">
            <v>82068</v>
          </cell>
          <cell r="AV362">
            <v>0</v>
          </cell>
          <cell r="AW362">
            <v>132997</v>
          </cell>
          <cell r="AX362">
            <v>34851</v>
          </cell>
          <cell r="AY362">
            <v>1145</v>
          </cell>
          <cell r="AZ362">
            <v>556796</v>
          </cell>
        </row>
        <row r="363">
          <cell r="A363">
            <v>135717</v>
          </cell>
          <cell r="B363" t="str">
            <v>MIAMI-DADE COMMUNITY COLLEGE</v>
          </cell>
          <cell r="C363" t="str">
            <v>FL</v>
          </cell>
          <cell r="D363">
            <v>5</v>
          </cell>
          <cell r="E363">
            <v>4</v>
          </cell>
          <cell r="F363">
            <v>2</v>
          </cell>
          <cell r="G363">
            <v>2</v>
          </cell>
          <cell r="H363">
            <v>2</v>
          </cell>
          <cell r="I363">
            <v>40</v>
          </cell>
          <cell r="J363">
            <v>1</v>
          </cell>
          <cell r="K363">
            <v>25833</v>
          </cell>
          <cell r="L363">
            <v>74886221</v>
          </cell>
          <cell r="M363">
            <v>0</v>
          </cell>
          <cell r="N363">
            <v>133689294</v>
          </cell>
          <cell r="O363">
            <v>0</v>
          </cell>
          <cell r="P363">
            <v>77594927</v>
          </cell>
          <cell r="Q363">
            <v>9706442</v>
          </cell>
          <cell r="R363">
            <v>1799784</v>
          </cell>
          <cell r="S363">
            <v>8471583</v>
          </cell>
          <cell r="T363">
            <v>0</v>
          </cell>
          <cell r="U363">
            <v>680621</v>
          </cell>
          <cell r="V363">
            <v>3922259</v>
          </cell>
          <cell r="W363">
            <v>0</v>
          </cell>
          <cell r="X363">
            <v>3898955</v>
          </cell>
          <cell r="Y363">
            <v>0</v>
          </cell>
          <cell r="Z363">
            <v>314650086</v>
          </cell>
          <cell r="AA363">
            <v>116169667</v>
          </cell>
          <cell r="AB363">
            <v>0</v>
          </cell>
          <cell r="AC363">
            <v>1747916</v>
          </cell>
          <cell r="AD363">
            <v>26318017</v>
          </cell>
          <cell r="AE363">
            <v>20780687</v>
          </cell>
          <cell r="AF363">
            <v>47724454</v>
          </cell>
          <cell r="AG363">
            <v>27892608</v>
          </cell>
          <cell r="AH363">
            <v>70815956</v>
          </cell>
          <cell r="AI363">
            <v>138280</v>
          </cell>
          <cell r="AJ363">
            <v>400000</v>
          </cell>
          <cell r="AK363">
            <v>311987585</v>
          </cell>
          <cell r="AL363">
            <v>1335871</v>
          </cell>
          <cell r="AM363">
            <v>0</v>
          </cell>
          <cell r="AN363">
            <v>0</v>
          </cell>
          <cell r="AO363">
            <v>0</v>
          </cell>
          <cell r="AP363">
            <v>313323456</v>
          </cell>
          <cell r="AQ363">
            <v>149917711</v>
          </cell>
          <cell r="AR363">
            <v>25713300</v>
          </cell>
          <cell r="AS363">
            <v>175631011</v>
          </cell>
          <cell r="AT363">
            <v>50797231</v>
          </cell>
          <cell r="AU363">
            <v>3003206</v>
          </cell>
          <cell r="AV363">
            <v>6365791</v>
          </cell>
          <cell r="AW363">
            <v>0</v>
          </cell>
          <cell r="AX363">
            <v>2323762</v>
          </cell>
          <cell r="AY363">
            <v>8325966</v>
          </cell>
          <cell r="AZ363">
            <v>70815956</v>
          </cell>
        </row>
        <row r="364">
          <cell r="A364">
            <v>135735</v>
          </cell>
          <cell r="B364" t="str">
            <v>MID-FLORIDA TECH</v>
          </cell>
          <cell r="C364" t="str">
            <v>FL</v>
          </cell>
          <cell r="D364">
            <v>5</v>
          </cell>
          <cell r="E364">
            <v>4</v>
          </cell>
          <cell r="F364">
            <v>2</v>
          </cell>
          <cell r="G364">
            <v>2</v>
          </cell>
          <cell r="H364">
            <v>2</v>
          </cell>
          <cell r="I364">
            <v>-3</v>
          </cell>
          <cell r="J364">
            <v>1</v>
          </cell>
          <cell r="K364">
            <v>1629</v>
          </cell>
          <cell r="L364">
            <v>5487378</v>
          </cell>
          <cell r="M364">
            <v>0</v>
          </cell>
          <cell r="N364">
            <v>14165926</v>
          </cell>
          <cell r="O364">
            <v>1957735</v>
          </cell>
          <cell r="P364">
            <v>235365</v>
          </cell>
          <cell r="Q364">
            <v>88139</v>
          </cell>
          <cell r="R364">
            <v>98399</v>
          </cell>
          <cell r="S364">
            <v>7133</v>
          </cell>
          <cell r="T364">
            <v>0</v>
          </cell>
          <cell r="U364">
            <v>227112</v>
          </cell>
          <cell r="V364">
            <v>269849</v>
          </cell>
          <cell r="W364">
            <v>0</v>
          </cell>
          <cell r="X364">
            <v>0</v>
          </cell>
          <cell r="Y364">
            <v>0</v>
          </cell>
          <cell r="Z364">
            <v>22537036</v>
          </cell>
          <cell r="AA364">
            <v>1664941</v>
          </cell>
          <cell r="AB364">
            <v>0</v>
          </cell>
          <cell r="AC364">
            <v>0</v>
          </cell>
          <cell r="AD364">
            <v>105430</v>
          </cell>
          <cell r="AE364">
            <v>13951</v>
          </cell>
          <cell r="AF364">
            <v>228453</v>
          </cell>
          <cell r="AG364">
            <v>2301847</v>
          </cell>
          <cell r="AH364">
            <v>299895</v>
          </cell>
          <cell r="AI364">
            <v>0</v>
          </cell>
          <cell r="AJ364">
            <v>0</v>
          </cell>
          <cell r="AK364">
            <v>4614517</v>
          </cell>
          <cell r="AL364">
            <v>222443</v>
          </cell>
          <cell r="AM364">
            <v>0</v>
          </cell>
          <cell r="AN364">
            <v>0</v>
          </cell>
          <cell r="AO364">
            <v>0</v>
          </cell>
          <cell r="AP364">
            <v>4836960</v>
          </cell>
          <cell r="AQ364">
            <v>10195916</v>
          </cell>
          <cell r="AR364">
            <v>2207562</v>
          </cell>
          <cell r="AS364">
            <v>12403478</v>
          </cell>
          <cell r="AT364">
            <v>155186</v>
          </cell>
          <cell r="AU364">
            <v>59096</v>
          </cell>
          <cell r="AV364">
            <v>0</v>
          </cell>
          <cell r="AW364">
            <v>0</v>
          </cell>
          <cell r="AX364">
            <v>0</v>
          </cell>
          <cell r="AY364">
            <v>85613</v>
          </cell>
          <cell r="AZ364">
            <v>299895</v>
          </cell>
        </row>
        <row r="365">
          <cell r="A365">
            <v>136145</v>
          </cell>
          <cell r="B365" t="str">
            <v>NORTH FLORIDA COMMUNITY COLLEGE</v>
          </cell>
          <cell r="C365" t="str">
            <v>FL</v>
          </cell>
          <cell r="D365">
            <v>5</v>
          </cell>
          <cell r="E365">
            <v>4</v>
          </cell>
          <cell r="F365">
            <v>2</v>
          </cell>
          <cell r="G365">
            <v>2</v>
          </cell>
          <cell r="H365">
            <v>2</v>
          </cell>
          <cell r="I365">
            <v>40</v>
          </cell>
          <cell r="J365">
            <v>1</v>
          </cell>
          <cell r="K365">
            <v>743</v>
          </cell>
          <cell r="L365">
            <v>1292838</v>
          </cell>
          <cell r="M365">
            <v>0</v>
          </cell>
          <cell r="N365">
            <v>5398470</v>
          </cell>
          <cell r="O365">
            <v>0</v>
          </cell>
          <cell r="P365">
            <v>1251538</v>
          </cell>
          <cell r="Q365">
            <v>391842</v>
          </cell>
          <cell r="R365">
            <v>0</v>
          </cell>
          <cell r="S365">
            <v>0</v>
          </cell>
          <cell r="T365">
            <v>0</v>
          </cell>
          <cell r="U365">
            <v>83524</v>
          </cell>
          <cell r="V365">
            <v>545166</v>
          </cell>
          <cell r="W365">
            <v>0</v>
          </cell>
          <cell r="X365">
            <v>129631</v>
          </cell>
          <cell r="Y365">
            <v>0</v>
          </cell>
          <cell r="Z365">
            <v>9093009</v>
          </cell>
          <cell r="AA365">
            <v>2781628</v>
          </cell>
          <cell r="AB365">
            <v>0</v>
          </cell>
          <cell r="AC365">
            <v>66778</v>
          </cell>
          <cell r="AD365">
            <v>618777</v>
          </cell>
          <cell r="AE365">
            <v>1234197</v>
          </cell>
          <cell r="AF365">
            <v>2240033</v>
          </cell>
          <cell r="AG365">
            <v>990939</v>
          </cell>
          <cell r="AH365">
            <v>997669</v>
          </cell>
          <cell r="AI365">
            <v>0</v>
          </cell>
          <cell r="AJ365">
            <v>0</v>
          </cell>
          <cell r="AK365">
            <v>8930021</v>
          </cell>
          <cell r="AL365">
            <v>523849</v>
          </cell>
          <cell r="AM365">
            <v>0</v>
          </cell>
          <cell r="AN365">
            <v>0</v>
          </cell>
          <cell r="AO365">
            <v>0</v>
          </cell>
          <cell r="AP365">
            <v>9453870</v>
          </cell>
          <cell r="AQ365">
            <v>4820484</v>
          </cell>
          <cell r="AR365">
            <v>1095483</v>
          </cell>
          <cell r="AS365">
            <v>5915967</v>
          </cell>
          <cell r="AT365">
            <v>786150</v>
          </cell>
          <cell r="AU365">
            <v>12621</v>
          </cell>
          <cell r="AV365">
            <v>12542</v>
          </cell>
          <cell r="AW365">
            <v>0</v>
          </cell>
          <cell r="AX365">
            <v>0</v>
          </cell>
          <cell r="AY365">
            <v>186356</v>
          </cell>
          <cell r="AZ365">
            <v>997669</v>
          </cell>
        </row>
        <row r="366">
          <cell r="A366">
            <v>136233</v>
          </cell>
          <cell r="B366" t="str">
            <v>OKALOOSA-WALTON COMMUNITY COLLEGE</v>
          </cell>
          <cell r="C366" t="str">
            <v>FL</v>
          </cell>
          <cell r="D366">
            <v>5</v>
          </cell>
          <cell r="E366">
            <v>4</v>
          </cell>
          <cell r="F366">
            <v>2</v>
          </cell>
          <cell r="G366">
            <v>2</v>
          </cell>
          <cell r="H366">
            <v>2</v>
          </cell>
          <cell r="I366">
            <v>40</v>
          </cell>
          <cell r="J366">
            <v>1</v>
          </cell>
          <cell r="K366">
            <v>3761</v>
          </cell>
          <cell r="L366">
            <v>5777619</v>
          </cell>
          <cell r="M366">
            <v>0</v>
          </cell>
          <cell r="N366">
            <v>14345713</v>
          </cell>
          <cell r="O366">
            <v>0</v>
          </cell>
          <cell r="P366">
            <v>5153831</v>
          </cell>
          <cell r="Q366">
            <v>1975665</v>
          </cell>
          <cell r="R366">
            <v>788141</v>
          </cell>
          <cell r="S366">
            <v>572378</v>
          </cell>
          <cell r="T366">
            <v>0</v>
          </cell>
          <cell r="U366">
            <v>293787</v>
          </cell>
          <cell r="V366">
            <v>4142893</v>
          </cell>
          <cell r="W366">
            <v>0</v>
          </cell>
          <cell r="X366">
            <v>3472150</v>
          </cell>
          <cell r="Y366">
            <v>0</v>
          </cell>
          <cell r="Z366">
            <v>36522177</v>
          </cell>
          <cell r="AA366">
            <v>10176232</v>
          </cell>
          <cell r="AB366">
            <v>0</v>
          </cell>
          <cell r="AC366">
            <v>408207</v>
          </cell>
          <cell r="AD366">
            <v>3738717</v>
          </cell>
          <cell r="AE366">
            <v>2210292</v>
          </cell>
          <cell r="AF366">
            <v>8758500</v>
          </cell>
          <cell r="AG366">
            <v>2389504</v>
          </cell>
          <cell r="AH366">
            <v>4096474</v>
          </cell>
          <cell r="AI366">
            <v>0</v>
          </cell>
          <cell r="AJ366">
            <v>31925</v>
          </cell>
          <cell r="AK366">
            <v>31809851</v>
          </cell>
          <cell r="AL366">
            <v>3983091</v>
          </cell>
          <cell r="AM366">
            <v>0</v>
          </cell>
          <cell r="AN366">
            <v>0</v>
          </cell>
          <cell r="AO366">
            <v>0</v>
          </cell>
          <cell r="AP366">
            <v>35792942</v>
          </cell>
          <cell r="AQ366">
            <v>14546908</v>
          </cell>
          <cell r="AR366">
            <v>3410854</v>
          </cell>
          <cell r="AS366">
            <v>17957762</v>
          </cell>
          <cell r="AT366">
            <v>2368318</v>
          </cell>
          <cell r="AU366">
            <v>83410</v>
          </cell>
          <cell r="AV366">
            <v>1106467</v>
          </cell>
          <cell r="AW366">
            <v>0</v>
          </cell>
          <cell r="AX366">
            <v>132</v>
          </cell>
          <cell r="AY366">
            <v>538147</v>
          </cell>
          <cell r="AZ366">
            <v>4096474</v>
          </cell>
        </row>
        <row r="367">
          <cell r="A367">
            <v>136358</v>
          </cell>
          <cell r="B367" t="str">
            <v>PALM BEACH COMMUNITY COLLEGE</v>
          </cell>
          <cell r="C367" t="str">
            <v>FL</v>
          </cell>
          <cell r="D367">
            <v>5</v>
          </cell>
          <cell r="E367">
            <v>4</v>
          </cell>
          <cell r="F367">
            <v>2</v>
          </cell>
          <cell r="G367">
            <v>2</v>
          </cell>
          <cell r="H367">
            <v>2</v>
          </cell>
          <cell r="I367">
            <v>40</v>
          </cell>
          <cell r="J367">
            <v>1</v>
          </cell>
          <cell r="K367">
            <v>10732</v>
          </cell>
          <cell r="L367">
            <v>21510389</v>
          </cell>
          <cell r="M367">
            <v>0</v>
          </cell>
          <cell r="N367">
            <v>48084910</v>
          </cell>
          <cell r="O367">
            <v>0</v>
          </cell>
          <cell r="P367">
            <v>6854084</v>
          </cell>
          <cell r="Q367">
            <v>1736392</v>
          </cell>
          <cell r="R367">
            <v>33625</v>
          </cell>
          <cell r="S367">
            <v>768509</v>
          </cell>
          <cell r="T367">
            <v>0</v>
          </cell>
          <cell r="U367">
            <v>627637</v>
          </cell>
          <cell r="V367">
            <v>547562</v>
          </cell>
          <cell r="W367">
            <v>0</v>
          </cell>
          <cell r="X367">
            <v>1693273</v>
          </cell>
          <cell r="Y367">
            <v>0</v>
          </cell>
          <cell r="Z367">
            <v>81856381</v>
          </cell>
          <cell r="AA367">
            <v>33867526</v>
          </cell>
          <cell r="AB367">
            <v>0</v>
          </cell>
          <cell r="AC367">
            <v>4126</v>
          </cell>
          <cell r="AD367">
            <v>9725234</v>
          </cell>
          <cell r="AE367">
            <v>10434236</v>
          </cell>
          <cell r="AF367">
            <v>7448748</v>
          </cell>
          <cell r="AG367">
            <v>8619569</v>
          </cell>
          <cell r="AH367">
            <v>7594189</v>
          </cell>
          <cell r="AI367">
            <v>0</v>
          </cell>
          <cell r="AJ367">
            <v>3500000</v>
          </cell>
          <cell r="AK367">
            <v>81193628</v>
          </cell>
          <cell r="AL367">
            <v>451029</v>
          </cell>
          <cell r="AM367">
            <v>0</v>
          </cell>
          <cell r="AN367">
            <v>0</v>
          </cell>
          <cell r="AO367">
            <v>0</v>
          </cell>
          <cell r="AP367">
            <v>81644657</v>
          </cell>
          <cell r="AQ367">
            <v>42143428</v>
          </cell>
          <cell r="AR367">
            <v>7575749</v>
          </cell>
          <cell r="AS367">
            <v>49719177</v>
          </cell>
          <cell r="AT367">
            <v>5441573</v>
          </cell>
          <cell r="AU367">
            <v>276562</v>
          </cell>
          <cell r="AV367">
            <v>627171</v>
          </cell>
          <cell r="AW367">
            <v>0</v>
          </cell>
          <cell r="AX367">
            <v>321875</v>
          </cell>
          <cell r="AY367">
            <v>927008</v>
          </cell>
          <cell r="AZ367">
            <v>7594189</v>
          </cell>
        </row>
        <row r="368">
          <cell r="A368">
            <v>136400</v>
          </cell>
          <cell r="B368" t="str">
            <v>PASCO-HERNANDO COMMUNITY COLLEGE</v>
          </cell>
          <cell r="C368" t="str">
            <v>FL</v>
          </cell>
          <cell r="D368">
            <v>5</v>
          </cell>
          <cell r="E368">
            <v>4</v>
          </cell>
          <cell r="F368">
            <v>2</v>
          </cell>
          <cell r="G368">
            <v>2</v>
          </cell>
          <cell r="H368">
            <v>2</v>
          </cell>
          <cell r="I368">
            <v>40</v>
          </cell>
          <cell r="J368">
            <v>1</v>
          </cell>
          <cell r="K368">
            <v>3105</v>
          </cell>
          <cell r="L368">
            <v>5076420</v>
          </cell>
          <cell r="M368">
            <v>0</v>
          </cell>
          <cell r="N368">
            <v>13597511</v>
          </cell>
          <cell r="O368">
            <v>0</v>
          </cell>
          <cell r="P368">
            <v>4765807</v>
          </cell>
          <cell r="Q368">
            <v>1428352</v>
          </cell>
          <cell r="R368">
            <v>0</v>
          </cell>
          <cell r="S368">
            <v>238340</v>
          </cell>
          <cell r="T368">
            <v>0</v>
          </cell>
          <cell r="U368">
            <v>100255</v>
          </cell>
          <cell r="V368">
            <v>2167035</v>
          </cell>
          <cell r="W368">
            <v>0</v>
          </cell>
          <cell r="X368">
            <v>365945</v>
          </cell>
          <cell r="Y368">
            <v>0</v>
          </cell>
          <cell r="Z368">
            <v>27739665</v>
          </cell>
          <cell r="AA368">
            <v>7631370</v>
          </cell>
          <cell r="AB368">
            <v>0</v>
          </cell>
          <cell r="AC368">
            <v>0</v>
          </cell>
          <cell r="AD368">
            <v>2986421</v>
          </cell>
          <cell r="AE368">
            <v>2657797</v>
          </cell>
          <cell r="AF368">
            <v>3832536</v>
          </cell>
          <cell r="AG368">
            <v>2286343</v>
          </cell>
          <cell r="AH368">
            <v>5116642</v>
          </cell>
          <cell r="AI368">
            <v>266869</v>
          </cell>
          <cell r="AJ368">
            <v>526474</v>
          </cell>
          <cell r="AK368">
            <v>25304452</v>
          </cell>
          <cell r="AL368">
            <v>1947103</v>
          </cell>
          <cell r="AM368">
            <v>0</v>
          </cell>
          <cell r="AN368">
            <v>0</v>
          </cell>
          <cell r="AO368">
            <v>0</v>
          </cell>
          <cell r="AP368">
            <v>27251555</v>
          </cell>
          <cell r="AQ368">
            <v>11033334</v>
          </cell>
          <cell r="AR368">
            <v>2446016</v>
          </cell>
          <cell r="AS368">
            <v>13712945</v>
          </cell>
          <cell r="AT368">
            <v>3772899</v>
          </cell>
          <cell r="AU368">
            <v>60418</v>
          </cell>
          <cell r="AV368">
            <v>816623</v>
          </cell>
          <cell r="AW368">
            <v>0</v>
          </cell>
          <cell r="AX368">
            <v>155807</v>
          </cell>
          <cell r="AY368">
            <v>310895</v>
          </cell>
          <cell r="AZ368">
            <v>5116642</v>
          </cell>
        </row>
        <row r="369">
          <cell r="A369">
            <v>136473</v>
          </cell>
          <cell r="B369" t="str">
            <v>PENSACOLA JUNIOR COLLEGE</v>
          </cell>
          <cell r="C369" t="str">
            <v>FL</v>
          </cell>
          <cell r="D369">
            <v>5</v>
          </cell>
          <cell r="E369">
            <v>4</v>
          </cell>
          <cell r="F369">
            <v>2</v>
          </cell>
          <cell r="G369">
            <v>2</v>
          </cell>
          <cell r="H369">
            <v>2</v>
          </cell>
          <cell r="I369">
            <v>40</v>
          </cell>
          <cell r="J369">
            <v>1</v>
          </cell>
          <cell r="K369">
            <v>6494</v>
          </cell>
          <cell r="L369">
            <v>11876454</v>
          </cell>
          <cell r="M369">
            <v>0</v>
          </cell>
          <cell r="N369">
            <v>33541883</v>
          </cell>
          <cell r="O369">
            <v>0</v>
          </cell>
          <cell r="P369">
            <v>11631439</v>
          </cell>
          <cell r="Q369">
            <v>3940695</v>
          </cell>
          <cell r="R369">
            <v>0</v>
          </cell>
          <cell r="S369">
            <v>1356510</v>
          </cell>
          <cell r="T369">
            <v>0</v>
          </cell>
          <cell r="U369">
            <v>1061196</v>
          </cell>
          <cell r="V369">
            <v>332560</v>
          </cell>
          <cell r="W369">
            <v>0</v>
          </cell>
          <cell r="X369">
            <v>728646</v>
          </cell>
          <cell r="Y369">
            <v>0</v>
          </cell>
          <cell r="Z369">
            <v>64469383</v>
          </cell>
          <cell r="AA369">
            <v>20959490</v>
          </cell>
          <cell r="AB369">
            <v>0</v>
          </cell>
          <cell r="AC369">
            <v>4500611</v>
          </cell>
          <cell r="AD369">
            <v>4470912</v>
          </cell>
          <cell r="AE369">
            <v>6301160</v>
          </cell>
          <cell r="AF369">
            <v>9824158</v>
          </cell>
          <cell r="AG369">
            <v>5758699</v>
          </cell>
          <cell r="AH369">
            <v>10190529</v>
          </cell>
          <cell r="AI369">
            <v>851246</v>
          </cell>
          <cell r="AJ369">
            <v>1323835</v>
          </cell>
          <cell r="AK369">
            <v>64180640</v>
          </cell>
          <cell r="AL369">
            <v>20538</v>
          </cell>
          <cell r="AM369">
            <v>0</v>
          </cell>
          <cell r="AN369">
            <v>0</v>
          </cell>
          <cell r="AO369">
            <v>0</v>
          </cell>
          <cell r="AP369">
            <v>64201178</v>
          </cell>
          <cell r="AQ369">
            <v>30118448</v>
          </cell>
          <cell r="AR369">
            <v>6746678</v>
          </cell>
          <cell r="AS369">
            <v>36865126</v>
          </cell>
          <cell r="AT369">
            <v>6869086</v>
          </cell>
          <cell r="AU369">
            <v>151206</v>
          </cell>
          <cell r="AV369">
            <v>2261165</v>
          </cell>
          <cell r="AW369">
            <v>0</v>
          </cell>
          <cell r="AX369">
            <v>4418</v>
          </cell>
          <cell r="AY369">
            <v>904654</v>
          </cell>
          <cell r="AZ369">
            <v>10190529</v>
          </cell>
        </row>
        <row r="370">
          <cell r="A370">
            <v>136491</v>
          </cell>
          <cell r="B370" t="str">
            <v>PINELLAS TECHNICAL EDUCATION CENTER-CLEARWATER</v>
          </cell>
          <cell r="C370" t="str">
            <v>FL</v>
          </cell>
          <cell r="D370">
            <v>5</v>
          </cell>
          <cell r="E370">
            <v>4</v>
          </cell>
          <cell r="F370">
            <v>2</v>
          </cell>
          <cell r="G370">
            <v>2</v>
          </cell>
          <cell r="H370">
            <v>2</v>
          </cell>
          <cell r="I370">
            <v>-3</v>
          </cell>
          <cell r="J370">
            <v>1</v>
          </cell>
          <cell r="K370">
            <v>1312</v>
          </cell>
          <cell r="L370">
            <v>546694</v>
          </cell>
          <cell r="M370">
            <v>0</v>
          </cell>
          <cell r="N370">
            <v>279219</v>
          </cell>
          <cell r="O370">
            <v>9709039</v>
          </cell>
          <cell r="P370">
            <v>1279371</v>
          </cell>
          <cell r="Q370">
            <v>923041</v>
          </cell>
          <cell r="R370">
            <v>0</v>
          </cell>
          <cell r="S370">
            <v>200717</v>
          </cell>
          <cell r="T370">
            <v>0</v>
          </cell>
          <cell r="U370">
            <v>48253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12986334</v>
          </cell>
          <cell r="AA370">
            <v>40968130</v>
          </cell>
          <cell r="AB370">
            <v>8186</v>
          </cell>
          <cell r="AC370">
            <v>863748</v>
          </cell>
          <cell r="AD370">
            <v>326444</v>
          </cell>
          <cell r="AE370">
            <v>273872</v>
          </cell>
          <cell r="AF370">
            <v>528030</v>
          </cell>
          <cell r="AG370">
            <v>502427</v>
          </cell>
          <cell r="AH370">
            <v>464918</v>
          </cell>
          <cell r="AI370">
            <v>0</v>
          </cell>
          <cell r="AJ370">
            <v>0</v>
          </cell>
          <cell r="AK370">
            <v>43935755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43935755</v>
          </cell>
          <cell r="AQ370">
            <v>6887659</v>
          </cell>
          <cell r="AR370">
            <v>1591525</v>
          </cell>
          <cell r="AS370">
            <v>8479184</v>
          </cell>
          <cell r="AT370">
            <v>411162</v>
          </cell>
          <cell r="AU370">
            <v>10434</v>
          </cell>
          <cell r="AV370">
            <v>43322</v>
          </cell>
          <cell r="AW370">
            <v>0</v>
          </cell>
          <cell r="AX370">
            <v>0</v>
          </cell>
          <cell r="AY370">
            <v>0</v>
          </cell>
          <cell r="AZ370">
            <v>464918</v>
          </cell>
        </row>
        <row r="371">
          <cell r="A371">
            <v>136516</v>
          </cell>
          <cell r="B371" t="str">
            <v>POLK COMMUNITY COLLEGE</v>
          </cell>
          <cell r="C371" t="str">
            <v>FL</v>
          </cell>
          <cell r="D371">
            <v>5</v>
          </cell>
          <cell r="E371">
            <v>4</v>
          </cell>
          <cell r="F371">
            <v>2</v>
          </cell>
          <cell r="G371">
            <v>2</v>
          </cell>
          <cell r="H371">
            <v>2</v>
          </cell>
          <cell r="I371">
            <v>40</v>
          </cell>
          <cell r="J371">
            <v>1</v>
          </cell>
          <cell r="K371">
            <v>3144</v>
          </cell>
          <cell r="L371">
            <v>7004904</v>
          </cell>
          <cell r="M371">
            <v>0</v>
          </cell>
          <cell r="N371">
            <v>13951002</v>
          </cell>
          <cell r="O371">
            <v>0</v>
          </cell>
          <cell r="P371">
            <v>3413099</v>
          </cell>
          <cell r="Q371">
            <v>208195</v>
          </cell>
          <cell r="R371">
            <v>18488</v>
          </cell>
          <cell r="S371">
            <v>573558</v>
          </cell>
          <cell r="T371">
            <v>0</v>
          </cell>
          <cell r="U371">
            <v>69296</v>
          </cell>
          <cell r="V371">
            <v>316525</v>
          </cell>
          <cell r="W371">
            <v>0</v>
          </cell>
          <cell r="X371">
            <v>324138</v>
          </cell>
          <cell r="Y371">
            <v>0</v>
          </cell>
          <cell r="Z371">
            <v>25879205</v>
          </cell>
          <cell r="AA371">
            <v>10707843</v>
          </cell>
          <cell r="AB371">
            <v>0</v>
          </cell>
          <cell r="AC371">
            <v>102638</v>
          </cell>
          <cell r="AD371">
            <v>2321115</v>
          </cell>
          <cell r="AE371">
            <v>2741746</v>
          </cell>
          <cell r="AF371">
            <v>4030548</v>
          </cell>
          <cell r="AG371">
            <v>2336636</v>
          </cell>
          <cell r="AH371">
            <v>2482917</v>
          </cell>
          <cell r="AI371">
            <v>0</v>
          </cell>
          <cell r="AJ371">
            <v>51850</v>
          </cell>
          <cell r="AK371">
            <v>24775293</v>
          </cell>
          <cell r="AL371">
            <v>188705</v>
          </cell>
          <cell r="AM371">
            <v>0</v>
          </cell>
          <cell r="AN371">
            <v>0</v>
          </cell>
          <cell r="AO371">
            <v>0</v>
          </cell>
          <cell r="AP371">
            <v>24963998</v>
          </cell>
          <cell r="AQ371">
            <v>13725372</v>
          </cell>
          <cell r="AR371">
            <v>2814259</v>
          </cell>
          <cell r="AS371">
            <v>16539631</v>
          </cell>
          <cell r="AT371">
            <v>1679805</v>
          </cell>
          <cell r="AU371">
            <v>509842</v>
          </cell>
          <cell r="AV371">
            <v>800</v>
          </cell>
          <cell r="AW371">
            <v>0</v>
          </cell>
          <cell r="AX371">
            <v>0</v>
          </cell>
          <cell r="AY371">
            <v>292470</v>
          </cell>
          <cell r="AZ371">
            <v>2482917</v>
          </cell>
        </row>
        <row r="372">
          <cell r="A372">
            <v>136659</v>
          </cell>
          <cell r="B372" t="str">
            <v>RADFORD M LOCKLIN TECHNICAL CENTER</v>
          </cell>
          <cell r="C372" t="str">
            <v>FL</v>
          </cell>
          <cell r="D372">
            <v>5</v>
          </cell>
          <cell r="E372">
            <v>4</v>
          </cell>
          <cell r="F372">
            <v>2</v>
          </cell>
          <cell r="G372">
            <v>2</v>
          </cell>
          <cell r="H372">
            <v>2</v>
          </cell>
          <cell r="I372">
            <v>-3</v>
          </cell>
          <cell r="J372">
            <v>1</v>
          </cell>
          <cell r="K372">
            <v>180</v>
          </cell>
          <cell r="L372">
            <v>225700</v>
          </cell>
          <cell r="M372">
            <v>0</v>
          </cell>
          <cell r="N372">
            <v>1183608</v>
          </cell>
          <cell r="O372">
            <v>0</v>
          </cell>
          <cell r="P372">
            <v>307745</v>
          </cell>
          <cell r="Q372">
            <v>1143392</v>
          </cell>
          <cell r="R372">
            <v>0</v>
          </cell>
          <cell r="S372">
            <v>0</v>
          </cell>
          <cell r="T372">
            <v>0</v>
          </cell>
          <cell r="U372">
            <v>22468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2882913</v>
          </cell>
          <cell r="AA372">
            <v>1537348</v>
          </cell>
          <cell r="AB372">
            <v>42019</v>
          </cell>
          <cell r="AC372">
            <v>0</v>
          </cell>
          <cell r="AD372">
            <v>10044</v>
          </cell>
          <cell r="AE372">
            <v>587665</v>
          </cell>
          <cell r="AF372">
            <v>320823</v>
          </cell>
          <cell r="AG372">
            <v>436709</v>
          </cell>
          <cell r="AH372">
            <v>169795</v>
          </cell>
          <cell r="AI372">
            <v>0</v>
          </cell>
          <cell r="AJ372">
            <v>0</v>
          </cell>
          <cell r="AK372">
            <v>3104403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3104403</v>
          </cell>
          <cell r="AQ372">
            <v>1608069</v>
          </cell>
          <cell r="AR372">
            <v>441611</v>
          </cell>
          <cell r="AS372">
            <v>2049680</v>
          </cell>
          <cell r="AT372">
            <v>145422</v>
          </cell>
          <cell r="AU372">
            <v>24373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169795</v>
          </cell>
        </row>
        <row r="373">
          <cell r="A373">
            <v>136765</v>
          </cell>
          <cell r="B373" t="str">
            <v>RIDGE TECHNICAL CENTER</v>
          </cell>
          <cell r="C373" t="str">
            <v>FL</v>
          </cell>
          <cell r="D373">
            <v>5</v>
          </cell>
          <cell r="E373">
            <v>4</v>
          </cell>
          <cell r="F373">
            <v>2</v>
          </cell>
          <cell r="G373">
            <v>2</v>
          </cell>
          <cell r="H373">
            <v>2</v>
          </cell>
          <cell r="I373">
            <v>-3</v>
          </cell>
          <cell r="J373">
            <v>1</v>
          </cell>
          <cell r="K373">
            <v>383</v>
          </cell>
          <cell r="L373">
            <v>224675</v>
          </cell>
          <cell r="M373">
            <v>6507456</v>
          </cell>
          <cell r="N373">
            <v>0</v>
          </cell>
          <cell r="O373">
            <v>0</v>
          </cell>
          <cell r="P373">
            <v>109984</v>
          </cell>
          <cell r="Q373">
            <v>41246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6883361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151230</v>
          </cell>
          <cell r="AI373">
            <v>0</v>
          </cell>
          <cell r="AJ373">
            <v>0</v>
          </cell>
          <cell r="AK373">
            <v>151230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151230</v>
          </cell>
          <cell r="AQ373">
            <v>0</v>
          </cell>
          <cell r="AR373">
            <v>0</v>
          </cell>
          <cell r="AS373">
            <v>0</v>
          </cell>
          <cell r="AT373">
            <v>109984</v>
          </cell>
          <cell r="AU373">
            <v>0</v>
          </cell>
          <cell r="AV373">
            <v>41246</v>
          </cell>
          <cell r="AW373">
            <v>0</v>
          </cell>
          <cell r="AX373">
            <v>0</v>
          </cell>
          <cell r="AY373">
            <v>0</v>
          </cell>
          <cell r="AZ373">
            <v>151230</v>
          </cell>
        </row>
        <row r="374">
          <cell r="A374">
            <v>136826</v>
          </cell>
          <cell r="B374" t="str">
            <v>ROBERT MORGAN EDUCATIONAL CENTER</v>
          </cell>
          <cell r="C374" t="str">
            <v>FL</v>
          </cell>
          <cell r="D374">
            <v>5</v>
          </cell>
          <cell r="E374">
            <v>4</v>
          </cell>
          <cell r="F374">
            <v>2</v>
          </cell>
          <cell r="G374">
            <v>-1</v>
          </cell>
          <cell r="H374">
            <v>2</v>
          </cell>
          <cell r="I374">
            <v>-3</v>
          </cell>
          <cell r="J374">
            <v>1</v>
          </cell>
          <cell r="K374">
            <v>851</v>
          </cell>
          <cell r="L374">
            <v>1185721</v>
          </cell>
          <cell r="M374">
            <v>0</v>
          </cell>
          <cell r="N374">
            <v>526695</v>
          </cell>
          <cell r="O374">
            <v>27228</v>
          </cell>
          <cell r="P374">
            <v>258147</v>
          </cell>
          <cell r="Q374">
            <v>0</v>
          </cell>
          <cell r="R374">
            <v>71132</v>
          </cell>
          <cell r="S374">
            <v>50896</v>
          </cell>
          <cell r="T374">
            <v>0</v>
          </cell>
          <cell r="U374">
            <v>134097</v>
          </cell>
          <cell r="V374">
            <v>385318</v>
          </cell>
          <cell r="W374">
            <v>0</v>
          </cell>
          <cell r="X374">
            <v>0</v>
          </cell>
          <cell r="Y374">
            <v>0</v>
          </cell>
          <cell r="Z374">
            <v>2639234</v>
          </cell>
          <cell r="AA374">
            <v>8797646</v>
          </cell>
          <cell r="AB374">
            <v>0</v>
          </cell>
          <cell r="AC374">
            <v>0</v>
          </cell>
          <cell r="AD374">
            <v>2061555</v>
          </cell>
          <cell r="AE374">
            <v>1294650</v>
          </cell>
          <cell r="AF374">
            <v>604331</v>
          </cell>
          <cell r="AG374">
            <v>2191061</v>
          </cell>
          <cell r="AH374">
            <v>410059</v>
          </cell>
          <cell r="AI374">
            <v>0</v>
          </cell>
          <cell r="AJ374">
            <v>0</v>
          </cell>
          <cell r="AK374">
            <v>15359302</v>
          </cell>
          <cell r="AL374">
            <v>368153</v>
          </cell>
          <cell r="AM374">
            <v>0</v>
          </cell>
          <cell r="AN374">
            <v>0</v>
          </cell>
          <cell r="AO374">
            <v>0</v>
          </cell>
          <cell r="AP374">
            <v>15727455</v>
          </cell>
          <cell r="AQ374">
            <v>9446269</v>
          </cell>
          <cell r="AR374">
            <v>1406448</v>
          </cell>
          <cell r="AS374">
            <v>10852717</v>
          </cell>
          <cell r="AT374">
            <v>302719</v>
          </cell>
          <cell r="AU374">
            <v>38445</v>
          </cell>
          <cell r="AV374">
            <v>0</v>
          </cell>
          <cell r="AW374">
            <v>29751</v>
          </cell>
          <cell r="AX374">
            <v>20282</v>
          </cell>
          <cell r="AY374">
            <v>18862</v>
          </cell>
          <cell r="AZ374">
            <v>410059</v>
          </cell>
        </row>
        <row r="375">
          <cell r="A375">
            <v>137078</v>
          </cell>
          <cell r="B375" t="str">
            <v>SAINT PETERSBURG COLLEGE</v>
          </cell>
          <cell r="C375" t="str">
            <v>FL</v>
          </cell>
          <cell r="D375">
            <v>5</v>
          </cell>
          <cell r="E375">
            <v>4</v>
          </cell>
          <cell r="F375">
            <v>2</v>
          </cell>
          <cell r="G375">
            <v>2</v>
          </cell>
          <cell r="H375">
            <v>2</v>
          </cell>
          <cell r="I375">
            <v>40</v>
          </cell>
          <cell r="J375">
            <v>1</v>
          </cell>
          <cell r="K375">
            <v>11046</v>
          </cell>
          <cell r="L375">
            <v>26440609</v>
          </cell>
          <cell r="M375">
            <v>0</v>
          </cell>
          <cell r="N375">
            <v>45539532</v>
          </cell>
          <cell r="O375">
            <v>0</v>
          </cell>
          <cell r="P375">
            <v>21125357</v>
          </cell>
          <cell r="Q375">
            <v>2929523</v>
          </cell>
          <cell r="R375">
            <v>649006</v>
          </cell>
          <cell r="S375">
            <v>898692</v>
          </cell>
          <cell r="T375">
            <v>0</v>
          </cell>
          <cell r="U375">
            <v>373816</v>
          </cell>
          <cell r="V375">
            <v>1473547</v>
          </cell>
          <cell r="W375">
            <v>0</v>
          </cell>
          <cell r="X375">
            <v>1260481</v>
          </cell>
          <cell r="Y375">
            <v>0</v>
          </cell>
          <cell r="Z375">
            <v>100690563</v>
          </cell>
          <cell r="AA375">
            <v>40656101</v>
          </cell>
          <cell r="AB375">
            <v>0</v>
          </cell>
          <cell r="AC375">
            <v>95136</v>
          </cell>
          <cell r="AD375">
            <v>14618934</v>
          </cell>
          <cell r="AE375">
            <v>9236663</v>
          </cell>
          <cell r="AF375">
            <v>9340732</v>
          </cell>
          <cell r="AG375">
            <v>8228281</v>
          </cell>
          <cell r="AH375">
            <v>13286459</v>
          </cell>
          <cell r="AI375">
            <v>320784</v>
          </cell>
          <cell r="AJ375">
            <v>112308</v>
          </cell>
          <cell r="AK375">
            <v>95895398</v>
          </cell>
          <cell r="AL375">
            <v>1197592</v>
          </cell>
          <cell r="AM375">
            <v>0</v>
          </cell>
          <cell r="AN375">
            <v>0</v>
          </cell>
          <cell r="AO375">
            <v>0</v>
          </cell>
          <cell r="AP375">
            <v>97092990</v>
          </cell>
          <cell r="AQ375">
            <v>49232257</v>
          </cell>
          <cell r="AR375">
            <v>9525411</v>
          </cell>
          <cell r="AS375">
            <v>58757668</v>
          </cell>
          <cell r="AT375">
            <v>8124067</v>
          </cell>
          <cell r="AU375">
            <v>387480</v>
          </cell>
          <cell r="AV375">
            <v>2539666</v>
          </cell>
          <cell r="AW375">
            <v>0</v>
          </cell>
          <cell r="AX375">
            <v>638979</v>
          </cell>
          <cell r="AY375">
            <v>1596267</v>
          </cell>
          <cell r="AZ375">
            <v>13286459</v>
          </cell>
        </row>
        <row r="376">
          <cell r="A376">
            <v>137087</v>
          </cell>
          <cell r="B376" t="str">
            <v>PINELLAS TECHNICAL EDUCATION CENTER</v>
          </cell>
          <cell r="C376" t="str">
            <v>FL</v>
          </cell>
          <cell r="D376">
            <v>5</v>
          </cell>
          <cell r="E376">
            <v>4</v>
          </cell>
          <cell r="F376">
            <v>2</v>
          </cell>
          <cell r="G376">
            <v>2</v>
          </cell>
          <cell r="H376">
            <v>2</v>
          </cell>
          <cell r="I376">
            <v>-3</v>
          </cell>
          <cell r="J376">
            <v>1</v>
          </cell>
          <cell r="K376">
            <v>1225</v>
          </cell>
          <cell r="L376">
            <v>744816</v>
          </cell>
          <cell r="M376">
            <v>0</v>
          </cell>
          <cell r="N376">
            <v>6683733</v>
          </cell>
          <cell r="O376">
            <v>8730</v>
          </cell>
          <cell r="P376">
            <v>475029</v>
          </cell>
          <cell r="Q376">
            <v>40000</v>
          </cell>
          <cell r="R376">
            <v>0</v>
          </cell>
          <cell r="S376">
            <v>0</v>
          </cell>
          <cell r="T376">
            <v>0</v>
          </cell>
          <cell r="U376">
            <v>53233</v>
          </cell>
          <cell r="V376">
            <v>171640</v>
          </cell>
          <cell r="W376">
            <v>0</v>
          </cell>
          <cell r="X376">
            <v>0</v>
          </cell>
          <cell r="Y376">
            <v>0</v>
          </cell>
          <cell r="Z376">
            <v>8177181</v>
          </cell>
          <cell r="AA376">
            <v>4251048</v>
          </cell>
          <cell r="AB376">
            <v>0</v>
          </cell>
          <cell r="AC376">
            <v>13231</v>
          </cell>
          <cell r="AD376">
            <v>78434</v>
          </cell>
          <cell r="AE376">
            <v>387432</v>
          </cell>
          <cell r="AF376">
            <v>826023</v>
          </cell>
          <cell r="AG376">
            <v>857317</v>
          </cell>
          <cell r="AH376">
            <v>442775</v>
          </cell>
          <cell r="AI376">
            <v>0</v>
          </cell>
          <cell r="AJ376">
            <v>0</v>
          </cell>
          <cell r="AK376">
            <v>6856260</v>
          </cell>
          <cell r="AL376">
            <v>49144</v>
          </cell>
          <cell r="AM376">
            <v>0</v>
          </cell>
          <cell r="AN376">
            <v>0</v>
          </cell>
          <cell r="AO376">
            <v>0</v>
          </cell>
          <cell r="AP376">
            <v>6905404</v>
          </cell>
          <cell r="AQ376">
            <v>4647978</v>
          </cell>
          <cell r="AR376">
            <v>1014999</v>
          </cell>
          <cell r="AS376">
            <v>5662977</v>
          </cell>
          <cell r="AT376">
            <v>410650</v>
          </cell>
          <cell r="AU376">
            <v>17200</v>
          </cell>
          <cell r="AV376">
            <v>2824</v>
          </cell>
          <cell r="AW376">
            <v>0</v>
          </cell>
          <cell r="AX376">
            <v>12001</v>
          </cell>
          <cell r="AY376">
            <v>100</v>
          </cell>
          <cell r="AZ376">
            <v>442775</v>
          </cell>
        </row>
        <row r="377">
          <cell r="A377">
            <v>137096</v>
          </cell>
          <cell r="B377" t="str">
            <v>SANTA FE COMMUNITY COLLEGE</v>
          </cell>
          <cell r="C377" t="str">
            <v>FL</v>
          </cell>
          <cell r="D377">
            <v>5</v>
          </cell>
          <cell r="E377">
            <v>4</v>
          </cell>
          <cell r="F377">
            <v>2</v>
          </cell>
          <cell r="G377">
            <v>2</v>
          </cell>
          <cell r="H377">
            <v>2</v>
          </cell>
          <cell r="I377">
            <v>40</v>
          </cell>
          <cell r="J377">
            <v>1</v>
          </cell>
          <cell r="K377">
            <v>8491</v>
          </cell>
          <cell r="L377">
            <v>18297223</v>
          </cell>
          <cell r="M377">
            <v>0</v>
          </cell>
          <cell r="N377">
            <v>30459335</v>
          </cell>
          <cell r="O377">
            <v>0</v>
          </cell>
          <cell r="P377">
            <v>13507054</v>
          </cell>
          <cell r="Q377">
            <v>3884437</v>
          </cell>
          <cell r="R377">
            <v>232025</v>
          </cell>
          <cell r="S377">
            <v>66193</v>
          </cell>
          <cell r="T377">
            <v>0</v>
          </cell>
          <cell r="U377">
            <v>646826</v>
          </cell>
          <cell r="V377">
            <v>620660</v>
          </cell>
          <cell r="W377">
            <v>0</v>
          </cell>
          <cell r="X377">
            <v>1932283</v>
          </cell>
          <cell r="Y377">
            <v>0</v>
          </cell>
          <cell r="Z377">
            <v>69646036</v>
          </cell>
          <cell r="AA377">
            <v>25984475</v>
          </cell>
          <cell r="AB377">
            <v>0</v>
          </cell>
          <cell r="AC377">
            <v>4805253</v>
          </cell>
          <cell r="AD377">
            <v>5108801</v>
          </cell>
          <cell r="AE377">
            <v>7800287</v>
          </cell>
          <cell r="AF377">
            <v>9357730</v>
          </cell>
          <cell r="AG377">
            <v>5691833</v>
          </cell>
          <cell r="AH377">
            <v>10274137</v>
          </cell>
          <cell r="AI377">
            <v>0</v>
          </cell>
          <cell r="AJ377">
            <v>945129</v>
          </cell>
          <cell r="AK377">
            <v>69967645</v>
          </cell>
          <cell r="AL377">
            <v>600701</v>
          </cell>
          <cell r="AM377">
            <v>0</v>
          </cell>
          <cell r="AN377">
            <v>0</v>
          </cell>
          <cell r="AO377">
            <v>0</v>
          </cell>
          <cell r="AP377">
            <v>70568346</v>
          </cell>
          <cell r="AQ377">
            <v>35018135</v>
          </cell>
          <cell r="AR377">
            <v>7692172</v>
          </cell>
          <cell r="AS377">
            <v>42710307</v>
          </cell>
          <cell r="AT377">
            <v>6185756</v>
          </cell>
          <cell r="AU377">
            <v>384551</v>
          </cell>
          <cell r="AV377">
            <v>2933636</v>
          </cell>
          <cell r="AW377">
            <v>344</v>
          </cell>
          <cell r="AX377">
            <v>607</v>
          </cell>
          <cell r="AY377">
            <v>769243</v>
          </cell>
          <cell r="AZ377">
            <v>10274137</v>
          </cell>
        </row>
        <row r="378">
          <cell r="A378">
            <v>137120</v>
          </cell>
          <cell r="B378" t="str">
            <v>SARASOTA COUNTY TECHNICAL INSTITUTE</v>
          </cell>
          <cell r="C378" t="str">
            <v>FL</v>
          </cell>
          <cell r="D378">
            <v>5</v>
          </cell>
          <cell r="E378">
            <v>4</v>
          </cell>
          <cell r="F378">
            <v>2</v>
          </cell>
          <cell r="G378">
            <v>2</v>
          </cell>
          <cell r="H378">
            <v>2</v>
          </cell>
          <cell r="I378">
            <v>-3</v>
          </cell>
          <cell r="J378">
            <v>1</v>
          </cell>
          <cell r="K378">
            <v>340</v>
          </cell>
          <cell r="L378">
            <v>1368716</v>
          </cell>
          <cell r="M378">
            <v>31640</v>
          </cell>
          <cell r="N378">
            <v>8850247</v>
          </cell>
          <cell r="O378">
            <v>0</v>
          </cell>
          <cell r="P378">
            <v>212737</v>
          </cell>
          <cell r="Q378">
            <v>164467</v>
          </cell>
          <cell r="R378">
            <v>0</v>
          </cell>
          <cell r="S378">
            <v>122211</v>
          </cell>
          <cell r="T378">
            <v>0</v>
          </cell>
          <cell r="U378">
            <v>196791</v>
          </cell>
          <cell r="V378">
            <v>333343</v>
          </cell>
          <cell r="W378">
            <v>0</v>
          </cell>
          <cell r="X378">
            <v>0</v>
          </cell>
          <cell r="Y378">
            <v>0</v>
          </cell>
          <cell r="Z378">
            <v>11280152</v>
          </cell>
          <cell r="AA378">
            <v>3281358</v>
          </cell>
          <cell r="AB378">
            <v>0</v>
          </cell>
          <cell r="AC378">
            <v>0</v>
          </cell>
          <cell r="AD378">
            <v>954555</v>
          </cell>
          <cell r="AE378">
            <v>953874</v>
          </cell>
          <cell r="AF378">
            <v>810089</v>
          </cell>
          <cell r="AG378">
            <v>897035</v>
          </cell>
          <cell r="AH378">
            <v>293322</v>
          </cell>
          <cell r="AI378">
            <v>0</v>
          </cell>
          <cell r="AJ378">
            <v>0</v>
          </cell>
          <cell r="AK378">
            <v>7190233</v>
          </cell>
          <cell r="AL378">
            <v>387750</v>
          </cell>
          <cell r="AM378">
            <v>0</v>
          </cell>
          <cell r="AN378">
            <v>0</v>
          </cell>
          <cell r="AO378">
            <v>0</v>
          </cell>
          <cell r="AP378">
            <v>7577983</v>
          </cell>
          <cell r="AQ378">
            <v>3442876</v>
          </cell>
          <cell r="AR378">
            <v>805617</v>
          </cell>
          <cell r="AS378">
            <v>4248493</v>
          </cell>
          <cell r="AT378">
            <v>142237</v>
          </cell>
          <cell r="AU378">
            <v>70500</v>
          </cell>
          <cell r="AV378">
            <v>6245</v>
          </cell>
          <cell r="AW378">
            <v>0</v>
          </cell>
          <cell r="AX378">
            <v>26044</v>
          </cell>
          <cell r="AY378">
            <v>48296</v>
          </cell>
          <cell r="AZ378">
            <v>293322</v>
          </cell>
        </row>
        <row r="379">
          <cell r="A379">
            <v>137209</v>
          </cell>
          <cell r="B379" t="str">
            <v>SEMINOLE COMMUNITY COLLEGE</v>
          </cell>
          <cell r="C379" t="str">
            <v>FL</v>
          </cell>
          <cell r="D379">
            <v>5</v>
          </cell>
          <cell r="E379">
            <v>4</v>
          </cell>
          <cell r="F379">
            <v>2</v>
          </cell>
          <cell r="G379">
            <v>2</v>
          </cell>
          <cell r="H379">
            <v>2</v>
          </cell>
          <cell r="I379">
            <v>40</v>
          </cell>
          <cell r="J379">
            <v>1</v>
          </cell>
          <cell r="K379">
            <v>6196</v>
          </cell>
          <cell r="L379">
            <v>12870711</v>
          </cell>
          <cell r="M379">
            <v>0</v>
          </cell>
          <cell r="N379">
            <v>28108337</v>
          </cell>
          <cell r="O379">
            <v>0</v>
          </cell>
          <cell r="P379">
            <v>5369261</v>
          </cell>
          <cell r="Q379">
            <v>2447051</v>
          </cell>
          <cell r="R379">
            <v>180205</v>
          </cell>
          <cell r="S379">
            <v>565670</v>
          </cell>
          <cell r="T379">
            <v>0</v>
          </cell>
          <cell r="U379">
            <v>25914</v>
          </cell>
          <cell r="V379">
            <v>757545</v>
          </cell>
          <cell r="W379">
            <v>0</v>
          </cell>
          <cell r="X379">
            <v>403553</v>
          </cell>
          <cell r="Y379">
            <v>0</v>
          </cell>
          <cell r="Z379">
            <v>50728247</v>
          </cell>
          <cell r="AA379">
            <v>22750443</v>
          </cell>
          <cell r="AB379">
            <v>0</v>
          </cell>
          <cell r="AC379">
            <v>127</v>
          </cell>
          <cell r="AD379">
            <v>5054973</v>
          </cell>
          <cell r="AE379">
            <v>4879279</v>
          </cell>
          <cell r="AF379">
            <v>6671686</v>
          </cell>
          <cell r="AG379">
            <v>4568616</v>
          </cell>
          <cell r="AH379">
            <v>5333957</v>
          </cell>
          <cell r="AI379">
            <v>0</v>
          </cell>
          <cell r="AJ379">
            <v>241179</v>
          </cell>
          <cell r="AK379">
            <v>49500260</v>
          </cell>
          <cell r="AL379">
            <v>474934</v>
          </cell>
          <cell r="AM379">
            <v>0</v>
          </cell>
          <cell r="AN379">
            <v>0</v>
          </cell>
          <cell r="AO379">
            <v>0</v>
          </cell>
          <cell r="AP379">
            <v>49975194</v>
          </cell>
          <cell r="AQ379">
            <v>26583658</v>
          </cell>
          <cell r="AR379">
            <v>5248527</v>
          </cell>
          <cell r="AS379">
            <v>31832185</v>
          </cell>
          <cell r="AT379">
            <v>3559798</v>
          </cell>
          <cell r="AU379">
            <v>169999</v>
          </cell>
          <cell r="AV379">
            <v>982271</v>
          </cell>
          <cell r="AW379">
            <v>0</v>
          </cell>
          <cell r="AX379">
            <v>276524</v>
          </cell>
          <cell r="AY379">
            <v>345365</v>
          </cell>
          <cell r="AZ379">
            <v>5333957</v>
          </cell>
        </row>
        <row r="380">
          <cell r="A380">
            <v>137245</v>
          </cell>
          <cell r="B380" t="str">
            <v>SHERIDAN TECHNICAL CENTER</v>
          </cell>
          <cell r="C380" t="str">
            <v>FL</v>
          </cell>
          <cell r="D380">
            <v>5</v>
          </cell>
          <cell r="E380">
            <v>4</v>
          </cell>
          <cell r="F380">
            <v>2</v>
          </cell>
          <cell r="G380">
            <v>2</v>
          </cell>
          <cell r="H380">
            <v>2</v>
          </cell>
          <cell r="I380">
            <v>-3</v>
          </cell>
          <cell r="J380">
            <v>1</v>
          </cell>
          <cell r="K380">
            <v>744</v>
          </cell>
          <cell r="L380">
            <v>2775096</v>
          </cell>
          <cell r="M380">
            <v>0</v>
          </cell>
          <cell r="N380">
            <v>10439251</v>
          </cell>
          <cell r="O380">
            <v>0</v>
          </cell>
          <cell r="P380">
            <v>983537</v>
          </cell>
          <cell r="Q380">
            <v>698159</v>
          </cell>
          <cell r="R380">
            <v>410462</v>
          </cell>
          <cell r="S380">
            <v>490412</v>
          </cell>
          <cell r="T380">
            <v>0</v>
          </cell>
          <cell r="U380">
            <v>6510</v>
          </cell>
          <cell r="V380">
            <v>1014012</v>
          </cell>
          <cell r="W380">
            <v>0</v>
          </cell>
          <cell r="X380">
            <v>0</v>
          </cell>
          <cell r="Y380">
            <v>0</v>
          </cell>
          <cell r="Z380">
            <v>16817439</v>
          </cell>
          <cell r="AA380">
            <v>9039962</v>
          </cell>
          <cell r="AB380">
            <v>0</v>
          </cell>
          <cell r="AC380">
            <v>0</v>
          </cell>
          <cell r="AD380">
            <v>946493</v>
          </cell>
          <cell r="AE380">
            <v>651190</v>
          </cell>
          <cell r="AF380">
            <v>1457473</v>
          </cell>
          <cell r="AG380">
            <v>674840</v>
          </cell>
          <cell r="AH380">
            <v>2449177</v>
          </cell>
          <cell r="AI380">
            <v>0</v>
          </cell>
          <cell r="AJ380">
            <v>0</v>
          </cell>
          <cell r="AK380">
            <v>15219135</v>
          </cell>
          <cell r="AL380">
            <v>823269</v>
          </cell>
          <cell r="AM380">
            <v>0</v>
          </cell>
          <cell r="AN380">
            <v>0</v>
          </cell>
          <cell r="AO380">
            <v>0</v>
          </cell>
          <cell r="AP380">
            <v>16042404</v>
          </cell>
          <cell r="AQ380">
            <v>8084901</v>
          </cell>
          <cell r="AR380">
            <v>3155346</v>
          </cell>
          <cell r="AS380">
            <v>11240247</v>
          </cell>
          <cell r="AT380">
            <v>688428</v>
          </cell>
          <cell r="AU380">
            <v>295109</v>
          </cell>
          <cell r="AV380">
            <v>698159</v>
          </cell>
          <cell r="AW380">
            <v>410462</v>
          </cell>
          <cell r="AX380">
            <v>357019</v>
          </cell>
          <cell r="AY380">
            <v>0</v>
          </cell>
          <cell r="AZ380">
            <v>2449177</v>
          </cell>
        </row>
        <row r="381">
          <cell r="A381">
            <v>137281</v>
          </cell>
          <cell r="B381" t="str">
            <v>SAINT JOHNS RIVER COMMUNITY COLLEGE</v>
          </cell>
          <cell r="C381" t="str">
            <v>FL</v>
          </cell>
          <cell r="D381">
            <v>5</v>
          </cell>
          <cell r="E381">
            <v>4</v>
          </cell>
          <cell r="F381">
            <v>2</v>
          </cell>
          <cell r="G381">
            <v>2</v>
          </cell>
          <cell r="H381">
            <v>2</v>
          </cell>
          <cell r="I381">
            <v>40</v>
          </cell>
          <cell r="J381">
            <v>1</v>
          </cell>
          <cell r="K381">
            <v>2276</v>
          </cell>
          <cell r="L381">
            <v>3437209</v>
          </cell>
          <cell r="M381">
            <v>0</v>
          </cell>
          <cell r="N381">
            <v>11085388</v>
          </cell>
          <cell r="O381">
            <v>1700</v>
          </cell>
          <cell r="P381">
            <v>2705441</v>
          </cell>
          <cell r="Q381">
            <v>153289</v>
          </cell>
          <cell r="R381">
            <v>0</v>
          </cell>
          <cell r="S381">
            <v>6283</v>
          </cell>
          <cell r="T381">
            <v>0</v>
          </cell>
          <cell r="U381">
            <v>23000</v>
          </cell>
          <cell r="V381">
            <v>1149445</v>
          </cell>
          <cell r="W381">
            <v>0</v>
          </cell>
          <cell r="X381">
            <v>435476</v>
          </cell>
          <cell r="Y381">
            <v>0</v>
          </cell>
          <cell r="Z381">
            <v>18997231</v>
          </cell>
          <cell r="AA381">
            <v>7195166</v>
          </cell>
          <cell r="AB381">
            <v>0</v>
          </cell>
          <cell r="AC381">
            <v>0</v>
          </cell>
          <cell r="AD381">
            <v>2225133</v>
          </cell>
          <cell r="AE381">
            <v>1311178</v>
          </cell>
          <cell r="AF381">
            <v>3570026</v>
          </cell>
          <cell r="AG381">
            <v>1872745</v>
          </cell>
          <cell r="AH381">
            <v>1792961</v>
          </cell>
          <cell r="AI381">
            <v>31148</v>
          </cell>
          <cell r="AJ381">
            <v>0</v>
          </cell>
          <cell r="AK381">
            <v>17998357</v>
          </cell>
          <cell r="AL381">
            <v>1154874</v>
          </cell>
          <cell r="AM381">
            <v>0</v>
          </cell>
          <cell r="AN381">
            <v>0</v>
          </cell>
          <cell r="AO381">
            <v>0</v>
          </cell>
          <cell r="AP381">
            <v>19153231</v>
          </cell>
          <cell r="AQ381">
            <v>9280342</v>
          </cell>
          <cell r="AR381">
            <v>2180241</v>
          </cell>
          <cell r="AS381">
            <v>11460583</v>
          </cell>
          <cell r="AT381">
            <v>1510130</v>
          </cell>
          <cell r="AU381">
            <v>43927</v>
          </cell>
          <cell r="AV381">
            <v>15729</v>
          </cell>
          <cell r="AW381">
            <v>0</v>
          </cell>
          <cell r="AX381">
            <v>4883</v>
          </cell>
          <cell r="AY381">
            <v>218292</v>
          </cell>
          <cell r="AZ381">
            <v>1792961</v>
          </cell>
        </row>
        <row r="382">
          <cell r="A382">
            <v>137315</v>
          </cell>
          <cell r="B382" t="str">
            <v>SOUTH FLORIDA COMMUNITY COLLEGE</v>
          </cell>
          <cell r="C382" t="str">
            <v>FL</v>
          </cell>
          <cell r="D382">
            <v>5</v>
          </cell>
          <cell r="E382">
            <v>4</v>
          </cell>
          <cell r="F382">
            <v>2</v>
          </cell>
          <cell r="G382">
            <v>2</v>
          </cell>
          <cell r="H382">
            <v>2</v>
          </cell>
          <cell r="I382">
            <v>40</v>
          </cell>
          <cell r="J382">
            <v>1</v>
          </cell>
          <cell r="K382">
            <v>1402</v>
          </cell>
          <cell r="L382">
            <v>2660120</v>
          </cell>
          <cell r="M382">
            <v>0</v>
          </cell>
          <cell r="N382">
            <v>10778006</v>
          </cell>
          <cell r="O382">
            <v>0</v>
          </cell>
          <cell r="P382">
            <v>8020245</v>
          </cell>
          <cell r="Q382">
            <v>1916536</v>
          </cell>
          <cell r="R382">
            <v>0</v>
          </cell>
          <cell r="S382">
            <v>3297</v>
          </cell>
          <cell r="T382">
            <v>0</v>
          </cell>
          <cell r="U382">
            <v>678263</v>
          </cell>
          <cell r="V382">
            <v>1500042</v>
          </cell>
          <cell r="W382">
            <v>0</v>
          </cell>
          <cell r="X382">
            <v>184118</v>
          </cell>
          <cell r="Y382">
            <v>0</v>
          </cell>
          <cell r="Z382">
            <v>25740627</v>
          </cell>
          <cell r="AA382">
            <v>5473643</v>
          </cell>
          <cell r="AB382">
            <v>0</v>
          </cell>
          <cell r="AC382">
            <v>7145</v>
          </cell>
          <cell r="AD382">
            <v>2006357</v>
          </cell>
          <cell r="AE382">
            <v>8912817</v>
          </cell>
          <cell r="AF382">
            <v>3719157</v>
          </cell>
          <cell r="AG382">
            <v>2487734</v>
          </cell>
          <cell r="AH382">
            <v>1685713</v>
          </cell>
          <cell r="AI382">
            <v>0</v>
          </cell>
          <cell r="AJ382">
            <v>1162</v>
          </cell>
          <cell r="AK382">
            <v>24293728</v>
          </cell>
          <cell r="AL382">
            <v>1224087</v>
          </cell>
          <cell r="AM382">
            <v>0</v>
          </cell>
          <cell r="AN382">
            <v>0</v>
          </cell>
          <cell r="AO382">
            <v>0</v>
          </cell>
          <cell r="AP382">
            <v>25517815</v>
          </cell>
          <cell r="AQ382">
            <v>10631330</v>
          </cell>
          <cell r="AR382">
            <v>2228396</v>
          </cell>
          <cell r="AS382">
            <v>12859726</v>
          </cell>
          <cell r="AT382">
            <v>1281007</v>
          </cell>
          <cell r="AU382">
            <v>34579</v>
          </cell>
          <cell r="AV382">
            <v>12998</v>
          </cell>
          <cell r="AW382">
            <v>0</v>
          </cell>
          <cell r="AX382">
            <v>0</v>
          </cell>
          <cell r="AY382">
            <v>357129</v>
          </cell>
          <cell r="AZ382">
            <v>1685713</v>
          </cell>
        </row>
        <row r="383">
          <cell r="A383">
            <v>137713</v>
          </cell>
          <cell r="B383" t="str">
            <v>SUWANNEE-HAMILTON TECHNICAL CENTER</v>
          </cell>
          <cell r="C383" t="str">
            <v>FL</v>
          </cell>
          <cell r="D383">
            <v>5</v>
          </cell>
          <cell r="E383">
            <v>4</v>
          </cell>
          <cell r="F383">
            <v>2</v>
          </cell>
          <cell r="G383">
            <v>2</v>
          </cell>
          <cell r="H383">
            <v>2</v>
          </cell>
          <cell r="I383">
            <v>-3</v>
          </cell>
          <cell r="J383">
            <v>1</v>
          </cell>
          <cell r="K383">
            <v>114</v>
          </cell>
          <cell r="L383">
            <v>98538</v>
          </cell>
          <cell r="M383">
            <v>0</v>
          </cell>
          <cell r="N383">
            <v>1648460</v>
          </cell>
          <cell r="O383">
            <v>0</v>
          </cell>
          <cell r="P383">
            <v>399423</v>
          </cell>
          <cell r="Q383">
            <v>245188</v>
          </cell>
          <cell r="R383">
            <v>500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74745</v>
          </cell>
          <cell r="Z383">
            <v>2466854</v>
          </cell>
          <cell r="AA383">
            <v>680315</v>
          </cell>
          <cell r="AB383">
            <v>0</v>
          </cell>
          <cell r="AC383">
            <v>0</v>
          </cell>
          <cell r="AD383">
            <v>124464</v>
          </cell>
          <cell r="AE383">
            <v>132899</v>
          </cell>
          <cell r="AF383">
            <v>125090</v>
          </cell>
          <cell r="AG383">
            <v>157379</v>
          </cell>
          <cell r="AH383">
            <v>200017</v>
          </cell>
          <cell r="AI383">
            <v>0</v>
          </cell>
          <cell r="AJ383">
            <v>0</v>
          </cell>
          <cell r="AK383">
            <v>1420164</v>
          </cell>
          <cell r="AL383">
            <v>0</v>
          </cell>
          <cell r="AM383">
            <v>0</v>
          </cell>
          <cell r="AN383">
            <v>74745</v>
          </cell>
          <cell r="AO383">
            <v>0</v>
          </cell>
          <cell r="AP383">
            <v>1494909</v>
          </cell>
          <cell r="AQ383">
            <v>28839</v>
          </cell>
          <cell r="AR383">
            <v>4468</v>
          </cell>
          <cell r="AS383">
            <v>33307</v>
          </cell>
          <cell r="AT383">
            <v>153459</v>
          </cell>
          <cell r="AU383">
            <v>0</v>
          </cell>
          <cell r="AV383">
            <v>39512</v>
          </cell>
          <cell r="AW383">
            <v>0</v>
          </cell>
          <cell r="AX383">
            <v>2500</v>
          </cell>
          <cell r="AY383">
            <v>4546</v>
          </cell>
          <cell r="AZ383">
            <v>200017</v>
          </cell>
        </row>
        <row r="384">
          <cell r="A384">
            <v>137759</v>
          </cell>
          <cell r="B384" t="str">
            <v>TALLAHASSEE COMMUNITY COLLEGE</v>
          </cell>
          <cell r="C384" t="str">
            <v>FL</v>
          </cell>
          <cell r="D384">
            <v>5</v>
          </cell>
          <cell r="E384">
            <v>4</v>
          </cell>
          <cell r="F384">
            <v>2</v>
          </cell>
          <cell r="G384">
            <v>2</v>
          </cell>
          <cell r="H384">
            <v>2</v>
          </cell>
          <cell r="I384">
            <v>40</v>
          </cell>
          <cell r="J384">
            <v>1</v>
          </cell>
          <cell r="K384">
            <v>7303</v>
          </cell>
          <cell r="L384">
            <v>14089670</v>
          </cell>
          <cell r="M384">
            <v>0</v>
          </cell>
          <cell r="N384">
            <v>20331720</v>
          </cell>
          <cell r="O384">
            <v>0</v>
          </cell>
          <cell r="P384">
            <v>22329784</v>
          </cell>
          <cell r="Q384">
            <v>18440763</v>
          </cell>
          <cell r="R384">
            <v>0</v>
          </cell>
          <cell r="S384">
            <v>11914</v>
          </cell>
          <cell r="T384">
            <v>0</v>
          </cell>
          <cell r="U384">
            <v>218054</v>
          </cell>
          <cell r="V384">
            <v>867157</v>
          </cell>
          <cell r="W384">
            <v>0</v>
          </cell>
          <cell r="X384">
            <v>1816917</v>
          </cell>
          <cell r="Y384">
            <v>0</v>
          </cell>
          <cell r="Z384">
            <v>78105979</v>
          </cell>
          <cell r="AA384">
            <v>23073644</v>
          </cell>
          <cell r="AB384">
            <v>0</v>
          </cell>
          <cell r="AC384">
            <v>9368698</v>
          </cell>
          <cell r="AD384">
            <v>15153843</v>
          </cell>
          <cell r="AE384">
            <v>4854190</v>
          </cell>
          <cell r="AF384">
            <v>8575426</v>
          </cell>
          <cell r="AG384">
            <v>4877946</v>
          </cell>
          <cell r="AH384">
            <v>9096298</v>
          </cell>
          <cell r="AI384">
            <v>0</v>
          </cell>
          <cell r="AJ384">
            <v>3200000</v>
          </cell>
          <cell r="AK384">
            <v>78200045</v>
          </cell>
          <cell r="AL384">
            <v>416915</v>
          </cell>
          <cell r="AM384">
            <v>0</v>
          </cell>
          <cell r="AN384">
            <v>0</v>
          </cell>
          <cell r="AO384">
            <v>0</v>
          </cell>
          <cell r="AP384">
            <v>78616960</v>
          </cell>
          <cell r="AQ384">
            <v>36086236</v>
          </cell>
          <cell r="AR384">
            <v>7292741</v>
          </cell>
          <cell r="AS384">
            <v>43378977</v>
          </cell>
          <cell r="AT384">
            <v>6005946</v>
          </cell>
          <cell r="AU384">
            <v>679083</v>
          </cell>
          <cell r="AV384">
            <v>1883273</v>
          </cell>
          <cell r="AW384">
            <v>0</v>
          </cell>
          <cell r="AX384">
            <v>0</v>
          </cell>
          <cell r="AY384">
            <v>527996</v>
          </cell>
          <cell r="AZ384">
            <v>9096298</v>
          </cell>
        </row>
        <row r="385">
          <cell r="A385">
            <v>137856</v>
          </cell>
          <cell r="B385" t="str">
            <v>TAYLOR TECHNICAL INSTITUTE</v>
          </cell>
          <cell r="C385" t="str">
            <v>FL</v>
          </cell>
          <cell r="D385">
            <v>5</v>
          </cell>
          <cell r="E385">
            <v>4</v>
          </cell>
          <cell r="F385">
            <v>2</v>
          </cell>
          <cell r="G385">
            <v>2</v>
          </cell>
          <cell r="H385">
            <v>2</v>
          </cell>
          <cell r="I385">
            <v>-3</v>
          </cell>
          <cell r="J385">
            <v>1</v>
          </cell>
          <cell r="K385">
            <v>345</v>
          </cell>
          <cell r="L385">
            <v>155087</v>
          </cell>
          <cell r="M385">
            <v>0</v>
          </cell>
          <cell r="N385">
            <v>1960318</v>
          </cell>
          <cell r="O385">
            <v>137298</v>
          </cell>
          <cell r="P385">
            <v>525668</v>
          </cell>
          <cell r="Q385">
            <v>62356</v>
          </cell>
          <cell r="R385">
            <v>4561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2845288</v>
          </cell>
          <cell r="AA385">
            <v>1497319</v>
          </cell>
          <cell r="AB385">
            <v>0</v>
          </cell>
          <cell r="AC385">
            <v>0</v>
          </cell>
          <cell r="AD385">
            <v>0</v>
          </cell>
          <cell r="AE385">
            <v>193449</v>
          </cell>
          <cell r="AF385">
            <v>183743</v>
          </cell>
          <cell r="AG385">
            <v>224103</v>
          </cell>
          <cell r="AH385">
            <v>167526</v>
          </cell>
          <cell r="AI385">
            <v>0</v>
          </cell>
          <cell r="AJ385">
            <v>0</v>
          </cell>
          <cell r="AK385">
            <v>2266140</v>
          </cell>
          <cell r="AL385">
            <v>0</v>
          </cell>
          <cell r="AM385">
            <v>0</v>
          </cell>
          <cell r="AN385">
            <v>0</v>
          </cell>
          <cell r="AO385">
            <v>184731</v>
          </cell>
          <cell r="AP385">
            <v>2450871</v>
          </cell>
          <cell r="AQ385">
            <v>1381353</v>
          </cell>
          <cell r="AR385">
            <v>305142</v>
          </cell>
          <cell r="AS385">
            <v>1686495</v>
          </cell>
          <cell r="AT385">
            <v>166558</v>
          </cell>
          <cell r="AU385">
            <v>0</v>
          </cell>
          <cell r="AV385">
            <v>0</v>
          </cell>
          <cell r="AW385">
            <v>968</v>
          </cell>
          <cell r="AX385">
            <v>0</v>
          </cell>
          <cell r="AY385">
            <v>0</v>
          </cell>
          <cell r="AZ385">
            <v>167526</v>
          </cell>
        </row>
        <row r="386">
          <cell r="A386">
            <v>137865</v>
          </cell>
          <cell r="B386" t="str">
            <v>TOM P HANEY TECHNICAL CENTER</v>
          </cell>
          <cell r="C386" t="str">
            <v>FL</v>
          </cell>
          <cell r="D386">
            <v>5</v>
          </cell>
          <cell r="E386">
            <v>4</v>
          </cell>
          <cell r="F386">
            <v>2</v>
          </cell>
          <cell r="G386">
            <v>2</v>
          </cell>
          <cell r="H386">
            <v>2</v>
          </cell>
          <cell r="I386">
            <v>-3</v>
          </cell>
          <cell r="J386">
            <v>1</v>
          </cell>
          <cell r="K386">
            <v>341</v>
          </cell>
          <cell r="L386">
            <v>539549</v>
          </cell>
          <cell r="M386">
            <v>186257</v>
          </cell>
          <cell r="N386">
            <v>483034</v>
          </cell>
          <cell r="O386">
            <v>0</v>
          </cell>
          <cell r="P386">
            <v>214237</v>
          </cell>
          <cell r="Q386">
            <v>4334</v>
          </cell>
          <cell r="R386">
            <v>8518</v>
          </cell>
          <cell r="S386">
            <v>4419</v>
          </cell>
          <cell r="T386">
            <v>0</v>
          </cell>
          <cell r="U386">
            <v>40985</v>
          </cell>
          <cell r="V386">
            <v>200332</v>
          </cell>
          <cell r="W386">
            <v>0</v>
          </cell>
          <cell r="X386">
            <v>2458549</v>
          </cell>
          <cell r="Y386">
            <v>0</v>
          </cell>
          <cell r="Z386">
            <v>4140214</v>
          </cell>
          <cell r="AA386">
            <v>61315</v>
          </cell>
          <cell r="AB386">
            <v>0</v>
          </cell>
          <cell r="AC386">
            <v>0</v>
          </cell>
          <cell r="AD386">
            <v>5725</v>
          </cell>
          <cell r="AE386">
            <v>26469</v>
          </cell>
          <cell r="AF386">
            <v>12767</v>
          </cell>
          <cell r="AG386">
            <v>483034</v>
          </cell>
          <cell r="AH386">
            <v>227988</v>
          </cell>
          <cell r="AI386">
            <v>0</v>
          </cell>
          <cell r="AJ386">
            <v>0</v>
          </cell>
          <cell r="AK386">
            <v>817298</v>
          </cell>
          <cell r="AL386">
            <v>236824</v>
          </cell>
          <cell r="AM386">
            <v>0</v>
          </cell>
          <cell r="AN386">
            <v>0</v>
          </cell>
          <cell r="AO386">
            <v>0</v>
          </cell>
          <cell r="AP386">
            <v>1054122</v>
          </cell>
          <cell r="AQ386">
            <v>2939822</v>
          </cell>
          <cell r="AR386">
            <v>0</v>
          </cell>
          <cell r="AS386">
            <v>2939822</v>
          </cell>
          <cell r="AT386">
            <v>213505</v>
          </cell>
          <cell r="AU386">
            <v>0</v>
          </cell>
          <cell r="AV386">
            <v>4334</v>
          </cell>
          <cell r="AW386">
            <v>6937</v>
          </cell>
          <cell r="AX386">
            <v>3212</v>
          </cell>
          <cell r="AY386">
            <v>0</v>
          </cell>
          <cell r="AZ386">
            <v>227988</v>
          </cell>
        </row>
        <row r="387">
          <cell r="A387">
            <v>138187</v>
          </cell>
          <cell r="B387" t="str">
            <v>VALENCIA COMMUNITY COLLEGE</v>
          </cell>
          <cell r="C387" t="str">
            <v>FL</v>
          </cell>
          <cell r="D387">
            <v>5</v>
          </cell>
          <cell r="E387">
            <v>4</v>
          </cell>
          <cell r="F387">
            <v>2</v>
          </cell>
          <cell r="G387">
            <v>2</v>
          </cell>
          <cell r="H387">
            <v>2</v>
          </cell>
          <cell r="I387">
            <v>40</v>
          </cell>
          <cell r="J387">
            <v>1</v>
          </cell>
          <cell r="K387">
            <v>16907</v>
          </cell>
          <cell r="L387">
            <v>33411021</v>
          </cell>
          <cell r="M387">
            <v>0</v>
          </cell>
          <cell r="N387">
            <v>50956594</v>
          </cell>
          <cell r="O387">
            <v>0</v>
          </cell>
          <cell r="P387">
            <v>19526938</v>
          </cell>
          <cell r="Q387">
            <v>5901557</v>
          </cell>
          <cell r="R387">
            <v>0</v>
          </cell>
          <cell r="S387">
            <v>1264891</v>
          </cell>
          <cell r="T387">
            <v>0</v>
          </cell>
          <cell r="U387">
            <v>241948</v>
          </cell>
          <cell r="V387">
            <v>12220150</v>
          </cell>
          <cell r="W387">
            <v>0</v>
          </cell>
          <cell r="X387">
            <v>2122841</v>
          </cell>
          <cell r="Y387">
            <v>0</v>
          </cell>
          <cell r="Z387">
            <v>125645940</v>
          </cell>
          <cell r="AA387">
            <v>39021425</v>
          </cell>
          <cell r="AB387">
            <v>0</v>
          </cell>
          <cell r="AC387">
            <v>0</v>
          </cell>
          <cell r="AD387">
            <v>13154866</v>
          </cell>
          <cell r="AE387">
            <v>11655153</v>
          </cell>
          <cell r="AF387">
            <v>19827536</v>
          </cell>
          <cell r="AG387">
            <v>10943703</v>
          </cell>
          <cell r="AH387">
            <v>17630411</v>
          </cell>
          <cell r="AI387">
            <v>310433</v>
          </cell>
          <cell r="AJ387">
            <v>0</v>
          </cell>
          <cell r="AK387">
            <v>112543527</v>
          </cell>
          <cell r="AL387">
            <v>10263726</v>
          </cell>
          <cell r="AM387">
            <v>0</v>
          </cell>
          <cell r="AN387">
            <v>0</v>
          </cell>
          <cell r="AO387">
            <v>0</v>
          </cell>
          <cell r="AP387">
            <v>122807253</v>
          </cell>
          <cell r="AQ387">
            <v>53095386</v>
          </cell>
          <cell r="AR387">
            <v>10721362</v>
          </cell>
          <cell r="AS387">
            <v>63816748</v>
          </cell>
          <cell r="AT387">
            <v>11912508</v>
          </cell>
          <cell r="AU387">
            <v>477992</v>
          </cell>
          <cell r="AV387">
            <v>3441750</v>
          </cell>
          <cell r="AW387">
            <v>0</v>
          </cell>
          <cell r="AX387">
            <v>540713</v>
          </cell>
          <cell r="AY387">
            <v>1257448</v>
          </cell>
          <cell r="AZ387">
            <v>17630411</v>
          </cell>
        </row>
        <row r="388">
          <cell r="A388">
            <v>138284</v>
          </cell>
          <cell r="B388" t="str">
            <v>WASHINGTON-HOLMES TECHNICAL CENTER</v>
          </cell>
          <cell r="C388" t="str">
            <v>FL</v>
          </cell>
          <cell r="D388">
            <v>5</v>
          </cell>
          <cell r="E388">
            <v>4</v>
          </cell>
          <cell r="F388">
            <v>2</v>
          </cell>
          <cell r="G388">
            <v>2</v>
          </cell>
          <cell r="H388">
            <v>2</v>
          </cell>
          <cell r="I388">
            <v>-3</v>
          </cell>
          <cell r="J388">
            <v>1</v>
          </cell>
          <cell r="K388">
            <v>411</v>
          </cell>
          <cell r="L388">
            <v>627331</v>
          </cell>
          <cell r="M388">
            <v>0</v>
          </cell>
          <cell r="N388">
            <v>3454301</v>
          </cell>
          <cell r="O388">
            <v>0</v>
          </cell>
          <cell r="P388">
            <v>736272</v>
          </cell>
          <cell r="Q388">
            <v>214925</v>
          </cell>
          <cell r="R388">
            <v>1945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5034774</v>
          </cell>
          <cell r="AA388">
            <v>3620479</v>
          </cell>
          <cell r="AB388">
            <v>0</v>
          </cell>
          <cell r="AC388">
            <v>0</v>
          </cell>
          <cell r="AD388">
            <v>419645</v>
          </cell>
          <cell r="AE388">
            <v>320751</v>
          </cell>
          <cell r="AF388">
            <v>75544</v>
          </cell>
          <cell r="AG388">
            <v>233422</v>
          </cell>
          <cell r="AH388">
            <v>295245</v>
          </cell>
          <cell r="AI388">
            <v>0</v>
          </cell>
          <cell r="AJ388">
            <v>0</v>
          </cell>
          <cell r="AK388">
            <v>4965086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4965086</v>
          </cell>
          <cell r="AQ388">
            <v>2163312</v>
          </cell>
          <cell r="AR388">
            <v>528442</v>
          </cell>
          <cell r="AS388">
            <v>2691754</v>
          </cell>
          <cell r="AT388">
            <v>276166</v>
          </cell>
          <cell r="AU388">
            <v>6780</v>
          </cell>
          <cell r="AV388">
            <v>1395</v>
          </cell>
          <cell r="AW388">
            <v>0</v>
          </cell>
          <cell r="AX388">
            <v>8870</v>
          </cell>
          <cell r="AY388">
            <v>2034</v>
          </cell>
          <cell r="AZ388">
            <v>295245</v>
          </cell>
        </row>
        <row r="389">
          <cell r="A389">
            <v>138479</v>
          </cell>
          <cell r="B389" t="str">
            <v>MCFATTER TECHNICAL CENTER</v>
          </cell>
          <cell r="C389" t="str">
            <v>FL</v>
          </cell>
          <cell r="D389">
            <v>5</v>
          </cell>
          <cell r="E389">
            <v>4</v>
          </cell>
          <cell r="F389">
            <v>2</v>
          </cell>
          <cell r="G389">
            <v>2</v>
          </cell>
          <cell r="H389">
            <v>2</v>
          </cell>
          <cell r="I389">
            <v>-3</v>
          </cell>
          <cell r="J389">
            <v>1</v>
          </cell>
          <cell r="K389">
            <v>878</v>
          </cell>
          <cell r="L389">
            <v>1541701</v>
          </cell>
          <cell r="M389">
            <v>0</v>
          </cell>
          <cell r="N389">
            <v>10830534</v>
          </cell>
          <cell r="O389">
            <v>0</v>
          </cell>
          <cell r="P389">
            <v>390713</v>
          </cell>
          <cell r="Q389">
            <v>329938</v>
          </cell>
          <cell r="R389">
            <v>73111</v>
          </cell>
          <cell r="S389">
            <v>16059</v>
          </cell>
          <cell r="T389">
            <v>0</v>
          </cell>
          <cell r="U389">
            <v>0</v>
          </cell>
          <cell r="V389">
            <v>311567</v>
          </cell>
          <cell r="W389">
            <v>0</v>
          </cell>
          <cell r="X389">
            <v>0</v>
          </cell>
          <cell r="Y389">
            <v>0</v>
          </cell>
          <cell r="Z389">
            <v>13493623</v>
          </cell>
          <cell r="AA389">
            <v>10765795</v>
          </cell>
          <cell r="AB389">
            <v>0</v>
          </cell>
          <cell r="AC389">
            <v>0</v>
          </cell>
          <cell r="AD389">
            <v>219658</v>
          </cell>
          <cell r="AE389">
            <v>457912</v>
          </cell>
          <cell r="AF389">
            <v>1207312</v>
          </cell>
          <cell r="AG389">
            <v>659881</v>
          </cell>
          <cell r="AH389">
            <v>783339</v>
          </cell>
          <cell r="AI389">
            <v>0</v>
          </cell>
          <cell r="AJ389">
            <v>0</v>
          </cell>
          <cell r="AK389">
            <v>14093897</v>
          </cell>
          <cell r="AL389">
            <v>437986</v>
          </cell>
          <cell r="AM389">
            <v>0</v>
          </cell>
          <cell r="AN389">
            <v>0</v>
          </cell>
          <cell r="AO389">
            <v>0</v>
          </cell>
          <cell r="AP389">
            <v>14531883</v>
          </cell>
          <cell r="AQ389">
            <v>7532832</v>
          </cell>
          <cell r="AR389">
            <v>1904648</v>
          </cell>
          <cell r="AS389">
            <v>9437480</v>
          </cell>
          <cell r="AT389">
            <v>339365</v>
          </cell>
          <cell r="AU389">
            <v>18386</v>
          </cell>
          <cell r="AV389">
            <v>330393</v>
          </cell>
          <cell r="AW389">
            <v>73111</v>
          </cell>
          <cell r="AX389">
            <v>22084</v>
          </cell>
          <cell r="AY389">
            <v>0</v>
          </cell>
          <cell r="AZ389">
            <v>783339</v>
          </cell>
        </row>
        <row r="390">
          <cell r="A390">
            <v>138488</v>
          </cell>
          <cell r="B390" t="str">
            <v>WINTER PARK TECH</v>
          </cell>
          <cell r="C390" t="str">
            <v>FL</v>
          </cell>
          <cell r="D390">
            <v>5</v>
          </cell>
          <cell r="E390">
            <v>4</v>
          </cell>
          <cell r="F390">
            <v>2</v>
          </cell>
          <cell r="G390">
            <v>2</v>
          </cell>
          <cell r="H390">
            <v>2</v>
          </cell>
          <cell r="I390">
            <v>-3</v>
          </cell>
          <cell r="J390">
            <v>1</v>
          </cell>
          <cell r="K390">
            <v>383</v>
          </cell>
          <cell r="L390">
            <v>729264</v>
          </cell>
          <cell r="M390">
            <v>0</v>
          </cell>
          <cell r="N390">
            <v>5021829</v>
          </cell>
          <cell r="O390">
            <v>91722</v>
          </cell>
          <cell r="P390">
            <v>339535</v>
          </cell>
          <cell r="Q390">
            <v>33729</v>
          </cell>
          <cell r="R390">
            <v>62877</v>
          </cell>
          <cell r="S390">
            <v>0</v>
          </cell>
          <cell r="T390">
            <v>0</v>
          </cell>
          <cell r="U390">
            <v>35713</v>
          </cell>
          <cell r="V390">
            <v>121242</v>
          </cell>
          <cell r="W390">
            <v>0</v>
          </cell>
          <cell r="X390">
            <v>0</v>
          </cell>
          <cell r="Y390">
            <v>0</v>
          </cell>
          <cell r="Z390">
            <v>6435911</v>
          </cell>
          <cell r="AA390">
            <v>142508</v>
          </cell>
          <cell r="AB390">
            <v>0</v>
          </cell>
          <cell r="AC390">
            <v>0</v>
          </cell>
          <cell r="AD390">
            <v>21762</v>
          </cell>
          <cell r="AE390">
            <v>50073</v>
          </cell>
          <cell r="AF390">
            <v>87576</v>
          </cell>
          <cell r="AG390">
            <v>158561</v>
          </cell>
          <cell r="AH390">
            <v>308643</v>
          </cell>
          <cell r="AI390">
            <v>0</v>
          </cell>
          <cell r="AJ390">
            <v>0</v>
          </cell>
          <cell r="AK390">
            <v>769123</v>
          </cell>
          <cell r="AL390">
            <v>108758</v>
          </cell>
          <cell r="AM390">
            <v>0</v>
          </cell>
          <cell r="AN390">
            <v>0</v>
          </cell>
          <cell r="AO390">
            <v>0</v>
          </cell>
          <cell r="AP390">
            <v>877881</v>
          </cell>
          <cell r="AQ390">
            <v>3017689</v>
          </cell>
          <cell r="AR390">
            <v>736777</v>
          </cell>
          <cell r="AS390">
            <v>3771807</v>
          </cell>
          <cell r="AT390">
            <v>246494</v>
          </cell>
          <cell r="AU390">
            <v>0</v>
          </cell>
          <cell r="AV390">
            <v>0</v>
          </cell>
          <cell r="AW390">
            <v>62149</v>
          </cell>
          <cell r="AX390">
            <v>0</v>
          </cell>
          <cell r="AY390">
            <v>0</v>
          </cell>
          <cell r="AZ390">
            <v>308643</v>
          </cell>
        </row>
        <row r="391">
          <cell r="A391">
            <v>138497</v>
          </cell>
          <cell r="B391" t="str">
            <v>WITHLACOOCHEE TECHNICAL INSTITUTE</v>
          </cell>
          <cell r="C391" t="str">
            <v>FL</v>
          </cell>
          <cell r="D391">
            <v>5</v>
          </cell>
          <cell r="E391">
            <v>4</v>
          </cell>
          <cell r="F391">
            <v>2</v>
          </cell>
          <cell r="G391">
            <v>2</v>
          </cell>
          <cell r="H391">
            <v>2</v>
          </cell>
          <cell r="I391">
            <v>-3</v>
          </cell>
          <cell r="J391">
            <v>1</v>
          </cell>
          <cell r="K391">
            <v>314</v>
          </cell>
          <cell r="L391">
            <v>899756</v>
          </cell>
          <cell r="M391">
            <v>0</v>
          </cell>
          <cell r="N391">
            <v>2787281</v>
          </cell>
          <cell r="O391">
            <v>374891</v>
          </cell>
          <cell r="P391">
            <v>206266</v>
          </cell>
          <cell r="Q391">
            <v>21396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4289590</v>
          </cell>
          <cell r="AA391">
            <v>2217670</v>
          </cell>
          <cell r="AB391">
            <v>0</v>
          </cell>
          <cell r="AC391">
            <v>419245</v>
          </cell>
          <cell r="AD391">
            <v>125705</v>
          </cell>
          <cell r="AE391">
            <v>312635</v>
          </cell>
          <cell r="AF391">
            <v>682605</v>
          </cell>
          <cell r="AG391">
            <v>398048</v>
          </cell>
          <cell r="AH391">
            <v>133682</v>
          </cell>
          <cell r="AI391">
            <v>0</v>
          </cell>
          <cell r="AJ391">
            <v>0</v>
          </cell>
          <cell r="AK391">
            <v>4289590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4289590</v>
          </cell>
          <cell r="AQ391">
            <v>2832426</v>
          </cell>
          <cell r="AR391">
            <v>569537</v>
          </cell>
          <cell r="AS391">
            <v>3401963</v>
          </cell>
          <cell r="AT391">
            <v>126931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6751</v>
          </cell>
          <cell r="AZ391">
            <v>133682</v>
          </cell>
        </row>
        <row r="392">
          <cell r="A392">
            <v>367875</v>
          </cell>
          <cell r="B392" t="str">
            <v>BREWSTER TECHNICAL CENTER</v>
          </cell>
          <cell r="C392" t="str">
            <v>FL</v>
          </cell>
          <cell r="D392">
            <v>5</v>
          </cell>
          <cell r="E392">
            <v>4</v>
          </cell>
          <cell r="F392">
            <v>2</v>
          </cell>
          <cell r="G392">
            <v>2</v>
          </cell>
          <cell r="H392">
            <v>2</v>
          </cell>
          <cell r="I392">
            <v>-3</v>
          </cell>
          <cell r="J392">
            <v>1</v>
          </cell>
          <cell r="K392">
            <v>115</v>
          </cell>
          <cell r="L392">
            <v>229158</v>
          </cell>
          <cell r="M392">
            <v>0</v>
          </cell>
          <cell r="N392">
            <v>4524256</v>
          </cell>
          <cell r="O392">
            <v>0</v>
          </cell>
          <cell r="P392">
            <v>238964</v>
          </cell>
          <cell r="Q392">
            <v>167000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191653</v>
          </cell>
          <cell r="Y392">
            <v>0</v>
          </cell>
          <cell r="Z392">
            <v>5351031</v>
          </cell>
          <cell r="AA392">
            <v>2940765</v>
          </cell>
          <cell r="AB392">
            <v>0</v>
          </cell>
          <cell r="AC392">
            <v>0</v>
          </cell>
          <cell r="AD392">
            <v>246269</v>
          </cell>
          <cell r="AE392">
            <v>781619</v>
          </cell>
          <cell r="AF392">
            <v>677728</v>
          </cell>
          <cell r="AG392">
            <v>407430</v>
          </cell>
          <cell r="AH392">
            <v>224312</v>
          </cell>
          <cell r="AI392">
            <v>0</v>
          </cell>
          <cell r="AJ392">
            <v>0</v>
          </cell>
          <cell r="AK392">
            <v>5278123</v>
          </cell>
          <cell r="AL392">
            <v>69081</v>
          </cell>
          <cell r="AM392">
            <v>0</v>
          </cell>
          <cell r="AN392">
            <v>0</v>
          </cell>
          <cell r="AO392">
            <v>0</v>
          </cell>
          <cell r="AP392">
            <v>5347204</v>
          </cell>
          <cell r="AQ392">
            <v>3647076</v>
          </cell>
          <cell r="AR392">
            <v>0</v>
          </cell>
          <cell r="AS392">
            <v>4523765</v>
          </cell>
          <cell r="AT392">
            <v>160790</v>
          </cell>
          <cell r="AU392">
            <v>35035</v>
          </cell>
          <cell r="AV392">
            <v>7120</v>
          </cell>
          <cell r="AW392">
            <v>0</v>
          </cell>
          <cell r="AX392">
            <v>0</v>
          </cell>
          <cell r="AY392">
            <v>21367</v>
          </cell>
          <cell r="AZ392">
            <v>224312</v>
          </cell>
        </row>
        <row r="393">
          <cell r="A393">
            <v>369419</v>
          </cell>
          <cell r="B393" t="str">
            <v>D G ERWIN TECHNICAL CENTER</v>
          </cell>
          <cell r="C393" t="str">
            <v>FL</v>
          </cell>
          <cell r="D393">
            <v>5</v>
          </cell>
          <cell r="E393">
            <v>4</v>
          </cell>
          <cell r="F393">
            <v>2</v>
          </cell>
          <cell r="G393">
            <v>2</v>
          </cell>
          <cell r="H393">
            <v>2</v>
          </cell>
          <cell r="I393">
            <v>-3</v>
          </cell>
          <cell r="J393">
            <v>1</v>
          </cell>
          <cell r="K393">
            <v>822</v>
          </cell>
          <cell r="L393">
            <v>1482581</v>
          </cell>
          <cell r="M393">
            <v>415715</v>
          </cell>
          <cell r="N393">
            <v>7654286</v>
          </cell>
          <cell r="O393">
            <v>0</v>
          </cell>
          <cell r="P393">
            <v>1044517</v>
          </cell>
          <cell r="Q393">
            <v>237279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10834378</v>
          </cell>
          <cell r="AA393">
            <v>5952701</v>
          </cell>
          <cell r="AB393">
            <v>0</v>
          </cell>
          <cell r="AC393">
            <v>0</v>
          </cell>
          <cell r="AD393">
            <v>391887</v>
          </cell>
          <cell r="AE393">
            <v>734130</v>
          </cell>
          <cell r="AF393">
            <v>868696</v>
          </cell>
          <cell r="AG393">
            <v>718694</v>
          </cell>
          <cell r="AH393">
            <v>1090750</v>
          </cell>
          <cell r="AI393">
            <v>0</v>
          </cell>
          <cell r="AJ393">
            <v>0</v>
          </cell>
          <cell r="AK393">
            <v>9756858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9756858</v>
          </cell>
          <cell r="AQ393">
            <v>5089801</v>
          </cell>
          <cell r="AR393">
            <v>1170654</v>
          </cell>
          <cell r="AS393">
            <v>6260455</v>
          </cell>
          <cell r="AT393">
            <v>885219</v>
          </cell>
          <cell r="AU393">
            <v>156040</v>
          </cell>
          <cell r="AV393">
            <v>49491</v>
          </cell>
          <cell r="AW393">
            <v>0</v>
          </cell>
          <cell r="AX393">
            <v>0</v>
          </cell>
          <cell r="AY393">
            <v>0</v>
          </cell>
          <cell r="AZ393">
            <v>1090750</v>
          </cell>
        </row>
        <row r="394">
          <cell r="A394">
            <v>419226</v>
          </cell>
          <cell r="B394" t="str">
            <v>MARION COUNTY SCHOOL OF RADIOLOGIC TECHNOLOGY</v>
          </cell>
          <cell r="C394" t="str">
            <v>FL</v>
          </cell>
          <cell r="D394">
            <v>5</v>
          </cell>
          <cell r="E394">
            <v>4</v>
          </cell>
          <cell r="F394">
            <v>2</v>
          </cell>
          <cell r="G394">
            <v>2</v>
          </cell>
          <cell r="H394">
            <v>2</v>
          </cell>
          <cell r="I394">
            <v>-3</v>
          </cell>
          <cell r="J394">
            <v>1</v>
          </cell>
          <cell r="K394">
            <v>41</v>
          </cell>
          <cell r="L394">
            <v>49600</v>
          </cell>
          <cell r="M394">
            <v>0</v>
          </cell>
          <cell r="N394">
            <v>179962</v>
          </cell>
          <cell r="O394">
            <v>0</v>
          </cell>
          <cell r="P394">
            <v>51994</v>
          </cell>
          <cell r="Q394">
            <v>9361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290917</v>
          </cell>
          <cell r="AA394">
            <v>19803</v>
          </cell>
          <cell r="AB394">
            <v>0</v>
          </cell>
          <cell r="AC394">
            <v>0</v>
          </cell>
          <cell r="AD394">
            <v>0</v>
          </cell>
          <cell r="AE394">
            <v>11250</v>
          </cell>
          <cell r="AF394">
            <v>3500</v>
          </cell>
          <cell r="AG394">
            <v>53641</v>
          </cell>
          <cell r="AH394">
            <v>39355</v>
          </cell>
          <cell r="AI394">
            <v>0</v>
          </cell>
          <cell r="AJ394">
            <v>0</v>
          </cell>
          <cell r="AK394">
            <v>127549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127549</v>
          </cell>
          <cell r="AQ394">
            <v>124432</v>
          </cell>
          <cell r="AR394">
            <v>49772</v>
          </cell>
          <cell r="AS394">
            <v>174204</v>
          </cell>
          <cell r="AT394">
            <v>29994</v>
          </cell>
          <cell r="AU394">
            <v>0</v>
          </cell>
          <cell r="AV394">
            <v>9361</v>
          </cell>
          <cell r="AW394">
            <v>0</v>
          </cell>
          <cell r="AX394">
            <v>0</v>
          </cell>
          <cell r="AY394">
            <v>0</v>
          </cell>
          <cell r="AZ394">
            <v>39355</v>
          </cell>
        </row>
        <row r="395">
          <cell r="A395">
            <v>431558</v>
          </cell>
          <cell r="B395" t="str">
            <v>LEE COUNTY HIGH TECH CENTER NORTH</v>
          </cell>
          <cell r="C395" t="str">
            <v>FL</v>
          </cell>
          <cell r="D395">
            <v>5</v>
          </cell>
          <cell r="E395">
            <v>4</v>
          </cell>
          <cell r="F395">
            <v>2</v>
          </cell>
          <cell r="G395">
            <v>2</v>
          </cell>
          <cell r="H395">
            <v>2</v>
          </cell>
          <cell r="I395">
            <v>-3</v>
          </cell>
          <cell r="J395">
            <v>1</v>
          </cell>
          <cell r="K395">
            <v>177</v>
          </cell>
          <cell r="L395">
            <v>243010</v>
          </cell>
          <cell r="M395">
            <v>48307</v>
          </cell>
          <cell r="N395">
            <v>2282406</v>
          </cell>
          <cell r="O395">
            <v>17803</v>
          </cell>
          <cell r="P395">
            <v>83277</v>
          </cell>
          <cell r="Q395">
            <v>71582</v>
          </cell>
          <cell r="R395">
            <v>16868</v>
          </cell>
          <cell r="S395">
            <v>9917</v>
          </cell>
          <cell r="T395">
            <v>0</v>
          </cell>
          <cell r="U395">
            <v>60933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2834103</v>
          </cell>
          <cell r="AA395">
            <v>1295200</v>
          </cell>
          <cell r="AB395">
            <v>0</v>
          </cell>
          <cell r="AC395">
            <v>0</v>
          </cell>
          <cell r="AD395">
            <v>83400</v>
          </cell>
          <cell r="AE395">
            <v>237868</v>
          </cell>
          <cell r="AF395">
            <v>383850</v>
          </cell>
          <cell r="AG395">
            <v>234139</v>
          </cell>
          <cell r="AH395">
            <v>190628</v>
          </cell>
          <cell r="AI395">
            <v>0</v>
          </cell>
          <cell r="AJ395">
            <v>0</v>
          </cell>
          <cell r="AK395">
            <v>2425085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2425085</v>
          </cell>
          <cell r="AQ395">
            <v>1535761</v>
          </cell>
          <cell r="AR395">
            <v>0</v>
          </cell>
          <cell r="AS395">
            <v>1877350</v>
          </cell>
          <cell r="AT395">
            <v>83277</v>
          </cell>
          <cell r="AU395">
            <v>0</v>
          </cell>
          <cell r="AV395">
            <v>71582</v>
          </cell>
          <cell r="AW395">
            <v>16868</v>
          </cell>
          <cell r="AX395">
            <v>18901</v>
          </cell>
          <cell r="AY395">
            <v>0</v>
          </cell>
          <cell r="AZ395">
            <v>190628</v>
          </cell>
        </row>
        <row r="396">
          <cell r="A396">
            <v>132675</v>
          </cell>
          <cell r="B396" t="str">
            <v>BRADFORD UNION AREA VOCATIONAL TECHNICAL CENTER</v>
          </cell>
          <cell r="C396" t="str">
            <v>FL</v>
          </cell>
          <cell r="D396">
            <v>5</v>
          </cell>
          <cell r="E396">
            <v>7</v>
          </cell>
          <cell r="F396">
            <v>2</v>
          </cell>
          <cell r="G396">
            <v>2</v>
          </cell>
          <cell r="H396">
            <v>2</v>
          </cell>
          <cell r="I396">
            <v>-3</v>
          </cell>
          <cell r="J396">
            <v>1</v>
          </cell>
          <cell r="K396">
            <v>268</v>
          </cell>
          <cell r="L396">
            <v>99737</v>
          </cell>
          <cell r="M396">
            <v>0</v>
          </cell>
          <cell r="N396">
            <v>892169</v>
          </cell>
          <cell r="O396">
            <v>0</v>
          </cell>
          <cell r="P396">
            <v>159006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1150912</v>
          </cell>
          <cell r="AA396">
            <v>520264</v>
          </cell>
          <cell r="AB396">
            <v>0</v>
          </cell>
          <cell r="AC396">
            <v>0</v>
          </cell>
          <cell r="AD396">
            <v>260492</v>
          </cell>
          <cell r="AE396">
            <v>48222</v>
          </cell>
          <cell r="AF396">
            <v>61800</v>
          </cell>
          <cell r="AG396">
            <v>122400</v>
          </cell>
          <cell r="AH396">
            <v>54515</v>
          </cell>
          <cell r="AI396">
            <v>0</v>
          </cell>
          <cell r="AJ396">
            <v>0</v>
          </cell>
          <cell r="AK396">
            <v>1067693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1067693</v>
          </cell>
          <cell r="AQ396">
            <v>655443</v>
          </cell>
          <cell r="AR396">
            <v>143468</v>
          </cell>
          <cell r="AS396">
            <v>798911</v>
          </cell>
          <cell r="AT396">
            <v>47837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6678</v>
          </cell>
          <cell r="AZ396">
            <v>54515</v>
          </cell>
        </row>
        <row r="397">
          <cell r="A397">
            <v>133155</v>
          </cell>
          <cell r="B397" t="str">
            <v>LORENZO WALKER INSTITUTE OF TECHNOLOGY</v>
          </cell>
          <cell r="C397" t="str">
            <v>FL</v>
          </cell>
          <cell r="D397">
            <v>5</v>
          </cell>
          <cell r="E397">
            <v>7</v>
          </cell>
          <cell r="F397">
            <v>2</v>
          </cell>
          <cell r="G397">
            <v>2</v>
          </cell>
          <cell r="H397">
            <v>2</v>
          </cell>
          <cell r="I397">
            <v>-3</v>
          </cell>
          <cell r="J397">
            <v>1</v>
          </cell>
          <cell r="K397">
            <v>585</v>
          </cell>
          <cell r="L397">
            <v>513495</v>
          </cell>
          <cell r="M397">
            <v>0</v>
          </cell>
          <cell r="N397">
            <v>7688823</v>
          </cell>
          <cell r="O397">
            <v>0</v>
          </cell>
          <cell r="P397">
            <v>525425</v>
          </cell>
          <cell r="Q397">
            <v>227468</v>
          </cell>
          <cell r="R397">
            <v>68420</v>
          </cell>
          <cell r="S397">
            <v>51738</v>
          </cell>
          <cell r="T397">
            <v>0</v>
          </cell>
          <cell r="U397">
            <v>0</v>
          </cell>
          <cell r="V397">
            <v>251841</v>
          </cell>
          <cell r="W397">
            <v>0</v>
          </cell>
          <cell r="X397">
            <v>0</v>
          </cell>
          <cell r="Y397">
            <v>0</v>
          </cell>
          <cell r="Z397">
            <v>9327210</v>
          </cell>
          <cell r="AA397">
            <v>4698677</v>
          </cell>
          <cell r="AB397">
            <v>0</v>
          </cell>
          <cell r="AC397">
            <v>0</v>
          </cell>
          <cell r="AD397">
            <v>632757</v>
          </cell>
          <cell r="AE397">
            <v>332709</v>
          </cell>
          <cell r="AF397">
            <v>1949805</v>
          </cell>
          <cell r="AG397">
            <v>628392</v>
          </cell>
          <cell r="AH397">
            <v>873051</v>
          </cell>
          <cell r="AI397">
            <v>0</v>
          </cell>
          <cell r="AJ397">
            <v>0</v>
          </cell>
          <cell r="AK397">
            <v>9115391</v>
          </cell>
          <cell r="AL397">
            <v>251841</v>
          </cell>
          <cell r="AM397">
            <v>0</v>
          </cell>
          <cell r="AN397">
            <v>0</v>
          </cell>
          <cell r="AO397">
            <v>0</v>
          </cell>
          <cell r="AP397">
            <v>9367232</v>
          </cell>
          <cell r="AQ397">
            <v>4652909</v>
          </cell>
          <cell r="AR397">
            <v>1109086</v>
          </cell>
          <cell r="AS397">
            <v>5761995</v>
          </cell>
          <cell r="AT397">
            <v>152799</v>
          </cell>
          <cell r="AU397">
            <v>372626</v>
          </cell>
          <cell r="AV397">
            <v>227468</v>
          </cell>
          <cell r="AW397">
            <v>56512</v>
          </cell>
          <cell r="AX397">
            <v>51738</v>
          </cell>
          <cell r="AY397">
            <v>11908</v>
          </cell>
          <cell r="AZ397">
            <v>873051</v>
          </cell>
        </row>
        <row r="398">
          <cell r="A398">
            <v>136303</v>
          </cell>
          <cell r="B398" t="str">
            <v>ORLANDO TECH</v>
          </cell>
          <cell r="C398" t="str">
            <v>FL</v>
          </cell>
          <cell r="D398">
            <v>5</v>
          </cell>
          <cell r="E398">
            <v>7</v>
          </cell>
          <cell r="F398">
            <v>2</v>
          </cell>
          <cell r="G398">
            <v>2</v>
          </cell>
          <cell r="H398">
            <v>2</v>
          </cell>
          <cell r="I398">
            <v>-3</v>
          </cell>
          <cell r="J398">
            <v>1</v>
          </cell>
          <cell r="K398">
            <v>395</v>
          </cell>
          <cell r="L398">
            <v>679381</v>
          </cell>
          <cell r="M398">
            <v>75685</v>
          </cell>
          <cell r="N398">
            <v>5976401</v>
          </cell>
          <cell r="O398">
            <v>3042719</v>
          </cell>
          <cell r="P398">
            <v>340055</v>
          </cell>
          <cell r="Q398">
            <v>338157</v>
          </cell>
          <cell r="R398">
            <v>180274</v>
          </cell>
          <cell r="S398">
            <v>0</v>
          </cell>
          <cell r="T398">
            <v>0</v>
          </cell>
          <cell r="U398">
            <v>0</v>
          </cell>
          <cell r="V398">
            <v>11741</v>
          </cell>
          <cell r="W398">
            <v>0</v>
          </cell>
          <cell r="X398">
            <v>-216807</v>
          </cell>
          <cell r="Y398">
            <v>0</v>
          </cell>
          <cell r="Z398">
            <v>10427606</v>
          </cell>
          <cell r="AA398">
            <v>4672460</v>
          </cell>
          <cell r="AB398">
            <v>0</v>
          </cell>
          <cell r="AC398">
            <v>0</v>
          </cell>
          <cell r="AD398">
            <v>0</v>
          </cell>
          <cell r="AE398">
            <v>633617</v>
          </cell>
          <cell r="AF398">
            <v>818828</v>
          </cell>
          <cell r="AG398">
            <v>0</v>
          </cell>
          <cell r="AH398">
            <v>542337</v>
          </cell>
          <cell r="AI398">
            <v>0</v>
          </cell>
          <cell r="AJ398">
            <v>0</v>
          </cell>
          <cell r="AK398">
            <v>6667242</v>
          </cell>
          <cell r="AL398">
            <v>11741</v>
          </cell>
          <cell r="AM398">
            <v>0</v>
          </cell>
          <cell r="AN398">
            <v>0</v>
          </cell>
          <cell r="AO398">
            <v>0</v>
          </cell>
          <cell r="AP398">
            <v>6678983</v>
          </cell>
          <cell r="AQ398">
            <v>4353796</v>
          </cell>
          <cell r="AR398">
            <v>912026</v>
          </cell>
          <cell r="AS398">
            <v>5265822</v>
          </cell>
          <cell r="AT398">
            <v>325530</v>
          </cell>
          <cell r="AU398">
            <v>0</v>
          </cell>
          <cell r="AV398">
            <v>216807</v>
          </cell>
          <cell r="AW398">
            <v>0</v>
          </cell>
          <cell r="AX398">
            <v>0</v>
          </cell>
          <cell r="AY398">
            <v>0</v>
          </cell>
          <cell r="AZ398">
            <v>542337</v>
          </cell>
        </row>
        <row r="399">
          <cell r="A399">
            <v>137023</v>
          </cell>
          <cell r="B399" t="str">
            <v>FIRST COAST TECHNICAL INSTITUTE</v>
          </cell>
          <cell r="C399" t="str">
            <v>FL</v>
          </cell>
          <cell r="D399">
            <v>5</v>
          </cell>
          <cell r="E399">
            <v>7</v>
          </cell>
          <cell r="F399">
            <v>2</v>
          </cell>
          <cell r="G399">
            <v>2</v>
          </cell>
          <cell r="H399">
            <v>2</v>
          </cell>
          <cell r="I399">
            <v>-3</v>
          </cell>
          <cell r="J399">
            <v>1</v>
          </cell>
          <cell r="K399">
            <v>443</v>
          </cell>
          <cell r="L399">
            <v>1135188</v>
          </cell>
          <cell r="M399">
            <v>620032</v>
          </cell>
          <cell r="N399">
            <v>7268339</v>
          </cell>
          <cell r="O399">
            <v>0</v>
          </cell>
          <cell r="P399">
            <v>745427</v>
          </cell>
          <cell r="Q399">
            <v>1095529</v>
          </cell>
          <cell r="R399">
            <v>0</v>
          </cell>
          <cell r="S399">
            <v>0</v>
          </cell>
          <cell r="T399">
            <v>0</v>
          </cell>
          <cell r="U399">
            <v>200327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11064842</v>
          </cell>
          <cell r="AA399">
            <v>1592799</v>
          </cell>
          <cell r="AB399">
            <v>0</v>
          </cell>
          <cell r="AC399">
            <v>98022</v>
          </cell>
          <cell r="AD399">
            <v>360283</v>
          </cell>
          <cell r="AE399">
            <v>195166</v>
          </cell>
          <cell r="AF399">
            <v>408128</v>
          </cell>
          <cell r="AG399">
            <v>848502</v>
          </cell>
          <cell r="AH399">
            <v>374226</v>
          </cell>
          <cell r="AI399">
            <v>0</v>
          </cell>
          <cell r="AJ399">
            <v>0</v>
          </cell>
          <cell r="AK399">
            <v>3877126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3877126</v>
          </cell>
          <cell r="AQ399">
            <v>5274076</v>
          </cell>
          <cell r="AR399">
            <v>1398027</v>
          </cell>
          <cell r="AS399">
            <v>6672103</v>
          </cell>
          <cell r="AT399">
            <v>187113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187113</v>
          </cell>
          <cell r="AZ399">
            <v>374226</v>
          </cell>
        </row>
        <row r="400">
          <cell r="A400">
            <v>138372</v>
          </cell>
          <cell r="B400" t="str">
            <v>WESTSIDE TECH</v>
          </cell>
          <cell r="C400" t="str">
            <v>FL</v>
          </cell>
          <cell r="D400">
            <v>5</v>
          </cell>
          <cell r="E400">
            <v>7</v>
          </cell>
          <cell r="F400">
            <v>2</v>
          </cell>
          <cell r="G400">
            <v>2</v>
          </cell>
          <cell r="H400">
            <v>2</v>
          </cell>
          <cell r="I400">
            <v>-3</v>
          </cell>
          <cell r="J400">
            <v>1</v>
          </cell>
          <cell r="K400">
            <v>751</v>
          </cell>
          <cell r="L400">
            <v>321805</v>
          </cell>
          <cell r="M400">
            <v>0</v>
          </cell>
          <cell r="N400">
            <v>6768782</v>
          </cell>
          <cell r="O400">
            <v>61290</v>
          </cell>
          <cell r="P400">
            <v>531833</v>
          </cell>
          <cell r="Q400">
            <v>1333973</v>
          </cell>
          <cell r="R400">
            <v>118467</v>
          </cell>
          <cell r="S400">
            <v>30000</v>
          </cell>
          <cell r="T400">
            <v>0</v>
          </cell>
          <cell r="U400">
            <v>76488</v>
          </cell>
          <cell r="V400">
            <v>114573</v>
          </cell>
          <cell r="W400">
            <v>0</v>
          </cell>
          <cell r="X400">
            <v>0</v>
          </cell>
          <cell r="Y400">
            <v>0</v>
          </cell>
          <cell r="Z400">
            <v>9357211</v>
          </cell>
          <cell r="AA400">
            <v>570066</v>
          </cell>
          <cell r="AB400">
            <v>0</v>
          </cell>
          <cell r="AC400">
            <v>0</v>
          </cell>
          <cell r="AD400">
            <v>22004</v>
          </cell>
          <cell r="AE400">
            <v>10803</v>
          </cell>
          <cell r="AF400">
            <v>198982</v>
          </cell>
          <cell r="AG400">
            <v>12563</v>
          </cell>
          <cell r="AH400">
            <v>247848</v>
          </cell>
          <cell r="AI400">
            <v>0</v>
          </cell>
          <cell r="AJ400">
            <v>0</v>
          </cell>
          <cell r="AK400">
            <v>1062266</v>
          </cell>
          <cell r="AL400">
            <v>75514</v>
          </cell>
          <cell r="AM400">
            <v>0</v>
          </cell>
          <cell r="AN400">
            <v>0</v>
          </cell>
          <cell r="AO400">
            <v>0</v>
          </cell>
          <cell r="AP400">
            <v>1137780</v>
          </cell>
          <cell r="AQ400">
            <v>4249502</v>
          </cell>
          <cell r="AR400">
            <v>1072252</v>
          </cell>
          <cell r="AS400">
            <v>6136172</v>
          </cell>
          <cell r="AT400">
            <v>124934</v>
          </cell>
          <cell r="AU400">
            <v>0</v>
          </cell>
          <cell r="AV400">
            <v>0</v>
          </cell>
          <cell r="AW400">
            <v>118467</v>
          </cell>
          <cell r="AX400">
            <v>0</v>
          </cell>
          <cell r="AY400">
            <v>4447</v>
          </cell>
          <cell r="AZ400">
            <v>247848</v>
          </cell>
        </row>
        <row r="401">
          <cell r="A401">
            <v>433068</v>
          </cell>
          <cell r="B401" t="str">
            <v>OKALOOSA APPLIED TECHNOLOGY CENTER</v>
          </cell>
          <cell r="C401" t="str">
            <v>FL</v>
          </cell>
          <cell r="D401">
            <v>5</v>
          </cell>
          <cell r="E401">
            <v>7</v>
          </cell>
          <cell r="F401">
            <v>2</v>
          </cell>
          <cell r="G401">
            <v>2</v>
          </cell>
          <cell r="H401">
            <v>2</v>
          </cell>
          <cell r="I401">
            <v>-3</v>
          </cell>
          <cell r="J401">
            <v>1</v>
          </cell>
          <cell r="K401">
            <v>350</v>
          </cell>
          <cell r="L401">
            <v>0</v>
          </cell>
          <cell r="M401">
            <v>0</v>
          </cell>
          <cell r="N401">
            <v>3000000</v>
          </cell>
          <cell r="O401">
            <v>0</v>
          </cell>
          <cell r="P401">
            <v>185588</v>
          </cell>
          <cell r="Q401">
            <v>5000</v>
          </cell>
          <cell r="R401">
            <v>24708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3215296</v>
          </cell>
          <cell r="AA401">
            <v>2700000</v>
          </cell>
          <cell r="AB401">
            <v>0</v>
          </cell>
          <cell r="AC401">
            <v>0</v>
          </cell>
          <cell r="AD401">
            <v>100000</v>
          </cell>
          <cell r="AE401">
            <v>50000</v>
          </cell>
          <cell r="AF401">
            <v>100000</v>
          </cell>
          <cell r="AG401">
            <v>50000</v>
          </cell>
          <cell r="AH401">
            <v>115</v>
          </cell>
          <cell r="AI401">
            <v>0</v>
          </cell>
          <cell r="AJ401">
            <v>0</v>
          </cell>
          <cell r="AK401">
            <v>3000115</v>
          </cell>
          <cell r="AL401">
            <v>0</v>
          </cell>
          <cell r="AM401">
            <v>0</v>
          </cell>
          <cell r="AN401">
            <v>0</v>
          </cell>
          <cell r="AO401">
            <v>5</v>
          </cell>
          <cell r="AP401">
            <v>3000120</v>
          </cell>
          <cell r="AQ401">
            <v>0</v>
          </cell>
          <cell r="AR401">
            <v>0</v>
          </cell>
          <cell r="AS401">
            <v>0</v>
          </cell>
          <cell r="AT401">
            <v>86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29</v>
          </cell>
          <cell r="AZ401">
            <v>115</v>
          </cell>
        </row>
        <row r="402">
          <cell r="A402">
            <v>138716</v>
          </cell>
          <cell r="B402" t="str">
            <v>ALBANY STATE UNIVERSITY</v>
          </cell>
          <cell r="C402" t="str">
            <v>GA</v>
          </cell>
          <cell r="D402">
            <v>5</v>
          </cell>
          <cell r="E402">
            <v>1</v>
          </cell>
          <cell r="F402">
            <v>2</v>
          </cell>
          <cell r="G402">
            <v>2</v>
          </cell>
          <cell r="H402">
            <v>2</v>
          </cell>
          <cell r="I402">
            <v>21</v>
          </cell>
          <cell r="J402">
            <v>1</v>
          </cell>
          <cell r="K402">
            <v>2916</v>
          </cell>
          <cell r="L402">
            <v>7945361</v>
          </cell>
          <cell r="M402">
            <v>0</v>
          </cell>
          <cell r="N402">
            <v>20296360</v>
          </cell>
          <cell r="O402">
            <v>0</v>
          </cell>
          <cell r="P402">
            <v>9385378</v>
          </cell>
          <cell r="Q402">
            <v>3663285</v>
          </cell>
          <cell r="R402">
            <v>518541</v>
          </cell>
          <cell r="S402">
            <v>241892</v>
          </cell>
          <cell r="T402">
            <v>0</v>
          </cell>
          <cell r="U402">
            <v>34045</v>
          </cell>
          <cell r="V402">
            <v>7006344</v>
          </cell>
          <cell r="W402">
            <v>0</v>
          </cell>
          <cell r="X402">
            <v>0</v>
          </cell>
          <cell r="Y402">
            <v>0</v>
          </cell>
          <cell r="Z402">
            <v>49091206</v>
          </cell>
          <cell r="AA402">
            <v>18643067</v>
          </cell>
          <cell r="AB402">
            <v>0</v>
          </cell>
          <cell r="AC402">
            <v>671658</v>
          </cell>
          <cell r="AD402">
            <v>2830553</v>
          </cell>
          <cell r="AE402">
            <v>2925772</v>
          </cell>
          <cell r="AF402">
            <v>7191708</v>
          </cell>
          <cell r="AG402">
            <v>2637564</v>
          </cell>
          <cell r="AH402">
            <v>8052962</v>
          </cell>
          <cell r="AI402">
            <v>0</v>
          </cell>
          <cell r="AJ402">
            <v>0</v>
          </cell>
          <cell r="AK402">
            <v>42953284</v>
          </cell>
          <cell r="AL402">
            <v>7303021</v>
          </cell>
          <cell r="AM402">
            <v>0</v>
          </cell>
          <cell r="AN402">
            <v>0</v>
          </cell>
          <cell r="AO402">
            <v>0</v>
          </cell>
          <cell r="AP402">
            <v>50256305</v>
          </cell>
          <cell r="AQ402">
            <v>19841099</v>
          </cell>
          <cell r="AR402">
            <v>5395930</v>
          </cell>
          <cell r="AS402">
            <v>25237029</v>
          </cell>
          <cell r="AT402">
            <v>5161790</v>
          </cell>
          <cell r="AU402">
            <v>199788</v>
          </cell>
          <cell r="AV402">
            <v>2421623</v>
          </cell>
          <cell r="AW402">
            <v>0</v>
          </cell>
          <cell r="AX402">
            <v>25626</v>
          </cell>
          <cell r="AY402">
            <v>244135</v>
          </cell>
          <cell r="AZ402">
            <v>8052962</v>
          </cell>
        </row>
        <row r="403">
          <cell r="A403">
            <v>138789</v>
          </cell>
          <cell r="B403" t="str">
            <v>ARMSTRONG ATLANTIC STATE UNIVERSITY</v>
          </cell>
          <cell r="C403" t="str">
            <v>GA</v>
          </cell>
          <cell r="D403">
            <v>5</v>
          </cell>
          <cell r="E403">
            <v>1</v>
          </cell>
          <cell r="F403">
            <v>2</v>
          </cell>
          <cell r="G403">
            <v>2</v>
          </cell>
          <cell r="H403">
            <v>2</v>
          </cell>
          <cell r="I403">
            <v>21</v>
          </cell>
          <cell r="J403">
            <v>1</v>
          </cell>
          <cell r="K403">
            <v>4188</v>
          </cell>
          <cell r="L403">
            <v>13753501</v>
          </cell>
          <cell r="M403">
            <v>0</v>
          </cell>
          <cell r="N403">
            <v>25905196</v>
          </cell>
          <cell r="O403">
            <v>0</v>
          </cell>
          <cell r="P403">
            <v>4329688</v>
          </cell>
          <cell r="Q403">
            <v>3655264</v>
          </cell>
          <cell r="R403">
            <v>0</v>
          </cell>
          <cell r="S403">
            <v>617145</v>
          </cell>
          <cell r="T403">
            <v>161636</v>
          </cell>
          <cell r="U403">
            <v>1841409</v>
          </cell>
          <cell r="V403">
            <v>4073181</v>
          </cell>
          <cell r="W403">
            <v>0</v>
          </cell>
          <cell r="X403">
            <v>0</v>
          </cell>
          <cell r="Y403">
            <v>0</v>
          </cell>
          <cell r="Z403">
            <v>54337020</v>
          </cell>
          <cell r="AA403">
            <v>19785655</v>
          </cell>
          <cell r="AB403">
            <v>0</v>
          </cell>
          <cell r="AC403">
            <v>1570611</v>
          </cell>
          <cell r="AD403">
            <v>5863987</v>
          </cell>
          <cell r="AE403">
            <v>2786937</v>
          </cell>
          <cell r="AF403">
            <v>5159263</v>
          </cell>
          <cell r="AG403">
            <v>2906602</v>
          </cell>
          <cell r="AH403">
            <v>10613845</v>
          </cell>
          <cell r="AI403">
            <v>0</v>
          </cell>
          <cell r="AJ403">
            <v>0</v>
          </cell>
          <cell r="AK403">
            <v>48686900</v>
          </cell>
          <cell r="AL403">
            <v>3926270</v>
          </cell>
          <cell r="AM403">
            <v>0</v>
          </cell>
          <cell r="AN403">
            <v>0</v>
          </cell>
          <cell r="AO403">
            <v>0</v>
          </cell>
          <cell r="AP403">
            <v>52613170</v>
          </cell>
          <cell r="AQ403">
            <v>22989698</v>
          </cell>
          <cell r="AR403">
            <v>5437897</v>
          </cell>
          <cell r="AS403">
            <v>28427595</v>
          </cell>
          <cell r="AT403">
            <v>3599578</v>
          </cell>
          <cell r="AU403">
            <v>222931</v>
          </cell>
          <cell r="AV403">
            <v>3039577</v>
          </cell>
          <cell r="AW403">
            <v>0</v>
          </cell>
          <cell r="AX403">
            <v>189938</v>
          </cell>
          <cell r="AY403">
            <v>3561821</v>
          </cell>
          <cell r="AZ403">
            <v>10613845</v>
          </cell>
        </row>
        <row r="404">
          <cell r="A404">
            <v>138983</v>
          </cell>
          <cell r="B404" t="str">
            <v>AUGUSTA STATE UNIVERSITY</v>
          </cell>
          <cell r="C404" t="str">
            <v>GA</v>
          </cell>
          <cell r="D404">
            <v>5</v>
          </cell>
          <cell r="E404">
            <v>1</v>
          </cell>
          <cell r="F404">
            <v>2</v>
          </cell>
          <cell r="G404">
            <v>2</v>
          </cell>
          <cell r="H404">
            <v>2</v>
          </cell>
          <cell r="I404">
            <v>21</v>
          </cell>
          <cell r="J404">
            <v>1</v>
          </cell>
          <cell r="K404">
            <v>4097</v>
          </cell>
          <cell r="L404">
            <v>12437958</v>
          </cell>
          <cell r="M404">
            <v>0</v>
          </cell>
          <cell r="N404">
            <v>23841191</v>
          </cell>
          <cell r="O404">
            <v>0</v>
          </cell>
          <cell r="P404">
            <v>4410407</v>
          </cell>
          <cell r="Q404">
            <v>3085354</v>
          </cell>
          <cell r="R404">
            <v>48431</v>
          </cell>
          <cell r="S404">
            <v>650244</v>
          </cell>
          <cell r="T404">
            <v>7951</v>
          </cell>
          <cell r="U404">
            <v>542360</v>
          </cell>
          <cell r="V404">
            <v>3355829</v>
          </cell>
          <cell r="W404">
            <v>0</v>
          </cell>
          <cell r="X404">
            <v>361469</v>
          </cell>
          <cell r="Y404">
            <v>0</v>
          </cell>
          <cell r="Z404">
            <v>48741194</v>
          </cell>
          <cell r="AA404">
            <v>17753111</v>
          </cell>
          <cell r="AB404">
            <v>66095</v>
          </cell>
          <cell r="AC404">
            <v>362083</v>
          </cell>
          <cell r="AD404">
            <v>4820317</v>
          </cell>
          <cell r="AE404">
            <v>2829705</v>
          </cell>
          <cell r="AF404">
            <v>5199238</v>
          </cell>
          <cell r="AG404">
            <v>4471785</v>
          </cell>
          <cell r="AH404">
            <v>9845277</v>
          </cell>
          <cell r="AI404">
            <v>0</v>
          </cell>
          <cell r="AJ404">
            <v>0</v>
          </cell>
          <cell r="AK404">
            <v>45347611</v>
          </cell>
          <cell r="AL404">
            <v>3344971</v>
          </cell>
          <cell r="AM404">
            <v>0</v>
          </cell>
          <cell r="AN404">
            <v>0</v>
          </cell>
          <cell r="AO404">
            <v>0</v>
          </cell>
          <cell r="AP404">
            <v>48692582</v>
          </cell>
          <cell r="AQ404">
            <v>22496418</v>
          </cell>
          <cell r="AR404">
            <v>5384135</v>
          </cell>
          <cell r="AS404">
            <v>27880553</v>
          </cell>
          <cell r="AT404">
            <v>3519565</v>
          </cell>
          <cell r="AU404">
            <v>404246</v>
          </cell>
          <cell r="AV404">
            <v>3083854</v>
          </cell>
          <cell r="AW404">
            <v>0</v>
          </cell>
          <cell r="AX404">
            <v>152249</v>
          </cell>
          <cell r="AY404">
            <v>2685363</v>
          </cell>
          <cell r="AZ404">
            <v>9845277</v>
          </cell>
        </row>
        <row r="405">
          <cell r="A405">
            <v>139311</v>
          </cell>
          <cell r="B405" t="str">
            <v>CLAYTON COLLEGE AND STATE UNIVERSITY</v>
          </cell>
          <cell r="C405" t="str">
            <v>GA</v>
          </cell>
          <cell r="D405">
            <v>5</v>
          </cell>
          <cell r="E405">
            <v>1</v>
          </cell>
          <cell r="F405">
            <v>2</v>
          </cell>
          <cell r="G405">
            <v>2</v>
          </cell>
          <cell r="H405">
            <v>2</v>
          </cell>
          <cell r="I405">
            <v>33</v>
          </cell>
          <cell r="J405">
            <v>1</v>
          </cell>
          <cell r="K405">
            <v>3135</v>
          </cell>
          <cell r="L405">
            <v>11875284</v>
          </cell>
          <cell r="M405">
            <v>0</v>
          </cell>
          <cell r="N405">
            <v>18825579</v>
          </cell>
          <cell r="O405">
            <v>0</v>
          </cell>
          <cell r="P405">
            <v>4287093</v>
          </cell>
          <cell r="Q405">
            <v>5650781</v>
          </cell>
          <cell r="R405">
            <v>1310</v>
          </cell>
          <cell r="S405">
            <v>613528</v>
          </cell>
          <cell r="T405">
            <v>23750</v>
          </cell>
          <cell r="U405">
            <v>4303938</v>
          </cell>
          <cell r="V405">
            <v>3352833</v>
          </cell>
          <cell r="W405">
            <v>0</v>
          </cell>
          <cell r="X405">
            <v>722911</v>
          </cell>
          <cell r="Y405">
            <v>0</v>
          </cell>
          <cell r="Z405">
            <v>49657007</v>
          </cell>
          <cell r="AA405">
            <v>16757646</v>
          </cell>
          <cell r="AB405">
            <v>0</v>
          </cell>
          <cell r="AC405">
            <v>777935</v>
          </cell>
          <cell r="AD405">
            <v>10342158</v>
          </cell>
          <cell r="AE405">
            <v>2312175</v>
          </cell>
          <cell r="AF405">
            <v>5503848</v>
          </cell>
          <cell r="AG405">
            <v>2697971</v>
          </cell>
          <cell r="AH405">
            <v>7807597</v>
          </cell>
          <cell r="AI405">
            <v>0</v>
          </cell>
          <cell r="AJ405">
            <v>0</v>
          </cell>
          <cell r="AK405">
            <v>46199330</v>
          </cell>
          <cell r="AL405">
            <v>3190421</v>
          </cell>
          <cell r="AM405">
            <v>0</v>
          </cell>
          <cell r="AN405">
            <v>0</v>
          </cell>
          <cell r="AO405">
            <v>175740</v>
          </cell>
          <cell r="AP405">
            <v>49565491</v>
          </cell>
          <cell r="AQ405">
            <v>21288488</v>
          </cell>
          <cell r="AR405">
            <v>5127529</v>
          </cell>
          <cell r="AS405">
            <v>26416017</v>
          </cell>
          <cell r="AT405">
            <v>2680027</v>
          </cell>
          <cell r="AU405">
            <v>164813</v>
          </cell>
          <cell r="AV405">
            <v>4750652</v>
          </cell>
          <cell r="AW405">
            <v>0</v>
          </cell>
          <cell r="AX405">
            <v>212105</v>
          </cell>
          <cell r="AY405">
            <v>0</v>
          </cell>
          <cell r="AZ405">
            <v>7807597</v>
          </cell>
        </row>
        <row r="406">
          <cell r="A406">
            <v>139366</v>
          </cell>
          <cell r="B406" t="str">
            <v>COLUMBUS STATE UNIVERSITY</v>
          </cell>
          <cell r="C406" t="str">
            <v>GA</v>
          </cell>
          <cell r="D406">
            <v>5</v>
          </cell>
          <cell r="E406">
            <v>1</v>
          </cell>
          <cell r="F406">
            <v>2</v>
          </cell>
          <cell r="G406">
            <v>2</v>
          </cell>
          <cell r="H406">
            <v>2</v>
          </cell>
          <cell r="I406">
            <v>21</v>
          </cell>
          <cell r="J406">
            <v>1</v>
          </cell>
          <cell r="K406">
            <v>4112</v>
          </cell>
          <cell r="L406">
            <v>14818747</v>
          </cell>
          <cell r="M406">
            <v>0</v>
          </cell>
          <cell r="N406">
            <v>26249086</v>
          </cell>
          <cell r="O406">
            <v>0</v>
          </cell>
          <cell r="P406">
            <v>4666260</v>
          </cell>
          <cell r="Q406">
            <v>4737889</v>
          </cell>
          <cell r="R406">
            <v>6780</v>
          </cell>
          <cell r="S406">
            <v>2277687</v>
          </cell>
          <cell r="T406">
            <v>213509</v>
          </cell>
          <cell r="U406">
            <v>968743</v>
          </cell>
          <cell r="V406">
            <v>2920099</v>
          </cell>
          <cell r="W406">
            <v>0</v>
          </cell>
          <cell r="X406">
            <v>202347</v>
          </cell>
          <cell r="Y406">
            <v>0</v>
          </cell>
          <cell r="Z406">
            <v>57061147</v>
          </cell>
          <cell r="AA406">
            <v>22079031</v>
          </cell>
          <cell r="AB406">
            <v>0</v>
          </cell>
          <cell r="AC406">
            <v>0</v>
          </cell>
          <cell r="AD406">
            <v>5379226</v>
          </cell>
          <cell r="AE406">
            <v>2704754</v>
          </cell>
          <cell r="AF406">
            <v>6103110</v>
          </cell>
          <cell r="AG406">
            <v>5201902</v>
          </cell>
          <cell r="AH406">
            <v>8175441</v>
          </cell>
          <cell r="AI406">
            <v>0</v>
          </cell>
          <cell r="AJ406">
            <v>0</v>
          </cell>
          <cell r="AK406">
            <v>49643464</v>
          </cell>
          <cell r="AL406">
            <v>2374098</v>
          </cell>
          <cell r="AM406">
            <v>0</v>
          </cell>
          <cell r="AN406">
            <v>0</v>
          </cell>
          <cell r="AO406">
            <v>256572</v>
          </cell>
          <cell r="AP406">
            <v>52274134</v>
          </cell>
          <cell r="AQ406">
            <v>25480574</v>
          </cell>
          <cell r="AR406">
            <v>6035607</v>
          </cell>
          <cell r="AS406">
            <v>31516181</v>
          </cell>
          <cell r="AT406">
            <v>3121464</v>
          </cell>
          <cell r="AU406">
            <v>158767</v>
          </cell>
          <cell r="AV406">
            <v>3811835</v>
          </cell>
          <cell r="AW406">
            <v>0</v>
          </cell>
          <cell r="AX406">
            <v>955194</v>
          </cell>
          <cell r="AY406">
            <v>128181</v>
          </cell>
          <cell r="AZ406">
            <v>8175441</v>
          </cell>
        </row>
        <row r="407">
          <cell r="A407">
            <v>139463</v>
          </cell>
          <cell r="B407" t="str">
            <v>DALTON STATE COLLEGE</v>
          </cell>
          <cell r="C407" t="str">
            <v>GA</v>
          </cell>
          <cell r="D407">
            <v>5</v>
          </cell>
          <cell r="E407">
            <v>1</v>
          </cell>
          <cell r="F407">
            <v>2</v>
          </cell>
          <cell r="G407">
            <v>2</v>
          </cell>
          <cell r="H407">
            <v>2</v>
          </cell>
          <cell r="I407">
            <v>40</v>
          </cell>
          <cell r="J407">
            <v>1</v>
          </cell>
          <cell r="K407">
            <v>2338</v>
          </cell>
          <cell r="L407">
            <v>3661677</v>
          </cell>
          <cell r="M407">
            <v>0</v>
          </cell>
          <cell r="N407">
            <v>10393452</v>
          </cell>
          <cell r="O407">
            <v>0</v>
          </cell>
          <cell r="P407">
            <v>2411931</v>
          </cell>
          <cell r="Q407">
            <v>3782859</v>
          </cell>
          <cell r="R407">
            <v>0</v>
          </cell>
          <cell r="S407">
            <v>420132</v>
          </cell>
          <cell r="T407">
            <v>0</v>
          </cell>
          <cell r="U407">
            <v>528404</v>
          </cell>
          <cell r="V407">
            <v>1209202</v>
          </cell>
          <cell r="W407">
            <v>0</v>
          </cell>
          <cell r="X407">
            <v>77466</v>
          </cell>
          <cell r="Y407">
            <v>0</v>
          </cell>
          <cell r="Z407">
            <v>22485123</v>
          </cell>
          <cell r="AA407">
            <v>10442836</v>
          </cell>
          <cell r="AB407">
            <v>14000</v>
          </cell>
          <cell r="AC407">
            <v>7245</v>
          </cell>
          <cell r="AD407">
            <v>1392056</v>
          </cell>
          <cell r="AE407">
            <v>1577646</v>
          </cell>
          <cell r="AF407">
            <v>2546116</v>
          </cell>
          <cell r="AG407">
            <v>1353341</v>
          </cell>
          <cell r="AH407">
            <v>3922812</v>
          </cell>
          <cell r="AI407">
            <v>0</v>
          </cell>
          <cell r="AJ407">
            <v>0</v>
          </cell>
          <cell r="AK407">
            <v>21256052</v>
          </cell>
          <cell r="AL407">
            <v>1038094</v>
          </cell>
          <cell r="AM407">
            <v>0</v>
          </cell>
          <cell r="AN407">
            <v>0</v>
          </cell>
          <cell r="AO407">
            <v>0</v>
          </cell>
          <cell r="AP407">
            <v>22294146</v>
          </cell>
          <cell r="AQ407">
            <v>10359730</v>
          </cell>
          <cell r="AR407">
            <v>2430786</v>
          </cell>
          <cell r="AS407">
            <v>12790516</v>
          </cell>
          <cell r="AT407">
            <v>1524851</v>
          </cell>
          <cell r="AU407">
            <v>51287</v>
          </cell>
          <cell r="AV407">
            <v>2151375</v>
          </cell>
          <cell r="AW407">
            <v>0</v>
          </cell>
          <cell r="AX407">
            <v>60189</v>
          </cell>
          <cell r="AY407">
            <v>135110</v>
          </cell>
          <cell r="AZ407">
            <v>3922812</v>
          </cell>
        </row>
        <row r="408">
          <cell r="A408">
            <v>139719</v>
          </cell>
          <cell r="B408" t="str">
            <v>FORT VALLEY STATE UNIVERSITY</v>
          </cell>
          <cell r="C408" t="str">
            <v>GA</v>
          </cell>
          <cell r="D408">
            <v>5</v>
          </cell>
          <cell r="E408">
            <v>1</v>
          </cell>
          <cell r="F408">
            <v>2</v>
          </cell>
          <cell r="G408">
            <v>2</v>
          </cell>
          <cell r="H408">
            <v>2</v>
          </cell>
          <cell r="I408">
            <v>21</v>
          </cell>
          <cell r="J408">
            <v>1</v>
          </cell>
          <cell r="K408">
            <v>2186</v>
          </cell>
          <cell r="L408">
            <v>6293859</v>
          </cell>
          <cell r="M408">
            <v>0</v>
          </cell>
          <cell r="N408">
            <v>21958259</v>
          </cell>
          <cell r="O408">
            <v>0</v>
          </cell>
          <cell r="P408">
            <v>15191052</v>
          </cell>
          <cell r="Q408">
            <v>1872163</v>
          </cell>
          <cell r="R408">
            <v>0</v>
          </cell>
          <cell r="S408">
            <v>453453</v>
          </cell>
          <cell r="T408">
            <v>35000</v>
          </cell>
          <cell r="U408">
            <v>137352</v>
          </cell>
          <cell r="V408">
            <v>5216130</v>
          </cell>
          <cell r="W408">
            <v>0</v>
          </cell>
          <cell r="X408">
            <v>137478</v>
          </cell>
          <cell r="Y408">
            <v>0</v>
          </cell>
          <cell r="Z408">
            <v>51294746</v>
          </cell>
          <cell r="AA408">
            <v>13592518</v>
          </cell>
          <cell r="AB408">
            <v>4324607</v>
          </cell>
          <cell r="AC408">
            <v>3272892</v>
          </cell>
          <cell r="AD408">
            <v>5720265</v>
          </cell>
          <cell r="AE408">
            <v>3384387</v>
          </cell>
          <cell r="AF408">
            <v>5831610</v>
          </cell>
          <cell r="AG408">
            <v>3751011</v>
          </cell>
          <cell r="AH408">
            <v>6070685</v>
          </cell>
          <cell r="AI408">
            <v>0</v>
          </cell>
          <cell r="AJ408">
            <v>0</v>
          </cell>
          <cell r="AK408">
            <v>45947975</v>
          </cell>
          <cell r="AL408">
            <v>5227430</v>
          </cell>
          <cell r="AM408">
            <v>0</v>
          </cell>
          <cell r="AN408">
            <v>0</v>
          </cell>
          <cell r="AO408">
            <v>0</v>
          </cell>
          <cell r="AP408">
            <v>51175405</v>
          </cell>
          <cell r="AQ408">
            <v>27831688</v>
          </cell>
          <cell r="AR408">
            <v>4552919</v>
          </cell>
          <cell r="AS408">
            <v>32384607</v>
          </cell>
          <cell r="AT408">
            <v>3769878</v>
          </cell>
          <cell r="AU408">
            <v>676730</v>
          </cell>
          <cell r="AV408">
            <v>1380793</v>
          </cell>
          <cell r="AW408">
            <v>0</v>
          </cell>
          <cell r="AX408">
            <v>208284</v>
          </cell>
          <cell r="AY408">
            <v>35000</v>
          </cell>
          <cell r="AZ408">
            <v>6070685</v>
          </cell>
        </row>
        <row r="409">
          <cell r="A409">
            <v>139755</v>
          </cell>
          <cell r="B409" t="str">
            <v>GEORGIA INSTITUTE OF TECHNOLOGY-MAIN CAMPUS</v>
          </cell>
          <cell r="C409" t="str">
            <v>GA</v>
          </cell>
          <cell r="D409">
            <v>5</v>
          </cell>
          <cell r="E409">
            <v>1</v>
          </cell>
          <cell r="F409">
            <v>2</v>
          </cell>
          <cell r="G409">
            <v>2</v>
          </cell>
          <cell r="H409">
            <v>2</v>
          </cell>
          <cell r="I409">
            <v>15</v>
          </cell>
          <cell r="J409">
            <v>1</v>
          </cell>
          <cell r="K409">
            <v>14528</v>
          </cell>
          <cell r="L409">
            <v>79203347</v>
          </cell>
          <cell r="M409">
            <v>0</v>
          </cell>
          <cell r="N409">
            <v>259936773</v>
          </cell>
          <cell r="O409">
            <v>0</v>
          </cell>
          <cell r="P409">
            <v>161197630</v>
          </cell>
          <cell r="Q409">
            <v>24210113</v>
          </cell>
          <cell r="R409">
            <v>1150772</v>
          </cell>
          <cell r="S409">
            <v>84853501</v>
          </cell>
          <cell r="T409">
            <v>1335350</v>
          </cell>
          <cell r="U409">
            <v>28437</v>
          </cell>
          <cell r="V409">
            <v>64079004</v>
          </cell>
          <cell r="W409">
            <v>0</v>
          </cell>
          <cell r="X409">
            <v>34915124</v>
          </cell>
          <cell r="Y409">
            <v>0</v>
          </cell>
          <cell r="Z409">
            <v>710910051</v>
          </cell>
          <cell r="AA409">
            <v>148005098</v>
          </cell>
          <cell r="AB409">
            <v>254153212</v>
          </cell>
          <cell r="AC409">
            <v>41019003</v>
          </cell>
          <cell r="AD409">
            <v>27363801</v>
          </cell>
          <cell r="AE409">
            <v>15934051</v>
          </cell>
          <cell r="AF409">
            <v>35984683</v>
          </cell>
          <cell r="AG409">
            <v>42443487</v>
          </cell>
          <cell r="AH409">
            <v>30613776</v>
          </cell>
          <cell r="AI409">
            <v>0</v>
          </cell>
          <cell r="AJ409">
            <v>0</v>
          </cell>
          <cell r="AK409">
            <v>595517111</v>
          </cell>
          <cell r="AL409">
            <v>58221207</v>
          </cell>
          <cell r="AM409">
            <v>0</v>
          </cell>
          <cell r="AN409">
            <v>0</v>
          </cell>
          <cell r="AO409">
            <v>0</v>
          </cell>
          <cell r="AP409">
            <v>653738318</v>
          </cell>
          <cell r="AQ409">
            <v>313238699</v>
          </cell>
          <cell r="AR409">
            <v>61316178</v>
          </cell>
          <cell r="AS409">
            <v>374554877</v>
          </cell>
          <cell r="AT409">
            <v>2808909</v>
          </cell>
          <cell r="AU409">
            <v>2088773</v>
          </cell>
          <cell r="AV409">
            <v>15628659</v>
          </cell>
          <cell r="AW409">
            <v>0</v>
          </cell>
          <cell r="AX409">
            <v>9819583</v>
          </cell>
          <cell r="AY409">
            <v>267852</v>
          </cell>
          <cell r="AZ409">
            <v>30613776</v>
          </cell>
        </row>
        <row r="410">
          <cell r="A410">
            <v>139764</v>
          </cell>
          <cell r="B410" t="str">
            <v>GEORGIA SOUTHWESTERN STATE UNIVERSITY</v>
          </cell>
          <cell r="C410" t="str">
            <v>GA</v>
          </cell>
          <cell r="D410">
            <v>5</v>
          </cell>
          <cell r="E410">
            <v>1</v>
          </cell>
          <cell r="F410">
            <v>2</v>
          </cell>
          <cell r="G410">
            <v>2</v>
          </cell>
          <cell r="H410">
            <v>2</v>
          </cell>
          <cell r="I410">
            <v>21</v>
          </cell>
          <cell r="J410">
            <v>1</v>
          </cell>
          <cell r="K410">
            <v>1927</v>
          </cell>
          <cell r="L410">
            <v>5735853</v>
          </cell>
          <cell r="M410">
            <v>0</v>
          </cell>
          <cell r="N410">
            <v>13825654</v>
          </cell>
          <cell r="O410">
            <v>0</v>
          </cell>
          <cell r="P410">
            <v>2817490</v>
          </cell>
          <cell r="Q410">
            <v>2552353</v>
          </cell>
          <cell r="R410">
            <v>17462</v>
          </cell>
          <cell r="S410">
            <v>2175339</v>
          </cell>
          <cell r="T410">
            <v>96622</v>
          </cell>
          <cell r="U410">
            <v>1611754</v>
          </cell>
          <cell r="V410">
            <v>4013705</v>
          </cell>
          <cell r="W410">
            <v>0</v>
          </cell>
          <cell r="X410">
            <v>0</v>
          </cell>
          <cell r="Y410">
            <v>0</v>
          </cell>
          <cell r="Z410">
            <v>32846232</v>
          </cell>
          <cell r="AA410">
            <v>10747869</v>
          </cell>
          <cell r="AB410">
            <v>951139</v>
          </cell>
          <cell r="AC410">
            <v>1020081</v>
          </cell>
          <cell r="AD410">
            <v>2377996</v>
          </cell>
          <cell r="AE410">
            <v>1861152</v>
          </cell>
          <cell r="AF410">
            <v>4628116</v>
          </cell>
          <cell r="AG410">
            <v>2440780</v>
          </cell>
          <cell r="AH410">
            <v>4806905</v>
          </cell>
          <cell r="AI410">
            <v>0</v>
          </cell>
          <cell r="AJ410">
            <v>0</v>
          </cell>
          <cell r="AK410">
            <v>28834038</v>
          </cell>
          <cell r="AL410">
            <v>3882345</v>
          </cell>
          <cell r="AM410">
            <v>0</v>
          </cell>
          <cell r="AN410">
            <v>0</v>
          </cell>
          <cell r="AO410">
            <v>0</v>
          </cell>
          <cell r="AP410">
            <v>32716383</v>
          </cell>
          <cell r="AQ410">
            <v>12593132</v>
          </cell>
          <cell r="AR410">
            <v>3292664</v>
          </cell>
          <cell r="AS410">
            <v>15885796</v>
          </cell>
          <cell r="AT410">
            <v>1717895</v>
          </cell>
          <cell r="AU410">
            <v>70408</v>
          </cell>
          <cell r="AV410">
            <v>2014822</v>
          </cell>
          <cell r="AW410">
            <v>0</v>
          </cell>
          <cell r="AX410">
            <v>575731</v>
          </cell>
          <cell r="AY410">
            <v>428049</v>
          </cell>
          <cell r="AZ410">
            <v>4806905</v>
          </cell>
        </row>
        <row r="411">
          <cell r="A411">
            <v>139861</v>
          </cell>
          <cell r="B411" t="str">
            <v>GEORGIA COLLEGE AND STATE UNIVERSITY</v>
          </cell>
          <cell r="C411" t="str">
            <v>GA</v>
          </cell>
          <cell r="D411">
            <v>5</v>
          </cell>
          <cell r="E411">
            <v>1</v>
          </cell>
          <cell r="F411">
            <v>2</v>
          </cell>
          <cell r="G411">
            <v>2</v>
          </cell>
          <cell r="H411">
            <v>2</v>
          </cell>
          <cell r="I411">
            <v>21</v>
          </cell>
          <cell r="J411">
            <v>1</v>
          </cell>
          <cell r="K411">
            <v>4178</v>
          </cell>
          <cell r="L411">
            <v>11367381</v>
          </cell>
          <cell r="M411">
            <v>0</v>
          </cell>
          <cell r="N411">
            <v>27447187</v>
          </cell>
          <cell r="O411">
            <v>0</v>
          </cell>
          <cell r="P411">
            <v>11451853</v>
          </cell>
          <cell r="Q411">
            <v>4665219</v>
          </cell>
          <cell r="R411">
            <v>0</v>
          </cell>
          <cell r="S411">
            <v>815103</v>
          </cell>
          <cell r="T411">
            <v>143202</v>
          </cell>
          <cell r="U411">
            <v>1054449</v>
          </cell>
          <cell r="V411">
            <v>9441855</v>
          </cell>
          <cell r="W411">
            <v>0</v>
          </cell>
          <cell r="X411">
            <v>0</v>
          </cell>
          <cell r="Y411">
            <v>0</v>
          </cell>
          <cell r="Z411">
            <v>66386249</v>
          </cell>
          <cell r="AA411">
            <v>22155230</v>
          </cell>
          <cell r="AB411">
            <v>21777</v>
          </cell>
          <cell r="AC411">
            <v>323780</v>
          </cell>
          <cell r="AD411">
            <v>3890048</v>
          </cell>
          <cell r="AE411">
            <v>3131687</v>
          </cell>
          <cell r="AF411">
            <v>5721816</v>
          </cell>
          <cell r="AG411">
            <v>4335314</v>
          </cell>
          <cell r="AH411">
            <v>7372474</v>
          </cell>
          <cell r="AI411">
            <v>0</v>
          </cell>
          <cell r="AJ411">
            <v>0</v>
          </cell>
          <cell r="AK411">
            <v>46952126</v>
          </cell>
          <cell r="AL411">
            <v>8294649</v>
          </cell>
          <cell r="AM411">
            <v>0</v>
          </cell>
          <cell r="AN411">
            <v>0</v>
          </cell>
          <cell r="AO411">
            <v>0</v>
          </cell>
          <cell r="AP411">
            <v>55246775</v>
          </cell>
          <cell r="AQ411">
            <v>24471804</v>
          </cell>
          <cell r="AR411">
            <v>5987384</v>
          </cell>
          <cell r="AS411">
            <v>30459188</v>
          </cell>
          <cell r="AT411">
            <v>1929953</v>
          </cell>
          <cell r="AU411">
            <v>132351</v>
          </cell>
          <cell r="AV411">
            <v>4634766</v>
          </cell>
          <cell r="AW411">
            <v>0</v>
          </cell>
          <cell r="AX411">
            <v>541145</v>
          </cell>
          <cell r="AY411">
            <v>134259</v>
          </cell>
          <cell r="AZ411">
            <v>7372474</v>
          </cell>
        </row>
        <row r="412">
          <cell r="A412">
            <v>139931</v>
          </cell>
          <cell r="B412" t="str">
            <v>GEORGIA SOUTHERN UNIVERSITY</v>
          </cell>
          <cell r="C412" t="str">
            <v>GA</v>
          </cell>
          <cell r="D412">
            <v>5</v>
          </cell>
          <cell r="E412">
            <v>1</v>
          </cell>
          <cell r="F412">
            <v>2</v>
          </cell>
          <cell r="G412">
            <v>2</v>
          </cell>
          <cell r="H412">
            <v>2</v>
          </cell>
          <cell r="I412">
            <v>21</v>
          </cell>
          <cell r="J412">
            <v>1</v>
          </cell>
          <cell r="K412">
            <v>12776</v>
          </cell>
          <cell r="L412">
            <v>34653396</v>
          </cell>
          <cell r="M412">
            <v>0</v>
          </cell>
          <cell r="N412">
            <v>72462544</v>
          </cell>
          <cell r="O412">
            <v>0</v>
          </cell>
          <cell r="P412">
            <v>11346021</v>
          </cell>
          <cell r="Q412">
            <v>14628962</v>
          </cell>
          <cell r="R412">
            <v>1120531</v>
          </cell>
          <cell r="S412">
            <v>173386</v>
          </cell>
          <cell r="T412">
            <v>221950</v>
          </cell>
          <cell r="U412">
            <v>1038944</v>
          </cell>
          <cell r="V412">
            <v>29173888</v>
          </cell>
          <cell r="W412">
            <v>0</v>
          </cell>
          <cell r="X412">
            <v>2960817</v>
          </cell>
          <cell r="Y412">
            <v>0</v>
          </cell>
          <cell r="Z412">
            <v>167780439</v>
          </cell>
          <cell r="AA412">
            <v>57817169</v>
          </cell>
          <cell r="AB412">
            <v>1592646</v>
          </cell>
          <cell r="AC412">
            <v>2190739</v>
          </cell>
          <cell r="AD412">
            <v>11814790</v>
          </cell>
          <cell r="AE412">
            <v>11546015</v>
          </cell>
          <cell r="AF412">
            <v>14730556</v>
          </cell>
          <cell r="AG412">
            <v>12831671</v>
          </cell>
          <cell r="AH412">
            <v>26024548</v>
          </cell>
          <cell r="AI412">
            <v>0</v>
          </cell>
          <cell r="AJ412">
            <v>0</v>
          </cell>
          <cell r="AK412">
            <v>138548134</v>
          </cell>
          <cell r="AL412">
            <v>26205936</v>
          </cell>
          <cell r="AM412">
            <v>0</v>
          </cell>
          <cell r="AN412">
            <v>0</v>
          </cell>
          <cell r="AO412">
            <v>0</v>
          </cell>
          <cell r="AP412">
            <v>164754070</v>
          </cell>
          <cell r="AQ412">
            <v>68463764</v>
          </cell>
          <cell r="AR412">
            <v>18402218</v>
          </cell>
          <cell r="AS412">
            <v>86865982</v>
          </cell>
          <cell r="AT412">
            <v>8189766</v>
          </cell>
          <cell r="AU412">
            <v>350234</v>
          </cell>
          <cell r="AV412">
            <v>14060598</v>
          </cell>
          <cell r="AW412">
            <v>0</v>
          </cell>
          <cell r="AX412">
            <v>950580</v>
          </cell>
          <cell r="AY412">
            <v>2473370</v>
          </cell>
          <cell r="AZ412">
            <v>26024548</v>
          </cell>
        </row>
        <row r="413">
          <cell r="A413">
            <v>139940</v>
          </cell>
          <cell r="B413" t="str">
            <v>GEORGIA STATE UNIVERSITY</v>
          </cell>
          <cell r="C413" t="str">
            <v>GA</v>
          </cell>
          <cell r="D413">
            <v>5</v>
          </cell>
          <cell r="E413">
            <v>1</v>
          </cell>
          <cell r="F413">
            <v>2</v>
          </cell>
          <cell r="G413">
            <v>2</v>
          </cell>
          <cell r="H413">
            <v>2</v>
          </cell>
          <cell r="I413">
            <v>15</v>
          </cell>
          <cell r="J413">
            <v>1</v>
          </cell>
          <cell r="K413">
            <v>19383</v>
          </cell>
          <cell r="L413">
            <v>89756577</v>
          </cell>
          <cell r="M413">
            <v>0</v>
          </cell>
          <cell r="N413">
            <v>165388764</v>
          </cell>
          <cell r="O413">
            <v>0</v>
          </cell>
          <cell r="P413">
            <v>24617976</v>
          </cell>
          <cell r="Q413">
            <v>31985255</v>
          </cell>
          <cell r="R413">
            <v>313090</v>
          </cell>
          <cell r="S413">
            <v>16953862</v>
          </cell>
          <cell r="T413">
            <v>51919</v>
          </cell>
          <cell r="U413">
            <v>9809723</v>
          </cell>
          <cell r="V413">
            <v>21234957</v>
          </cell>
          <cell r="W413">
            <v>0</v>
          </cell>
          <cell r="X413">
            <v>7647188</v>
          </cell>
          <cell r="Y413">
            <v>0</v>
          </cell>
          <cell r="Z413">
            <v>367759311</v>
          </cell>
          <cell r="AA413">
            <v>118295606</v>
          </cell>
          <cell r="AB413">
            <v>47769845</v>
          </cell>
          <cell r="AC413">
            <v>16105693</v>
          </cell>
          <cell r="AD413">
            <v>36731575</v>
          </cell>
          <cell r="AE413">
            <v>21451004</v>
          </cell>
          <cell r="AF413">
            <v>29544889</v>
          </cell>
          <cell r="AG413">
            <v>21493047</v>
          </cell>
          <cell r="AH413">
            <v>48650290</v>
          </cell>
          <cell r="AI413">
            <v>0</v>
          </cell>
          <cell r="AJ413">
            <v>-386496</v>
          </cell>
          <cell r="AK413">
            <v>339655453</v>
          </cell>
          <cell r="AL413">
            <v>17685207</v>
          </cell>
          <cell r="AM413">
            <v>0</v>
          </cell>
          <cell r="AN413">
            <v>0</v>
          </cell>
          <cell r="AO413">
            <v>0</v>
          </cell>
          <cell r="AP413">
            <v>357340660</v>
          </cell>
          <cell r="AQ413">
            <v>174613908</v>
          </cell>
          <cell r="AR413">
            <v>35644992</v>
          </cell>
          <cell r="AS413">
            <v>210258900</v>
          </cell>
          <cell r="AT413">
            <v>8674005</v>
          </cell>
          <cell r="AU413">
            <v>0</v>
          </cell>
          <cell r="AV413">
            <v>17634904</v>
          </cell>
          <cell r="AW413">
            <v>0</v>
          </cell>
          <cell r="AX413">
            <v>3643944</v>
          </cell>
          <cell r="AY413">
            <v>18697437</v>
          </cell>
          <cell r="AZ413">
            <v>48650290</v>
          </cell>
        </row>
        <row r="414">
          <cell r="A414">
            <v>139959</v>
          </cell>
          <cell r="B414" t="str">
            <v>UNIVERSITY OF GEORGIA</v>
          </cell>
          <cell r="C414" t="str">
            <v>GA</v>
          </cell>
          <cell r="D414">
            <v>5</v>
          </cell>
          <cell r="E414">
            <v>1</v>
          </cell>
          <cell r="F414">
            <v>2</v>
          </cell>
          <cell r="G414">
            <v>1</v>
          </cell>
          <cell r="H414">
            <v>2</v>
          </cell>
          <cell r="I414">
            <v>15</v>
          </cell>
          <cell r="J414">
            <v>1</v>
          </cell>
          <cell r="K414">
            <v>29472</v>
          </cell>
          <cell r="L414">
            <v>135352299</v>
          </cell>
          <cell r="M414">
            <v>11796851</v>
          </cell>
          <cell r="N414">
            <v>424913728</v>
          </cell>
          <cell r="O414">
            <v>14292646</v>
          </cell>
          <cell r="P414">
            <v>81024194</v>
          </cell>
          <cell r="Q414">
            <v>83009903</v>
          </cell>
          <cell r="R414">
            <v>3231562</v>
          </cell>
          <cell r="S414">
            <v>62968347</v>
          </cell>
          <cell r="T414">
            <v>1082369</v>
          </cell>
          <cell r="U414">
            <v>40429934</v>
          </cell>
          <cell r="V414">
            <v>77191468</v>
          </cell>
          <cell r="W414">
            <v>0</v>
          </cell>
          <cell r="X414">
            <v>5356818</v>
          </cell>
          <cell r="Y414">
            <v>0</v>
          </cell>
          <cell r="Z414">
            <v>940650119</v>
          </cell>
          <cell r="AA414">
            <v>166832597</v>
          </cell>
          <cell r="AB414">
            <v>227283033</v>
          </cell>
          <cell r="AC414">
            <v>145513105</v>
          </cell>
          <cell r="AD414">
            <v>82210585</v>
          </cell>
          <cell r="AE414">
            <v>20248475</v>
          </cell>
          <cell r="AF414">
            <v>64940481</v>
          </cell>
          <cell r="AG414">
            <v>55612337</v>
          </cell>
          <cell r="AH414">
            <v>99433712</v>
          </cell>
          <cell r="AI414">
            <v>0</v>
          </cell>
          <cell r="AJ414">
            <v>0</v>
          </cell>
          <cell r="AK414">
            <v>862074325</v>
          </cell>
          <cell r="AL414">
            <v>64876722</v>
          </cell>
          <cell r="AM414">
            <v>0</v>
          </cell>
          <cell r="AN414">
            <v>0</v>
          </cell>
          <cell r="AO414">
            <v>0</v>
          </cell>
          <cell r="AP414">
            <v>926951047</v>
          </cell>
          <cell r="AQ414">
            <v>462700916</v>
          </cell>
          <cell r="AR414">
            <v>116750762</v>
          </cell>
          <cell r="AS414">
            <v>579451678</v>
          </cell>
          <cell r="AT414">
            <v>6414205</v>
          </cell>
          <cell r="AU414">
            <v>1663107</v>
          </cell>
          <cell r="AV414">
            <v>85984224</v>
          </cell>
          <cell r="AW414">
            <v>0</v>
          </cell>
          <cell r="AX414">
            <v>4982472</v>
          </cell>
          <cell r="AY414">
            <v>389704</v>
          </cell>
          <cell r="AZ414">
            <v>99433712</v>
          </cell>
        </row>
        <row r="415">
          <cell r="A415">
            <v>140164</v>
          </cell>
          <cell r="B415" t="str">
            <v>KENNESAW STATE UNIVERSITY</v>
          </cell>
          <cell r="C415" t="str">
            <v>GA</v>
          </cell>
          <cell r="D415">
            <v>5</v>
          </cell>
          <cell r="E415">
            <v>1</v>
          </cell>
          <cell r="F415">
            <v>2</v>
          </cell>
          <cell r="G415">
            <v>2</v>
          </cell>
          <cell r="H415">
            <v>2</v>
          </cell>
          <cell r="I415">
            <v>21</v>
          </cell>
          <cell r="J415">
            <v>1</v>
          </cell>
          <cell r="K415">
            <v>10108</v>
          </cell>
          <cell r="L415">
            <v>30503978</v>
          </cell>
          <cell r="M415">
            <v>0</v>
          </cell>
          <cell r="N415">
            <v>52374584</v>
          </cell>
          <cell r="O415">
            <v>0</v>
          </cell>
          <cell r="P415">
            <v>6523407</v>
          </cell>
          <cell r="Q415">
            <v>10568862</v>
          </cell>
          <cell r="R415">
            <v>625276</v>
          </cell>
          <cell r="S415">
            <v>514651</v>
          </cell>
          <cell r="T415">
            <v>493303</v>
          </cell>
          <cell r="U415">
            <v>5840914</v>
          </cell>
          <cell r="V415">
            <v>9814209</v>
          </cell>
          <cell r="W415">
            <v>0</v>
          </cell>
          <cell r="X415">
            <v>924636</v>
          </cell>
          <cell r="Y415">
            <v>0</v>
          </cell>
          <cell r="Z415">
            <v>118183820</v>
          </cell>
          <cell r="AA415">
            <v>45865549</v>
          </cell>
          <cell r="AB415">
            <v>0</v>
          </cell>
          <cell r="AC415">
            <v>3710101</v>
          </cell>
          <cell r="AD415">
            <v>13708055</v>
          </cell>
          <cell r="AE415">
            <v>6259887</v>
          </cell>
          <cell r="AF415">
            <v>14128229</v>
          </cell>
          <cell r="AG415">
            <v>9223324</v>
          </cell>
          <cell r="AH415">
            <v>15055898</v>
          </cell>
          <cell r="AI415">
            <v>2069</v>
          </cell>
          <cell r="AJ415">
            <v>27760</v>
          </cell>
          <cell r="AK415">
            <v>107980872</v>
          </cell>
          <cell r="AL415">
            <v>8487937</v>
          </cell>
          <cell r="AM415">
            <v>0</v>
          </cell>
          <cell r="AN415">
            <v>0</v>
          </cell>
          <cell r="AO415">
            <v>209202</v>
          </cell>
          <cell r="AP415">
            <v>116678011</v>
          </cell>
          <cell r="AQ415">
            <v>54757223</v>
          </cell>
          <cell r="AR415">
            <v>12858584</v>
          </cell>
          <cell r="AS415">
            <v>67615807</v>
          </cell>
          <cell r="AT415">
            <v>4072846</v>
          </cell>
          <cell r="AU415">
            <v>206764</v>
          </cell>
          <cell r="AV415">
            <v>10568862</v>
          </cell>
          <cell r="AW415">
            <v>0</v>
          </cell>
          <cell r="AX415">
            <v>207426</v>
          </cell>
          <cell r="AY415">
            <v>0</v>
          </cell>
          <cell r="AZ415">
            <v>15055898</v>
          </cell>
        </row>
        <row r="416">
          <cell r="A416">
            <v>140322</v>
          </cell>
          <cell r="B416" t="str">
            <v>MACON STATE COLLEGE</v>
          </cell>
          <cell r="C416" t="str">
            <v>GA</v>
          </cell>
          <cell r="D416">
            <v>5</v>
          </cell>
          <cell r="E416">
            <v>1</v>
          </cell>
          <cell r="F416">
            <v>2</v>
          </cell>
          <cell r="G416">
            <v>2</v>
          </cell>
          <cell r="H416">
            <v>2</v>
          </cell>
          <cell r="I416">
            <v>40</v>
          </cell>
          <cell r="J416">
            <v>1</v>
          </cell>
          <cell r="K416">
            <v>2848</v>
          </cell>
          <cell r="L416">
            <v>6107812</v>
          </cell>
          <cell r="M416">
            <v>0</v>
          </cell>
          <cell r="N416">
            <v>14456267</v>
          </cell>
          <cell r="O416">
            <v>0</v>
          </cell>
          <cell r="P416">
            <v>3563407</v>
          </cell>
          <cell r="Q416">
            <v>2569728</v>
          </cell>
          <cell r="R416">
            <v>0</v>
          </cell>
          <cell r="S416">
            <v>82448</v>
          </cell>
          <cell r="T416">
            <v>0</v>
          </cell>
          <cell r="U416">
            <v>483024</v>
          </cell>
          <cell r="V416">
            <v>1976676</v>
          </cell>
          <cell r="W416">
            <v>0</v>
          </cell>
          <cell r="X416">
            <v>60035</v>
          </cell>
          <cell r="Y416">
            <v>0</v>
          </cell>
          <cell r="Z416">
            <v>29299397</v>
          </cell>
          <cell r="AA416">
            <v>11867744</v>
          </cell>
          <cell r="AB416">
            <v>0</v>
          </cell>
          <cell r="AC416">
            <v>328260</v>
          </cell>
          <cell r="AD416">
            <v>2369797</v>
          </cell>
          <cell r="AE416">
            <v>2037070</v>
          </cell>
          <cell r="AF416">
            <v>3139777</v>
          </cell>
          <cell r="AG416">
            <v>1963120</v>
          </cell>
          <cell r="AH416">
            <v>5623962</v>
          </cell>
          <cell r="AI416">
            <v>0</v>
          </cell>
          <cell r="AJ416">
            <v>0</v>
          </cell>
          <cell r="AK416">
            <v>27329730</v>
          </cell>
          <cell r="AL416">
            <v>1769386</v>
          </cell>
          <cell r="AM416">
            <v>0</v>
          </cell>
          <cell r="AN416">
            <v>0</v>
          </cell>
          <cell r="AO416">
            <v>0</v>
          </cell>
          <cell r="AP416">
            <v>29099116</v>
          </cell>
          <cell r="AQ416">
            <v>12984958</v>
          </cell>
          <cell r="AR416">
            <v>3156298</v>
          </cell>
          <cell r="AS416">
            <v>16141256</v>
          </cell>
          <cell r="AT416">
            <v>2932884</v>
          </cell>
          <cell r="AU416">
            <v>103866</v>
          </cell>
          <cell r="AV416">
            <v>1937343</v>
          </cell>
          <cell r="AW416">
            <v>0</v>
          </cell>
          <cell r="AX416">
            <v>0</v>
          </cell>
          <cell r="AY416">
            <v>649869</v>
          </cell>
          <cell r="AZ416">
            <v>5623962</v>
          </cell>
        </row>
        <row r="417">
          <cell r="A417">
            <v>140401</v>
          </cell>
          <cell r="B417" t="str">
            <v>MEDICAL COLLEGE OF GEORGIA</v>
          </cell>
          <cell r="C417" t="str">
            <v>GA</v>
          </cell>
          <cell r="D417">
            <v>5</v>
          </cell>
          <cell r="E417">
            <v>1</v>
          </cell>
          <cell r="F417">
            <v>1</v>
          </cell>
          <cell r="G417">
            <v>1</v>
          </cell>
          <cell r="H417">
            <v>2</v>
          </cell>
          <cell r="I417">
            <v>52</v>
          </cell>
          <cell r="J417">
            <v>1</v>
          </cell>
          <cell r="K417">
            <v>1848</v>
          </cell>
          <cell r="L417">
            <v>11836271</v>
          </cell>
          <cell r="M417">
            <v>0</v>
          </cell>
          <cell r="N417">
            <v>108319539</v>
          </cell>
          <cell r="O417">
            <v>0</v>
          </cell>
          <cell r="P417">
            <v>22113559</v>
          </cell>
          <cell r="Q417">
            <v>113233663</v>
          </cell>
          <cell r="R417">
            <v>593809</v>
          </cell>
          <cell r="S417">
            <v>110740677</v>
          </cell>
          <cell r="T417">
            <v>601081</v>
          </cell>
          <cell r="U417">
            <v>5386093</v>
          </cell>
          <cell r="V417">
            <v>4033008</v>
          </cell>
          <cell r="W417">
            <v>48764967</v>
          </cell>
          <cell r="X417">
            <v>922050</v>
          </cell>
          <cell r="Y417">
            <v>0</v>
          </cell>
          <cell r="Z417">
            <v>426544717</v>
          </cell>
          <cell r="AA417">
            <v>189443806</v>
          </cell>
          <cell r="AB417">
            <v>21547983</v>
          </cell>
          <cell r="AC417">
            <v>3343272</v>
          </cell>
          <cell r="AD417">
            <v>13141864</v>
          </cell>
          <cell r="AE417">
            <v>1802517</v>
          </cell>
          <cell r="AF417">
            <v>30089214</v>
          </cell>
          <cell r="AG417">
            <v>9943230</v>
          </cell>
          <cell r="AH417">
            <v>2368769</v>
          </cell>
          <cell r="AI417">
            <v>0</v>
          </cell>
          <cell r="AJ417">
            <v>0</v>
          </cell>
          <cell r="AK417">
            <v>271680655</v>
          </cell>
          <cell r="AL417">
            <v>3746062</v>
          </cell>
          <cell r="AM417">
            <v>149513366</v>
          </cell>
          <cell r="AN417">
            <v>0</v>
          </cell>
          <cell r="AO417">
            <v>0</v>
          </cell>
          <cell r="AP417">
            <v>424940083</v>
          </cell>
          <cell r="AQ417">
            <v>170424530</v>
          </cell>
          <cell r="AR417">
            <v>42724346</v>
          </cell>
          <cell r="AS417">
            <v>219080260</v>
          </cell>
          <cell r="AT417">
            <v>257558</v>
          </cell>
          <cell r="AU417">
            <v>272513</v>
          </cell>
          <cell r="AV417">
            <v>1216743</v>
          </cell>
          <cell r="AW417">
            <v>0</v>
          </cell>
          <cell r="AX417">
            <v>436000</v>
          </cell>
          <cell r="AY417">
            <v>185955</v>
          </cell>
          <cell r="AZ417">
            <v>2368769</v>
          </cell>
        </row>
        <row r="418">
          <cell r="A418">
            <v>140669</v>
          </cell>
          <cell r="B418" t="str">
            <v>NORTH GEORGIA COLLEGE AND STATE UNIVERSITY</v>
          </cell>
          <cell r="C418" t="str">
            <v>GA</v>
          </cell>
          <cell r="D418">
            <v>5</v>
          </cell>
          <cell r="E418">
            <v>1</v>
          </cell>
          <cell r="F418">
            <v>2</v>
          </cell>
          <cell r="G418">
            <v>2</v>
          </cell>
          <cell r="H418">
            <v>2</v>
          </cell>
          <cell r="I418">
            <v>21</v>
          </cell>
          <cell r="J418">
            <v>1</v>
          </cell>
          <cell r="K418">
            <v>3255</v>
          </cell>
          <cell r="L418">
            <v>8456489</v>
          </cell>
          <cell r="M418">
            <v>0</v>
          </cell>
          <cell r="N418">
            <v>19387519</v>
          </cell>
          <cell r="O418">
            <v>0</v>
          </cell>
          <cell r="P418">
            <v>1776351</v>
          </cell>
          <cell r="Q418">
            <v>4289187</v>
          </cell>
          <cell r="R418">
            <v>96363</v>
          </cell>
          <cell r="S418">
            <v>737737</v>
          </cell>
          <cell r="T418">
            <v>195623</v>
          </cell>
          <cell r="U418">
            <v>232944</v>
          </cell>
          <cell r="V418">
            <v>8610411</v>
          </cell>
          <cell r="W418">
            <v>0</v>
          </cell>
          <cell r="X418">
            <v>204477</v>
          </cell>
          <cell r="Y418">
            <v>0</v>
          </cell>
          <cell r="Z418">
            <v>43987101</v>
          </cell>
          <cell r="AA418">
            <v>16880009</v>
          </cell>
          <cell r="AB418">
            <v>0</v>
          </cell>
          <cell r="AC418">
            <v>0</v>
          </cell>
          <cell r="AD418">
            <v>3373007</v>
          </cell>
          <cell r="AE418">
            <v>2158730</v>
          </cell>
          <cell r="AF418">
            <v>3792180</v>
          </cell>
          <cell r="AG418">
            <v>2547474</v>
          </cell>
          <cell r="AH418">
            <v>6113520</v>
          </cell>
          <cell r="AI418">
            <v>0</v>
          </cell>
          <cell r="AJ418">
            <v>0</v>
          </cell>
          <cell r="AK418">
            <v>34864920</v>
          </cell>
          <cell r="AL418">
            <v>7452651</v>
          </cell>
          <cell r="AM418">
            <v>0</v>
          </cell>
          <cell r="AN418">
            <v>0</v>
          </cell>
          <cell r="AO418">
            <v>0</v>
          </cell>
          <cell r="AP418">
            <v>42317571</v>
          </cell>
          <cell r="AQ418">
            <v>16998098</v>
          </cell>
          <cell r="AR418">
            <v>4550747</v>
          </cell>
          <cell r="AS418">
            <v>21548845</v>
          </cell>
          <cell r="AT418">
            <v>1057044</v>
          </cell>
          <cell r="AU418">
            <v>82900</v>
          </cell>
          <cell r="AV418">
            <v>4035976</v>
          </cell>
          <cell r="AW418">
            <v>0</v>
          </cell>
          <cell r="AX418">
            <v>212880</v>
          </cell>
          <cell r="AY418">
            <v>724720</v>
          </cell>
          <cell r="AZ418">
            <v>6113520</v>
          </cell>
        </row>
        <row r="419">
          <cell r="A419">
            <v>140960</v>
          </cell>
          <cell r="B419" t="str">
            <v>SAVANNAH STATE UNIVERSITY</v>
          </cell>
          <cell r="C419" t="str">
            <v>GA</v>
          </cell>
          <cell r="D419">
            <v>5</v>
          </cell>
          <cell r="E419">
            <v>1</v>
          </cell>
          <cell r="F419">
            <v>2</v>
          </cell>
          <cell r="G419">
            <v>2</v>
          </cell>
          <cell r="H419">
            <v>2</v>
          </cell>
          <cell r="I419">
            <v>22</v>
          </cell>
          <cell r="J419">
            <v>1</v>
          </cell>
          <cell r="K419">
            <v>1885</v>
          </cell>
          <cell r="L419">
            <v>6177910</v>
          </cell>
          <cell r="M419">
            <v>0</v>
          </cell>
          <cell r="N419">
            <v>20382657</v>
          </cell>
          <cell r="O419">
            <v>276332</v>
          </cell>
          <cell r="P419">
            <v>17700086</v>
          </cell>
          <cell r="Q419">
            <v>580012</v>
          </cell>
          <cell r="R419">
            <v>14877</v>
          </cell>
          <cell r="S419">
            <v>250923</v>
          </cell>
          <cell r="T419">
            <v>10846</v>
          </cell>
          <cell r="U419">
            <v>822540</v>
          </cell>
          <cell r="V419">
            <v>5283455</v>
          </cell>
          <cell r="W419">
            <v>0</v>
          </cell>
          <cell r="X419">
            <v>0</v>
          </cell>
          <cell r="Y419">
            <v>0</v>
          </cell>
          <cell r="Z419">
            <v>51499638</v>
          </cell>
          <cell r="AA419">
            <v>14554502</v>
          </cell>
          <cell r="AB419">
            <v>1178822</v>
          </cell>
          <cell r="AC419">
            <v>2115181</v>
          </cell>
          <cell r="AD419">
            <v>3474096</v>
          </cell>
          <cell r="AE419">
            <v>2510100</v>
          </cell>
          <cell r="AF419">
            <v>6291929</v>
          </cell>
          <cell r="AG419">
            <v>3590773</v>
          </cell>
          <cell r="AH419">
            <v>15155388</v>
          </cell>
          <cell r="AI419">
            <v>44292</v>
          </cell>
          <cell r="AJ419">
            <v>861658</v>
          </cell>
          <cell r="AK419">
            <v>49776741</v>
          </cell>
          <cell r="AL419">
            <v>5174565</v>
          </cell>
          <cell r="AM419">
            <v>0</v>
          </cell>
          <cell r="AN419">
            <v>0</v>
          </cell>
          <cell r="AO419">
            <v>0</v>
          </cell>
          <cell r="AP419">
            <v>54951306</v>
          </cell>
          <cell r="AQ419">
            <v>23605826</v>
          </cell>
          <cell r="AR419">
            <v>6051189</v>
          </cell>
          <cell r="AS419">
            <v>29657015</v>
          </cell>
          <cell r="AT419">
            <v>14482462</v>
          </cell>
          <cell r="AU419">
            <v>0</v>
          </cell>
          <cell r="AV419">
            <v>563325</v>
          </cell>
          <cell r="AW419">
            <v>0</v>
          </cell>
          <cell r="AX419">
            <v>97672</v>
          </cell>
          <cell r="AY419">
            <v>11929</v>
          </cell>
          <cell r="AZ419">
            <v>15155388</v>
          </cell>
        </row>
        <row r="420">
          <cell r="A420">
            <v>141097</v>
          </cell>
          <cell r="B420" t="str">
            <v>SOUTHERN POLYTECHNIC STATE UNIVERSITY</v>
          </cell>
          <cell r="C420" t="str">
            <v>GA</v>
          </cell>
          <cell r="D420">
            <v>5</v>
          </cell>
          <cell r="E420">
            <v>1</v>
          </cell>
          <cell r="F420">
            <v>2</v>
          </cell>
          <cell r="G420">
            <v>2</v>
          </cell>
          <cell r="H420">
            <v>2</v>
          </cell>
          <cell r="I420">
            <v>54</v>
          </cell>
          <cell r="J420">
            <v>1</v>
          </cell>
          <cell r="K420">
            <v>2600</v>
          </cell>
          <cell r="L420">
            <v>8449707</v>
          </cell>
          <cell r="M420">
            <v>0</v>
          </cell>
          <cell r="N420">
            <v>21886652</v>
          </cell>
          <cell r="O420">
            <v>0</v>
          </cell>
          <cell r="P420">
            <v>986816</v>
          </cell>
          <cell r="Q420">
            <v>2109973</v>
          </cell>
          <cell r="R420">
            <v>0</v>
          </cell>
          <cell r="S420">
            <v>903828</v>
          </cell>
          <cell r="T420">
            <v>50608</v>
          </cell>
          <cell r="U420">
            <v>1370257</v>
          </cell>
          <cell r="V420">
            <v>2096615</v>
          </cell>
          <cell r="W420">
            <v>0</v>
          </cell>
          <cell r="X420">
            <v>380940</v>
          </cell>
          <cell r="Y420">
            <v>0</v>
          </cell>
          <cell r="Z420">
            <v>38235396</v>
          </cell>
          <cell r="AA420">
            <v>17782337</v>
          </cell>
          <cell r="AB420">
            <v>265042</v>
          </cell>
          <cell r="AC420">
            <v>433596</v>
          </cell>
          <cell r="AD420">
            <v>2993352</v>
          </cell>
          <cell r="AE420">
            <v>3240184</v>
          </cell>
          <cell r="AF420">
            <v>3938336</v>
          </cell>
          <cell r="AG420">
            <v>3537492</v>
          </cell>
          <cell r="AH420">
            <v>4015247</v>
          </cell>
          <cell r="AI420">
            <v>1355</v>
          </cell>
          <cell r="AJ420">
            <v>0</v>
          </cell>
          <cell r="AK420">
            <v>36206941</v>
          </cell>
          <cell r="AL420">
            <v>2175490</v>
          </cell>
          <cell r="AM420">
            <v>0</v>
          </cell>
          <cell r="AN420">
            <v>0</v>
          </cell>
          <cell r="AO420">
            <v>3868212</v>
          </cell>
          <cell r="AP420">
            <v>42250643</v>
          </cell>
          <cell r="AQ420">
            <v>20039068</v>
          </cell>
          <cell r="AR420">
            <v>4711636</v>
          </cell>
          <cell r="AS420">
            <v>24750704</v>
          </cell>
          <cell r="AT420">
            <v>901928</v>
          </cell>
          <cell r="AU420">
            <v>84888</v>
          </cell>
          <cell r="AV420">
            <v>1850478</v>
          </cell>
          <cell r="AW420">
            <v>0</v>
          </cell>
          <cell r="AX420">
            <v>162846</v>
          </cell>
          <cell r="AY420">
            <v>1015107</v>
          </cell>
          <cell r="AZ420">
            <v>4015247</v>
          </cell>
        </row>
        <row r="421">
          <cell r="A421">
            <v>141264</v>
          </cell>
          <cell r="B421" t="str">
            <v>VALDOSTA STATE UNIVERSITY</v>
          </cell>
          <cell r="C421" t="str">
            <v>GA</v>
          </cell>
          <cell r="D421">
            <v>5</v>
          </cell>
          <cell r="E421">
            <v>1</v>
          </cell>
          <cell r="F421">
            <v>2</v>
          </cell>
          <cell r="G421">
            <v>2</v>
          </cell>
          <cell r="H421">
            <v>2</v>
          </cell>
          <cell r="I421">
            <v>21</v>
          </cell>
          <cell r="J421">
            <v>1</v>
          </cell>
          <cell r="K421">
            <v>7626</v>
          </cell>
          <cell r="L421">
            <v>19141361</v>
          </cell>
          <cell r="M421">
            <v>0</v>
          </cell>
          <cell r="N421">
            <v>45660229</v>
          </cell>
          <cell r="O421">
            <v>0</v>
          </cell>
          <cell r="P421">
            <v>6540236</v>
          </cell>
          <cell r="Q421">
            <v>13743209</v>
          </cell>
          <cell r="R421">
            <v>0</v>
          </cell>
          <cell r="S421">
            <v>556566</v>
          </cell>
          <cell r="T421">
            <v>237572</v>
          </cell>
          <cell r="U421">
            <v>205968</v>
          </cell>
          <cell r="V421">
            <v>16065426</v>
          </cell>
          <cell r="W421">
            <v>0</v>
          </cell>
          <cell r="X421">
            <v>1155708</v>
          </cell>
          <cell r="Y421">
            <v>0</v>
          </cell>
          <cell r="Z421">
            <v>103306275</v>
          </cell>
          <cell r="AA421">
            <v>39637983</v>
          </cell>
          <cell r="AB421">
            <v>0</v>
          </cell>
          <cell r="AC421">
            <v>1181957</v>
          </cell>
          <cell r="AD421">
            <v>7279583</v>
          </cell>
          <cell r="AE421">
            <v>5226244</v>
          </cell>
          <cell r="AF421">
            <v>10705459</v>
          </cell>
          <cell r="AG421">
            <v>5832808</v>
          </cell>
          <cell r="AH421">
            <v>17534378</v>
          </cell>
          <cell r="AI421">
            <v>0</v>
          </cell>
          <cell r="AJ421">
            <v>0</v>
          </cell>
          <cell r="AK421">
            <v>87398412</v>
          </cell>
          <cell r="AL421">
            <v>14906295</v>
          </cell>
          <cell r="AM421">
            <v>0</v>
          </cell>
          <cell r="AN421">
            <v>0</v>
          </cell>
          <cell r="AO421">
            <v>0</v>
          </cell>
          <cell r="AP421">
            <v>102304707</v>
          </cell>
          <cell r="AQ421">
            <v>41997341</v>
          </cell>
          <cell r="AR421">
            <v>10627532</v>
          </cell>
          <cell r="AS421">
            <v>52624873</v>
          </cell>
          <cell r="AT421">
            <v>4563561</v>
          </cell>
          <cell r="AU421">
            <v>196383</v>
          </cell>
          <cell r="AV421">
            <v>12335553</v>
          </cell>
          <cell r="AW421">
            <v>0</v>
          </cell>
          <cell r="AX421">
            <v>0</v>
          </cell>
          <cell r="AY421">
            <v>438881</v>
          </cell>
          <cell r="AZ421">
            <v>17534378</v>
          </cell>
        </row>
        <row r="422">
          <cell r="A422">
            <v>141334</v>
          </cell>
          <cell r="B422" t="str">
            <v>STATE UNIVERSITY OF WEST GEORGIA</v>
          </cell>
          <cell r="C422" t="str">
            <v>GA</v>
          </cell>
          <cell r="D422">
            <v>5</v>
          </cell>
          <cell r="E422">
            <v>1</v>
          </cell>
          <cell r="F422">
            <v>2</v>
          </cell>
          <cell r="G422">
            <v>2</v>
          </cell>
          <cell r="H422">
            <v>2</v>
          </cell>
          <cell r="I422">
            <v>21</v>
          </cell>
          <cell r="J422">
            <v>1</v>
          </cell>
          <cell r="K422">
            <v>7340</v>
          </cell>
          <cell r="L422">
            <v>19473816</v>
          </cell>
          <cell r="M422">
            <v>0</v>
          </cell>
          <cell r="N422">
            <v>39624989</v>
          </cell>
          <cell r="O422">
            <v>0</v>
          </cell>
          <cell r="P422">
            <v>5391136</v>
          </cell>
          <cell r="Q422">
            <v>9081119</v>
          </cell>
          <cell r="R422">
            <v>6271</v>
          </cell>
          <cell r="S422">
            <v>1235518</v>
          </cell>
          <cell r="T422">
            <v>0</v>
          </cell>
          <cell r="U422">
            <v>477852</v>
          </cell>
          <cell r="V422">
            <v>14813405</v>
          </cell>
          <cell r="W422">
            <v>0</v>
          </cell>
          <cell r="X422">
            <v>498977</v>
          </cell>
          <cell r="Y422">
            <v>0</v>
          </cell>
          <cell r="Z422">
            <v>90603083</v>
          </cell>
          <cell r="AA422">
            <v>30730089</v>
          </cell>
          <cell r="AB422">
            <v>951934</v>
          </cell>
          <cell r="AC422">
            <v>415539</v>
          </cell>
          <cell r="AD422">
            <v>11003113</v>
          </cell>
          <cell r="AE422">
            <v>4159127</v>
          </cell>
          <cell r="AF422">
            <v>7422035</v>
          </cell>
          <cell r="AG422">
            <v>5907037</v>
          </cell>
          <cell r="AH422">
            <v>14936481</v>
          </cell>
          <cell r="AI422">
            <v>0</v>
          </cell>
          <cell r="AJ422">
            <v>0</v>
          </cell>
          <cell r="AK422">
            <v>75525355</v>
          </cell>
          <cell r="AL422">
            <v>12697354</v>
          </cell>
          <cell r="AM422">
            <v>0</v>
          </cell>
          <cell r="AN422">
            <v>0</v>
          </cell>
          <cell r="AO422">
            <v>0</v>
          </cell>
          <cell r="AP422">
            <v>88222709</v>
          </cell>
          <cell r="AQ422">
            <v>36404425</v>
          </cell>
          <cell r="AR422">
            <v>9753990</v>
          </cell>
          <cell r="AS422">
            <v>46158415</v>
          </cell>
          <cell r="AT422">
            <v>3986529</v>
          </cell>
          <cell r="AU422">
            <v>157868</v>
          </cell>
          <cell r="AV422">
            <v>8474129</v>
          </cell>
          <cell r="AW422">
            <v>0</v>
          </cell>
          <cell r="AX422">
            <v>332403</v>
          </cell>
          <cell r="AY422">
            <v>1985552</v>
          </cell>
          <cell r="AZ422">
            <v>14936481</v>
          </cell>
        </row>
        <row r="423">
          <cell r="A423">
            <v>138558</v>
          </cell>
          <cell r="B423" t="str">
            <v>ABRAHAM BALDWIN AGRICULTURAL COLLEGE</v>
          </cell>
          <cell r="C423" t="str">
            <v>GA</v>
          </cell>
          <cell r="D423">
            <v>5</v>
          </cell>
          <cell r="E423">
            <v>4</v>
          </cell>
          <cell r="F423">
            <v>2</v>
          </cell>
          <cell r="G423">
            <v>2</v>
          </cell>
          <cell r="H423">
            <v>2</v>
          </cell>
          <cell r="I423">
            <v>40</v>
          </cell>
          <cell r="J423">
            <v>1</v>
          </cell>
          <cell r="K423">
            <v>2171</v>
          </cell>
          <cell r="L423">
            <v>4551527</v>
          </cell>
          <cell r="M423">
            <v>0</v>
          </cell>
          <cell r="N423">
            <v>12221385</v>
          </cell>
          <cell r="O423">
            <v>0</v>
          </cell>
          <cell r="P423">
            <v>3547202</v>
          </cell>
          <cell r="Q423">
            <v>2280591</v>
          </cell>
          <cell r="R423">
            <v>0</v>
          </cell>
          <cell r="S423">
            <v>334500</v>
          </cell>
          <cell r="T423">
            <v>0</v>
          </cell>
          <cell r="U423">
            <v>243588</v>
          </cell>
          <cell r="V423">
            <v>4449223</v>
          </cell>
          <cell r="W423">
            <v>0</v>
          </cell>
          <cell r="X423">
            <v>159739</v>
          </cell>
          <cell r="Y423">
            <v>0</v>
          </cell>
          <cell r="Z423">
            <v>27787755</v>
          </cell>
          <cell r="AA423">
            <v>9627084</v>
          </cell>
          <cell r="AB423">
            <v>0</v>
          </cell>
          <cell r="AC423">
            <v>858963</v>
          </cell>
          <cell r="AD423">
            <v>1261201</v>
          </cell>
          <cell r="AE423">
            <v>1658837</v>
          </cell>
          <cell r="AF423">
            <v>3816622</v>
          </cell>
          <cell r="AG423">
            <v>1746520</v>
          </cell>
          <cell r="AH423">
            <v>4336125</v>
          </cell>
          <cell r="AI423">
            <v>0</v>
          </cell>
          <cell r="AJ423">
            <v>0</v>
          </cell>
          <cell r="AK423">
            <v>23305352</v>
          </cell>
          <cell r="AL423">
            <v>3982532</v>
          </cell>
          <cell r="AM423">
            <v>0</v>
          </cell>
          <cell r="AN423">
            <v>0</v>
          </cell>
          <cell r="AO423">
            <v>0</v>
          </cell>
          <cell r="AP423">
            <v>27287884</v>
          </cell>
          <cell r="AQ423">
            <v>10525175</v>
          </cell>
          <cell r="AR423">
            <v>3053626</v>
          </cell>
          <cell r="AS423">
            <v>13578801</v>
          </cell>
          <cell r="AT423">
            <v>2223157</v>
          </cell>
          <cell r="AU423">
            <v>173258</v>
          </cell>
          <cell r="AV423">
            <v>1693048</v>
          </cell>
          <cell r="AW423">
            <v>0</v>
          </cell>
          <cell r="AX423">
            <v>0</v>
          </cell>
          <cell r="AY423">
            <v>246662</v>
          </cell>
          <cell r="AZ423">
            <v>4336125</v>
          </cell>
        </row>
        <row r="424">
          <cell r="A424">
            <v>138682</v>
          </cell>
          <cell r="B424" t="str">
            <v>ALBANY TECHNICAL COLLEGE</v>
          </cell>
          <cell r="C424" t="str">
            <v>GA</v>
          </cell>
          <cell r="D424">
            <v>5</v>
          </cell>
          <cell r="E424">
            <v>4</v>
          </cell>
          <cell r="F424">
            <v>2</v>
          </cell>
          <cell r="G424">
            <v>2</v>
          </cell>
          <cell r="H424">
            <v>2</v>
          </cell>
          <cell r="I424">
            <v>-3</v>
          </cell>
          <cell r="J424">
            <v>1</v>
          </cell>
          <cell r="K424">
            <v>1837</v>
          </cell>
          <cell r="L424">
            <v>2566886</v>
          </cell>
          <cell r="M424">
            <v>0</v>
          </cell>
          <cell r="N424">
            <v>8473383</v>
          </cell>
          <cell r="O424">
            <v>0</v>
          </cell>
          <cell r="P424">
            <v>2238165</v>
          </cell>
          <cell r="Q424">
            <v>5730648</v>
          </cell>
          <cell r="R424">
            <v>0</v>
          </cell>
          <cell r="S424">
            <v>0</v>
          </cell>
          <cell r="T424">
            <v>0</v>
          </cell>
          <cell r="U424">
            <v>569678</v>
          </cell>
          <cell r="V424">
            <v>0</v>
          </cell>
          <cell r="W424">
            <v>0</v>
          </cell>
          <cell r="X424">
            <v>272222</v>
          </cell>
          <cell r="Y424">
            <v>0</v>
          </cell>
          <cell r="Z424">
            <v>19850982</v>
          </cell>
          <cell r="AA424">
            <v>7475015</v>
          </cell>
          <cell r="AB424">
            <v>0</v>
          </cell>
          <cell r="AC424">
            <v>0</v>
          </cell>
          <cell r="AD424">
            <v>1458867</v>
          </cell>
          <cell r="AE424">
            <v>1112899</v>
          </cell>
          <cell r="AF424">
            <v>2501802</v>
          </cell>
          <cell r="AG424">
            <v>1882103</v>
          </cell>
          <cell r="AH424">
            <v>5043354</v>
          </cell>
          <cell r="AI424">
            <v>0</v>
          </cell>
          <cell r="AJ424">
            <v>0</v>
          </cell>
          <cell r="AK424">
            <v>19474040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19474040</v>
          </cell>
          <cell r="AQ424">
            <v>8002607</v>
          </cell>
          <cell r="AR424">
            <v>1933072</v>
          </cell>
          <cell r="AS424">
            <v>9935699</v>
          </cell>
          <cell r="AT424">
            <v>1750480</v>
          </cell>
          <cell r="AU424">
            <v>35800</v>
          </cell>
          <cell r="AV424">
            <v>3257074</v>
          </cell>
          <cell r="AW424">
            <v>0</v>
          </cell>
          <cell r="AX424">
            <v>0</v>
          </cell>
          <cell r="AY424">
            <v>0</v>
          </cell>
          <cell r="AZ424">
            <v>5043354</v>
          </cell>
        </row>
        <row r="425">
          <cell r="A425">
            <v>138691</v>
          </cell>
          <cell r="B425" t="str">
            <v>DARTON COLLEGE</v>
          </cell>
          <cell r="C425" t="str">
            <v>GA</v>
          </cell>
          <cell r="D425">
            <v>5</v>
          </cell>
          <cell r="E425">
            <v>4</v>
          </cell>
          <cell r="F425">
            <v>2</v>
          </cell>
          <cell r="G425">
            <v>2</v>
          </cell>
          <cell r="H425">
            <v>2</v>
          </cell>
          <cell r="I425">
            <v>40</v>
          </cell>
          <cell r="J425">
            <v>1</v>
          </cell>
          <cell r="K425">
            <v>1973</v>
          </cell>
          <cell r="L425">
            <v>4051894</v>
          </cell>
          <cell r="M425">
            <v>0</v>
          </cell>
          <cell r="N425">
            <v>11212804</v>
          </cell>
          <cell r="O425">
            <v>0</v>
          </cell>
          <cell r="P425">
            <v>3123709</v>
          </cell>
          <cell r="Q425">
            <v>1475237</v>
          </cell>
          <cell r="R425">
            <v>599094</v>
          </cell>
          <cell r="S425">
            <v>0</v>
          </cell>
          <cell r="T425">
            <v>0</v>
          </cell>
          <cell r="U425">
            <v>350639</v>
          </cell>
          <cell r="V425">
            <v>1604074</v>
          </cell>
          <cell r="W425">
            <v>0</v>
          </cell>
          <cell r="X425">
            <v>0</v>
          </cell>
          <cell r="Y425">
            <v>0</v>
          </cell>
          <cell r="Z425">
            <v>22417451</v>
          </cell>
          <cell r="AA425">
            <v>9085721</v>
          </cell>
          <cell r="AB425">
            <v>0</v>
          </cell>
          <cell r="AC425">
            <v>17463</v>
          </cell>
          <cell r="AD425">
            <v>1569523</v>
          </cell>
          <cell r="AE425">
            <v>1391519</v>
          </cell>
          <cell r="AF425">
            <v>2604921</v>
          </cell>
          <cell r="AG425">
            <v>1792840</v>
          </cell>
          <cell r="AH425">
            <v>4136299</v>
          </cell>
          <cell r="AI425">
            <v>0</v>
          </cell>
          <cell r="AJ425">
            <v>0</v>
          </cell>
          <cell r="AK425">
            <v>20598286</v>
          </cell>
          <cell r="AL425">
            <v>1501956</v>
          </cell>
          <cell r="AM425">
            <v>0</v>
          </cell>
          <cell r="AN425">
            <v>0</v>
          </cell>
          <cell r="AO425">
            <v>0</v>
          </cell>
          <cell r="AP425">
            <v>22100242</v>
          </cell>
          <cell r="AQ425">
            <v>9923829</v>
          </cell>
          <cell r="AR425">
            <v>2378780</v>
          </cell>
          <cell r="AS425">
            <v>12302609</v>
          </cell>
          <cell r="AT425">
            <v>2342151</v>
          </cell>
          <cell r="AU425">
            <v>165385</v>
          </cell>
          <cell r="AV425">
            <v>1475237</v>
          </cell>
          <cell r="AW425">
            <v>0</v>
          </cell>
          <cell r="AX425">
            <v>153526</v>
          </cell>
          <cell r="AY425">
            <v>0</v>
          </cell>
          <cell r="AZ425">
            <v>4136299</v>
          </cell>
        </row>
        <row r="426">
          <cell r="A426">
            <v>138840</v>
          </cell>
          <cell r="B426" t="str">
            <v>ATLANTA TECHNICAL COLLEGE</v>
          </cell>
          <cell r="C426" t="str">
            <v>GA</v>
          </cell>
          <cell r="D426">
            <v>5</v>
          </cell>
          <cell r="E426">
            <v>4</v>
          </cell>
          <cell r="F426">
            <v>2</v>
          </cell>
          <cell r="G426">
            <v>2</v>
          </cell>
          <cell r="H426">
            <v>2</v>
          </cell>
          <cell r="I426">
            <v>-3</v>
          </cell>
          <cell r="J426">
            <v>1</v>
          </cell>
          <cell r="K426">
            <v>2345</v>
          </cell>
          <cell r="L426">
            <v>2552350</v>
          </cell>
          <cell r="M426">
            <v>0</v>
          </cell>
          <cell r="N426">
            <v>13086200</v>
          </cell>
          <cell r="O426">
            <v>0</v>
          </cell>
          <cell r="P426">
            <v>3127400</v>
          </cell>
          <cell r="Q426">
            <v>3300000</v>
          </cell>
          <cell r="R426">
            <v>321100</v>
          </cell>
          <cell r="S426">
            <v>0</v>
          </cell>
          <cell r="T426">
            <v>0</v>
          </cell>
          <cell r="U426">
            <v>256382</v>
          </cell>
          <cell r="V426">
            <v>648400</v>
          </cell>
          <cell r="W426">
            <v>0</v>
          </cell>
          <cell r="X426">
            <v>0</v>
          </cell>
          <cell r="Y426">
            <v>0</v>
          </cell>
          <cell r="Z426">
            <v>23291832</v>
          </cell>
          <cell r="AA426">
            <v>9216187</v>
          </cell>
          <cell r="AB426">
            <v>0</v>
          </cell>
          <cell r="AC426">
            <v>0</v>
          </cell>
          <cell r="AD426">
            <v>1264333</v>
          </cell>
          <cell r="AE426">
            <v>2447108</v>
          </cell>
          <cell r="AF426">
            <v>2412911</v>
          </cell>
          <cell r="AG426">
            <v>1774087</v>
          </cell>
          <cell r="AH426">
            <v>4924400</v>
          </cell>
          <cell r="AI426">
            <v>0</v>
          </cell>
          <cell r="AJ426">
            <v>0</v>
          </cell>
          <cell r="AK426">
            <v>22039026</v>
          </cell>
          <cell r="AL426">
            <v>518600</v>
          </cell>
          <cell r="AM426">
            <v>0</v>
          </cell>
          <cell r="AN426">
            <v>0</v>
          </cell>
          <cell r="AO426">
            <v>20</v>
          </cell>
          <cell r="AP426">
            <v>22557646</v>
          </cell>
          <cell r="AQ426">
            <v>10530000</v>
          </cell>
          <cell r="AR426">
            <v>2354400</v>
          </cell>
          <cell r="AS426">
            <v>12884400</v>
          </cell>
          <cell r="AT426">
            <v>1612000</v>
          </cell>
          <cell r="AU426">
            <v>185000</v>
          </cell>
          <cell r="AV426">
            <v>3127400</v>
          </cell>
          <cell r="AW426">
            <v>0</v>
          </cell>
          <cell r="AX426">
            <v>0</v>
          </cell>
          <cell r="AY426">
            <v>0</v>
          </cell>
          <cell r="AZ426">
            <v>4924400</v>
          </cell>
        </row>
        <row r="427">
          <cell r="A427">
            <v>138901</v>
          </cell>
          <cell r="B427" t="str">
            <v>ATLANTA METROPOLITAN COLLEGE</v>
          </cell>
          <cell r="C427" t="str">
            <v>GA</v>
          </cell>
          <cell r="D427">
            <v>5</v>
          </cell>
          <cell r="E427">
            <v>4</v>
          </cell>
          <cell r="F427">
            <v>2</v>
          </cell>
          <cell r="G427">
            <v>2</v>
          </cell>
          <cell r="H427">
            <v>2</v>
          </cell>
          <cell r="I427">
            <v>40</v>
          </cell>
          <cell r="J427">
            <v>1</v>
          </cell>
          <cell r="K427">
            <v>1160</v>
          </cell>
          <cell r="L427">
            <v>3163421</v>
          </cell>
          <cell r="M427">
            <v>0</v>
          </cell>
          <cell r="N427">
            <v>8298893</v>
          </cell>
          <cell r="O427">
            <v>0</v>
          </cell>
          <cell r="P427">
            <v>4248430</v>
          </cell>
          <cell r="Q427">
            <v>280900</v>
          </cell>
          <cell r="R427">
            <v>0</v>
          </cell>
          <cell r="S427">
            <v>244211</v>
          </cell>
          <cell r="T427">
            <v>0</v>
          </cell>
          <cell r="U427">
            <v>10136</v>
          </cell>
          <cell r="V427">
            <v>821436</v>
          </cell>
          <cell r="W427">
            <v>0</v>
          </cell>
          <cell r="X427">
            <v>366711</v>
          </cell>
          <cell r="Y427">
            <v>0</v>
          </cell>
          <cell r="Z427">
            <v>17434138</v>
          </cell>
          <cell r="AA427">
            <v>5207261</v>
          </cell>
          <cell r="AB427">
            <v>0</v>
          </cell>
          <cell r="AC427">
            <v>533539</v>
          </cell>
          <cell r="AD427">
            <v>934592</v>
          </cell>
          <cell r="AE427">
            <v>1430522</v>
          </cell>
          <cell r="AF427">
            <v>2789430</v>
          </cell>
          <cell r="AG427">
            <v>1587167</v>
          </cell>
          <cell r="AH427">
            <v>3888239</v>
          </cell>
          <cell r="AI427">
            <v>0</v>
          </cell>
          <cell r="AJ427">
            <v>0</v>
          </cell>
          <cell r="AK427">
            <v>16370750</v>
          </cell>
          <cell r="AL427">
            <v>977026</v>
          </cell>
          <cell r="AM427">
            <v>0</v>
          </cell>
          <cell r="AN427">
            <v>0</v>
          </cell>
          <cell r="AO427">
            <v>0</v>
          </cell>
          <cell r="AP427">
            <v>17347776</v>
          </cell>
          <cell r="AQ427">
            <v>7435219</v>
          </cell>
          <cell r="AR427">
            <v>1843996</v>
          </cell>
          <cell r="AS427">
            <v>9279215</v>
          </cell>
          <cell r="AT427">
            <v>2075421</v>
          </cell>
          <cell r="AU427">
            <v>1470737</v>
          </cell>
          <cell r="AV427">
            <v>277917</v>
          </cell>
          <cell r="AW427">
            <v>0</v>
          </cell>
          <cell r="AX427">
            <v>0</v>
          </cell>
          <cell r="AY427">
            <v>64164</v>
          </cell>
          <cell r="AZ427">
            <v>3888239</v>
          </cell>
        </row>
        <row r="428">
          <cell r="A428">
            <v>138956</v>
          </cell>
          <cell r="B428" t="str">
            <v>AUGUSTA TECHNICAL COLLEGE</v>
          </cell>
          <cell r="C428" t="str">
            <v>GA</v>
          </cell>
          <cell r="D428">
            <v>5</v>
          </cell>
          <cell r="E428">
            <v>4</v>
          </cell>
          <cell r="F428">
            <v>2</v>
          </cell>
          <cell r="G428">
            <v>2</v>
          </cell>
          <cell r="H428">
            <v>2</v>
          </cell>
          <cell r="I428">
            <v>40</v>
          </cell>
          <cell r="J428">
            <v>1</v>
          </cell>
          <cell r="K428">
            <v>2531</v>
          </cell>
          <cell r="L428">
            <v>3505037</v>
          </cell>
          <cell r="M428">
            <v>0</v>
          </cell>
          <cell r="N428">
            <v>13358714</v>
          </cell>
          <cell r="O428">
            <v>0</v>
          </cell>
          <cell r="P428">
            <v>2177024</v>
          </cell>
          <cell r="Q428">
            <v>4393187</v>
          </cell>
          <cell r="R428">
            <v>0</v>
          </cell>
          <cell r="S428">
            <v>0</v>
          </cell>
          <cell r="T428">
            <v>0</v>
          </cell>
          <cell r="U428">
            <v>153038</v>
          </cell>
          <cell r="V428">
            <v>267738</v>
          </cell>
          <cell r="W428">
            <v>0</v>
          </cell>
          <cell r="X428">
            <v>348466</v>
          </cell>
          <cell r="Y428">
            <v>0</v>
          </cell>
          <cell r="Z428">
            <v>24203204</v>
          </cell>
          <cell r="AA428">
            <v>11017162</v>
          </cell>
          <cell r="AB428">
            <v>0</v>
          </cell>
          <cell r="AC428">
            <v>0</v>
          </cell>
          <cell r="AD428">
            <v>1748134</v>
          </cell>
          <cell r="AE428">
            <v>1275757</v>
          </cell>
          <cell r="AF428">
            <v>3519283</v>
          </cell>
          <cell r="AG428">
            <v>1865838</v>
          </cell>
          <cell r="AH428">
            <v>4509292</v>
          </cell>
          <cell r="AI428">
            <v>0</v>
          </cell>
          <cell r="AJ428">
            <v>0</v>
          </cell>
          <cell r="AK428">
            <v>23935466</v>
          </cell>
          <cell r="AL428">
            <v>267738</v>
          </cell>
          <cell r="AM428">
            <v>0</v>
          </cell>
          <cell r="AN428">
            <v>0</v>
          </cell>
          <cell r="AO428">
            <v>0</v>
          </cell>
          <cell r="AP428">
            <v>24203204</v>
          </cell>
          <cell r="AQ428">
            <v>11001926</v>
          </cell>
          <cell r="AR428">
            <v>2821985</v>
          </cell>
          <cell r="AS428">
            <v>13823911</v>
          </cell>
          <cell r="AT428">
            <v>1916051</v>
          </cell>
          <cell r="AU428">
            <v>0</v>
          </cell>
          <cell r="AV428">
            <v>2551396</v>
          </cell>
          <cell r="AW428">
            <v>0</v>
          </cell>
          <cell r="AX428">
            <v>0</v>
          </cell>
          <cell r="AY428">
            <v>41845</v>
          </cell>
          <cell r="AZ428">
            <v>4509292</v>
          </cell>
        </row>
        <row r="429">
          <cell r="A429">
            <v>139010</v>
          </cell>
          <cell r="B429" t="str">
            <v>BAINBRIDGE COLLEGE</v>
          </cell>
          <cell r="C429" t="str">
            <v>GA</v>
          </cell>
          <cell r="D429">
            <v>5</v>
          </cell>
          <cell r="E429">
            <v>4</v>
          </cell>
          <cell r="F429">
            <v>2</v>
          </cell>
          <cell r="G429">
            <v>2</v>
          </cell>
          <cell r="H429">
            <v>2</v>
          </cell>
          <cell r="I429">
            <v>40</v>
          </cell>
          <cell r="J429">
            <v>1</v>
          </cell>
          <cell r="K429">
            <v>950</v>
          </cell>
          <cell r="L429">
            <v>1449375</v>
          </cell>
          <cell r="M429">
            <v>0</v>
          </cell>
          <cell r="N429">
            <v>4713988</v>
          </cell>
          <cell r="O429">
            <v>0</v>
          </cell>
          <cell r="P429">
            <v>1576777</v>
          </cell>
          <cell r="Q429">
            <v>1677533</v>
          </cell>
          <cell r="R429">
            <v>0</v>
          </cell>
          <cell r="S429">
            <v>89195</v>
          </cell>
          <cell r="T429">
            <v>18189</v>
          </cell>
          <cell r="U429">
            <v>208615</v>
          </cell>
          <cell r="V429">
            <v>358075</v>
          </cell>
          <cell r="W429">
            <v>0</v>
          </cell>
          <cell r="X429">
            <v>0</v>
          </cell>
          <cell r="Y429">
            <v>0</v>
          </cell>
          <cell r="Z429">
            <v>10091747</v>
          </cell>
          <cell r="AA429">
            <v>2496959</v>
          </cell>
          <cell r="AB429">
            <v>0</v>
          </cell>
          <cell r="AC429">
            <v>0</v>
          </cell>
          <cell r="AD429">
            <v>1021809</v>
          </cell>
          <cell r="AE429">
            <v>638961</v>
          </cell>
          <cell r="AF429">
            <v>1500605</v>
          </cell>
          <cell r="AG429">
            <v>638135</v>
          </cell>
          <cell r="AH429">
            <v>2109192</v>
          </cell>
          <cell r="AI429">
            <v>0</v>
          </cell>
          <cell r="AJ429">
            <v>-912</v>
          </cell>
          <cell r="AK429">
            <v>8404749</v>
          </cell>
          <cell r="AL429">
            <v>313357</v>
          </cell>
          <cell r="AM429">
            <v>0</v>
          </cell>
          <cell r="AN429">
            <v>0</v>
          </cell>
          <cell r="AO429">
            <v>0</v>
          </cell>
          <cell r="AP429">
            <v>8718106</v>
          </cell>
          <cell r="AQ429">
            <v>4403246</v>
          </cell>
          <cell r="AR429">
            <v>1188955</v>
          </cell>
          <cell r="AS429">
            <v>5592201</v>
          </cell>
          <cell r="AT429">
            <v>1003250</v>
          </cell>
          <cell r="AU429">
            <v>25700</v>
          </cell>
          <cell r="AV429">
            <v>1012499</v>
          </cell>
          <cell r="AW429">
            <v>0</v>
          </cell>
          <cell r="AX429">
            <v>26013</v>
          </cell>
          <cell r="AY429">
            <v>41730</v>
          </cell>
          <cell r="AZ429">
            <v>2109192</v>
          </cell>
        </row>
        <row r="430">
          <cell r="A430">
            <v>139126</v>
          </cell>
          <cell r="B430" t="str">
            <v>EAST CENTRAL TECHNICAL COLLEGE</v>
          </cell>
          <cell r="C430" t="str">
            <v>GA</v>
          </cell>
          <cell r="D430">
            <v>5</v>
          </cell>
          <cell r="E430">
            <v>4</v>
          </cell>
          <cell r="F430">
            <v>2</v>
          </cell>
          <cell r="G430">
            <v>2</v>
          </cell>
          <cell r="H430">
            <v>2</v>
          </cell>
          <cell r="I430">
            <v>-3</v>
          </cell>
          <cell r="J430">
            <v>1</v>
          </cell>
          <cell r="K430">
            <v>965</v>
          </cell>
          <cell r="L430">
            <v>1187294</v>
          </cell>
          <cell r="M430">
            <v>0</v>
          </cell>
          <cell r="N430">
            <v>5826027</v>
          </cell>
          <cell r="O430">
            <v>0</v>
          </cell>
          <cell r="P430">
            <v>869600</v>
          </cell>
          <cell r="Q430">
            <v>2320972</v>
          </cell>
          <cell r="R430">
            <v>1600</v>
          </cell>
          <cell r="S430">
            <v>0</v>
          </cell>
          <cell r="T430">
            <v>0</v>
          </cell>
          <cell r="U430">
            <v>20552</v>
          </cell>
          <cell r="V430">
            <v>0</v>
          </cell>
          <cell r="W430">
            <v>0</v>
          </cell>
          <cell r="X430">
            <v>356818</v>
          </cell>
          <cell r="Y430">
            <v>0</v>
          </cell>
          <cell r="Z430">
            <v>10582863</v>
          </cell>
          <cell r="AA430">
            <v>4181436</v>
          </cell>
          <cell r="AB430">
            <v>0</v>
          </cell>
          <cell r="AC430">
            <v>0</v>
          </cell>
          <cell r="AD430">
            <v>630107</v>
          </cell>
          <cell r="AE430">
            <v>476142</v>
          </cell>
          <cell r="AF430">
            <v>1934117</v>
          </cell>
          <cell r="AG430">
            <v>863673</v>
          </cell>
          <cell r="AH430">
            <v>2491792</v>
          </cell>
          <cell r="AI430">
            <v>0</v>
          </cell>
          <cell r="AJ430">
            <v>0</v>
          </cell>
          <cell r="AK430">
            <v>10577267</v>
          </cell>
          <cell r="AL430">
            <v>0</v>
          </cell>
          <cell r="AM430">
            <v>0</v>
          </cell>
          <cell r="AN430">
            <v>0</v>
          </cell>
          <cell r="AO430">
            <v>1074</v>
          </cell>
          <cell r="AP430">
            <v>10578341</v>
          </cell>
          <cell r="AQ430">
            <v>4378805</v>
          </cell>
          <cell r="AR430">
            <v>1139572</v>
          </cell>
          <cell r="AS430">
            <v>5518377</v>
          </cell>
          <cell r="AT430">
            <v>811983</v>
          </cell>
          <cell r="AU430">
            <v>57617</v>
          </cell>
          <cell r="AV430">
            <v>1622192</v>
          </cell>
          <cell r="AW430">
            <v>0</v>
          </cell>
          <cell r="AX430">
            <v>0</v>
          </cell>
          <cell r="AY430">
            <v>0</v>
          </cell>
          <cell r="AZ430">
            <v>2491792</v>
          </cell>
        </row>
        <row r="431">
          <cell r="A431">
            <v>139250</v>
          </cell>
          <cell r="B431" t="str">
            <v>COASTAL GEORGIA COMMUNITY COLLEGE</v>
          </cell>
          <cell r="C431" t="str">
            <v>GA</v>
          </cell>
          <cell r="D431">
            <v>5</v>
          </cell>
          <cell r="E431">
            <v>4</v>
          </cell>
          <cell r="F431">
            <v>2</v>
          </cell>
          <cell r="G431">
            <v>2</v>
          </cell>
          <cell r="H431">
            <v>2</v>
          </cell>
          <cell r="I431">
            <v>40</v>
          </cell>
          <cell r="J431">
            <v>1</v>
          </cell>
          <cell r="K431">
            <v>1152</v>
          </cell>
          <cell r="L431">
            <v>2746906</v>
          </cell>
          <cell r="M431">
            <v>0</v>
          </cell>
          <cell r="N431">
            <v>7106830</v>
          </cell>
          <cell r="O431">
            <v>0</v>
          </cell>
          <cell r="P431">
            <v>1739314</v>
          </cell>
          <cell r="Q431">
            <v>1864457</v>
          </cell>
          <cell r="R431">
            <v>0</v>
          </cell>
          <cell r="S431">
            <v>453364</v>
          </cell>
          <cell r="T431">
            <v>3034</v>
          </cell>
          <cell r="U431">
            <v>332376</v>
          </cell>
          <cell r="V431">
            <v>880930</v>
          </cell>
          <cell r="W431">
            <v>0</v>
          </cell>
          <cell r="X431">
            <v>0</v>
          </cell>
          <cell r="Y431">
            <v>0</v>
          </cell>
          <cell r="Z431">
            <v>15127211</v>
          </cell>
          <cell r="AA431">
            <v>6145305</v>
          </cell>
          <cell r="AB431">
            <v>0</v>
          </cell>
          <cell r="AC431">
            <v>189336</v>
          </cell>
          <cell r="AD431">
            <v>898543</v>
          </cell>
          <cell r="AE431">
            <v>995931</v>
          </cell>
          <cell r="AF431">
            <v>2139043</v>
          </cell>
          <cell r="AG431">
            <v>1162054</v>
          </cell>
          <cell r="AH431">
            <v>2707841</v>
          </cell>
          <cell r="AI431">
            <v>0</v>
          </cell>
          <cell r="AJ431">
            <v>0</v>
          </cell>
          <cell r="AK431">
            <v>14238053</v>
          </cell>
          <cell r="AL431">
            <v>804894</v>
          </cell>
          <cell r="AM431">
            <v>0</v>
          </cell>
          <cell r="AN431">
            <v>0</v>
          </cell>
          <cell r="AO431">
            <v>0</v>
          </cell>
          <cell r="AP431">
            <v>15042947</v>
          </cell>
          <cell r="AQ431">
            <v>6879928</v>
          </cell>
          <cell r="AR431">
            <v>1585228</v>
          </cell>
          <cell r="AS431">
            <v>8465156</v>
          </cell>
          <cell r="AT431">
            <v>1073757</v>
          </cell>
          <cell r="AU431">
            <v>39778</v>
          </cell>
          <cell r="AV431">
            <v>1119268</v>
          </cell>
          <cell r="AW431">
            <v>0</v>
          </cell>
          <cell r="AX431">
            <v>114755</v>
          </cell>
          <cell r="AY431">
            <v>360283</v>
          </cell>
          <cell r="AZ431">
            <v>2707841</v>
          </cell>
        </row>
        <row r="432">
          <cell r="A432">
            <v>139278</v>
          </cell>
          <cell r="B432" t="str">
            <v>WESTCENTRAL TECHNICAL COLLEGE</v>
          </cell>
          <cell r="C432" t="str">
            <v>GA</v>
          </cell>
          <cell r="D432">
            <v>5</v>
          </cell>
          <cell r="E432">
            <v>4</v>
          </cell>
          <cell r="F432">
            <v>2</v>
          </cell>
          <cell r="G432">
            <v>2</v>
          </cell>
          <cell r="H432">
            <v>2</v>
          </cell>
          <cell r="I432">
            <v>40</v>
          </cell>
          <cell r="J432">
            <v>1</v>
          </cell>
          <cell r="K432">
            <v>1416</v>
          </cell>
          <cell r="L432">
            <v>2178463</v>
          </cell>
          <cell r="M432">
            <v>0</v>
          </cell>
          <cell r="N432">
            <v>8639253</v>
          </cell>
          <cell r="O432">
            <v>0</v>
          </cell>
          <cell r="P432">
            <v>802120</v>
          </cell>
          <cell r="Q432">
            <v>3234755</v>
          </cell>
          <cell r="R432">
            <v>15383</v>
          </cell>
          <cell r="S432">
            <v>13903</v>
          </cell>
          <cell r="T432">
            <v>0</v>
          </cell>
          <cell r="U432">
            <v>338339</v>
          </cell>
          <cell r="V432">
            <v>0</v>
          </cell>
          <cell r="W432">
            <v>0</v>
          </cell>
          <cell r="X432">
            <v>459739</v>
          </cell>
          <cell r="Y432">
            <v>0</v>
          </cell>
          <cell r="Z432">
            <v>15681955</v>
          </cell>
          <cell r="AA432">
            <v>5862236</v>
          </cell>
          <cell r="AB432">
            <v>0</v>
          </cell>
          <cell r="AC432">
            <v>0</v>
          </cell>
          <cell r="AD432">
            <v>2625473</v>
          </cell>
          <cell r="AE432">
            <v>900095</v>
          </cell>
          <cell r="AF432">
            <v>2385805</v>
          </cell>
          <cell r="AG432">
            <v>1046877</v>
          </cell>
          <cell r="AH432">
            <v>1630950</v>
          </cell>
          <cell r="AI432">
            <v>0</v>
          </cell>
          <cell r="AJ432">
            <v>0</v>
          </cell>
          <cell r="AK432">
            <v>14451436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14451436</v>
          </cell>
          <cell r="AQ432">
            <v>7644476</v>
          </cell>
          <cell r="AR432">
            <v>1920331</v>
          </cell>
          <cell r="AS432">
            <v>9564807</v>
          </cell>
          <cell r="AT432">
            <v>507231</v>
          </cell>
          <cell r="AU432">
            <v>66050</v>
          </cell>
          <cell r="AV432">
            <v>1042525</v>
          </cell>
          <cell r="AW432">
            <v>0</v>
          </cell>
          <cell r="AX432">
            <v>15144</v>
          </cell>
          <cell r="AY432">
            <v>0</v>
          </cell>
          <cell r="AZ432">
            <v>1630950</v>
          </cell>
        </row>
        <row r="433">
          <cell r="A433">
            <v>139357</v>
          </cell>
          <cell r="B433" t="str">
            <v>COLUMBUS TECHNICAL COLLEGE</v>
          </cell>
          <cell r="C433" t="str">
            <v>GA</v>
          </cell>
          <cell r="D433">
            <v>5</v>
          </cell>
          <cell r="E433">
            <v>4</v>
          </cell>
          <cell r="F433">
            <v>2</v>
          </cell>
          <cell r="G433">
            <v>2</v>
          </cell>
          <cell r="H433">
            <v>2</v>
          </cell>
          <cell r="I433">
            <v>40</v>
          </cell>
          <cell r="J433">
            <v>1</v>
          </cell>
          <cell r="K433">
            <v>1982</v>
          </cell>
          <cell r="L433">
            <v>2820411</v>
          </cell>
          <cell r="M433">
            <v>0</v>
          </cell>
          <cell r="N433">
            <v>7838500</v>
          </cell>
          <cell r="O433">
            <v>0</v>
          </cell>
          <cell r="P433">
            <v>1708709</v>
          </cell>
          <cell r="Q433">
            <v>3177578</v>
          </cell>
          <cell r="R433">
            <v>0</v>
          </cell>
          <cell r="S433">
            <v>50763</v>
          </cell>
          <cell r="T433">
            <v>0</v>
          </cell>
          <cell r="U433">
            <v>179248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15775209</v>
          </cell>
          <cell r="AA433">
            <v>6496264</v>
          </cell>
          <cell r="AB433">
            <v>0</v>
          </cell>
          <cell r="AC433">
            <v>0</v>
          </cell>
          <cell r="AD433">
            <v>1137613</v>
          </cell>
          <cell r="AE433">
            <v>1117670</v>
          </cell>
          <cell r="AF433">
            <v>1681363</v>
          </cell>
          <cell r="AG433">
            <v>1372196</v>
          </cell>
          <cell r="AH433">
            <v>3967341</v>
          </cell>
          <cell r="AI433">
            <v>0</v>
          </cell>
          <cell r="AJ433">
            <v>0</v>
          </cell>
          <cell r="AK433">
            <v>15772447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15772447</v>
          </cell>
          <cell r="AQ433">
            <v>7166037</v>
          </cell>
          <cell r="AR433">
            <v>1803225</v>
          </cell>
          <cell r="AS433">
            <v>8969262</v>
          </cell>
          <cell r="AT433">
            <v>1323101</v>
          </cell>
          <cell r="AU433">
            <v>148990</v>
          </cell>
          <cell r="AV433">
            <v>2448994</v>
          </cell>
          <cell r="AW433">
            <v>0</v>
          </cell>
          <cell r="AX433">
            <v>46256</v>
          </cell>
          <cell r="AY433">
            <v>0</v>
          </cell>
          <cell r="AZ433">
            <v>3967341</v>
          </cell>
        </row>
        <row r="434">
          <cell r="A434">
            <v>139384</v>
          </cell>
          <cell r="B434" t="str">
            <v>COOSA VALLEY TECHNICAL COLLEGE</v>
          </cell>
          <cell r="C434" t="str">
            <v>GA</v>
          </cell>
          <cell r="D434">
            <v>5</v>
          </cell>
          <cell r="E434">
            <v>4</v>
          </cell>
          <cell r="F434">
            <v>2</v>
          </cell>
          <cell r="G434">
            <v>2</v>
          </cell>
          <cell r="H434">
            <v>2</v>
          </cell>
          <cell r="I434">
            <v>-3</v>
          </cell>
          <cell r="J434">
            <v>1</v>
          </cell>
          <cell r="K434">
            <v>1881</v>
          </cell>
          <cell r="L434">
            <v>2678125</v>
          </cell>
          <cell r="M434">
            <v>0</v>
          </cell>
          <cell r="N434">
            <v>7847422</v>
          </cell>
          <cell r="O434">
            <v>9254</v>
          </cell>
          <cell r="P434">
            <v>993902</v>
          </cell>
          <cell r="Q434">
            <v>4489127</v>
          </cell>
          <cell r="R434">
            <v>54500</v>
          </cell>
          <cell r="S434">
            <v>0</v>
          </cell>
          <cell r="T434">
            <v>0</v>
          </cell>
          <cell r="U434">
            <v>220610</v>
          </cell>
          <cell r="V434">
            <v>0</v>
          </cell>
          <cell r="W434">
            <v>0</v>
          </cell>
          <cell r="X434">
            <v>68637</v>
          </cell>
          <cell r="Y434">
            <v>0</v>
          </cell>
          <cell r="Z434">
            <v>16361577</v>
          </cell>
          <cell r="AA434">
            <v>7098989</v>
          </cell>
          <cell r="AB434">
            <v>0</v>
          </cell>
          <cell r="AC434">
            <v>0</v>
          </cell>
          <cell r="AD434">
            <v>2434697</v>
          </cell>
          <cell r="AE434">
            <v>563241</v>
          </cell>
          <cell r="AF434">
            <v>1625019</v>
          </cell>
          <cell r="AG434">
            <v>897450</v>
          </cell>
          <cell r="AH434">
            <v>3742181</v>
          </cell>
          <cell r="AI434">
            <v>0</v>
          </cell>
          <cell r="AJ434">
            <v>0</v>
          </cell>
          <cell r="AK434">
            <v>16361577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16361577</v>
          </cell>
          <cell r="AQ434">
            <v>7284368</v>
          </cell>
          <cell r="AR434">
            <v>1713904</v>
          </cell>
          <cell r="AS434">
            <v>8998272</v>
          </cell>
          <cell r="AT434">
            <v>709524</v>
          </cell>
          <cell r="AU434">
            <v>0</v>
          </cell>
          <cell r="AV434">
            <v>3032657</v>
          </cell>
          <cell r="AW434">
            <v>0</v>
          </cell>
          <cell r="AX434">
            <v>0</v>
          </cell>
          <cell r="AY434">
            <v>0</v>
          </cell>
          <cell r="AZ434">
            <v>3742181</v>
          </cell>
        </row>
        <row r="435">
          <cell r="A435">
            <v>139621</v>
          </cell>
          <cell r="B435" t="str">
            <v>EAST GEORGIA COLLEGE</v>
          </cell>
          <cell r="C435" t="str">
            <v>GA</v>
          </cell>
          <cell r="D435">
            <v>5</v>
          </cell>
          <cell r="E435">
            <v>4</v>
          </cell>
          <cell r="F435">
            <v>2</v>
          </cell>
          <cell r="G435">
            <v>2</v>
          </cell>
          <cell r="H435">
            <v>2</v>
          </cell>
          <cell r="I435">
            <v>40</v>
          </cell>
          <cell r="J435">
            <v>1</v>
          </cell>
          <cell r="K435">
            <v>977</v>
          </cell>
          <cell r="L435">
            <v>1584063</v>
          </cell>
          <cell r="M435">
            <v>0</v>
          </cell>
          <cell r="N435">
            <v>5173169</v>
          </cell>
          <cell r="O435">
            <v>0</v>
          </cell>
          <cell r="P435">
            <v>1223804</v>
          </cell>
          <cell r="Q435">
            <v>735407</v>
          </cell>
          <cell r="R435">
            <v>0</v>
          </cell>
          <cell r="S435">
            <v>25709</v>
          </cell>
          <cell r="T435">
            <v>0</v>
          </cell>
          <cell r="U435">
            <v>39954</v>
          </cell>
          <cell r="V435">
            <v>34773</v>
          </cell>
          <cell r="W435">
            <v>0</v>
          </cell>
          <cell r="X435">
            <v>17000</v>
          </cell>
          <cell r="Y435">
            <v>0</v>
          </cell>
          <cell r="Z435">
            <v>8833879</v>
          </cell>
          <cell r="AA435">
            <v>3490465</v>
          </cell>
          <cell r="AB435">
            <v>0</v>
          </cell>
          <cell r="AC435">
            <v>0</v>
          </cell>
          <cell r="AD435">
            <v>1079044</v>
          </cell>
          <cell r="AE435">
            <v>572640</v>
          </cell>
          <cell r="AF435">
            <v>1077996</v>
          </cell>
          <cell r="AG435">
            <v>711281</v>
          </cell>
          <cell r="AH435">
            <v>1867235</v>
          </cell>
          <cell r="AI435">
            <v>0</v>
          </cell>
          <cell r="AJ435">
            <v>0</v>
          </cell>
          <cell r="AK435">
            <v>8798661</v>
          </cell>
          <cell r="AL435">
            <v>1547</v>
          </cell>
          <cell r="AM435">
            <v>0</v>
          </cell>
          <cell r="AN435">
            <v>0</v>
          </cell>
          <cell r="AO435">
            <v>0</v>
          </cell>
          <cell r="AP435">
            <v>8800208</v>
          </cell>
          <cell r="AQ435">
            <v>3401237</v>
          </cell>
          <cell r="AR435">
            <v>947294</v>
          </cell>
          <cell r="AS435">
            <v>4348531</v>
          </cell>
          <cell r="AT435">
            <v>1148256</v>
          </cell>
          <cell r="AU435">
            <v>36113</v>
          </cell>
          <cell r="AV435">
            <v>662242</v>
          </cell>
          <cell r="AW435">
            <v>0</v>
          </cell>
          <cell r="AX435">
            <v>10802</v>
          </cell>
          <cell r="AY435">
            <v>9822</v>
          </cell>
          <cell r="AZ435">
            <v>1867235</v>
          </cell>
        </row>
        <row r="436">
          <cell r="A436">
            <v>139700</v>
          </cell>
          <cell r="B436" t="str">
            <v>FLOYD COLLEGE</v>
          </cell>
          <cell r="C436" t="str">
            <v>GA</v>
          </cell>
          <cell r="D436">
            <v>5</v>
          </cell>
          <cell r="E436">
            <v>4</v>
          </cell>
          <cell r="F436">
            <v>2</v>
          </cell>
          <cell r="G436">
            <v>2</v>
          </cell>
          <cell r="H436">
            <v>2</v>
          </cell>
          <cell r="I436">
            <v>40</v>
          </cell>
          <cell r="J436">
            <v>1</v>
          </cell>
          <cell r="K436">
            <v>1660</v>
          </cell>
          <cell r="L436">
            <v>4119088</v>
          </cell>
          <cell r="M436">
            <v>0</v>
          </cell>
          <cell r="N436">
            <v>11497975</v>
          </cell>
          <cell r="O436">
            <v>0</v>
          </cell>
          <cell r="P436">
            <v>1526092</v>
          </cell>
          <cell r="Q436">
            <v>1896971</v>
          </cell>
          <cell r="R436">
            <v>0</v>
          </cell>
          <cell r="S436">
            <v>159957</v>
          </cell>
          <cell r="T436">
            <v>0</v>
          </cell>
          <cell r="U436">
            <v>609051</v>
          </cell>
          <cell r="V436">
            <v>1114958</v>
          </cell>
          <cell r="W436">
            <v>0</v>
          </cell>
          <cell r="X436">
            <v>134999</v>
          </cell>
          <cell r="Y436">
            <v>0</v>
          </cell>
          <cell r="Z436">
            <v>21059091</v>
          </cell>
          <cell r="AA436">
            <v>6985930</v>
          </cell>
          <cell r="AB436">
            <v>0</v>
          </cell>
          <cell r="AC436">
            <v>0</v>
          </cell>
          <cell r="AD436">
            <v>1892919</v>
          </cell>
          <cell r="AE436">
            <v>1176119</v>
          </cell>
          <cell r="AF436">
            <v>5344721</v>
          </cell>
          <cell r="AG436">
            <v>1616939</v>
          </cell>
          <cell r="AH436">
            <v>2980108</v>
          </cell>
          <cell r="AI436">
            <v>0</v>
          </cell>
          <cell r="AJ436">
            <v>0</v>
          </cell>
          <cell r="AK436">
            <v>19996736</v>
          </cell>
          <cell r="AL436">
            <v>1111747</v>
          </cell>
          <cell r="AM436">
            <v>0</v>
          </cell>
          <cell r="AN436">
            <v>0</v>
          </cell>
          <cell r="AO436">
            <v>0</v>
          </cell>
          <cell r="AP436">
            <v>21108483</v>
          </cell>
          <cell r="AQ436">
            <v>8808882</v>
          </cell>
          <cell r="AR436">
            <v>2092237</v>
          </cell>
          <cell r="AS436">
            <v>10901119</v>
          </cell>
          <cell r="AT436">
            <v>1362579</v>
          </cell>
          <cell r="AU436">
            <v>45549</v>
          </cell>
          <cell r="AV436">
            <v>1364430</v>
          </cell>
          <cell r="AW436">
            <v>0</v>
          </cell>
          <cell r="AX436">
            <v>43912</v>
          </cell>
          <cell r="AY436">
            <v>163638</v>
          </cell>
          <cell r="AZ436">
            <v>2980108</v>
          </cell>
        </row>
        <row r="437">
          <cell r="A437">
            <v>139773</v>
          </cell>
          <cell r="B437" t="str">
            <v>GAINESVILLE COLLEGE</v>
          </cell>
          <cell r="C437" t="str">
            <v>GA</v>
          </cell>
          <cell r="D437">
            <v>5</v>
          </cell>
          <cell r="E437">
            <v>4</v>
          </cell>
          <cell r="F437">
            <v>2</v>
          </cell>
          <cell r="G437">
            <v>2</v>
          </cell>
          <cell r="H437">
            <v>2</v>
          </cell>
          <cell r="I437">
            <v>40</v>
          </cell>
          <cell r="J437">
            <v>1</v>
          </cell>
          <cell r="K437">
            <v>2521</v>
          </cell>
          <cell r="L437">
            <v>4095013</v>
          </cell>
          <cell r="M437">
            <v>0</v>
          </cell>
          <cell r="N437">
            <v>11379599</v>
          </cell>
          <cell r="O437">
            <v>0</v>
          </cell>
          <cell r="P437">
            <v>1165287</v>
          </cell>
          <cell r="Q437">
            <v>2197422</v>
          </cell>
          <cell r="R437">
            <v>0</v>
          </cell>
          <cell r="S437">
            <v>296925</v>
          </cell>
          <cell r="T437">
            <v>250</v>
          </cell>
          <cell r="U437">
            <v>509171</v>
          </cell>
          <cell r="V437">
            <v>1330448</v>
          </cell>
          <cell r="W437">
            <v>0</v>
          </cell>
          <cell r="X437">
            <v>37584</v>
          </cell>
          <cell r="Y437">
            <v>0</v>
          </cell>
          <cell r="Z437">
            <v>21011699</v>
          </cell>
          <cell r="AA437">
            <v>8081064</v>
          </cell>
          <cell r="AB437">
            <v>0</v>
          </cell>
          <cell r="AC437">
            <v>114244</v>
          </cell>
          <cell r="AD437">
            <v>2353518</v>
          </cell>
          <cell r="AE437">
            <v>1518354</v>
          </cell>
          <cell r="AF437">
            <v>2815133</v>
          </cell>
          <cell r="AG437">
            <v>1755644</v>
          </cell>
          <cell r="AH437">
            <v>3051069</v>
          </cell>
          <cell r="AI437">
            <v>0</v>
          </cell>
          <cell r="AJ437">
            <v>0</v>
          </cell>
          <cell r="AK437">
            <v>19689026</v>
          </cell>
          <cell r="AL437">
            <v>1086148</v>
          </cell>
          <cell r="AM437">
            <v>0</v>
          </cell>
          <cell r="AN437">
            <v>0</v>
          </cell>
          <cell r="AO437">
            <v>0</v>
          </cell>
          <cell r="AP437">
            <v>20775174</v>
          </cell>
          <cell r="AQ437">
            <v>9830555</v>
          </cell>
          <cell r="AR437">
            <v>2620933</v>
          </cell>
          <cell r="AS437">
            <v>12451488</v>
          </cell>
          <cell r="AT437">
            <v>1057055</v>
          </cell>
          <cell r="AU437">
            <v>57471</v>
          </cell>
          <cell r="AV437">
            <v>1836332</v>
          </cell>
          <cell r="AW437">
            <v>0</v>
          </cell>
          <cell r="AX437">
            <v>0</v>
          </cell>
          <cell r="AY437">
            <v>100211</v>
          </cell>
          <cell r="AZ437">
            <v>3051069</v>
          </cell>
        </row>
        <row r="438">
          <cell r="A438">
            <v>139904</v>
          </cell>
          <cell r="B438" t="str">
            <v>GEORGIA MILITARY COLLEGE-MAIN CAMPUS</v>
          </cell>
          <cell r="C438" t="str">
            <v>GA</v>
          </cell>
          <cell r="D438">
            <v>5</v>
          </cell>
          <cell r="E438">
            <v>4</v>
          </cell>
          <cell r="F438">
            <v>2</v>
          </cell>
          <cell r="G438">
            <v>2</v>
          </cell>
          <cell r="H438">
            <v>2</v>
          </cell>
          <cell r="I438">
            <v>40</v>
          </cell>
          <cell r="J438">
            <v>1</v>
          </cell>
          <cell r="K438">
            <v>873</v>
          </cell>
          <cell r="L438">
            <v>11533537</v>
          </cell>
          <cell r="M438">
            <v>0</v>
          </cell>
          <cell r="N438">
            <v>1444773</v>
          </cell>
          <cell r="O438">
            <v>0</v>
          </cell>
          <cell r="P438">
            <v>3134174</v>
          </cell>
          <cell r="Q438">
            <v>3403135</v>
          </cell>
          <cell r="R438">
            <v>0</v>
          </cell>
          <cell r="S438">
            <v>110052</v>
          </cell>
          <cell r="T438">
            <v>33838</v>
          </cell>
          <cell r="U438">
            <v>0</v>
          </cell>
          <cell r="V438">
            <v>2193280</v>
          </cell>
          <cell r="W438">
            <v>0</v>
          </cell>
          <cell r="X438">
            <v>444113</v>
          </cell>
          <cell r="Y438">
            <v>0</v>
          </cell>
          <cell r="Z438">
            <v>22296902</v>
          </cell>
          <cell r="AA438">
            <v>5206465</v>
          </cell>
          <cell r="AB438">
            <v>0</v>
          </cell>
          <cell r="AC438">
            <v>0</v>
          </cell>
          <cell r="AD438">
            <v>586426</v>
          </cell>
          <cell r="AE438">
            <v>1766010</v>
          </cell>
          <cell r="AF438">
            <v>2795895</v>
          </cell>
          <cell r="AG438">
            <v>2223502</v>
          </cell>
          <cell r="AH438">
            <v>7463387</v>
          </cell>
          <cell r="AI438">
            <v>0</v>
          </cell>
          <cell r="AJ438">
            <v>0</v>
          </cell>
          <cell r="AK438">
            <v>20041685</v>
          </cell>
          <cell r="AL438">
            <v>2253728</v>
          </cell>
          <cell r="AM438">
            <v>0</v>
          </cell>
          <cell r="AN438">
            <v>0</v>
          </cell>
          <cell r="AO438">
            <v>0</v>
          </cell>
          <cell r="AP438">
            <v>22295413</v>
          </cell>
          <cell r="AQ438">
            <v>7632024</v>
          </cell>
          <cell r="AR438">
            <v>1185566</v>
          </cell>
          <cell r="AS438">
            <v>8817590</v>
          </cell>
          <cell r="AT438">
            <v>2656704</v>
          </cell>
          <cell r="AU438">
            <v>447237</v>
          </cell>
          <cell r="AV438">
            <v>3609766</v>
          </cell>
          <cell r="AW438">
            <v>0</v>
          </cell>
          <cell r="AX438">
            <v>67663</v>
          </cell>
          <cell r="AY438">
            <v>682017</v>
          </cell>
          <cell r="AZ438">
            <v>7463387</v>
          </cell>
        </row>
        <row r="439">
          <cell r="A439">
            <v>139968</v>
          </cell>
          <cell r="B439" t="str">
            <v>GORDON COLLEGE</v>
          </cell>
          <cell r="C439" t="str">
            <v>GA</v>
          </cell>
          <cell r="D439">
            <v>5</v>
          </cell>
          <cell r="E439">
            <v>4</v>
          </cell>
          <cell r="F439">
            <v>2</v>
          </cell>
          <cell r="G439">
            <v>2</v>
          </cell>
          <cell r="H439">
            <v>2</v>
          </cell>
          <cell r="I439">
            <v>40</v>
          </cell>
          <cell r="J439">
            <v>1</v>
          </cell>
          <cell r="K439">
            <v>2470</v>
          </cell>
          <cell r="L439">
            <v>3570266</v>
          </cell>
          <cell r="M439">
            <v>0</v>
          </cell>
          <cell r="N439">
            <v>8857627</v>
          </cell>
          <cell r="O439">
            <v>0</v>
          </cell>
          <cell r="P439">
            <v>1995136</v>
          </cell>
          <cell r="Q439">
            <v>1765900</v>
          </cell>
          <cell r="R439">
            <v>0</v>
          </cell>
          <cell r="S439">
            <v>0</v>
          </cell>
          <cell r="T439">
            <v>0</v>
          </cell>
          <cell r="U439">
            <v>4673</v>
          </cell>
          <cell r="V439">
            <v>2821324</v>
          </cell>
          <cell r="W439">
            <v>0</v>
          </cell>
          <cell r="X439">
            <v>0</v>
          </cell>
          <cell r="Y439">
            <v>0</v>
          </cell>
          <cell r="Z439">
            <v>19014926</v>
          </cell>
          <cell r="AA439">
            <v>5632905</v>
          </cell>
          <cell r="AB439">
            <v>0</v>
          </cell>
          <cell r="AC439">
            <v>0</v>
          </cell>
          <cell r="AD439">
            <v>1375814</v>
          </cell>
          <cell r="AE439">
            <v>1213054</v>
          </cell>
          <cell r="AF439">
            <v>2086301</v>
          </cell>
          <cell r="AG439">
            <v>2306175</v>
          </cell>
          <cell r="AH439">
            <v>3881487</v>
          </cell>
          <cell r="AI439">
            <v>0</v>
          </cell>
          <cell r="AJ439">
            <v>0</v>
          </cell>
          <cell r="AK439">
            <v>16495736</v>
          </cell>
          <cell r="AL439">
            <v>2130104</v>
          </cell>
          <cell r="AM439">
            <v>0</v>
          </cell>
          <cell r="AN439">
            <v>0</v>
          </cell>
          <cell r="AO439">
            <v>0</v>
          </cell>
          <cell r="AP439">
            <v>18625840</v>
          </cell>
          <cell r="AQ439">
            <v>5784889</v>
          </cell>
          <cell r="AR439">
            <v>1630403</v>
          </cell>
          <cell r="AS439">
            <v>7415292</v>
          </cell>
          <cell r="AT439">
            <v>1910675</v>
          </cell>
          <cell r="AU439">
            <v>39900</v>
          </cell>
          <cell r="AV439">
            <v>1765900</v>
          </cell>
          <cell r="AW439">
            <v>0</v>
          </cell>
          <cell r="AX439">
            <v>0</v>
          </cell>
          <cell r="AY439">
            <v>165012</v>
          </cell>
          <cell r="AZ439">
            <v>3881487</v>
          </cell>
        </row>
        <row r="440">
          <cell r="A440">
            <v>139986</v>
          </cell>
          <cell r="B440" t="str">
            <v>GRIFFIN TECHNICAL COLLEGE</v>
          </cell>
          <cell r="C440" t="str">
            <v>GA</v>
          </cell>
          <cell r="D440">
            <v>5</v>
          </cell>
          <cell r="E440">
            <v>4</v>
          </cell>
          <cell r="F440">
            <v>2</v>
          </cell>
          <cell r="G440">
            <v>2</v>
          </cell>
          <cell r="H440">
            <v>2</v>
          </cell>
          <cell r="I440">
            <v>40</v>
          </cell>
          <cell r="J440">
            <v>1</v>
          </cell>
          <cell r="K440">
            <v>2176</v>
          </cell>
          <cell r="L440">
            <v>2900313</v>
          </cell>
          <cell r="M440">
            <v>0</v>
          </cell>
          <cell r="N440">
            <v>6197692</v>
          </cell>
          <cell r="O440">
            <v>104364</v>
          </cell>
          <cell r="P440">
            <v>611122</v>
          </cell>
          <cell r="Q440">
            <v>4043902</v>
          </cell>
          <cell r="R440">
            <v>0</v>
          </cell>
          <cell r="S440">
            <v>0</v>
          </cell>
          <cell r="T440">
            <v>0</v>
          </cell>
          <cell r="U440">
            <v>105118</v>
          </cell>
          <cell r="V440">
            <v>0</v>
          </cell>
          <cell r="W440">
            <v>0</v>
          </cell>
          <cell r="X440">
            <v>151369</v>
          </cell>
          <cell r="Y440">
            <v>0</v>
          </cell>
          <cell r="Z440">
            <v>14113880</v>
          </cell>
          <cell r="AA440">
            <v>5239844</v>
          </cell>
          <cell r="AB440">
            <v>0</v>
          </cell>
          <cell r="AC440">
            <v>0</v>
          </cell>
          <cell r="AD440">
            <v>1335732</v>
          </cell>
          <cell r="AE440">
            <v>1425862</v>
          </cell>
          <cell r="AF440">
            <v>1650479</v>
          </cell>
          <cell r="AG440">
            <v>950782</v>
          </cell>
          <cell r="AH440">
            <v>3506578</v>
          </cell>
          <cell r="AI440">
            <v>0</v>
          </cell>
          <cell r="AJ440">
            <v>0</v>
          </cell>
          <cell r="AK440">
            <v>14109277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14109277</v>
          </cell>
          <cell r="AQ440">
            <v>5862901</v>
          </cell>
          <cell r="AR440">
            <v>1338519</v>
          </cell>
          <cell r="AS440">
            <v>7201420</v>
          </cell>
          <cell r="AT440">
            <v>608977</v>
          </cell>
          <cell r="AU440">
            <v>0</v>
          </cell>
          <cell r="AV440">
            <v>2893564</v>
          </cell>
          <cell r="AW440">
            <v>0</v>
          </cell>
          <cell r="AX440">
            <v>4037</v>
          </cell>
          <cell r="AY440">
            <v>0</v>
          </cell>
          <cell r="AZ440">
            <v>3506578</v>
          </cell>
        </row>
        <row r="441">
          <cell r="A441">
            <v>140012</v>
          </cell>
          <cell r="B441" t="str">
            <v>GWINNETT TECHNICAL COLLEGE</v>
          </cell>
          <cell r="C441" t="str">
            <v>GA</v>
          </cell>
          <cell r="D441">
            <v>5</v>
          </cell>
          <cell r="E441">
            <v>4</v>
          </cell>
          <cell r="F441">
            <v>2</v>
          </cell>
          <cell r="G441">
            <v>2</v>
          </cell>
          <cell r="H441">
            <v>2</v>
          </cell>
          <cell r="I441">
            <v>40</v>
          </cell>
          <cell r="J441">
            <v>1</v>
          </cell>
          <cell r="K441">
            <v>2474</v>
          </cell>
          <cell r="L441">
            <v>6429251</v>
          </cell>
          <cell r="M441">
            <v>323854</v>
          </cell>
          <cell r="N441">
            <v>6965915</v>
          </cell>
          <cell r="O441">
            <v>6634231</v>
          </cell>
          <cell r="P441">
            <v>1170895</v>
          </cell>
          <cell r="Q441">
            <v>2148640</v>
          </cell>
          <cell r="R441">
            <v>5832</v>
          </cell>
          <cell r="S441">
            <v>13162</v>
          </cell>
          <cell r="T441">
            <v>0</v>
          </cell>
          <cell r="U441">
            <v>0</v>
          </cell>
          <cell r="V441">
            <v>101867</v>
          </cell>
          <cell r="W441">
            <v>0</v>
          </cell>
          <cell r="X441">
            <v>0</v>
          </cell>
          <cell r="Y441">
            <v>0</v>
          </cell>
          <cell r="Z441">
            <v>23793647</v>
          </cell>
          <cell r="AA441">
            <v>11222507</v>
          </cell>
          <cell r="AB441">
            <v>0</v>
          </cell>
          <cell r="AC441">
            <v>0</v>
          </cell>
          <cell r="AD441">
            <v>2302134</v>
          </cell>
          <cell r="AE441">
            <v>798687</v>
          </cell>
          <cell r="AF441">
            <v>2946330</v>
          </cell>
          <cell r="AG441">
            <v>1882731</v>
          </cell>
          <cell r="AH441">
            <v>2528175</v>
          </cell>
          <cell r="AI441">
            <v>0</v>
          </cell>
          <cell r="AJ441">
            <v>0</v>
          </cell>
          <cell r="AK441">
            <v>21680564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21680564</v>
          </cell>
          <cell r="AQ441">
            <v>10334792</v>
          </cell>
          <cell r="AR441">
            <v>2275229</v>
          </cell>
          <cell r="AS441">
            <v>12610021</v>
          </cell>
          <cell r="AT441">
            <v>575451</v>
          </cell>
          <cell r="AU441">
            <v>551712</v>
          </cell>
          <cell r="AV441">
            <v>1401012</v>
          </cell>
          <cell r="AW441">
            <v>0</v>
          </cell>
          <cell r="AX441">
            <v>0</v>
          </cell>
          <cell r="AY441">
            <v>0</v>
          </cell>
          <cell r="AZ441">
            <v>2528175</v>
          </cell>
        </row>
        <row r="442">
          <cell r="A442">
            <v>140076</v>
          </cell>
          <cell r="B442" t="str">
            <v>HEART OF GEORGIA TECHNICAL COLLEGE</v>
          </cell>
          <cell r="C442" t="str">
            <v>GA</v>
          </cell>
          <cell r="D442">
            <v>5</v>
          </cell>
          <cell r="E442">
            <v>4</v>
          </cell>
          <cell r="F442">
            <v>2</v>
          </cell>
          <cell r="G442">
            <v>2</v>
          </cell>
          <cell r="H442">
            <v>2</v>
          </cell>
          <cell r="I442">
            <v>-3</v>
          </cell>
          <cell r="J442">
            <v>1</v>
          </cell>
          <cell r="K442">
            <v>737</v>
          </cell>
          <cell r="L442">
            <v>1371929</v>
          </cell>
          <cell r="M442">
            <v>0</v>
          </cell>
          <cell r="N442">
            <v>9585538</v>
          </cell>
          <cell r="O442">
            <v>0</v>
          </cell>
          <cell r="P442">
            <v>506289</v>
          </cell>
          <cell r="Q442">
            <v>1843169</v>
          </cell>
          <cell r="R442">
            <v>0</v>
          </cell>
          <cell r="S442">
            <v>87598</v>
          </cell>
          <cell r="T442">
            <v>0</v>
          </cell>
          <cell r="U442">
            <v>13662</v>
          </cell>
          <cell r="V442">
            <v>0</v>
          </cell>
          <cell r="W442">
            <v>0</v>
          </cell>
          <cell r="X442">
            <v>139993</v>
          </cell>
          <cell r="Y442">
            <v>0</v>
          </cell>
          <cell r="Z442">
            <v>13548178</v>
          </cell>
          <cell r="AA442">
            <v>6568322</v>
          </cell>
          <cell r="AB442">
            <v>0</v>
          </cell>
          <cell r="AC442">
            <v>0</v>
          </cell>
          <cell r="AD442">
            <v>647216</v>
          </cell>
          <cell r="AE442">
            <v>771333</v>
          </cell>
          <cell r="AF442">
            <v>3168428</v>
          </cell>
          <cell r="AG442">
            <v>1168414</v>
          </cell>
          <cell r="AH442">
            <v>1137084</v>
          </cell>
          <cell r="AI442">
            <v>0</v>
          </cell>
          <cell r="AJ442">
            <v>0</v>
          </cell>
          <cell r="AK442">
            <v>13460797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13460797</v>
          </cell>
          <cell r="AQ442">
            <v>4491956</v>
          </cell>
          <cell r="AR442">
            <v>1192705</v>
          </cell>
          <cell r="AS442">
            <v>5684661</v>
          </cell>
          <cell r="AT442">
            <v>386429</v>
          </cell>
          <cell r="AU442">
            <v>0</v>
          </cell>
          <cell r="AV442">
            <v>750655</v>
          </cell>
          <cell r="AW442">
            <v>0</v>
          </cell>
          <cell r="AX442">
            <v>0</v>
          </cell>
          <cell r="AY442">
            <v>0</v>
          </cell>
          <cell r="AZ442">
            <v>1137084</v>
          </cell>
        </row>
        <row r="443">
          <cell r="A443">
            <v>140085</v>
          </cell>
          <cell r="B443" t="str">
            <v>MIDDLE GEORGIA TECHNICAL COLLEGE</v>
          </cell>
          <cell r="C443" t="str">
            <v>GA</v>
          </cell>
          <cell r="D443">
            <v>5</v>
          </cell>
          <cell r="E443">
            <v>4</v>
          </cell>
          <cell r="F443">
            <v>2</v>
          </cell>
          <cell r="G443">
            <v>2</v>
          </cell>
          <cell r="H443">
            <v>2</v>
          </cell>
          <cell r="I443">
            <v>-3</v>
          </cell>
          <cell r="J443">
            <v>1</v>
          </cell>
          <cell r="K443">
            <v>1603</v>
          </cell>
          <cell r="L443">
            <v>2129002</v>
          </cell>
          <cell r="M443">
            <v>0</v>
          </cell>
          <cell r="N443">
            <v>7412437</v>
          </cell>
          <cell r="O443">
            <v>0</v>
          </cell>
          <cell r="P443">
            <v>863301</v>
          </cell>
          <cell r="Q443">
            <v>4013301</v>
          </cell>
          <cell r="R443">
            <v>0</v>
          </cell>
          <cell r="S443">
            <v>0</v>
          </cell>
          <cell r="T443">
            <v>0</v>
          </cell>
          <cell r="U443">
            <v>130087</v>
          </cell>
          <cell r="V443">
            <v>0</v>
          </cell>
          <cell r="W443">
            <v>0</v>
          </cell>
          <cell r="X443">
            <v>1299304</v>
          </cell>
          <cell r="Y443">
            <v>0</v>
          </cell>
          <cell r="Z443">
            <v>15847432</v>
          </cell>
          <cell r="AA443">
            <v>6886026</v>
          </cell>
          <cell r="AB443">
            <v>0</v>
          </cell>
          <cell r="AC443">
            <v>87069</v>
          </cell>
          <cell r="AD443">
            <v>1066077</v>
          </cell>
          <cell r="AE443">
            <v>943765</v>
          </cell>
          <cell r="AF443">
            <v>884760</v>
          </cell>
          <cell r="AG443">
            <v>2459818</v>
          </cell>
          <cell r="AH443">
            <v>3397154</v>
          </cell>
          <cell r="AI443">
            <v>0</v>
          </cell>
          <cell r="AJ443">
            <v>0</v>
          </cell>
          <cell r="AK443">
            <v>15724669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15724669</v>
          </cell>
          <cell r="AQ443">
            <v>6508690</v>
          </cell>
          <cell r="AR443">
            <v>1531585</v>
          </cell>
          <cell r="AS443">
            <v>8040275</v>
          </cell>
          <cell r="AT443">
            <v>777815</v>
          </cell>
          <cell r="AU443">
            <v>0</v>
          </cell>
          <cell r="AV443">
            <v>2610599</v>
          </cell>
          <cell r="AW443">
            <v>0</v>
          </cell>
          <cell r="AX443">
            <v>0</v>
          </cell>
          <cell r="AY443">
            <v>8740</v>
          </cell>
          <cell r="AZ443">
            <v>3397154</v>
          </cell>
        </row>
        <row r="444">
          <cell r="A444">
            <v>140243</v>
          </cell>
          <cell r="B444" t="str">
            <v>LANIER TECHNICAL COLLEGE</v>
          </cell>
          <cell r="C444" t="str">
            <v>GA</v>
          </cell>
          <cell r="D444">
            <v>5</v>
          </cell>
          <cell r="E444">
            <v>4</v>
          </cell>
          <cell r="F444">
            <v>2</v>
          </cell>
          <cell r="G444">
            <v>2</v>
          </cell>
          <cell r="H444">
            <v>2</v>
          </cell>
          <cell r="I444">
            <v>-3</v>
          </cell>
          <cell r="J444">
            <v>1</v>
          </cell>
          <cell r="K444">
            <v>1205</v>
          </cell>
          <cell r="L444">
            <v>2578577</v>
          </cell>
          <cell r="M444">
            <v>0</v>
          </cell>
          <cell r="N444">
            <v>7895199</v>
          </cell>
          <cell r="O444">
            <v>0</v>
          </cell>
          <cell r="P444">
            <v>304759</v>
          </cell>
          <cell r="Q444">
            <v>3110511</v>
          </cell>
          <cell r="R444">
            <v>0</v>
          </cell>
          <cell r="S444">
            <v>142537</v>
          </cell>
          <cell r="T444">
            <v>0</v>
          </cell>
          <cell r="U444">
            <v>114611</v>
          </cell>
          <cell r="V444">
            <v>0</v>
          </cell>
          <cell r="W444">
            <v>0</v>
          </cell>
          <cell r="X444">
            <v>112832</v>
          </cell>
          <cell r="Y444">
            <v>0</v>
          </cell>
          <cell r="Z444">
            <v>14259026</v>
          </cell>
          <cell r="AA444">
            <v>6837743</v>
          </cell>
          <cell r="AB444">
            <v>0</v>
          </cell>
          <cell r="AC444">
            <v>0</v>
          </cell>
          <cell r="AD444">
            <v>1471321</v>
          </cell>
          <cell r="AE444">
            <v>1064799</v>
          </cell>
          <cell r="AF444">
            <v>1244435</v>
          </cell>
          <cell r="AG444">
            <v>1001961</v>
          </cell>
          <cell r="AH444">
            <v>2522812</v>
          </cell>
          <cell r="AI444">
            <v>0</v>
          </cell>
          <cell r="AJ444">
            <v>0</v>
          </cell>
          <cell r="AK444">
            <v>14143071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14143071</v>
          </cell>
          <cell r="AQ444">
            <v>6669949</v>
          </cell>
          <cell r="AR444">
            <v>1585219</v>
          </cell>
          <cell r="AS444">
            <v>8255168</v>
          </cell>
          <cell r="AT444">
            <v>279236</v>
          </cell>
          <cell r="AU444">
            <v>25523</v>
          </cell>
          <cell r="AV444">
            <v>2218053</v>
          </cell>
          <cell r="AW444">
            <v>0</v>
          </cell>
          <cell r="AX444">
            <v>0</v>
          </cell>
          <cell r="AY444">
            <v>0</v>
          </cell>
          <cell r="AZ444">
            <v>2522812</v>
          </cell>
        </row>
        <row r="445">
          <cell r="A445">
            <v>140304</v>
          </cell>
          <cell r="B445" t="str">
            <v>CENTRAL GEORGIA TECHNICAL COLLEGE</v>
          </cell>
          <cell r="C445" t="str">
            <v>GA</v>
          </cell>
          <cell r="D445">
            <v>5</v>
          </cell>
          <cell r="E445">
            <v>4</v>
          </cell>
          <cell r="F445">
            <v>2</v>
          </cell>
          <cell r="G445">
            <v>2</v>
          </cell>
          <cell r="H445">
            <v>2</v>
          </cell>
          <cell r="I445">
            <v>40</v>
          </cell>
          <cell r="J445">
            <v>1</v>
          </cell>
          <cell r="K445">
            <v>2984</v>
          </cell>
          <cell r="L445">
            <v>4109523</v>
          </cell>
          <cell r="M445">
            <v>0</v>
          </cell>
          <cell r="N445">
            <v>10944000</v>
          </cell>
          <cell r="O445">
            <v>298000</v>
          </cell>
          <cell r="P445">
            <v>3770616</v>
          </cell>
          <cell r="Q445">
            <v>6572562</v>
          </cell>
          <cell r="R445">
            <v>0</v>
          </cell>
          <cell r="S445">
            <v>0</v>
          </cell>
          <cell r="T445">
            <v>0</v>
          </cell>
          <cell r="U445">
            <v>148390</v>
          </cell>
          <cell r="V445">
            <v>0</v>
          </cell>
          <cell r="W445">
            <v>0</v>
          </cell>
          <cell r="X445">
            <v>338041</v>
          </cell>
          <cell r="Y445">
            <v>0</v>
          </cell>
          <cell r="Z445">
            <v>26181132</v>
          </cell>
          <cell r="AA445">
            <v>10596292</v>
          </cell>
          <cell r="AB445">
            <v>0</v>
          </cell>
          <cell r="AC445">
            <v>0</v>
          </cell>
          <cell r="AD445">
            <v>2027227</v>
          </cell>
          <cell r="AE445">
            <v>1277062</v>
          </cell>
          <cell r="AF445">
            <v>2528184</v>
          </cell>
          <cell r="AG445">
            <v>1469932</v>
          </cell>
          <cell r="AH445">
            <v>8106818</v>
          </cell>
          <cell r="AI445">
            <v>0</v>
          </cell>
          <cell r="AJ445">
            <v>0</v>
          </cell>
          <cell r="AK445">
            <v>26005515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26005515</v>
          </cell>
          <cell r="AQ445">
            <v>9603425</v>
          </cell>
          <cell r="AR445">
            <v>2219107</v>
          </cell>
          <cell r="AS445">
            <v>11822532</v>
          </cell>
          <cell r="AT445">
            <v>3340192</v>
          </cell>
          <cell r="AU445">
            <v>218100</v>
          </cell>
          <cell r="AV445">
            <v>4548526</v>
          </cell>
          <cell r="AW445">
            <v>0</v>
          </cell>
          <cell r="AX445">
            <v>0</v>
          </cell>
          <cell r="AY445">
            <v>0</v>
          </cell>
          <cell r="AZ445">
            <v>8106818</v>
          </cell>
        </row>
        <row r="446">
          <cell r="A446">
            <v>140331</v>
          </cell>
          <cell r="B446" t="str">
            <v>CHATTAHOOCHEE TECHNICAL COLLEGE</v>
          </cell>
          <cell r="C446" t="str">
            <v>GA</v>
          </cell>
          <cell r="D446">
            <v>5</v>
          </cell>
          <cell r="E446">
            <v>4</v>
          </cell>
          <cell r="F446">
            <v>2</v>
          </cell>
          <cell r="G446">
            <v>2</v>
          </cell>
          <cell r="H446">
            <v>2</v>
          </cell>
          <cell r="I446">
            <v>40</v>
          </cell>
          <cell r="J446">
            <v>1</v>
          </cell>
          <cell r="K446">
            <v>2927</v>
          </cell>
          <cell r="L446">
            <v>3313762</v>
          </cell>
          <cell r="M446">
            <v>0</v>
          </cell>
          <cell r="N446">
            <v>11505634</v>
          </cell>
          <cell r="O446">
            <v>0</v>
          </cell>
          <cell r="P446">
            <v>1083355</v>
          </cell>
          <cell r="Q446">
            <v>3577874</v>
          </cell>
          <cell r="R446">
            <v>9000</v>
          </cell>
          <cell r="S446">
            <v>0</v>
          </cell>
          <cell r="T446">
            <v>0</v>
          </cell>
          <cell r="U446">
            <v>48165</v>
          </cell>
          <cell r="V446">
            <v>0</v>
          </cell>
          <cell r="W446">
            <v>0</v>
          </cell>
          <cell r="X446">
            <v>845918</v>
          </cell>
          <cell r="Y446">
            <v>0</v>
          </cell>
          <cell r="Z446">
            <v>20383708</v>
          </cell>
          <cell r="AA446">
            <v>7573582</v>
          </cell>
          <cell r="AB446">
            <v>0</v>
          </cell>
          <cell r="AC446">
            <v>0</v>
          </cell>
          <cell r="AD446">
            <v>1510333</v>
          </cell>
          <cell r="AE446">
            <v>1118559</v>
          </cell>
          <cell r="AF446">
            <v>3418318</v>
          </cell>
          <cell r="AG446">
            <v>3072321</v>
          </cell>
          <cell r="AH446">
            <v>3623176</v>
          </cell>
          <cell r="AI446">
            <v>0</v>
          </cell>
          <cell r="AJ446">
            <v>0</v>
          </cell>
          <cell r="AK446">
            <v>20316289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20316289</v>
          </cell>
          <cell r="AQ446">
            <v>8551063</v>
          </cell>
          <cell r="AR446">
            <v>2085204</v>
          </cell>
          <cell r="AS446">
            <v>10636267</v>
          </cell>
          <cell r="AT446">
            <v>872639</v>
          </cell>
          <cell r="AU446">
            <v>28349</v>
          </cell>
          <cell r="AV446">
            <v>2705154</v>
          </cell>
          <cell r="AW446">
            <v>0</v>
          </cell>
          <cell r="AX446">
            <v>8374</v>
          </cell>
          <cell r="AY446">
            <v>8660</v>
          </cell>
          <cell r="AZ446">
            <v>3623176</v>
          </cell>
        </row>
        <row r="447">
          <cell r="A447">
            <v>140483</v>
          </cell>
          <cell r="B447" t="str">
            <v>MIDDLE GEORGIA COLLEGE</v>
          </cell>
          <cell r="C447" t="str">
            <v>GA</v>
          </cell>
          <cell r="D447">
            <v>5</v>
          </cell>
          <cell r="E447">
            <v>4</v>
          </cell>
          <cell r="F447">
            <v>2</v>
          </cell>
          <cell r="G447">
            <v>2</v>
          </cell>
          <cell r="H447">
            <v>2</v>
          </cell>
          <cell r="I447">
            <v>40</v>
          </cell>
          <cell r="J447">
            <v>1</v>
          </cell>
          <cell r="K447">
            <v>1660</v>
          </cell>
          <cell r="L447">
            <v>2940296</v>
          </cell>
          <cell r="M447">
            <v>0</v>
          </cell>
          <cell r="N447">
            <v>10551143</v>
          </cell>
          <cell r="O447">
            <v>0</v>
          </cell>
          <cell r="P447">
            <v>1821883</v>
          </cell>
          <cell r="Q447">
            <v>1370650</v>
          </cell>
          <cell r="R447">
            <v>0</v>
          </cell>
          <cell r="S447">
            <v>15146</v>
          </cell>
          <cell r="T447">
            <v>63126</v>
          </cell>
          <cell r="U447">
            <v>128960</v>
          </cell>
          <cell r="V447">
            <v>3385743</v>
          </cell>
          <cell r="W447">
            <v>0</v>
          </cell>
          <cell r="X447">
            <v>118762</v>
          </cell>
          <cell r="Y447">
            <v>0</v>
          </cell>
          <cell r="Z447">
            <v>20395709</v>
          </cell>
          <cell r="AA447">
            <v>6310076</v>
          </cell>
          <cell r="AB447">
            <v>0</v>
          </cell>
          <cell r="AC447">
            <v>0</v>
          </cell>
          <cell r="AD447">
            <v>1355438</v>
          </cell>
          <cell r="AE447">
            <v>1479366</v>
          </cell>
          <cell r="AF447">
            <v>2827142</v>
          </cell>
          <cell r="AG447">
            <v>1864682</v>
          </cell>
          <cell r="AH447">
            <v>3132110</v>
          </cell>
          <cell r="AI447">
            <v>0</v>
          </cell>
          <cell r="AJ447">
            <v>0</v>
          </cell>
          <cell r="AK447">
            <v>16968814</v>
          </cell>
          <cell r="AL447">
            <v>3185735</v>
          </cell>
          <cell r="AM447">
            <v>0</v>
          </cell>
          <cell r="AN447">
            <v>0</v>
          </cell>
          <cell r="AO447">
            <v>47021</v>
          </cell>
          <cell r="AP447">
            <v>20201570</v>
          </cell>
          <cell r="AQ447">
            <v>8125277</v>
          </cell>
          <cell r="AR447">
            <v>2284454</v>
          </cell>
          <cell r="AS447">
            <v>10409731</v>
          </cell>
          <cell r="AT447">
            <v>1611787</v>
          </cell>
          <cell r="AU447">
            <v>60644</v>
          </cell>
          <cell r="AV447">
            <v>1265398</v>
          </cell>
          <cell r="AW447">
            <v>0</v>
          </cell>
          <cell r="AX447">
            <v>16020</v>
          </cell>
          <cell r="AY447">
            <v>178261</v>
          </cell>
          <cell r="AZ447">
            <v>3132110</v>
          </cell>
        </row>
        <row r="448">
          <cell r="A448">
            <v>140599</v>
          </cell>
          <cell r="B448" t="str">
            <v>MOULTRIE TECHNICAL COLLEGE</v>
          </cell>
          <cell r="C448" t="str">
            <v>GA</v>
          </cell>
          <cell r="D448">
            <v>5</v>
          </cell>
          <cell r="E448">
            <v>4</v>
          </cell>
          <cell r="F448">
            <v>2</v>
          </cell>
          <cell r="G448">
            <v>2</v>
          </cell>
          <cell r="H448">
            <v>2</v>
          </cell>
          <cell r="I448">
            <v>-3</v>
          </cell>
          <cell r="J448">
            <v>1</v>
          </cell>
          <cell r="K448">
            <v>1096</v>
          </cell>
          <cell r="L448">
            <v>1400402</v>
          </cell>
          <cell r="M448">
            <v>0</v>
          </cell>
          <cell r="N448">
            <v>5104023</v>
          </cell>
          <cell r="O448">
            <v>0</v>
          </cell>
          <cell r="P448">
            <v>1278968</v>
          </cell>
          <cell r="Q448">
            <v>2443773</v>
          </cell>
          <cell r="R448">
            <v>0</v>
          </cell>
          <cell r="S448">
            <v>22194</v>
          </cell>
          <cell r="T448">
            <v>0</v>
          </cell>
          <cell r="U448">
            <v>40148</v>
          </cell>
          <cell r="V448">
            <v>0</v>
          </cell>
          <cell r="W448">
            <v>0</v>
          </cell>
          <cell r="X448">
            <v>69110</v>
          </cell>
          <cell r="Y448">
            <v>0</v>
          </cell>
          <cell r="Z448">
            <v>10358618</v>
          </cell>
          <cell r="AA448">
            <v>4356117</v>
          </cell>
          <cell r="AB448">
            <v>0</v>
          </cell>
          <cell r="AC448">
            <v>0</v>
          </cell>
          <cell r="AD448">
            <v>743187</v>
          </cell>
          <cell r="AE448">
            <v>1501124</v>
          </cell>
          <cell r="AF448">
            <v>587842</v>
          </cell>
          <cell r="AG448">
            <v>657955</v>
          </cell>
          <cell r="AH448">
            <v>2512393</v>
          </cell>
          <cell r="AI448">
            <v>0</v>
          </cell>
          <cell r="AJ448">
            <v>0</v>
          </cell>
          <cell r="AK448">
            <v>10358618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10358618</v>
          </cell>
          <cell r="AQ448">
            <v>0</v>
          </cell>
          <cell r="AR448">
            <v>0</v>
          </cell>
          <cell r="AS448">
            <v>0</v>
          </cell>
          <cell r="AT448">
            <v>710444</v>
          </cell>
          <cell r="AU448">
            <v>74957</v>
          </cell>
          <cell r="AV448">
            <v>1704798</v>
          </cell>
          <cell r="AW448">
            <v>0</v>
          </cell>
          <cell r="AX448">
            <v>0</v>
          </cell>
          <cell r="AY448">
            <v>22194</v>
          </cell>
          <cell r="AZ448">
            <v>2512393</v>
          </cell>
        </row>
        <row r="449">
          <cell r="A449">
            <v>140678</v>
          </cell>
          <cell r="B449" t="str">
            <v>NORTH GEORGIA TECHNICAL COLLEGE</v>
          </cell>
          <cell r="C449" t="str">
            <v>GA</v>
          </cell>
          <cell r="D449">
            <v>5</v>
          </cell>
          <cell r="E449">
            <v>4</v>
          </cell>
          <cell r="F449">
            <v>2</v>
          </cell>
          <cell r="G449">
            <v>2</v>
          </cell>
          <cell r="H449">
            <v>2</v>
          </cell>
          <cell r="I449">
            <v>-3</v>
          </cell>
          <cell r="J449">
            <v>1</v>
          </cell>
          <cell r="K449">
            <v>1150</v>
          </cell>
          <cell r="L449">
            <v>2000138</v>
          </cell>
          <cell r="M449">
            <v>0</v>
          </cell>
          <cell r="N449">
            <v>9418623</v>
          </cell>
          <cell r="O449">
            <v>0</v>
          </cell>
          <cell r="P449">
            <v>915079</v>
          </cell>
          <cell r="Q449">
            <v>2595941</v>
          </cell>
          <cell r="R449">
            <v>691</v>
          </cell>
          <cell r="S449">
            <v>29385</v>
          </cell>
          <cell r="T449">
            <v>0</v>
          </cell>
          <cell r="U449">
            <v>65983</v>
          </cell>
          <cell r="V449">
            <v>524422</v>
          </cell>
          <cell r="W449">
            <v>0</v>
          </cell>
          <cell r="X449">
            <v>402033</v>
          </cell>
          <cell r="Y449">
            <v>0</v>
          </cell>
          <cell r="Z449">
            <v>15952295</v>
          </cell>
          <cell r="AA449">
            <v>6477948</v>
          </cell>
          <cell r="AB449">
            <v>0</v>
          </cell>
          <cell r="AC449">
            <v>0</v>
          </cell>
          <cell r="AD449">
            <v>1282451</v>
          </cell>
          <cell r="AE449">
            <v>1145310</v>
          </cell>
          <cell r="AF449">
            <v>1800643</v>
          </cell>
          <cell r="AG449">
            <v>1462375</v>
          </cell>
          <cell r="AH449">
            <v>2639857</v>
          </cell>
          <cell r="AI449">
            <v>0</v>
          </cell>
          <cell r="AJ449">
            <v>0</v>
          </cell>
          <cell r="AK449">
            <v>14808584</v>
          </cell>
          <cell r="AL449">
            <v>516113</v>
          </cell>
          <cell r="AM449">
            <v>0</v>
          </cell>
          <cell r="AN449">
            <v>0</v>
          </cell>
          <cell r="AO449">
            <v>530670</v>
          </cell>
          <cell r="AP449">
            <v>15855367</v>
          </cell>
          <cell r="AQ449">
            <v>6326327</v>
          </cell>
          <cell r="AR449">
            <v>1802267</v>
          </cell>
          <cell r="AS449">
            <v>8128594</v>
          </cell>
          <cell r="AT449">
            <v>681456</v>
          </cell>
          <cell r="AU449">
            <v>24457</v>
          </cell>
          <cell r="AV449">
            <v>1916190</v>
          </cell>
          <cell r="AW449">
            <v>0</v>
          </cell>
          <cell r="AX449">
            <v>17014</v>
          </cell>
          <cell r="AY449">
            <v>740</v>
          </cell>
          <cell r="AZ449">
            <v>2639857</v>
          </cell>
        </row>
        <row r="450">
          <cell r="A450">
            <v>140809</v>
          </cell>
          <cell r="B450" t="str">
            <v>APPALACHIAN TECHNICAL COLLEGE</v>
          </cell>
          <cell r="C450" t="str">
            <v>GA</v>
          </cell>
          <cell r="D450">
            <v>5</v>
          </cell>
          <cell r="E450">
            <v>4</v>
          </cell>
          <cell r="F450">
            <v>2</v>
          </cell>
          <cell r="G450">
            <v>2</v>
          </cell>
          <cell r="H450">
            <v>2</v>
          </cell>
          <cell r="I450">
            <v>-3</v>
          </cell>
          <cell r="J450">
            <v>1</v>
          </cell>
          <cell r="K450">
            <v>541</v>
          </cell>
          <cell r="L450">
            <v>781701</v>
          </cell>
          <cell r="M450">
            <v>0</v>
          </cell>
          <cell r="N450">
            <v>3311756</v>
          </cell>
          <cell r="O450">
            <v>0</v>
          </cell>
          <cell r="P450">
            <v>785847</v>
          </cell>
          <cell r="Q450">
            <v>415310</v>
          </cell>
          <cell r="R450">
            <v>0</v>
          </cell>
          <cell r="S450">
            <v>0</v>
          </cell>
          <cell r="T450">
            <v>0</v>
          </cell>
          <cell r="U450">
            <v>34021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5328635</v>
          </cell>
          <cell r="AA450">
            <v>3266283</v>
          </cell>
          <cell r="AB450">
            <v>0</v>
          </cell>
          <cell r="AC450">
            <v>0</v>
          </cell>
          <cell r="AD450">
            <v>250820</v>
          </cell>
          <cell r="AE450">
            <v>418034</v>
          </cell>
          <cell r="AF450">
            <v>334428</v>
          </cell>
          <cell r="AG450">
            <v>429632</v>
          </cell>
          <cell r="AH450">
            <v>629438</v>
          </cell>
          <cell r="AI450">
            <v>0</v>
          </cell>
          <cell r="AJ450">
            <v>0</v>
          </cell>
          <cell r="AK450">
            <v>5328635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5328635</v>
          </cell>
          <cell r="AQ450">
            <v>2699593</v>
          </cell>
          <cell r="AR450">
            <v>691385</v>
          </cell>
          <cell r="AS450">
            <v>3390978</v>
          </cell>
          <cell r="AT450">
            <v>277262</v>
          </cell>
          <cell r="AU450">
            <v>0</v>
          </cell>
          <cell r="AV450">
            <v>352176</v>
          </cell>
          <cell r="AW450">
            <v>0</v>
          </cell>
          <cell r="AX450">
            <v>0</v>
          </cell>
          <cell r="AY450">
            <v>0</v>
          </cell>
          <cell r="AZ450">
            <v>629438</v>
          </cell>
        </row>
        <row r="451">
          <cell r="A451">
            <v>140942</v>
          </cell>
          <cell r="B451" t="str">
            <v>SAVANNAH TECHNICAL COLLEGE</v>
          </cell>
          <cell r="C451" t="str">
            <v>GA</v>
          </cell>
          <cell r="D451">
            <v>5</v>
          </cell>
          <cell r="E451">
            <v>4</v>
          </cell>
          <cell r="F451">
            <v>2</v>
          </cell>
          <cell r="G451">
            <v>2</v>
          </cell>
          <cell r="H451">
            <v>2</v>
          </cell>
          <cell r="I451">
            <v>40</v>
          </cell>
          <cell r="J451">
            <v>1</v>
          </cell>
          <cell r="K451">
            <v>2028</v>
          </cell>
          <cell r="L451">
            <v>2716817</v>
          </cell>
          <cell r="M451">
            <v>0</v>
          </cell>
          <cell r="N451">
            <v>8747259</v>
          </cell>
          <cell r="O451">
            <v>0</v>
          </cell>
          <cell r="P451">
            <v>1381490</v>
          </cell>
          <cell r="Q451">
            <v>2866219</v>
          </cell>
          <cell r="R451">
            <v>0</v>
          </cell>
          <cell r="S451">
            <v>0</v>
          </cell>
          <cell r="T451">
            <v>0</v>
          </cell>
          <cell r="U451">
            <v>89784</v>
          </cell>
          <cell r="V451">
            <v>0</v>
          </cell>
          <cell r="W451">
            <v>0</v>
          </cell>
          <cell r="X451">
            <v>878482</v>
          </cell>
          <cell r="Y451">
            <v>0</v>
          </cell>
          <cell r="Z451">
            <v>16680051</v>
          </cell>
          <cell r="AA451">
            <v>6660159</v>
          </cell>
          <cell r="AB451">
            <v>0</v>
          </cell>
          <cell r="AC451">
            <v>0</v>
          </cell>
          <cell r="AD451">
            <v>2130642</v>
          </cell>
          <cell r="AE451">
            <v>1226492</v>
          </cell>
          <cell r="AF451">
            <v>2079958</v>
          </cell>
          <cell r="AG451">
            <v>1386019</v>
          </cell>
          <cell r="AH451">
            <v>3196781</v>
          </cell>
          <cell r="AI451">
            <v>0</v>
          </cell>
          <cell r="AJ451">
            <v>0</v>
          </cell>
          <cell r="AK451">
            <v>16680051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16680051</v>
          </cell>
          <cell r="AQ451">
            <v>7090195</v>
          </cell>
          <cell r="AR451">
            <v>1600300</v>
          </cell>
          <cell r="AS451">
            <v>8690495</v>
          </cell>
          <cell r="AT451">
            <v>1185495</v>
          </cell>
          <cell r="AU451">
            <v>0</v>
          </cell>
          <cell r="AV451">
            <v>2011286</v>
          </cell>
          <cell r="AW451">
            <v>0</v>
          </cell>
          <cell r="AX451">
            <v>0</v>
          </cell>
          <cell r="AY451">
            <v>0</v>
          </cell>
          <cell r="AZ451">
            <v>3196781</v>
          </cell>
        </row>
        <row r="452">
          <cell r="A452">
            <v>140997</v>
          </cell>
          <cell r="B452" t="str">
            <v>SOUTH GEORGIA COLLEGE</v>
          </cell>
          <cell r="C452" t="str">
            <v>GA</v>
          </cell>
          <cell r="D452">
            <v>5</v>
          </cell>
          <cell r="E452">
            <v>4</v>
          </cell>
          <cell r="F452">
            <v>2</v>
          </cell>
          <cell r="G452">
            <v>2</v>
          </cell>
          <cell r="H452">
            <v>2</v>
          </cell>
          <cell r="I452">
            <v>40</v>
          </cell>
          <cell r="J452">
            <v>1</v>
          </cell>
          <cell r="K452">
            <v>912</v>
          </cell>
          <cell r="L452">
            <v>1731719</v>
          </cell>
          <cell r="M452">
            <v>0</v>
          </cell>
          <cell r="N452">
            <v>5780663</v>
          </cell>
          <cell r="O452">
            <v>0</v>
          </cell>
          <cell r="P452">
            <v>1358250</v>
          </cell>
          <cell r="Q452">
            <v>648158</v>
          </cell>
          <cell r="R452">
            <v>0</v>
          </cell>
          <cell r="S452">
            <v>7619</v>
          </cell>
          <cell r="T452">
            <v>0</v>
          </cell>
          <cell r="U452">
            <v>502621</v>
          </cell>
          <cell r="V452">
            <v>1124660</v>
          </cell>
          <cell r="W452">
            <v>0</v>
          </cell>
          <cell r="X452">
            <v>57182</v>
          </cell>
          <cell r="Y452">
            <v>0</v>
          </cell>
          <cell r="Z452">
            <v>11210872</v>
          </cell>
          <cell r="AA452">
            <v>3634957</v>
          </cell>
          <cell r="AB452">
            <v>0</v>
          </cell>
          <cell r="AC452">
            <v>0</v>
          </cell>
          <cell r="AD452">
            <v>542100</v>
          </cell>
          <cell r="AE452">
            <v>862706</v>
          </cell>
          <cell r="AF452">
            <v>1686610</v>
          </cell>
          <cell r="AG452">
            <v>1465152</v>
          </cell>
          <cell r="AH452">
            <v>1887686</v>
          </cell>
          <cell r="AI452">
            <v>0</v>
          </cell>
          <cell r="AJ452">
            <v>0</v>
          </cell>
          <cell r="AK452">
            <v>10079211</v>
          </cell>
          <cell r="AL452">
            <v>1028415</v>
          </cell>
          <cell r="AM452">
            <v>0</v>
          </cell>
          <cell r="AN452">
            <v>0</v>
          </cell>
          <cell r="AO452">
            <v>0</v>
          </cell>
          <cell r="AP452">
            <v>11107626</v>
          </cell>
          <cell r="AQ452">
            <v>4323253</v>
          </cell>
          <cell r="AR452">
            <v>1311486</v>
          </cell>
          <cell r="AS452">
            <v>5634739</v>
          </cell>
          <cell r="AT452">
            <v>926669</v>
          </cell>
          <cell r="AU452">
            <v>108467</v>
          </cell>
          <cell r="AV452">
            <v>648158</v>
          </cell>
          <cell r="AW452">
            <v>0</v>
          </cell>
          <cell r="AX452">
            <v>4619</v>
          </cell>
          <cell r="AY452">
            <v>199773</v>
          </cell>
          <cell r="AZ452">
            <v>1887686</v>
          </cell>
        </row>
        <row r="453">
          <cell r="A453">
            <v>141006</v>
          </cell>
          <cell r="B453" t="str">
            <v>SOUTH GEORGIA TECHNICAL COLLEGE</v>
          </cell>
          <cell r="C453" t="str">
            <v>GA</v>
          </cell>
          <cell r="D453">
            <v>5</v>
          </cell>
          <cell r="E453">
            <v>4</v>
          </cell>
          <cell r="F453">
            <v>2</v>
          </cell>
          <cell r="G453">
            <v>2</v>
          </cell>
          <cell r="H453">
            <v>2</v>
          </cell>
          <cell r="I453">
            <v>-3</v>
          </cell>
          <cell r="J453">
            <v>1</v>
          </cell>
          <cell r="K453">
            <v>1111</v>
          </cell>
          <cell r="L453">
            <v>1316069</v>
          </cell>
          <cell r="M453">
            <v>0</v>
          </cell>
          <cell r="N453">
            <v>10483305</v>
          </cell>
          <cell r="O453">
            <v>0</v>
          </cell>
          <cell r="P453">
            <v>2419491</v>
          </cell>
          <cell r="Q453">
            <v>1796387</v>
          </cell>
          <cell r="R453">
            <v>0</v>
          </cell>
          <cell r="S453">
            <v>0</v>
          </cell>
          <cell r="T453">
            <v>0</v>
          </cell>
          <cell r="U453">
            <v>14689</v>
          </cell>
          <cell r="V453">
            <v>364885</v>
          </cell>
          <cell r="W453">
            <v>0</v>
          </cell>
          <cell r="X453">
            <v>545319</v>
          </cell>
          <cell r="Y453">
            <v>0</v>
          </cell>
          <cell r="Z453">
            <v>16940145</v>
          </cell>
          <cell r="AA453">
            <v>6399183</v>
          </cell>
          <cell r="AB453">
            <v>0</v>
          </cell>
          <cell r="AC453">
            <v>0</v>
          </cell>
          <cell r="AD453">
            <v>1514873</v>
          </cell>
          <cell r="AE453">
            <v>903821</v>
          </cell>
          <cell r="AF453">
            <v>3454411</v>
          </cell>
          <cell r="AG453">
            <v>1496044</v>
          </cell>
          <cell r="AH453">
            <v>2916023</v>
          </cell>
          <cell r="AI453">
            <v>0</v>
          </cell>
          <cell r="AJ453">
            <v>0</v>
          </cell>
          <cell r="AK453">
            <v>16684355</v>
          </cell>
          <cell r="AL453">
            <v>259211</v>
          </cell>
          <cell r="AM453">
            <v>0</v>
          </cell>
          <cell r="AN453">
            <v>0</v>
          </cell>
          <cell r="AO453">
            <v>0</v>
          </cell>
          <cell r="AP453">
            <v>16943566</v>
          </cell>
          <cell r="AQ453">
            <v>5819461</v>
          </cell>
          <cell r="AR453">
            <v>1697173</v>
          </cell>
          <cell r="AS453">
            <v>7516634</v>
          </cell>
          <cell r="AT453">
            <v>958942</v>
          </cell>
          <cell r="AU453">
            <v>160694</v>
          </cell>
          <cell r="AV453">
            <v>1796387</v>
          </cell>
          <cell r="AW453">
            <v>0</v>
          </cell>
          <cell r="AX453">
            <v>0</v>
          </cell>
          <cell r="AY453">
            <v>0</v>
          </cell>
          <cell r="AZ453">
            <v>2916023</v>
          </cell>
        </row>
        <row r="454">
          <cell r="A454">
            <v>141121</v>
          </cell>
          <cell r="B454" t="str">
            <v>SWAINSBORO TECHNICAL COLLEGE</v>
          </cell>
          <cell r="C454" t="str">
            <v>GA</v>
          </cell>
          <cell r="D454">
            <v>5</v>
          </cell>
          <cell r="E454">
            <v>4</v>
          </cell>
          <cell r="F454">
            <v>2</v>
          </cell>
          <cell r="G454">
            <v>2</v>
          </cell>
          <cell r="H454">
            <v>2</v>
          </cell>
          <cell r="I454">
            <v>-3</v>
          </cell>
          <cell r="J454">
            <v>1</v>
          </cell>
          <cell r="K454">
            <v>537</v>
          </cell>
          <cell r="L454">
            <v>683137</v>
          </cell>
          <cell r="M454">
            <v>0</v>
          </cell>
          <cell r="N454">
            <v>3873050</v>
          </cell>
          <cell r="O454">
            <v>0</v>
          </cell>
          <cell r="P454">
            <v>1800339</v>
          </cell>
          <cell r="Q454">
            <v>775978</v>
          </cell>
          <cell r="R454">
            <v>0</v>
          </cell>
          <cell r="S454">
            <v>0</v>
          </cell>
          <cell r="T454">
            <v>0</v>
          </cell>
          <cell r="U454">
            <v>83698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7216202</v>
          </cell>
          <cell r="AA454">
            <v>3948052</v>
          </cell>
          <cell r="AB454">
            <v>0</v>
          </cell>
          <cell r="AC454">
            <v>0</v>
          </cell>
          <cell r="AD454">
            <v>55519</v>
          </cell>
          <cell r="AE454">
            <v>848214</v>
          </cell>
          <cell r="AF454">
            <v>987013</v>
          </cell>
          <cell r="AG454">
            <v>330033</v>
          </cell>
          <cell r="AH454">
            <v>1258027</v>
          </cell>
          <cell r="AI454">
            <v>0</v>
          </cell>
          <cell r="AJ454">
            <v>0</v>
          </cell>
          <cell r="AK454">
            <v>7426858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7426858</v>
          </cell>
          <cell r="AQ454">
            <v>3695748</v>
          </cell>
          <cell r="AR454">
            <v>920514</v>
          </cell>
          <cell r="AS454">
            <v>4616262</v>
          </cell>
          <cell r="AT454">
            <v>482049</v>
          </cell>
          <cell r="AU454">
            <v>0</v>
          </cell>
          <cell r="AV454">
            <v>775978</v>
          </cell>
          <cell r="AW454">
            <v>0</v>
          </cell>
          <cell r="AX454">
            <v>0</v>
          </cell>
          <cell r="AY454">
            <v>0</v>
          </cell>
          <cell r="AZ454">
            <v>1258027</v>
          </cell>
        </row>
        <row r="455">
          <cell r="A455">
            <v>141158</v>
          </cell>
          <cell r="B455" t="str">
            <v>SOUTHWEST GEORGIA TECHNICAL COLLEGE</v>
          </cell>
          <cell r="C455" t="str">
            <v>GA</v>
          </cell>
          <cell r="D455">
            <v>5</v>
          </cell>
          <cell r="E455">
            <v>4</v>
          </cell>
          <cell r="F455">
            <v>2</v>
          </cell>
          <cell r="G455">
            <v>2</v>
          </cell>
          <cell r="H455">
            <v>2</v>
          </cell>
          <cell r="I455">
            <v>40</v>
          </cell>
          <cell r="J455">
            <v>1</v>
          </cell>
          <cell r="K455">
            <v>980</v>
          </cell>
          <cell r="L455">
            <v>1390430</v>
          </cell>
          <cell r="M455">
            <v>0</v>
          </cell>
          <cell r="N455">
            <v>6121877</v>
          </cell>
          <cell r="O455">
            <v>0</v>
          </cell>
          <cell r="P455">
            <v>1295516</v>
          </cell>
          <cell r="Q455">
            <v>2357534</v>
          </cell>
          <cell r="R455">
            <v>56075</v>
          </cell>
          <cell r="S455">
            <v>33075</v>
          </cell>
          <cell r="T455">
            <v>0</v>
          </cell>
          <cell r="U455">
            <v>124174</v>
          </cell>
          <cell r="V455">
            <v>0</v>
          </cell>
          <cell r="W455">
            <v>0</v>
          </cell>
          <cell r="X455">
            <v>324040</v>
          </cell>
          <cell r="Y455">
            <v>0</v>
          </cell>
          <cell r="Z455">
            <v>11702721</v>
          </cell>
          <cell r="AA455">
            <v>4371916</v>
          </cell>
          <cell r="AB455">
            <v>0</v>
          </cell>
          <cell r="AC455">
            <v>0</v>
          </cell>
          <cell r="AD455">
            <v>1173221</v>
          </cell>
          <cell r="AE455">
            <v>1713671</v>
          </cell>
          <cell r="AF455">
            <v>1808681</v>
          </cell>
          <cell r="AG455">
            <v>373161</v>
          </cell>
          <cell r="AH455">
            <v>2250145</v>
          </cell>
          <cell r="AI455">
            <v>0</v>
          </cell>
          <cell r="AJ455">
            <v>0</v>
          </cell>
          <cell r="AK455">
            <v>11690795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11690795</v>
          </cell>
          <cell r="AQ455">
            <v>5689680</v>
          </cell>
          <cell r="AR455">
            <v>1318114</v>
          </cell>
          <cell r="AS455">
            <v>7007794</v>
          </cell>
          <cell r="AT455">
            <v>960573</v>
          </cell>
          <cell r="AU455">
            <v>42962</v>
          </cell>
          <cell r="AV455">
            <v>1246610</v>
          </cell>
          <cell r="AW455">
            <v>0</v>
          </cell>
          <cell r="AX455">
            <v>0</v>
          </cell>
          <cell r="AY455">
            <v>0</v>
          </cell>
          <cell r="AZ455">
            <v>2250145</v>
          </cell>
        </row>
        <row r="456">
          <cell r="A456">
            <v>141228</v>
          </cell>
          <cell r="B456" t="str">
            <v>WEST GEORGIA TECHNICAL COLLEGE</v>
          </cell>
          <cell r="C456" t="str">
            <v>GA</v>
          </cell>
          <cell r="D456">
            <v>5</v>
          </cell>
          <cell r="E456">
            <v>4</v>
          </cell>
          <cell r="F456">
            <v>2</v>
          </cell>
          <cell r="G456">
            <v>2</v>
          </cell>
          <cell r="H456">
            <v>2</v>
          </cell>
          <cell r="I456">
            <v>40</v>
          </cell>
          <cell r="J456">
            <v>1</v>
          </cell>
          <cell r="K456">
            <v>854</v>
          </cell>
          <cell r="L456">
            <v>1349638</v>
          </cell>
          <cell r="M456">
            <v>0</v>
          </cell>
          <cell r="N456">
            <v>4481753</v>
          </cell>
          <cell r="O456">
            <v>0</v>
          </cell>
          <cell r="P456">
            <v>714308</v>
          </cell>
          <cell r="Q456">
            <v>1326979</v>
          </cell>
          <cell r="R456">
            <v>0</v>
          </cell>
          <cell r="S456">
            <v>0</v>
          </cell>
          <cell r="T456">
            <v>0</v>
          </cell>
          <cell r="U456">
            <v>170925</v>
          </cell>
          <cell r="V456">
            <v>0</v>
          </cell>
          <cell r="W456">
            <v>0</v>
          </cell>
          <cell r="X456">
            <v>991745</v>
          </cell>
          <cell r="Y456">
            <v>0</v>
          </cell>
          <cell r="Z456">
            <v>9035348</v>
          </cell>
          <cell r="AA456">
            <v>3654150</v>
          </cell>
          <cell r="AB456">
            <v>0</v>
          </cell>
          <cell r="AC456">
            <v>0</v>
          </cell>
          <cell r="AD456">
            <v>694475</v>
          </cell>
          <cell r="AE456">
            <v>972533</v>
          </cell>
          <cell r="AF456">
            <v>1139235</v>
          </cell>
          <cell r="AG456">
            <v>794136</v>
          </cell>
          <cell r="AH456">
            <v>1767944</v>
          </cell>
          <cell r="AI456">
            <v>0</v>
          </cell>
          <cell r="AJ456">
            <v>0</v>
          </cell>
          <cell r="AK456">
            <v>9022473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9022473</v>
          </cell>
          <cell r="AQ456">
            <v>4051518</v>
          </cell>
          <cell r="AR456">
            <v>888170</v>
          </cell>
          <cell r="AS456">
            <v>4939688</v>
          </cell>
          <cell r="AT456">
            <v>581831</v>
          </cell>
          <cell r="AU456">
            <v>20895</v>
          </cell>
          <cell r="AV456">
            <v>1165218</v>
          </cell>
          <cell r="AW456">
            <v>0</v>
          </cell>
          <cell r="AX456">
            <v>0</v>
          </cell>
          <cell r="AY456">
            <v>0</v>
          </cell>
          <cell r="AZ456">
            <v>1767944</v>
          </cell>
        </row>
        <row r="457">
          <cell r="A457">
            <v>141255</v>
          </cell>
          <cell r="B457" t="str">
            <v>VALDOSTA TECHNICAL COLLEGE</v>
          </cell>
          <cell r="C457" t="str">
            <v>GA</v>
          </cell>
          <cell r="D457">
            <v>5</v>
          </cell>
          <cell r="E457">
            <v>4</v>
          </cell>
          <cell r="F457">
            <v>2</v>
          </cell>
          <cell r="G457">
            <v>2</v>
          </cell>
          <cell r="H457">
            <v>2</v>
          </cell>
          <cell r="I457">
            <v>-3</v>
          </cell>
          <cell r="J457">
            <v>1</v>
          </cell>
          <cell r="K457">
            <v>1617</v>
          </cell>
          <cell r="L457">
            <v>2722730</v>
          </cell>
          <cell r="M457">
            <v>0</v>
          </cell>
          <cell r="N457">
            <v>6305394</v>
          </cell>
          <cell r="O457">
            <v>0</v>
          </cell>
          <cell r="P457">
            <v>3048308</v>
          </cell>
          <cell r="Q457">
            <v>3073527</v>
          </cell>
          <cell r="R457">
            <v>0</v>
          </cell>
          <cell r="S457">
            <v>50126</v>
          </cell>
          <cell r="T457">
            <v>0</v>
          </cell>
          <cell r="U457">
            <v>117151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15317236</v>
          </cell>
          <cell r="AA457">
            <v>6612559</v>
          </cell>
          <cell r="AB457">
            <v>0</v>
          </cell>
          <cell r="AC457">
            <v>0</v>
          </cell>
          <cell r="AD457">
            <v>1932043</v>
          </cell>
          <cell r="AE457">
            <v>1019931</v>
          </cell>
          <cell r="AF457">
            <v>1233372</v>
          </cell>
          <cell r="AG457">
            <v>397375</v>
          </cell>
          <cell r="AH457">
            <v>4227718</v>
          </cell>
          <cell r="AI457">
            <v>0</v>
          </cell>
          <cell r="AJ457">
            <v>0</v>
          </cell>
          <cell r="AK457">
            <v>15422998</v>
          </cell>
          <cell r="AL457">
            <v>153037</v>
          </cell>
          <cell r="AM457">
            <v>0</v>
          </cell>
          <cell r="AN457">
            <v>0</v>
          </cell>
          <cell r="AO457">
            <v>0</v>
          </cell>
          <cell r="AP457">
            <v>15576035</v>
          </cell>
          <cell r="AQ457">
            <v>6389526</v>
          </cell>
          <cell r="AR457">
            <v>1259943</v>
          </cell>
          <cell r="AS457">
            <v>7649469</v>
          </cell>
          <cell r="AT457">
            <v>1123802</v>
          </cell>
          <cell r="AU457">
            <v>0</v>
          </cell>
          <cell r="AV457">
            <v>3073527</v>
          </cell>
          <cell r="AW457">
            <v>0</v>
          </cell>
          <cell r="AX457">
            <v>0</v>
          </cell>
          <cell r="AY457">
            <v>30389</v>
          </cell>
          <cell r="AZ457">
            <v>4227718</v>
          </cell>
        </row>
        <row r="458">
          <cell r="A458">
            <v>141273</v>
          </cell>
          <cell r="B458" t="str">
            <v>NORTHWESTERN TECHNICAL COLLEGE</v>
          </cell>
          <cell r="C458" t="str">
            <v>GA</v>
          </cell>
          <cell r="D458">
            <v>5</v>
          </cell>
          <cell r="E458">
            <v>4</v>
          </cell>
          <cell r="F458">
            <v>2</v>
          </cell>
          <cell r="G458">
            <v>2</v>
          </cell>
          <cell r="H458">
            <v>2</v>
          </cell>
          <cell r="I458">
            <v>40</v>
          </cell>
          <cell r="J458">
            <v>1</v>
          </cell>
          <cell r="K458">
            <v>1179</v>
          </cell>
          <cell r="L458">
            <v>1666083</v>
          </cell>
          <cell r="M458">
            <v>0</v>
          </cell>
          <cell r="N458">
            <v>4773216</v>
          </cell>
          <cell r="O458">
            <v>0</v>
          </cell>
          <cell r="P458">
            <v>976647</v>
          </cell>
          <cell r="Q458">
            <v>2442082</v>
          </cell>
          <cell r="R458">
            <v>0</v>
          </cell>
          <cell r="S458">
            <v>0</v>
          </cell>
          <cell r="T458">
            <v>0</v>
          </cell>
          <cell r="U458">
            <v>46466</v>
          </cell>
          <cell r="V458">
            <v>0</v>
          </cell>
          <cell r="W458">
            <v>0</v>
          </cell>
          <cell r="X458">
            <v>54270</v>
          </cell>
          <cell r="Y458">
            <v>0</v>
          </cell>
          <cell r="Z458">
            <v>9958764</v>
          </cell>
          <cell r="AA458">
            <v>3837245</v>
          </cell>
          <cell r="AB458">
            <v>0</v>
          </cell>
          <cell r="AC458">
            <v>0</v>
          </cell>
          <cell r="AD458">
            <v>1445374</v>
          </cell>
          <cell r="AE458">
            <v>858518</v>
          </cell>
          <cell r="AF458">
            <v>1081205</v>
          </cell>
          <cell r="AG458">
            <v>511339</v>
          </cell>
          <cell r="AH458">
            <v>2218610</v>
          </cell>
          <cell r="AI458">
            <v>0</v>
          </cell>
          <cell r="AJ458">
            <v>0</v>
          </cell>
          <cell r="AK458">
            <v>9952291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9952291</v>
          </cell>
          <cell r="AQ458">
            <v>4571940</v>
          </cell>
          <cell r="AR458">
            <v>1004001</v>
          </cell>
          <cell r="AS458">
            <v>5575941</v>
          </cell>
          <cell r="AT458">
            <v>655358</v>
          </cell>
          <cell r="AU458">
            <v>65499</v>
          </cell>
          <cell r="AV458">
            <v>1497753</v>
          </cell>
          <cell r="AW458">
            <v>0</v>
          </cell>
          <cell r="AX458">
            <v>0</v>
          </cell>
          <cell r="AY458">
            <v>0</v>
          </cell>
          <cell r="AZ458">
            <v>2218610</v>
          </cell>
        </row>
        <row r="459">
          <cell r="A459">
            <v>141307</v>
          </cell>
          <cell r="B459" t="str">
            <v>WAYCROSS COLLEGE</v>
          </cell>
          <cell r="C459" t="str">
            <v>GA</v>
          </cell>
          <cell r="D459">
            <v>5</v>
          </cell>
          <cell r="E459">
            <v>4</v>
          </cell>
          <cell r="F459">
            <v>2</v>
          </cell>
          <cell r="G459">
            <v>2</v>
          </cell>
          <cell r="H459">
            <v>2</v>
          </cell>
          <cell r="I459">
            <v>40</v>
          </cell>
          <cell r="J459">
            <v>1</v>
          </cell>
          <cell r="K459">
            <v>535</v>
          </cell>
          <cell r="L459">
            <v>937729</v>
          </cell>
          <cell r="M459">
            <v>0</v>
          </cell>
          <cell r="N459">
            <v>3791405</v>
          </cell>
          <cell r="O459">
            <v>0</v>
          </cell>
          <cell r="P459">
            <v>700955</v>
          </cell>
          <cell r="Q459">
            <v>409949</v>
          </cell>
          <cell r="R459">
            <v>0</v>
          </cell>
          <cell r="S459">
            <v>95965</v>
          </cell>
          <cell r="T459">
            <v>6306</v>
          </cell>
          <cell r="U459">
            <v>39009</v>
          </cell>
          <cell r="V459">
            <v>373754</v>
          </cell>
          <cell r="W459">
            <v>0</v>
          </cell>
          <cell r="X459">
            <v>22107</v>
          </cell>
          <cell r="Y459">
            <v>0</v>
          </cell>
          <cell r="Z459">
            <v>6377179</v>
          </cell>
          <cell r="AA459">
            <v>1504205</v>
          </cell>
          <cell r="AB459">
            <v>0</v>
          </cell>
          <cell r="AC459">
            <v>0</v>
          </cell>
          <cell r="AD459">
            <v>772184</v>
          </cell>
          <cell r="AE459">
            <v>628479</v>
          </cell>
          <cell r="AF459">
            <v>1042812</v>
          </cell>
          <cell r="AG459">
            <v>904975</v>
          </cell>
          <cell r="AH459">
            <v>1138982</v>
          </cell>
          <cell r="AI459">
            <v>0</v>
          </cell>
          <cell r="AJ459">
            <v>0</v>
          </cell>
          <cell r="AK459">
            <v>5991637</v>
          </cell>
          <cell r="AL459">
            <v>358898</v>
          </cell>
          <cell r="AM459">
            <v>0</v>
          </cell>
          <cell r="AN459">
            <v>0</v>
          </cell>
          <cell r="AO459">
            <v>0</v>
          </cell>
          <cell r="AP459">
            <v>6350535</v>
          </cell>
          <cell r="AQ459">
            <v>2648707</v>
          </cell>
          <cell r="AR459">
            <v>699610</v>
          </cell>
          <cell r="AS459">
            <v>3348317</v>
          </cell>
          <cell r="AT459">
            <v>620937</v>
          </cell>
          <cell r="AU459">
            <v>38126</v>
          </cell>
          <cell r="AV459">
            <v>409552</v>
          </cell>
          <cell r="AW459">
            <v>0</v>
          </cell>
          <cell r="AX459">
            <v>61823</v>
          </cell>
          <cell r="AY459">
            <v>8544</v>
          </cell>
          <cell r="AZ459">
            <v>1138982</v>
          </cell>
        </row>
        <row r="460">
          <cell r="A460">
            <v>244437</v>
          </cell>
          <cell r="B460" t="str">
            <v>GEORGIA PERIMETER COLLEGE</v>
          </cell>
          <cell r="C460" t="str">
            <v>GA</v>
          </cell>
          <cell r="D460">
            <v>5</v>
          </cell>
          <cell r="E460">
            <v>4</v>
          </cell>
          <cell r="F460">
            <v>2</v>
          </cell>
          <cell r="G460">
            <v>2</v>
          </cell>
          <cell r="H460">
            <v>2</v>
          </cell>
          <cell r="I460">
            <v>40</v>
          </cell>
          <cell r="J460">
            <v>1</v>
          </cell>
          <cell r="K460">
            <v>9433</v>
          </cell>
          <cell r="L460">
            <v>21627690</v>
          </cell>
          <cell r="M460">
            <v>0</v>
          </cell>
          <cell r="N460">
            <v>44277114</v>
          </cell>
          <cell r="O460">
            <v>0</v>
          </cell>
          <cell r="P460">
            <v>7285030</v>
          </cell>
          <cell r="Q460">
            <v>4826604</v>
          </cell>
          <cell r="R460">
            <v>0</v>
          </cell>
          <cell r="S460">
            <v>41569</v>
          </cell>
          <cell r="T460">
            <v>2250</v>
          </cell>
          <cell r="U460">
            <v>1095075</v>
          </cell>
          <cell r="V460">
            <v>1143334</v>
          </cell>
          <cell r="W460">
            <v>0</v>
          </cell>
          <cell r="X460">
            <v>0</v>
          </cell>
          <cell r="Y460">
            <v>0</v>
          </cell>
          <cell r="Z460">
            <v>80298666</v>
          </cell>
          <cell r="AA460">
            <v>33991204</v>
          </cell>
          <cell r="AB460">
            <v>0</v>
          </cell>
          <cell r="AC460">
            <v>109337</v>
          </cell>
          <cell r="AD460">
            <v>7456866</v>
          </cell>
          <cell r="AE460">
            <v>7469222</v>
          </cell>
          <cell r="AF460">
            <v>12232386</v>
          </cell>
          <cell r="AG460">
            <v>6904692</v>
          </cell>
          <cell r="AH460">
            <v>11694910</v>
          </cell>
          <cell r="AI460">
            <v>0</v>
          </cell>
          <cell r="AJ460">
            <v>0</v>
          </cell>
          <cell r="AK460">
            <v>79858617</v>
          </cell>
          <cell r="AL460">
            <v>872885</v>
          </cell>
          <cell r="AM460">
            <v>0</v>
          </cell>
          <cell r="AN460">
            <v>0</v>
          </cell>
          <cell r="AO460">
            <v>40164</v>
          </cell>
          <cell r="AP460">
            <v>80771666</v>
          </cell>
          <cell r="AQ460">
            <v>43036498</v>
          </cell>
          <cell r="AR460">
            <v>8331984</v>
          </cell>
          <cell r="AS460">
            <v>51368482</v>
          </cell>
          <cell r="AT460">
            <v>6266820</v>
          </cell>
          <cell r="AU460">
            <v>251748</v>
          </cell>
          <cell r="AV460">
            <v>4673741</v>
          </cell>
          <cell r="AW460">
            <v>0</v>
          </cell>
          <cell r="AX460">
            <v>2250</v>
          </cell>
          <cell r="AY460">
            <v>500351</v>
          </cell>
          <cell r="AZ460">
            <v>11694910</v>
          </cell>
        </row>
        <row r="461">
          <cell r="A461">
            <v>244446</v>
          </cell>
          <cell r="B461" t="str">
            <v>DEKALB TECHNICAL COLLEGE</v>
          </cell>
          <cell r="C461" t="str">
            <v>GA</v>
          </cell>
          <cell r="D461">
            <v>5</v>
          </cell>
          <cell r="E461">
            <v>4</v>
          </cell>
          <cell r="F461">
            <v>2</v>
          </cell>
          <cell r="G461">
            <v>2</v>
          </cell>
          <cell r="H461">
            <v>2</v>
          </cell>
          <cell r="I461">
            <v>40</v>
          </cell>
          <cell r="J461">
            <v>1</v>
          </cell>
          <cell r="K461">
            <v>2409</v>
          </cell>
          <cell r="L461">
            <v>4952373</v>
          </cell>
          <cell r="M461">
            <v>0</v>
          </cell>
          <cell r="N461">
            <v>17872114</v>
          </cell>
          <cell r="O461">
            <v>0</v>
          </cell>
          <cell r="P461">
            <v>2658355</v>
          </cell>
          <cell r="Q461">
            <v>3478127</v>
          </cell>
          <cell r="R461">
            <v>0</v>
          </cell>
          <cell r="S461">
            <v>0</v>
          </cell>
          <cell r="T461">
            <v>0</v>
          </cell>
          <cell r="U461">
            <v>12993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28973962</v>
          </cell>
          <cell r="AA461">
            <v>10589154</v>
          </cell>
          <cell r="AB461">
            <v>0</v>
          </cell>
          <cell r="AC461">
            <v>0</v>
          </cell>
          <cell r="AD461">
            <v>2254557</v>
          </cell>
          <cell r="AE461">
            <v>2144024</v>
          </cell>
          <cell r="AF461">
            <v>3008343</v>
          </cell>
          <cell r="AG461">
            <v>2264782</v>
          </cell>
          <cell r="AH461">
            <v>4396473</v>
          </cell>
          <cell r="AI461">
            <v>0</v>
          </cell>
          <cell r="AJ461">
            <v>0</v>
          </cell>
          <cell r="AK461">
            <v>24657333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24657333</v>
          </cell>
          <cell r="AQ461">
            <v>10870677</v>
          </cell>
          <cell r="AR461">
            <v>3383627</v>
          </cell>
          <cell r="AS461">
            <v>14254304</v>
          </cell>
          <cell r="AT461">
            <v>1270373</v>
          </cell>
          <cell r="AU461">
            <v>260363</v>
          </cell>
          <cell r="AV461">
            <v>2865737</v>
          </cell>
          <cell r="AW461">
            <v>0</v>
          </cell>
          <cell r="AX461">
            <v>0</v>
          </cell>
          <cell r="AY461">
            <v>0</v>
          </cell>
          <cell r="AZ461">
            <v>4396473</v>
          </cell>
        </row>
        <row r="462">
          <cell r="A462">
            <v>246813</v>
          </cell>
          <cell r="B462" t="str">
            <v>ATHENS TECHNICAL COLLEGE</v>
          </cell>
          <cell r="C462" t="str">
            <v>GA</v>
          </cell>
          <cell r="D462">
            <v>5</v>
          </cell>
          <cell r="E462">
            <v>4</v>
          </cell>
          <cell r="F462">
            <v>2</v>
          </cell>
          <cell r="G462">
            <v>2</v>
          </cell>
          <cell r="H462">
            <v>2</v>
          </cell>
          <cell r="I462">
            <v>40</v>
          </cell>
          <cell r="J462">
            <v>1</v>
          </cell>
          <cell r="K462">
            <v>1607</v>
          </cell>
          <cell r="L462">
            <v>3047940</v>
          </cell>
          <cell r="M462">
            <v>0</v>
          </cell>
          <cell r="N462">
            <v>9915782</v>
          </cell>
          <cell r="O462">
            <v>0</v>
          </cell>
          <cell r="P462">
            <v>1988497</v>
          </cell>
          <cell r="Q462">
            <v>2873571</v>
          </cell>
          <cell r="R462">
            <v>475706</v>
          </cell>
          <cell r="S462">
            <v>201760</v>
          </cell>
          <cell r="T462">
            <v>0</v>
          </cell>
          <cell r="U462">
            <v>22259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18525515</v>
          </cell>
          <cell r="AA462">
            <v>9669146</v>
          </cell>
          <cell r="AB462">
            <v>92739</v>
          </cell>
          <cell r="AC462">
            <v>0</v>
          </cell>
          <cell r="AD462">
            <v>1512346</v>
          </cell>
          <cell r="AE462">
            <v>1106132</v>
          </cell>
          <cell r="AF462">
            <v>2242713</v>
          </cell>
          <cell r="AG462">
            <v>1641174</v>
          </cell>
          <cell r="AH462">
            <v>2794020</v>
          </cell>
          <cell r="AI462">
            <v>0</v>
          </cell>
          <cell r="AJ462">
            <v>0</v>
          </cell>
          <cell r="AK462">
            <v>19058270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19058270</v>
          </cell>
          <cell r="AQ462">
            <v>9802958</v>
          </cell>
          <cell r="AR462">
            <v>2216784</v>
          </cell>
          <cell r="AS462">
            <v>12019742</v>
          </cell>
          <cell r="AT462">
            <v>1085578</v>
          </cell>
          <cell r="AU462">
            <v>42861</v>
          </cell>
          <cell r="AV462">
            <v>1566370</v>
          </cell>
          <cell r="AW462">
            <v>0</v>
          </cell>
          <cell r="AX462">
            <v>99211</v>
          </cell>
          <cell r="AY462">
            <v>0</v>
          </cell>
          <cell r="AZ462">
            <v>2794020</v>
          </cell>
        </row>
        <row r="463">
          <cell r="A463">
            <v>248776</v>
          </cell>
          <cell r="B463" t="str">
            <v>OKEFENOKEE TECHNICAL COLLEGE</v>
          </cell>
          <cell r="C463" t="str">
            <v>GA</v>
          </cell>
          <cell r="D463">
            <v>5</v>
          </cell>
          <cell r="E463">
            <v>4</v>
          </cell>
          <cell r="F463">
            <v>2</v>
          </cell>
          <cell r="G463">
            <v>2</v>
          </cell>
          <cell r="H463">
            <v>2</v>
          </cell>
          <cell r="I463">
            <v>-3</v>
          </cell>
          <cell r="J463">
            <v>1</v>
          </cell>
          <cell r="K463">
            <v>950</v>
          </cell>
          <cell r="L463">
            <v>1507677</v>
          </cell>
          <cell r="M463">
            <v>0</v>
          </cell>
          <cell r="N463">
            <v>4660062</v>
          </cell>
          <cell r="O463">
            <v>0</v>
          </cell>
          <cell r="P463">
            <v>739068</v>
          </cell>
          <cell r="Q463">
            <v>2442218</v>
          </cell>
          <cell r="R463">
            <v>0</v>
          </cell>
          <cell r="S463">
            <v>5728</v>
          </cell>
          <cell r="T463">
            <v>0</v>
          </cell>
          <cell r="U463">
            <v>366547</v>
          </cell>
          <cell r="V463">
            <v>0</v>
          </cell>
          <cell r="W463">
            <v>0</v>
          </cell>
          <cell r="X463">
            <v>0</v>
          </cell>
          <cell r="Y463">
            <v>155199</v>
          </cell>
          <cell r="Z463">
            <v>9876499</v>
          </cell>
          <cell r="AA463">
            <v>3780480</v>
          </cell>
          <cell r="AB463">
            <v>0</v>
          </cell>
          <cell r="AC463">
            <v>0</v>
          </cell>
          <cell r="AD463">
            <v>1151172</v>
          </cell>
          <cell r="AE463">
            <v>542892</v>
          </cell>
          <cell r="AF463">
            <v>1391982</v>
          </cell>
          <cell r="AG463">
            <v>729027</v>
          </cell>
          <cell r="AH463">
            <v>2278971</v>
          </cell>
          <cell r="AI463">
            <v>0</v>
          </cell>
          <cell r="AJ463">
            <v>0</v>
          </cell>
          <cell r="AK463">
            <v>9874524</v>
          </cell>
          <cell r="AL463">
            <v>0</v>
          </cell>
          <cell r="AM463">
            <v>0</v>
          </cell>
          <cell r="AN463">
            <v>155199</v>
          </cell>
          <cell r="AO463">
            <v>0</v>
          </cell>
          <cell r="AP463">
            <v>10029723</v>
          </cell>
          <cell r="AQ463">
            <v>4471557</v>
          </cell>
          <cell r="AR463">
            <v>1024428</v>
          </cell>
          <cell r="AS463">
            <v>5495985</v>
          </cell>
          <cell r="AT463">
            <v>617852</v>
          </cell>
          <cell r="AU463">
            <v>113803</v>
          </cell>
          <cell r="AV463">
            <v>1547316</v>
          </cell>
          <cell r="AW463">
            <v>0</v>
          </cell>
          <cell r="AX463">
            <v>0</v>
          </cell>
          <cell r="AY463">
            <v>0</v>
          </cell>
          <cell r="AZ463">
            <v>2278971</v>
          </cell>
        </row>
        <row r="464">
          <cell r="A464">
            <v>248794</v>
          </cell>
          <cell r="B464" t="str">
            <v>FLINT RIVER TECHNICAL COLLEGE</v>
          </cell>
          <cell r="C464" t="str">
            <v>GA</v>
          </cell>
          <cell r="D464">
            <v>5</v>
          </cell>
          <cell r="E464">
            <v>4</v>
          </cell>
          <cell r="F464">
            <v>2</v>
          </cell>
          <cell r="G464">
            <v>2</v>
          </cell>
          <cell r="H464">
            <v>2</v>
          </cell>
          <cell r="I464">
            <v>-3</v>
          </cell>
          <cell r="J464">
            <v>1</v>
          </cell>
          <cell r="K464">
            <v>651</v>
          </cell>
          <cell r="L464">
            <v>829283</v>
          </cell>
          <cell r="M464">
            <v>0</v>
          </cell>
          <cell r="N464">
            <v>3726209</v>
          </cell>
          <cell r="O464">
            <v>0</v>
          </cell>
          <cell r="P464">
            <v>803747</v>
          </cell>
          <cell r="Q464">
            <v>1503424</v>
          </cell>
          <cell r="R464">
            <v>0</v>
          </cell>
          <cell r="S464">
            <v>0</v>
          </cell>
          <cell r="T464">
            <v>0</v>
          </cell>
          <cell r="U464">
            <v>392533</v>
          </cell>
          <cell r="V464">
            <v>0</v>
          </cell>
          <cell r="W464">
            <v>0</v>
          </cell>
          <cell r="X464">
            <v>101046</v>
          </cell>
          <cell r="Y464">
            <v>0</v>
          </cell>
          <cell r="Z464">
            <v>7356242</v>
          </cell>
          <cell r="AA464">
            <v>2801930</v>
          </cell>
          <cell r="AB464">
            <v>0</v>
          </cell>
          <cell r="AC464">
            <v>0</v>
          </cell>
          <cell r="AD464">
            <v>625959</v>
          </cell>
          <cell r="AE464">
            <v>504451</v>
          </cell>
          <cell r="AF464">
            <v>1876769</v>
          </cell>
          <cell r="AG464">
            <v>198080</v>
          </cell>
          <cell r="AH464">
            <v>1476821</v>
          </cell>
          <cell r="AI464">
            <v>0</v>
          </cell>
          <cell r="AJ464">
            <v>0</v>
          </cell>
          <cell r="AK464">
            <v>7484010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7484010</v>
          </cell>
          <cell r="AQ464">
            <v>2943247</v>
          </cell>
          <cell r="AR464">
            <v>712007</v>
          </cell>
          <cell r="AS464">
            <v>3655254</v>
          </cell>
          <cell r="AT464">
            <v>483541</v>
          </cell>
          <cell r="AU464">
            <v>16025</v>
          </cell>
          <cell r="AV464">
            <v>977255</v>
          </cell>
          <cell r="AW464">
            <v>0</v>
          </cell>
          <cell r="AX464">
            <v>0</v>
          </cell>
          <cell r="AY464">
            <v>0</v>
          </cell>
          <cell r="AZ464">
            <v>1476821</v>
          </cell>
        </row>
        <row r="465">
          <cell r="A465">
            <v>366447</v>
          </cell>
          <cell r="B465" t="str">
            <v>ALTAMAHA TECHNICAL COLLEGE</v>
          </cell>
          <cell r="C465" t="str">
            <v>GA</v>
          </cell>
          <cell r="D465">
            <v>5</v>
          </cell>
          <cell r="E465">
            <v>4</v>
          </cell>
          <cell r="F465">
            <v>2</v>
          </cell>
          <cell r="G465">
            <v>2</v>
          </cell>
          <cell r="H465">
            <v>2</v>
          </cell>
          <cell r="I465">
            <v>-3</v>
          </cell>
          <cell r="J465">
            <v>1</v>
          </cell>
          <cell r="K465">
            <v>827</v>
          </cell>
          <cell r="L465">
            <v>1224939</v>
          </cell>
          <cell r="M465">
            <v>0</v>
          </cell>
          <cell r="N465">
            <v>5701162</v>
          </cell>
          <cell r="O465">
            <v>0</v>
          </cell>
          <cell r="P465">
            <v>641697</v>
          </cell>
          <cell r="Q465">
            <v>2077020</v>
          </cell>
          <cell r="R465">
            <v>0</v>
          </cell>
          <cell r="S465">
            <v>0</v>
          </cell>
          <cell r="T465">
            <v>0</v>
          </cell>
          <cell r="U465">
            <v>3988</v>
          </cell>
          <cell r="V465">
            <v>0</v>
          </cell>
          <cell r="W465">
            <v>0</v>
          </cell>
          <cell r="X465">
            <v>253596</v>
          </cell>
          <cell r="Y465">
            <v>0</v>
          </cell>
          <cell r="Z465">
            <v>9902402</v>
          </cell>
          <cell r="AA465">
            <v>4844128</v>
          </cell>
          <cell r="AB465">
            <v>0</v>
          </cell>
          <cell r="AC465">
            <v>0</v>
          </cell>
          <cell r="AD465">
            <v>57321</v>
          </cell>
          <cell r="AE465">
            <v>798336</v>
          </cell>
          <cell r="AF465">
            <v>1604037</v>
          </cell>
          <cell r="AG465">
            <v>708204</v>
          </cell>
          <cell r="AH465">
            <v>1881095</v>
          </cell>
          <cell r="AI465">
            <v>0</v>
          </cell>
          <cell r="AJ465">
            <v>0</v>
          </cell>
          <cell r="AK465">
            <v>9893121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9893121</v>
          </cell>
          <cell r="AQ465">
            <v>3747675</v>
          </cell>
          <cell r="AR465">
            <v>850068</v>
          </cell>
          <cell r="AS465">
            <v>4597743</v>
          </cell>
          <cell r="AT465">
            <v>476796</v>
          </cell>
          <cell r="AU465">
            <v>30466</v>
          </cell>
          <cell r="AV465">
            <v>1373833</v>
          </cell>
          <cell r="AW465">
            <v>0</v>
          </cell>
          <cell r="AX465">
            <v>0</v>
          </cell>
          <cell r="AY465">
            <v>0</v>
          </cell>
          <cell r="AZ465">
            <v>1881095</v>
          </cell>
        </row>
        <row r="466">
          <cell r="A466">
            <v>366456</v>
          </cell>
          <cell r="B466" t="str">
            <v>NORTH METRO TECHNICAL COLLEGE</v>
          </cell>
          <cell r="C466" t="str">
            <v>GA</v>
          </cell>
          <cell r="D466">
            <v>5</v>
          </cell>
          <cell r="E466">
            <v>4</v>
          </cell>
          <cell r="F466">
            <v>2</v>
          </cell>
          <cell r="G466">
            <v>2</v>
          </cell>
          <cell r="H466">
            <v>2</v>
          </cell>
          <cell r="I466">
            <v>-3</v>
          </cell>
          <cell r="J466">
            <v>1</v>
          </cell>
          <cell r="K466">
            <v>930</v>
          </cell>
          <cell r="L466">
            <v>1592767</v>
          </cell>
          <cell r="M466">
            <v>0</v>
          </cell>
          <cell r="N466">
            <v>4280319</v>
          </cell>
          <cell r="O466">
            <v>0</v>
          </cell>
          <cell r="P466">
            <v>529179</v>
          </cell>
          <cell r="Q466">
            <v>2100071</v>
          </cell>
          <cell r="R466">
            <v>0</v>
          </cell>
          <cell r="S466">
            <v>1225</v>
          </cell>
          <cell r="T466">
            <v>0</v>
          </cell>
          <cell r="U466">
            <v>64263</v>
          </cell>
          <cell r="V466">
            <v>0</v>
          </cell>
          <cell r="W466">
            <v>0</v>
          </cell>
          <cell r="X466">
            <v>89462</v>
          </cell>
          <cell r="Y466">
            <v>0</v>
          </cell>
          <cell r="Z466">
            <v>8657286</v>
          </cell>
          <cell r="AA466">
            <v>2791214</v>
          </cell>
          <cell r="AB466">
            <v>0</v>
          </cell>
          <cell r="AC466">
            <v>0</v>
          </cell>
          <cell r="AD466">
            <v>1773328</v>
          </cell>
          <cell r="AE466">
            <v>625063</v>
          </cell>
          <cell r="AF466">
            <v>889638</v>
          </cell>
          <cell r="AG466">
            <v>634024</v>
          </cell>
          <cell r="AH466">
            <v>1933428</v>
          </cell>
          <cell r="AI466">
            <v>0</v>
          </cell>
          <cell r="AJ466">
            <v>0</v>
          </cell>
          <cell r="AK466">
            <v>8646695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8646695</v>
          </cell>
          <cell r="AQ466">
            <v>4001817</v>
          </cell>
          <cell r="AR466">
            <v>922271</v>
          </cell>
          <cell r="AS466">
            <v>4924088</v>
          </cell>
          <cell r="AT466">
            <v>348946</v>
          </cell>
          <cell r="AU466">
            <v>22600</v>
          </cell>
          <cell r="AV466">
            <v>1561882</v>
          </cell>
          <cell r="AW466">
            <v>0</v>
          </cell>
          <cell r="AX466">
            <v>0</v>
          </cell>
          <cell r="AY466">
            <v>0</v>
          </cell>
          <cell r="AZ466">
            <v>1933428</v>
          </cell>
        </row>
        <row r="467">
          <cell r="A467">
            <v>366465</v>
          </cell>
          <cell r="B467" t="str">
            <v>OGEECHEE TECHNICAL COLLEGE</v>
          </cell>
          <cell r="C467" t="str">
            <v>GA</v>
          </cell>
          <cell r="D467">
            <v>5</v>
          </cell>
          <cell r="E467">
            <v>4</v>
          </cell>
          <cell r="F467">
            <v>2</v>
          </cell>
          <cell r="G467">
            <v>2</v>
          </cell>
          <cell r="H467">
            <v>2</v>
          </cell>
          <cell r="I467">
            <v>-3</v>
          </cell>
          <cell r="J467">
            <v>1</v>
          </cell>
          <cell r="K467">
            <v>1381</v>
          </cell>
          <cell r="L467">
            <v>2003846</v>
          </cell>
          <cell r="M467">
            <v>0</v>
          </cell>
          <cell r="N467">
            <v>6191290</v>
          </cell>
          <cell r="O467">
            <v>0</v>
          </cell>
          <cell r="P467">
            <v>1202608</v>
          </cell>
          <cell r="Q467">
            <v>3297265</v>
          </cell>
          <cell r="R467">
            <v>50777</v>
          </cell>
          <cell r="S467">
            <v>86147</v>
          </cell>
          <cell r="T467">
            <v>0</v>
          </cell>
          <cell r="U467">
            <v>278564</v>
          </cell>
          <cell r="V467">
            <v>0</v>
          </cell>
          <cell r="W467">
            <v>0</v>
          </cell>
          <cell r="X467">
            <v>266001</v>
          </cell>
          <cell r="Y467">
            <v>0</v>
          </cell>
          <cell r="Z467">
            <v>13376498</v>
          </cell>
          <cell r="AA467">
            <v>5498808</v>
          </cell>
          <cell r="AB467">
            <v>0</v>
          </cell>
          <cell r="AC467">
            <v>0</v>
          </cell>
          <cell r="AD467">
            <v>1281627</v>
          </cell>
          <cell r="AE467">
            <v>873596</v>
          </cell>
          <cell r="AF467">
            <v>1116242</v>
          </cell>
          <cell r="AG467">
            <v>1278962</v>
          </cell>
          <cell r="AH467">
            <v>3321811</v>
          </cell>
          <cell r="AI467">
            <v>0</v>
          </cell>
          <cell r="AJ467">
            <v>0</v>
          </cell>
          <cell r="AK467">
            <v>13371046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13371046</v>
          </cell>
          <cell r="AQ467">
            <v>5908006</v>
          </cell>
          <cell r="AR467">
            <v>1272815</v>
          </cell>
          <cell r="AS467">
            <v>7180821</v>
          </cell>
          <cell r="AT467">
            <v>950488</v>
          </cell>
          <cell r="AU467">
            <v>81000</v>
          </cell>
          <cell r="AV467">
            <v>2260871</v>
          </cell>
          <cell r="AW467">
            <v>0</v>
          </cell>
          <cell r="AX467">
            <v>0</v>
          </cell>
          <cell r="AY467">
            <v>29452</v>
          </cell>
          <cell r="AZ467">
            <v>3321811</v>
          </cell>
        </row>
        <row r="468">
          <cell r="A468">
            <v>368911</v>
          </cell>
          <cell r="B468" t="str">
            <v>SOUTHEASTERN TECHNICAL COLLEGE</v>
          </cell>
          <cell r="C468" t="str">
            <v>GA</v>
          </cell>
          <cell r="D468">
            <v>5</v>
          </cell>
          <cell r="E468">
            <v>4</v>
          </cell>
          <cell r="F468">
            <v>2</v>
          </cell>
          <cell r="G468">
            <v>2</v>
          </cell>
          <cell r="H468">
            <v>2</v>
          </cell>
          <cell r="I468">
            <v>-3</v>
          </cell>
          <cell r="J468">
            <v>1</v>
          </cell>
          <cell r="K468">
            <v>815</v>
          </cell>
          <cell r="L468">
            <v>1710420</v>
          </cell>
          <cell r="M468">
            <v>0</v>
          </cell>
          <cell r="N468">
            <v>3653335</v>
          </cell>
          <cell r="O468">
            <v>0</v>
          </cell>
          <cell r="P468">
            <v>842339</v>
          </cell>
          <cell r="Q468">
            <v>2538531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26397</v>
          </cell>
          <cell r="W468">
            <v>0</v>
          </cell>
          <cell r="X468">
            <v>0</v>
          </cell>
          <cell r="Y468">
            <v>0</v>
          </cell>
          <cell r="Z468">
            <v>8771022</v>
          </cell>
          <cell r="AA468">
            <v>2586424</v>
          </cell>
          <cell r="AB468">
            <v>0</v>
          </cell>
          <cell r="AC468">
            <v>0</v>
          </cell>
          <cell r="AD468">
            <v>903517</v>
          </cell>
          <cell r="AE468">
            <v>1201039</v>
          </cell>
          <cell r="AF468">
            <v>1060780</v>
          </cell>
          <cell r="AG468">
            <v>575634</v>
          </cell>
          <cell r="AH468">
            <v>2287184</v>
          </cell>
          <cell r="AI468">
            <v>0</v>
          </cell>
          <cell r="AJ468">
            <v>0</v>
          </cell>
          <cell r="AK468">
            <v>8614578</v>
          </cell>
          <cell r="AL468">
            <v>146975</v>
          </cell>
          <cell r="AM468">
            <v>0</v>
          </cell>
          <cell r="AN468">
            <v>0</v>
          </cell>
          <cell r="AO468">
            <v>0</v>
          </cell>
          <cell r="AP468">
            <v>8761553</v>
          </cell>
          <cell r="AQ468">
            <v>3626767</v>
          </cell>
          <cell r="AR468">
            <v>788936</v>
          </cell>
          <cell r="AS468">
            <v>4415703</v>
          </cell>
          <cell r="AT468">
            <v>763025</v>
          </cell>
          <cell r="AU468">
            <v>2330</v>
          </cell>
          <cell r="AV468">
            <v>1517064</v>
          </cell>
          <cell r="AW468">
            <v>0</v>
          </cell>
          <cell r="AX468">
            <v>4765</v>
          </cell>
          <cell r="AY468">
            <v>0</v>
          </cell>
          <cell r="AZ468">
            <v>2287184</v>
          </cell>
        </row>
        <row r="469">
          <cell r="A469">
            <v>420431</v>
          </cell>
          <cell r="B469" t="str">
            <v>SANDERSVILLE TECHNICAL COLLEGE</v>
          </cell>
          <cell r="C469" t="str">
            <v>GA</v>
          </cell>
          <cell r="D469">
            <v>5</v>
          </cell>
          <cell r="E469">
            <v>4</v>
          </cell>
          <cell r="F469">
            <v>2</v>
          </cell>
          <cell r="G469">
            <v>2</v>
          </cell>
          <cell r="H469">
            <v>2</v>
          </cell>
          <cell r="I469">
            <v>-3</v>
          </cell>
          <cell r="J469">
            <v>1</v>
          </cell>
          <cell r="K469">
            <v>384</v>
          </cell>
          <cell r="L469">
            <v>960285</v>
          </cell>
          <cell r="M469">
            <v>0</v>
          </cell>
          <cell r="N469">
            <v>2920676</v>
          </cell>
          <cell r="O469">
            <v>0</v>
          </cell>
          <cell r="P469">
            <v>190007</v>
          </cell>
          <cell r="Q469">
            <v>2215355</v>
          </cell>
          <cell r="R469">
            <v>0</v>
          </cell>
          <cell r="S469">
            <v>0</v>
          </cell>
          <cell r="T469">
            <v>0</v>
          </cell>
          <cell r="U469">
            <v>20517</v>
          </cell>
          <cell r="V469">
            <v>0</v>
          </cell>
          <cell r="W469">
            <v>0</v>
          </cell>
          <cell r="X469">
            <v>86997</v>
          </cell>
          <cell r="Y469">
            <v>0</v>
          </cell>
          <cell r="Z469">
            <v>6393837</v>
          </cell>
          <cell r="AA469">
            <v>2339792</v>
          </cell>
          <cell r="AB469">
            <v>0</v>
          </cell>
          <cell r="AC469">
            <v>0</v>
          </cell>
          <cell r="AD469">
            <v>496952</v>
          </cell>
          <cell r="AE469">
            <v>434011</v>
          </cell>
          <cell r="AF469">
            <v>1466949</v>
          </cell>
          <cell r="AG469">
            <v>269768</v>
          </cell>
          <cell r="AH469">
            <v>1309025</v>
          </cell>
          <cell r="AI469">
            <v>0</v>
          </cell>
          <cell r="AJ469">
            <v>0</v>
          </cell>
          <cell r="AK469">
            <v>6316497</v>
          </cell>
          <cell r="AL469">
            <v>36827</v>
          </cell>
          <cell r="AM469">
            <v>0</v>
          </cell>
          <cell r="AN469">
            <v>0</v>
          </cell>
          <cell r="AO469">
            <v>0</v>
          </cell>
          <cell r="AP469">
            <v>6353324</v>
          </cell>
          <cell r="AQ469">
            <v>2805066</v>
          </cell>
          <cell r="AR469">
            <v>634902</v>
          </cell>
          <cell r="AS469">
            <v>3439968</v>
          </cell>
          <cell r="AT469">
            <v>190007</v>
          </cell>
          <cell r="AU469">
            <v>0</v>
          </cell>
          <cell r="AV469">
            <v>1119018</v>
          </cell>
          <cell r="AW469">
            <v>0</v>
          </cell>
          <cell r="AX469">
            <v>0</v>
          </cell>
          <cell r="AY469">
            <v>0</v>
          </cell>
          <cell r="AZ469">
            <v>1309025</v>
          </cell>
        </row>
        <row r="470">
          <cell r="A470">
            <v>141963</v>
          </cell>
          <cell r="B470" t="str">
            <v>UNIVERSITY OF HAWAII SYSTEM OFFICE</v>
          </cell>
          <cell r="C470" t="str">
            <v>HI</v>
          </cell>
          <cell r="D470">
            <v>8</v>
          </cell>
          <cell r="E470">
            <v>0</v>
          </cell>
          <cell r="F470">
            <v>2</v>
          </cell>
          <cell r="G470">
            <v>-2</v>
          </cell>
          <cell r="H470">
            <v>2</v>
          </cell>
          <cell r="I470">
            <v>-3</v>
          </cell>
          <cell r="J470">
            <v>1</v>
          </cell>
          <cell r="L470">
            <v>66244</v>
          </cell>
          <cell r="M470">
            <v>0</v>
          </cell>
          <cell r="N470">
            <v>132987661</v>
          </cell>
          <cell r="O470">
            <v>0</v>
          </cell>
          <cell r="P470">
            <v>1184562</v>
          </cell>
          <cell r="Q470">
            <v>8072</v>
          </cell>
          <cell r="R470">
            <v>0</v>
          </cell>
          <cell r="S470">
            <v>443936</v>
          </cell>
          <cell r="T470">
            <v>6635</v>
          </cell>
          <cell r="U470">
            <v>0</v>
          </cell>
          <cell r="V470">
            <v>3259259</v>
          </cell>
          <cell r="W470">
            <v>0</v>
          </cell>
          <cell r="X470">
            <v>3021128</v>
          </cell>
          <cell r="Y470">
            <v>923330</v>
          </cell>
          <cell r="Z470">
            <v>141900827</v>
          </cell>
          <cell r="AA470">
            <v>0</v>
          </cell>
          <cell r="AB470">
            <v>38052368</v>
          </cell>
          <cell r="AC470">
            <v>1880</v>
          </cell>
          <cell r="AD470">
            <v>9874376</v>
          </cell>
          <cell r="AE470">
            <v>249165</v>
          </cell>
          <cell r="AF470">
            <v>24076915</v>
          </cell>
          <cell r="AG470">
            <v>2915130</v>
          </cell>
          <cell r="AH470">
            <v>68273</v>
          </cell>
          <cell r="AI470">
            <v>0</v>
          </cell>
          <cell r="AJ470">
            <v>676549</v>
          </cell>
          <cell r="AK470">
            <v>75914656</v>
          </cell>
          <cell r="AL470">
            <v>1335455</v>
          </cell>
          <cell r="AM470">
            <v>0</v>
          </cell>
          <cell r="AN470">
            <v>2825458</v>
          </cell>
          <cell r="AO470">
            <v>0</v>
          </cell>
          <cell r="AP470">
            <v>80075569</v>
          </cell>
          <cell r="AQ470">
            <v>15279561</v>
          </cell>
          <cell r="AR470">
            <v>0</v>
          </cell>
          <cell r="AS470">
            <v>17572938</v>
          </cell>
          <cell r="AT470">
            <v>0</v>
          </cell>
          <cell r="AU470">
            <v>68273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68273</v>
          </cell>
        </row>
        <row r="471">
          <cell r="A471">
            <v>420592</v>
          </cell>
          <cell r="B471" t="str">
            <v>UNIVERSITY OF HAWAII-OFF OF CHANCLR FOR COMM COLL</v>
          </cell>
          <cell r="C471" t="str">
            <v>HI</v>
          </cell>
          <cell r="D471">
            <v>8</v>
          </cell>
          <cell r="E471">
            <v>0</v>
          </cell>
          <cell r="F471">
            <v>2</v>
          </cell>
          <cell r="G471">
            <v>-2</v>
          </cell>
          <cell r="H471">
            <v>2</v>
          </cell>
          <cell r="I471">
            <v>-3</v>
          </cell>
          <cell r="J471">
            <v>1</v>
          </cell>
          <cell r="L471">
            <v>65320</v>
          </cell>
          <cell r="M471">
            <v>0</v>
          </cell>
          <cell r="N471">
            <v>2397727</v>
          </cell>
          <cell r="O471">
            <v>0</v>
          </cell>
          <cell r="P471">
            <v>523851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8381</v>
          </cell>
          <cell r="Y471">
            <v>0</v>
          </cell>
          <cell r="Z471">
            <v>2995279</v>
          </cell>
          <cell r="AA471">
            <v>1473</v>
          </cell>
          <cell r="AB471">
            <v>0</v>
          </cell>
          <cell r="AC471">
            <v>0</v>
          </cell>
          <cell r="AD471">
            <v>0</v>
          </cell>
          <cell r="AE471">
            <v>87129</v>
          </cell>
          <cell r="AF471">
            <v>4368962</v>
          </cell>
          <cell r="AG471">
            <v>1026542</v>
          </cell>
          <cell r="AH471">
            <v>0</v>
          </cell>
          <cell r="AI471">
            <v>0</v>
          </cell>
          <cell r="AJ471">
            <v>0</v>
          </cell>
          <cell r="AK471">
            <v>5484106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5484106</v>
          </cell>
          <cell r="AQ471">
            <v>2691397</v>
          </cell>
          <cell r="AR471">
            <v>91860</v>
          </cell>
          <cell r="AS471">
            <v>3201645</v>
          </cell>
        </row>
        <row r="472">
          <cell r="A472">
            <v>141565</v>
          </cell>
          <cell r="B472" t="str">
            <v>UNIVERSITY OF HAWAII AT HILO</v>
          </cell>
          <cell r="C472" t="str">
            <v>HI</v>
          </cell>
          <cell r="D472">
            <v>8</v>
          </cell>
          <cell r="E472">
            <v>1</v>
          </cell>
          <cell r="F472">
            <v>2</v>
          </cell>
          <cell r="G472">
            <v>2</v>
          </cell>
          <cell r="H472">
            <v>2</v>
          </cell>
          <cell r="I472">
            <v>31</v>
          </cell>
          <cell r="J472">
            <v>1</v>
          </cell>
          <cell r="K472">
            <v>2506</v>
          </cell>
          <cell r="L472">
            <v>7059123</v>
          </cell>
          <cell r="M472">
            <v>0</v>
          </cell>
          <cell r="N472">
            <v>19566048</v>
          </cell>
          <cell r="O472">
            <v>0</v>
          </cell>
          <cell r="P472">
            <v>11995720</v>
          </cell>
          <cell r="Q472">
            <v>201162</v>
          </cell>
          <cell r="R472">
            <v>190076</v>
          </cell>
          <cell r="S472">
            <v>111146</v>
          </cell>
          <cell r="T472">
            <v>381024</v>
          </cell>
          <cell r="U472">
            <v>257466</v>
          </cell>
          <cell r="V472">
            <v>3785172</v>
          </cell>
          <cell r="W472">
            <v>0</v>
          </cell>
          <cell r="X472">
            <v>9482</v>
          </cell>
          <cell r="Y472">
            <v>0</v>
          </cell>
          <cell r="Z472">
            <v>43556419</v>
          </cell>
          <cell r="AA472">
            <v>16010247</v>
          </cell>
          <cell r="AB472">
            <v>2259275</v>
          </cell>
          <cell r="AC472">
            <v>5085169</v>
          </cell>
          <cell r="AD472">
            <v>3468288</v>
          </cell>
          <cell r="AE472">
            <v>4049399</v>
          </cell>
          <cell r="AF472">
            <v>4173472</v>
          </cell>
          <cell r="AG472">
            <v>5126809</v>
          </cell>
          <cell r="AH472">
            <v>2594263</v>
          </cell>
          <cell r="AI472">
            <v>38852</v>
          </cell>
          <cell r="AJ472">
            <v>113101</v>
          </cell>
          <cell r="AK472">
            <v>42918875</v>
          </cell>
          <cell r="AL472">
            <v>3385372</v>
          </cell>
          <cell r="AM472">
            <v>0</v>
          </cell>
          <cell r="AN472">
            <v>0</v>
          </cell>
          <cell r="AO472">
            <v>0</v>
          </cell>
          <cell r="AP472">
            <v>46304247</v>
          </cell>
          <cell r="AQ472">
            <v>19356787</v>
          </cell>
          <cell r="AR472">
            <v>508436</v>
          </cell>
          <cell r="AS472">
            <v>23057779</v>
          </cell>
          <cell r="AT472">
            <v>2209847</v>
          </cell>
          <cell r="AU472">
            <v>4999</v>
          </cell>
          <cell r="AV472">
            <v>24123</v>
          </cell>
          <cell r="AW472">
            <v>0</v>
          </cell>
          <cell r="AX472">
            <v>347644</v>
          </cell>
          <cell r="AY472">
            <v>7650</v>
          </cell>
          <cell r="AZ472">
            <v>2594263</v>
          </cell>
        </row>
        <row r="473">
          <cell r="A473">
            <v>141574</v>
          </cell>
          <cell r="B473" t="str">
            <v>UNIVERSITY OF HAWAII AT MANOA</v>
          </cell>
          <cell r="C473" t="str">
            <v>HI</v>
          </cell>
          <cell r="D473">
            <v>8</v>
          </cell>
          <cell r="E473">
            <v>1</v>
          </cell>
          <cell r="F473">
            <v>2</v>
          </cell>
          <cell r="G473">
            <v>1</v>
          </cell>
          <cell r="H473">
            <v>2</v>
          </cell>
          <cell r="I473">
            <v>15</v>
          </cell>
          <cell r="J473">
            <v>1</v>
          </cell>
          <cell r="K473">
            <v>14506</v>
          </cell>
          <cell r="L473">
            <v>71532865</v>
          </cell>
          <cell r="M473">
            <v>3066568</v>
          </cell>
          <cell r="N473">
            <v>173504430</v>
          </cell>
          <cell r="O473">
            <v>0</v>
          </cell>
          <cell r="P473">
            <v>169201307</v>
          </cell>
          <cell r="Q473">
            <v>8692579</v>
          </cell>
          <cell r="R473">
            <v>681196</v>
          </cell>
          <cell r="S473">
            <v>18130775</v>
          </cell>
          <cell r="T473">
            <v>2265902</v>
          </cell>
          <cell r="U473">
            <v>6810143</v>
          </cell>
          <cell r="V473">
            <v>48965280</v>
          </cell>
          <cell r="W473">
            <v>0</v>
          </cell>
          <cell r="X473">
            <v>1548995</v>
          </cell>
          <cell r="Y473">
            <v>1727756</v>
          </cell>
          <cell r="Z473">
            <v>506127796</v>
          </cell>
          <cell r="AA473">
            <v>155794909</v>
          </cell>
          <cell r="AB473">
            <v>152986410</v>
          </cell>
          <cell r="AC473">
            <v>20165934</v>
          </cell>
          <cell r="AD473">
            <v>39945843</v>
          </cell>
          <cell r="AE473">
            <v>15909815</v>
          </cell>
          <cell r="AF473">
            <v>9997254</v>
          </cell>
          <cell r="AG473">
            <v>30077181</v>
          </cell>
          <cell r="AH473">
            <v>9614411</v>
          </cell>
          <cell r="AI473">
            <v>1091101</v>
          </cell>
          <cell r="AJ473">
            <v>259817</v>
          </cell>
          <cell r="AK473">
            <v>435842675</v>
          </cell>
          <cell r="AL473">
            <v>45850959</v>
          </cell>
          <cell r="AM473">
            <v>0</v>
          </cell>
          <cell r="AN473">
            <v>2455712</v>
          </cell>
          <cell r="AO473">
            <v>0</v>
          </cell>
          <cell r="AP473">
            <v>484149346</v>
          </cell>
          <cell r="AQ473">
            <v>236179003</v>
          </cell>
          <cell r="AR473">
            <v>11247684</v>
          </cell>
          <cell r="AS473">
            <v>278028045</v>
          </cell>
          <cell r="AT473">
            <v>5931114</v>
          </cell>
          <cell r="AU473">
            <v>895234</v>
          </cell>
          <cell r="AV473">
            <v>191024</v>
          </cell>
          <cell r="AW473">
            <v>0</v>
          </cell>
          <cell r="AX473">
            <v>830070</v>
          </cell>
          <cell r="AY473">
            <v>1766969</v>
          </cell>
          <cell r="AZ473">
            <v>9614411</v>
          </cell>
        </row>
        <row r="474">
          <cell r="A474">
            <v>141981</v>
          </cell>
          <cell r="B474" t="str">
            <v>UNIVERSITY OF HAWAII-WEST OAHU</v>
          </cell>
          <cell r="C474" t="str">
            <v>HI</v>
          </cell>
          <cell r="D474">
            <v>8</v>
          </cell>
          <cell r="E474">
            <v>1</v>
          </cell>
          <cell r="F474">
            <v>2</v>
          </cell>
          <cell r="G474">
            <v>2</v>
          </cell>
          <cell r="H474">
            <v>2</v>
          </cell>
          <cell r="I474">
            <v>31</v>
          </cell>
          <cell r="J474">
            <v>1</v>
          </cell>
          <cell r="K474">
            <v>481</v>
          </cell>
          <cell r="L474">
            <v>1153262</v>
          </cell>
          <cell r="M474">
            <v>0</v>
          </cell>
          <cell r="N474">
            <v>2294637</v>
          </cell>
          <cell r="O474">
            <v>0</v>
          </cell>
          <cell r="P474">
            <v>398763</v>
          </cell>
          <cell r="Q474">
            <v>0</v>
          </cell>
          <cell r="R474">
            <v>0</v>
          </cell>
          <cell r="S474">
            <v>75</v>
          </cell>
          <cell r="T474">
            <v>4266</v>
          </cell>
          <cell r="U474">
            <v>12213</v>
          </cell>
          <cell r="V474">
            <v>0</v>
          </cell>
          <cell r="W474">
            <v>0</v>
          </cell>
          <cell r="X474">
            <v>17366</v>
          </cell>
          <cell r="Y474">
            <v>0</v>
          </cell>
          <cell r="Z474">
            <v>3880582</v>
          </cell>
          <cell r="AA474">
            <v>2507023</v>
          </cell>
          <cell r="AB474">
            <v>8392</v>
          </cell>
          <cell r="AC474">
            <v>0</v>
          </cell>
          <cell r="AD474">
            <v>443033</v>
          </cell>
          <cell r="AE474">
            <v>613866</v>
          </cell>
          <cell r="AF474">
            <v>349853</v>
          </cell>
          <cell r="AG474">
            <v>184309</v>
          </cell>
          <cell r="AH474">
            <v>372400</v>
          </cell>
          <cell r="AI474">
            <v>2068</v>
          </cell>
          <cell r="AJ474">
            <v>0</v>
          </cell>
          <cell r="AK474">
            <v>4480944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4480944</v>
          </cell>
          <cell r="AQ474">
            <v>2840253</v>
          </cell>
          <cell r="AR474">
            <v>16282</v>
          </cell>
          <cell r="AS474">
            <v>3300810</v>
          </cell>
          <cell r="AT474">
            <v>358854</v>
          </cell>
          <cell r="AU474">
            <v>7279</v>
          </cell>
          <cell r="AV474">
            <v>1267</v>
          </cell>
          <cell r="AW474">
            <v>0</v>
          </cell>
          <cell r="AX474">
            <v>0</v>
          </cell>
          <cell r="AY474">
            <v>5000</v>
          </cell>
          <cell r="AZ474">
            <v>372400</v>
          </cell>
        </row>
        <row r="475">
          <cell r="A475">
            <v>141680</v>
          </cell>
          <cell r="B475" t="str">
            <v>HONOLULU COMMUNITY COLLEGE</v>
          </cell>
          <cell r="C475" t="str">
            <v>HI</v>
          </cell>
          <cell r="D475">
            <v>8</v>
          </cell>
          <cell r="E475">
            <v>4</v>
          </cell>
          <cell r="F475">
            <v>2</v>
          </cell>
          <cell r="G475">
            <v>2</v>
          </cell>
          <cell r="H475">
            <v>2</v>
          </cell>
          <cell r="I475">
            <v>40</v>
          </cell>
          <cell r="J475">
            <v>1</v>
          </cell>
          <cell r="K475">
            <v>2747</v>
          </cell>
          <cell r="L475">
            <v>5724018</v>
          </cell>
          <cell r="M475">
            <v>0</v>
          </cell>
          <cell r="N475">
            <v>12171945</v>
          </cell>
          <cell r="O475">
            <v>0</v>
          </cell>
          <cell r="P475">
            <v>1865747</v>
          </cell>
          <cell r="Q475">
            <v>43582</v>
          </cell>
          <cell r="R475">
            <v>0</v>
          </cell>
          <cell r="S475">
            <v>46039</v>
          </cell>
          <cell r="T475">
            <v>4287</v>
          </cell>
          <cell r="U475">
            <v>470363</v>
          </cell>
          <cell r="V475">
            <v>1518215</v>
          </cell>
          <cell r="W475">
            <v>0</v>
          </cell>
          <cell r="X475">
            <v>10424</v>
          </cell>
          <cell r="Y475">
            <v>0</v>
          </cell>
          <cell r="Z475">
            <v>21854620</v>
          </cell>
          <cell r="AA475">
            <v>12420749</v>
          </cell>
          <cell r="AB475">
            <v>1030</v>
          </cell>
          <cell r="AC475">
            <v>2169236</v>
          </cell>
          <cell r="AD475">
            <v>2233255</v>
          </cell>
          <cell r="AE475">
            <v>1678782</v>
          </cell>
          <cell r="AF475">
            <v>2723213</v>
          </cell>
          <cell r="AG475">
            <v>929878</v>
          </cell>
          <cell r="AH475">
            <v>1346684</v>
          </cell>
          <cell r="AI475">
            <v>0</v>
          </cell>
          <cell r="AJ475">
            <v>0</v>
          </cell>
          <cell r="AK475">
            <v>23502827</v>
          </cell>
          <cell r="AL475">
            <v>1370826</v>
          </cell>
          <cell r="AM475">
            <v>0</v>
          </cell>
          <cell r="AN475">
            <v>0</v>
          </cell>
          <cell r="AO475">
            <v>0</v>
          </cell>
          <cell r="AP475">
            <v>24873653</v>
          </cell>
          <cell r="AQ475">
            <v>14258931</v>
          </cell>
          <cell r="AR475">
            <v>130901</v>
          </cell>
          <cell r="AS475">
            <v>16740240</v>
          </cell>
          <cell r="AT475">
            <v>1253146</v>
          </cell>
          <cell r="AU475">
            <v>76242</v>
          </cell>
          <cell r="AV475">
            <v>13996</v>
          </cell>
          <cell r="AW475">
            <v>0</v>
          </cell>
          <cell r="AX475">
            <v>0</v>
          </cell>
          <cell r="AY475">
            <v>3300</v>
          </cell>
          <cell r="AZ475">
            <v>1346684</v>
          </cell>
        </row>
        <row r="476">
          <cell r="A476">
            <v>141796</v>
          </cell>
          <cell r="B476" t="str">
            <v>KAPIOLANI COMMUNITY COLLEGE</v>
          </cell>
          <cell r="C476" t="str">
            <v>HI</v>
          </cell>
          <cell r="D476">
            <v>8</v>
          </cell>
          <cell r="E476">
            <v>4</v>
          </cell>
          <cell r="F476">
            <v>2</v>
          </cell>
          <cell r="G476">
            <v>2</v>
          </cell>
          <cell r="H476">
            <v>2</v>
          </cell>
          <cell r="I476">
            <v>40</v>
          </cell>
          <cell r="J476">
            <v>1</v>
          </cell>
          <cell r="K476">
            <v>4319</v>
          </cell>
          <cell r="L476">
            <v>11654651</v>
          </cell>
          <cell r="M476">
            <v>0</v>
          </cell>
          <cell r="N476">
            <v>16170146</v>
          </cell>
          <cell r="O476">
            <v>0</v>
          </cell>
          <cell r="P476">
            <v>3445639</v>
          </cell>
          <cell r="Q476">
            <v>3463</v>
          </cell>
          <cell r="R476">
            <v>0</v>
          </cell>
          <cell r="S476">
            <v>91736</v>
          </cell>
          <cell r="T476">
            <v>6389</v>
          </cell>
          <cell r="U476">
            <v>1092052</v>
          </cell>
          <cell r="V476">
            <v>2419290</v>
          </cell>
          <cell r="W476">
            <v>0</v>
          </cell>
          <cell r="X476">
            <v>24753</v>
          </cell>
          <cell r="Y476">
            <v>0</v>
          </cell>
          <cell r="Z476">
            <v>34908119</v>
          </cell>
          <cell r="AA476">
            <v>15425487</v>
          </cell>
          <cell r="AB476">
            <v>0</v>
          </cell>
          <cell r="AC476">
            <v>4213086</v>
          </cell>
          <cell r="AD476">
            <v>3638380</v>
          </cell>
          <cell r="AE476">
            <v>2643739</v>
          </cell>
          <cell r="AF476">
            <v>1326514</v>
          </cell>
          <cell r="AG476">
            <v>2665156</v>
          </cell>
          <cell r="AH476">
            <v>1832499</v>
          </cell>
          <cell r="AI476">
            <v>45706</v>
          </cell>
          <cell r="AJ476">
            <v>0</v>
          </cell>
          <cell r="AK476">
            <v>31790567</v>
          </cell>
          <cell r="AL476">
            <v>3059424</v>
          </cell>
          <cell r="AM476">
            <v>0</v>
          </cell>
          <cell r="AN476">
            <v>0</v>
          </cell>
          <cell r="AO476">
            <v>0</v>
          </cell>
          <cell r="AP476">
            <v>34849991</v>
          </cell>
          <cell r="AQ476">
            <v>20326708</v>
          </cell>
          <cell r="AR476">
            <v>528117</v>
          </cell>
          <cell r="AS476">
            <v>24006888</v>
          </cell>
          <cell r="AT476">
            <v>1728036</v>
          </cell>
          <cell r="AU476">
            <v>87918</v>
          </cell>
          <cell r="AV476">
            <v>15545</v>
          </cell>
          <cell r="AW476">
            <v>0</v>
          </cell>
          <cell r="AX476">
            <v>0</v>
          </cell>
          <cell r="AY476">
            <v>1000</v>
          </cell>
          <cell r="AZ476">
            <v>1832499</v>
          </cell>
        </row>
        <row r="477">
          <cell r="A477">
            <v>141802</v>
          </cell>
          <cell r="B477" t="str">
            <v>KAUAI COMMUNITY COLLEGE</v>
          </cell>
          <cell r="C477" t="str">
            <v>HI</v>
          </cell>
          <cell r="D477">
            <v>8</v>
          </cell>
          <cell r="E477">
            <v>4</v>
          </cell>
          <cell r="F477">
            <v>2</v>
          </cell>
          <cell r="G477">
            <v>2</v>
          </cell>
          <cell r="H477">
            <v>2</v>
          </cell>
          <cell r="I477">
            <v>40</v>
          </cell>
          <cell r="J477">
            <v>1</v>
          </cell>
          <cell r="K477">
            <v>675</v>
          </cell>
          <cell r="L477">
            <v>1270432</v>
          </cell>
          <cell r="M477">
            <v>0</v>
          </cell>
          <cell r="N477">
            <v>5515719</v>
          </cell>
          <cell r="O477">
            <v>0</v>
          </cell>
          <cell r="P477">
            <v>1710557</v>
          </cell>
          <cell r="Q477">
            <v>23780</v>
          </cell>
          <cell r="R477">
            <v>0</v>
          </cell>
          <cell r="S477">
            <v>19948</v>
          </cell>
          <cell r="T477">
            <v>867</v>
          </cell>
          <cell r="U477">
            <v>232349</v>
          </cell>
          <cell r="V477">
            <v>480475</v>
          </cell>
          <cell r="W477">
            <v>0</v>
          </cell>
          <cell r="X477">
            <v>43349</v>
          </cell>
          <cell r="Y477">
            <v>0</v>
          </cell>
          <cell r="Z477">
            <v>9297476</v>
          </cell>
          <cell r="AA477">
            <v>4213282</v>
          </cell>
          <cell r="AB477">
            <v>1073</v>
          </cell>
          <cell r="AC477">
            <v>1425535</v>
          </cell>
          <cell r="AD477">
            <v>1346365</v>
          </cell>
          <cell r="AE477">
            <v>843371</v>
          </cell>
          <cell r="AF477">
            <v>1533729</v>
          </cell>
          <cell r="AG477">
            <v>549097</v>
          </cell>
          <cell r="AH477">
            <v>453638</v>
          </cell>
          <cell r="AI477">
            <v>8295</v>
          </cell>
          <cell r="AJ477">
            <v>0</v>
          </cell>
          <cell r="AK477">
            <v>10374385</v>
          </cell>
          <cell r="AL477">
            <v>474154</v>
          </cell>
          <cell r="AM477">
            <v>0</v>
          </cell>
          <cell r="AN477">
            <v>0</v>
          </cell>
          <cell r="AO477">
            <v>0</v>
          </cell>
          <cell r="AP477">
            <v>10848539</v>
          </cell>
          <cell r="AQ477">
            <v>6410647</v>
          </cell>
          <cell r="AR477">
            <v>173045</v>
          </cell>
          <cell r="AS477">
            <v>7715430</v>
          </cell>
          <cell r="AT477">
            <v>425698</v>
          </cell>
          <cell r="AU477">
            <v>22309</v>
          </cell>
          <cell r="AV477">
            <v>5031</v>
          </cell>
          <cell r="AW477">
            <v>0</v>
          </cell>
          <cell r="AX477">
            <v>0</v>
          </cell>
          <cell r="AY477">
            <v>600</v>
          </cell>
          <cell r="AZ477">
            <v>453638</v>
          </cell>
        </row>
        <row r="478">
          <cell r="A478">
            <v>141811</v>
          </cell>
          <cell r="B478" t="str">
            <v>LEEWARD COMMUNITY COLLEGE</v>
          </cell>
          <cell r="C478" t="str">
            <v>HI</v>
          </cell>
          <cell r="D478">
            <v>8</v>
          </cell>
          <cell r="E478">
            <v>4</v>
          </cell>
          <cell r="F478">
            <v>2</v>
          </cell>
          <cell r="G478">
            <v>2</v>
          </cell>
          <cell r="H478">
            <v>2</v>
          </cell>
          <cell r="I478">
            <v>40</v>
          </cell>
          <cell r="J478">
            <v>1</v>
          </cell>
          <cell r="K478">
            <v>3659</v>
          </cell>
          <cell r="L478">
            <v>7035897</v>
          </cell>
          <cell r="M478">
            <v>0</v>
          </cell>
          <cell r="N478">
            <v>12795145</v>
          </cell>
          <cell r="O478">
            <v>0</v>
          </cell>
          <cell r="P478">
            <v>3481083</v>
          </cell>
          <cell r="Q478">
            <v>124128</v>
          </cell>
          <cell r="R478">
            <v>0</v>
          </cell>
          <cell r="S478">
            <v>200814</v>
          </cell>
          <cell r="T478">
            <v>4304</v>
          </cell>
          <cell r="U478">
            <v>515046</v>
          </cell>
          <cell r="V478">
            <v>2360227</v>
          </cell>
          <cell r="W478">
            <v>0</v>
          </cell>
          <cell r="X478">
            <v>60187</v>
          </cell>
          <cell r="Y478">
            <v>0</v>
          </cell>
          <cell r="Z478">
            <v>26576831</v>
          </cell>
          <cell r="AA478">
            <v>12664357</v>
          </cell>
          <cell r="AB478">
            <v>0</v>
          </cell>
          <cell r="AC478">
            <v>2488741</v>
          </cell>
          <cell r="AD478">
            <v>2780836</v>
          </cell>
          <cell r="AE478">
            <v>2520040</v>
          </cell>
          <cell r="AF478">
            <v>1356160</v>
          </cell>
          <cell r="AG478">
            <v>2258394</v>
          </cell>
          <cell r="AH478">
            <v>1206991</v>
          </cell>
          <cell r="AI478">
            <v>41393</v>
          </cell>
          <cell r="AJ478">
            <v>0</v>
          </cell>
          <cell r="AK478">
            <v>25316912</v>
          </cell>
          <cell r="AL478">
            <v>1820888</v>
          </cell>
          <cell r="AM478">
            <v>0</v>
          </cell>
          <cell r="AN478">
            <v>0</v>
          </cell>
          <cell r="AO478">
            <v>0</v>
          </cell>
          <cell r="AP478">
            <v>27137800</v>
          </cell>
          <cell r="AQ478">
            <v>15951660</v>
          </cell>
          <cell r="AR478">
            <v>261805</v>
          </cell>
          <cell r="AS478">
            <v>18794981</v>
          </cell>
          <cell r="AT478">
            <v>1143211</v>
          </cell>
          <cell r="AU478">
            <v>40500</v>
          </cell>
          <cell r="AV478">
            <v>19280</v>
          </cell>
          <cell r="AW478">
            <v>0</v>
          </cell>
          <cell r="AX478">
            <v>0</v>
          </cell>
          <cell r="AY478">
            <v>4000</v>
          </cell>
          <cell r="AZ478">
            <v>1206991</v>
          </cell>
        </row>
        <row r="479">
          <cell r="A479">
            <v>141839</v>
          </cell>
          <cell r="B479" t="str">
            <v>MAUI COMMUNITY COLLEGE</v>
          </cell>
          <cell r="C479" t="str">
            <v>HI</v>
          </cell>
          <cell r="D479">
            <v>8</v>
          </cell>
          <cell r="E479">
            <v>4</v>
          </cell>
          <cell r="F479">
            <v>2</v>
          </cell>
          <cell r="G479">
            <v>2</v>
          </cell>
          <cell r="H479">
            <v>2</v>
          </cell>
          <cell r="I479">
            <v>40</v>
          </cell>
          <cell r="J479">
            <v>1</v>
          </cell>
          <cell r="K479">
            <v>1558</v>
          </cell>
          <cell r="L479">
            <v>4454916</v>
          </cell>
          <cell r="M479">
            <v>0</v>
          </cell>
          <cell r="N479">
            <v>7478444</v>
          </cell>
          <cell r="O479">
            <v>0</v>
          </cell>
          <cell r="P479">
            <v>4063660</v>
          </cell>
          <cell r="Q479">
            <v>102308</v>
          </cell>
          <cell r="R479">
            <v>273351</v>
          </cell>
          <cell r="S479">
            <v>48089</v>
          </cell>
          <cell r="T479">
            <v>8714</v>
          </cell>
          <cell r="U479">
            <v>298573</v>
          </cell>
          <cell r="V479">
            <v>1030870</v>
          </cell>
          <cell r="W479">
            <v>0</v>
          </cell>
          <cell r="X479">
            <v>22658</v>
          </cell>
          <cell r="Y479">
            <v>40</v>
          </cell>
          <cell r="Z479">
            <v>17781623</v>
          </cell>
          <cell r="AA479">
            <v>7531485</v>
          </cell>
          <cell r="AB479">
            <v>16457</v>
          </cell>
          <cell r="AC479">
            <v>2625552</v>
          </cell>
          <cell r="AD479">
            <v>1619917</v>
          </cell>
          <cell r="AE479">
            <v>2502372</v>
          </cell>
          <cell r="AF479">
            <v>2399739</v>
          </cell>
          <cell r="AG479">
            <v>574994</v>
          </cell>
          <cell r="AH479">
            <v>900073</v>
          </cell>
          <cell r="AI479">
            <v>9056</v>
          </cell>
          <cell r="AJ479">
            <v>5695</v>
          </cell>
          <cell r="AK479">
            <v>18185340</v>
          </cell>
          <cell r="AL479">
            <v>965141</v>
          </cell>
          <cell r="AM479">
            <v>0</v>
          </cell>
          <cell r="AN479">
            <v>8271</v>
          </cell>
          <cell r="AO479">
            <v>0</v>
          </cell>
          <cell r="AP479">
            <v>19158752</v>
          </cell>
          <cell r="AQ479">
            <v>10447048</v>
          </cell>
          <cell r="AR479">
            <v>414716</v>
          </cell>
          <cell r="AS479">
            <v>12369204</v>
          </cell>
          <cell r="AT479">
            <v>854148</v>
          </cell>
          <cell r="AU479">
            <v>39529</v>
          </cell>
          <cell r="AV479">
            <v>5031</v>
          </cell>
          <cell r="AW479">
            <v>0</v>
          </cell>
          <cell r="AX479">
            <v>0</v>
          </cell>
          <cell r="AY479">
            <v>1365</v>
          </cell>
          <cell r="AZ479">
            <v>900073</v>
          </cell>
        </row>
        <row r="480">
          <cell r="A480">
            <v>141990</v>
          </cell>
          <cell r="B480" t="str">
            <v>WINDWARD COMMUNITY COLLEGE</v>
          </cell>
          <cell r="C480" t="str">
            <v>HI</v>
          </cell>
          <cell r="D480">
            <v>8</v>
          </cell>
          <cell r="E480">
            <v>4</v>
          </cell>
          <cell r="F480">
            <v>2</v>
          </cell>
          <cell r="G480">
            <v>2</v>
          </cell>
          <cell r="H480">
            <v>2</v>
          </cell>
          <cell r="I480">
            <v>40</v>
          </cell>
          <cell r="J480">
            <v>1</v>
          </cell>
          <cell r="K480">
            <v>1012</v>
          </cell>
          <cell r="L480">
            <v>1608888</v>
          </cell>
          <cell r="M480">
            <v>3360</v>
          </cell>
          <cell r="N480">
            <v>4229719</v>
          </cell>
          <cell r="O480">
            <v>0</v>
          </cell>
          <cell r="P480">
            <v>1444688</v>
          </cell>
          <cell r="Q480">
            <v>1480</v>
          </cell>
          <cell r="R480">
            <v>0</v>
          </cell>
          <cell r="S480">
            <v>0</v>
          </cell>
          <cell r="T480">
            <v>1196</v>
          </cell>
          <cell r="U480">
            <v>13293</v>
          </cell>
          <cell r="V480">
            <v>463873</v>
          </cell>
          <cell r="W480">
            <v>0</v>
          </cell>
          <cell r="X480">
            <v>27005</v>
          </cell>
          <cell r="Y480">
            <v>0</v>
          </cell>
          <cell r="Z480">
            <v>7793502</v>
          </cell>
          <cell r="AA480">
            <v>3249955</v>
          </cell>
          <cell r="AB480">
            <v>1100</v>
          </cell>
          <cell r="AC480">
            <v>570593</v>
          </cell>
          <cell r="AD480">
            <v>951461</v>
          </cell>
          <cell r="AE480">
            <v>974570</v>
          </cell>
          <cell r="AF480">
            <v>882206</v>
          </cell>
          <cell r="AG480">
            <v>1020938</v>
          </cell>
          <cell r="AH480">
            <v>763891</v>
          </cell>
          <cell r="AI480">
            <v>0</v>
          </cell>
          <cell r="AJ480">
            <v>0</v>
          </cell>
          <cell r="AK480">
            <v>8414714</v>
          </cell>
          <cell r="AL480">
            <v>430451</v>
          </cell>
          <cell r="AM480">
            <v>0</v>
          </cell>
          <cell r="AN480">
            <v>0</v>
          </cell>
          <cell r="AO480">
            <v>0</v>
          </cell>
          <cell r="AP480">
            <v>8845165</v>
          </cell>
          <cell r="AQ480">
            <v>5054867</v>
          </cell>
          <cell r="AR480">
            <v>99361</v>
          </cell>
          <cell r="AS480">
            <v>5999826</v>
          </cell>
          <cell r="AT480">
            <v>721919</v>
          </cell>
          <cell r="AU480">
            <v>38555</v>
          </cell>
          <cell r="AV480">
            <v>3417</v>
          </cell>
          <cell r="AW480">
            <v>0</v>
          </cell>
          <cell r="AX480">
            <v>0</v>
          </cell>
          <cell r="AY480">
            <v>0</v>
          </cell>
          <cell r="AZ480">
            <v>763891</v>
          </cell>
        </row>
        <row r="481">
          <cell r="A481">
            <v>383190</v>
          </cell>
          <cell r="B481" t="str">
            <v>HAWAII COMMUNITY COLLEGE</v>
          </cell>
          <cell r="C481" t="str">
            <v>HI</v>
          </cell>
          <cell r="D481">
            <v>8</v>
          </cell>
          <cell r="E481">
            <v>4</v>
          </cell>
          <cell r="F481">
            <v>2</v>
          </cell>
          <cell r="G481">
            <v>2</v>
          </cell>
          <cell r="H481">
            <v>2</v>
          </cell>
          <cell r="I481">
            <v>40</v>
          </cell>
          <cell r="J481">
            <v>1</v>
          </cell>
          <cell r="K481">
            <v>1425</v>
          </cell>
          <cell r="L481">
            <v>2915779</v>
          </cell>
          <cell r="M481">
            <v>0</v>
          </cell>
          <cell r="N481">
            <v>6771973</v>
          </cell>
          <cell r="O481">
            <v>0</v>
          </cell>
          <cell r="P481">
            <v>2941911</v>
          </cell>
          <cell r="Q481">
            <v>0</v>
          </cell>
          <cell r="R481">
            <v>0</v>
          </cell>
          <cell r="S481">
            <v>1730</v>
          </cell>
          <cell r="T481">
            <v>2211</v>
          </cell>
          <cell r="U481">
            <v>253862</v>
          </cell>
          <cell r="V481">
            <v>0</v>
          </cell>
          <cell r="W481">
            <v>0</v>
          </cell>
          <cell r="X481">
            <v>996</v>
          </cell>
          <cell r="Y481">
            <v>0</v>
          </cell>
          <cell r="Z481">
            <v>12888462</v>
          </cell>
          <cell r="AA481">
            <v>6753384</v>
          </cell>
          <cell r="AB481">
            <v>54014</v>
          </cell>
          <cell r="AC481">
            <v>1752975</v>
          </cell>
          <cell r="AD481">
            <v>600531</v>
          </cell>
          <cell r="AE481">
            <v>1547207</v>
          </cell>
          <cell r="AF481">
            <v>1700152</v>
          </cell>
          <cell r="AG481">
            <v>0</v>
          </cell>
          <cell r="AH481">
            <v>1604217</v>
          </cell>
          <cell r="AI481">
            <v>0</v>
          </cell>
          <cell r="AJ481">
            <v>0</v>
          </cell>
          <cell r="AK481">
            <v>14012480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14012480</v>
          </cell>
          <cell r="AQ481">
            <v>8327058</v>
          </cell>
          <cell r="AR481">
            <v>175172</v>
          </cell>
          <cell r="AS481">
            <v>9848205</v>
          </cell>
          <cell r="AT481">
            <v>1516711</v>
          </cell>
          <cell r="AU481">
            <v>79121</v>
          </cell>
          <cell r="AV481">
            <v>6185</v>
          </cell>
          <cell r="AW481">
            <v>0</v>
          </cell>
          <cell r="AX481">
            <v>1200</v>
          </cell>
          <cell r="AY481">
            <v>1000</v>
          </cell>
          <cell r="AZ481">
            <v>1604217</v>
          </cell>
        </row>
        <row r="482">
          <cell r="A482">
            <v>153603</v>
          </cell>
          <cell r="B482" t="str">
            <v>IOWA STATE UNIVERSITY</v>
          </cell>
          <cell r="C482" t="str">
            <v>IA</v>
          </cell>
          <cell r="D482">
            <v>4</v>
          </cell>
          <cell r="E482">
            <v>1</v>
          </cell>
          <cell r="F482">
            <v>2</v>
          </cell>
          <cell r="G482">
            <v>1</v>
          </cell>
          <cell r="H482">
            <v>2</v>
          </cell>
          <cell r="I482">
            <v>15</v>
          </cell>
          <cell r="J482">
            <v>1</v>
          </cell>
          <cell r="K482">
            <v>25437</v>
          </cell>
          <cell r="L482">
            <v>118332342</v>
          </cell>
          <cell r="M482">
            <v>10802243</v>
          </cell>
          <cell r="N482">
            <v>281458917</v>
          </cell>
          <cell r="O482">
            <v>0</v>
          </cell>
          <cell r="P482">
            <v>90826767</v>
          </cell>
          <cell r="Q482">
            <v>15405498</v>
          </cell>
          <cell r="R482">
            <v>802136</v>
          </cell>
          <cell r="S482">
            <v>32955871</v>
          </cell>
          <cell r="T482">
            <v>2537938</v>
          </cell>
          <cell r="U482">
            <v>9515084</v>
          </cell>
          <cell r="V482">
            <v>103648446</v>
          </cell>
          <cell r="W482">
            <v>0</v>
          </cell>
          <cell r="X482">
            <v>36663110</v>
          </cell>
          <cell r="Y482">
            <v>25316892</v>
          </cell>
          <cell r="Z482">
            <v>728265244</v>
          </cell>
          <cell r="AA482">
            <v>157866090</v>
          </cell>
          <cell r="AB482">
            <v>142358543</v>
          </cell>
          <cell r="AC482">
            <v>68564365</v>
          </cell>
          <cell r="AD482">
            <v>53692341</v>
          </cell>
          <cell r="AE482">
            <v>23306097</v>
          </cell>
          <cell r="AF482">
            <v>29482820</v>
          </cell>
          <cell r="AG482">
            <v>33446340</v>
          </cell>
          <cell r="AH482">
            <v>40453963</v>
          </cell>
          <cell r="AI482">
            <v>14867351</v>
          </cell>
          <cell r="AJ482">
            <v>23859076</v>
          </cell>
          <cell r="AK482">
            <v>587896986</v>
          </cell>
          <cell r="AL482">
            <v>102118673</v>
          </cell>
          <cell r="AM482">
            <v>0</v>
          </cell>
          <cell r="AN482">
            <v>24850159</v>
          </cell>
          <cell r="AO482">
            <v>0</v>
          </cell>
          <cell r="AP482">
            <v>714865818</v>
          </cell>
          <cell r="AQ482">
            <v>309171834</v>
          </cell>
          <cell r="AR482">
            <v>73777882</v>
          </cell>
          <cell r="AS482">
            <v>382949716</v>
          </cell>
          <cell r="AT482">
            <v>9796082</v>
          </cell>
          <cell r="AU482">
            <v>2431488</v>
          </cell>
          <cell r="AV482">
            <v>900278</v>
          </cell>
          <cell r="AW482">
            <v>0</v>
          </cell>
          <cell r="AX482">
            <v>7793498</v>
          </cell>
          <cell r="AY482">
            <v>19532617</v>
          </cell>
          <cell r="AZ482">
            <v>40453963</v>
          </cell>
        </row>
        <row r="483">
          <cell r="A483">
            <v>153658</v>
          </cell>
          <cell r="B483" t="str">
            <v>UNIVERSITY OF IOWA</v>
          </cell>
          <cell r="C483" t="str">
            <v>IA</v>
          </cell>
          <cell r="D483">
            <v>4</v>
          </cell>
          <cell r="E483">
            <v>1</v>
          </cell>
          <cell r="F483">
            <v>1</v>
          </cell>
          <cell r="G483">
            <v>1</v>
          </cell>
          <cell r="H483">
            <v>2</v>
          </cell>
          <cell r="I483">
            <v>15</v>
          </cell>
          <cell r="J483">
            <v>1</v>
          </cell>
          <cell r="K483">
            <v>24990</v>
          </cell>
          <cell r="L483">
            <v>140045297</v>
          </cell>
          <cell r="M483">
            <v>0</v>
          </cell>
          <cell r="N483">
            <v>276686797</v>
          </cell>
          <cell r="O483">
            <v>0</v>
          </cell>
          <cell r="P483">
            <v>191581894</v>
          </cell>
          <cell r="Q483">
            <v>5612097</v>
          </cell>
          <cell r="R483">
            <v>941865</v>
          </cell>
          <cell r="S483">
            <v>65435127</v>
          </cell>
          <cell r="T483">
            <v>4031586</v>
          </cell>
          <cell r="U483">
            <v>53597759</v>
          </cell>
          <cell r="V483">
            <v>120408752</v>
          </cell>
          <cell r="W483">
            <v>554198567</v>
          </cell>
          <cell r="X483">
            <v>70157191</v>
          </cell>
          <cell r="Y483">
            <v>0</v>
          </cell>
          <cell r="Z483">
            <v>1482696932</v>
          </cell>
          <cell r="AA483">
            <v>243886007</v>
          </cell>
          <cell r="AB483">
            <v>176032316</v>
          </cell>
          <cell r="AC483">
            <v>66052629</v>
          </cell>
          <cell r="AD483">
            <v>78988722</v>
          </cell>
          <cell r="AE483">
            <v>21846308</v>
          </cell>
          <cell r="AF483">
            <v>62803777</v>
          </cell>
          <cell r="AG483">
            <v>49039149</v>
          </cell>
          <cell r="AH483">
            <v>48184043</v>
          </cell>
          <cell r="AI483">
            <v>25199983</v>
          </cell>
          <cell r="AJ483">
            <v>38124204</v>
          </cell>
          <cell r="AK483">
            <v>810157138</v>
          </cell>
          <cell r="AL483">
            <v>121855200</v>
          </cell>
          <cell r="AM483">
            <v>552323766</v>
          </cell>
          <cell r="AN483">
            <v>0</v>
          </cell>
          <cell r="AO483">
            <v>0</v>
          </cell>
          <cell r="AP483">
            <v>1484336104</v>
          </cell>
          <cell r="AQ483">
            <v>430749644</v>
          </cell>
          <cell r="AR483">
            <v>107805479</v>
          </cell>
          <cell r="AS483">
            <v>538555123</v>
          </cell>
          <cell r="AT483">
            <v>5831091</v>
          </cell>
          <cell r="AU483">
            <v>8491090</v>
          </cell>
          <cell r="AV483">
            <v>21508599</v>
          </cell>
          <cell r="AW483">
            <v>0</v>
          </cell>
          <cell r="AX483">
            <v>11530402</v>
          </cell>
          <cell r="AY483">
            <v>822861</v>
          </cell>
          <cell r="AZ483">
            <v>48184043</v>
          </cell>
        </row>
        <row r="484">
          <cell r="A484">
            <v>154095</v>
          </cell>
          <cell r="B484" t="str">
            <v>UNIVERSITY OF NORTHERN IOWA</v>
          </cell>
          <cell r="C484" t="str">
            <v>IA</v>
          </cell>
          <cell r="D484">
            <v>4</v>
          </cell>
          <cell r="E484">
            <v>1</v>
          </cell>
          <cell r="F484">
            <v>2</v>
          </cell>
          <cell r="G484">
            <v>2</v>
          </cell>
          <cell r="H484">
            <v>2</v>
          </cell>
          <cell r="I484">
            <v>21</v>
          </cell>
          <cell r="J484">
            <v>1</v>
          </cell>
          <cell r="K484">
            <v>12794</v>
          </cell>
          <cell r="L484">
            <v>42963437</v>
          </cell>
          <cell r="M484">
            <v>3963945</v>
          </cell>
          <cell r="N484">
            <v>97981604</v>
          </cell>
          <cell r="O484">
            <v>0</v>
          </cell>
          <cell r="P484">
            <v>14767225</v>
          </cell>
          <cell r="Q484">
            <v>4440916</v>
          </cell>
          <cell r="R484">
            <v>135690</v>
          </cell>
          <cell r="S484">
            <v>2459125</v>
          </cell>
          <cell r="T484">
            <v>121112</v>
          </cell>
          <cell r="U484">
            <v>7234903</v>
          </cell>
          <cell r="V484">
            <v>35821898</v>
          </cell>
          <cell r="W484">
            <v>0</v>
          </cell>
          <cell r="X484">
            <v>1607279</v>
          </cell>
          <cell r="Y484">
            <v>0</v>
          </cell>
          <cell r="Z484">
            <v>211497134</v>
          </cell>
          <cell r="AA484">
            <v>60041377</v>
          </cell>
          <cell r="AB484">
            <v>2629161</v>
          </cell>
          <cell r="AC484">
            <v>19736512</v>
          </cell>
          <cell r="AD484">
            <v>25900240</v>
          </cell>
          <cell r="AE484">
            <v>5790606</v>
          </cell>
          <cell r="AF484">
            <v>16473844</v>
          </cell>
          <cell r="AG484">
            <v>14838080</v>
          </cell>
          <cell r="AH484">
            <v>14626520</v>
          </cell>
          <cell r="AI484">
            <v>5850039</v>
          </cell>
          <cell r="AJ484">
            <v>6350325</v>
          </cell>
          <cell r="AK484">
            <v>172236704</v>
          </cell>
          <cell r="AL484">
            <v>38142673</v>
          </cell>
          <cell r="AM484">
            <v>0</v>
          </cell>
          <cell r="AN484">
            <v>0</v>
          </cell>
          <cell r="AO484">
            <v>0</v>
          </cell>
          <cell r="AP484">
            <v>210379377</v>
          </cell>
          <cell r="AQ484">
            <v>87433149</v>
          </cell>
          <cell r="AR484">
            <v>26116007</v>
          </cell>
          <cell r="AS484">
            <v>113549156</v>
          </cell>
          <cell r="AT484">
            <v>5488975</v>
          </cell>
          <cell r="AU484">
            <v>1186282</v>
          </cell>
          <cell r="AV484">
            <v>414476</v>
          </cell>
          <cell r="AW484">
            <v>0</v>
          </cell>
          <cell r="AX484">
            <v>991911</v>
          </cell>
          <cell r="AY484">
            <v>6544876</v>
          </cell>
          <cell r="AZ484">
            <v>14626520</v>
          </cell>
        </row>
        <row r="485">
          <cell r="A485">
            <v>153214</v>
          </cell>
          <cell r="B485" t="str">
            <v>DES MOINES AREA COMMUNITY COLLEGE</v>
          </cell>
          <cell r="C485" t="str">
            <v>IA</v>
          </cell>
          <cell r="D485">
            <v>4</v>
          </cell>
          <cell r="E485">
            <v>4</v>
          </cell>
          <cell r="F485">
            <v>2</v>
          </cell>
          <cell r="G485">
            <v>2</v>
          </cell>
          <cell r="H485">
            <v>2</v>
          </cell>
          <cell r="I485">
            <v>40</v>
          </cell>
          <cell r="J485">
            <v>1</v>
          </cell>
          <cell r="K485">
            <v>7368</v>
          </cell>
          <cell r="L485">
            <v>20713288</v>
          </cell>
          <cell r="M485">
            <v>2650668</v>
          </cell>
          <cell r="N485">
            <v>23913876</v>
          </cell>
          <cell r="O485">
            <v>7036859</v>
          </cell>
          <cell r="P485">
            <v>5080820</v>
          </cell>
          <cell r="Q485">
            <v>487475</v>
          </cell>
          <cell r="R485">
            <v>0</v>
          </cell>
          <cell r="S485">
            <v>333117</v>
          </cell>
          <cell r="T485">
            <v>0</v>
          </cell>
          <cell r="U485">
            <v>420359</v>
          </cell>
          <cell r="V485">
            <v>7973077</v>
          </cell>
          <cell r="W485">
            <v>0</v>
          </cell>
          <cell r="X485">
            <v>17950856</v>
          </cell>
          <cell r="Y485">
            <v>0</v>
          </cell>
          <cell r="Z485">
            <v>86560395</v>
          </cell>
          <cell r="AA485">
            <v>40257572</v>
          </cell>
          <cell r="AB485">
            <v>0</v>
          </cell>
          <cell r="AC485">
            <v>0</v>
          </cell>
          <cell r="AD485">
            <v>6328780</v>
          </cell>
          <cell r="AE485">
            <v>4754107</v>
          </cell>
          <cell r="AF485">
            <v>10606391</v>
          </cell>
          <cell r="AG485">
            <v>3672109</v>
          </cell>
          <cell r="AH485">
            <v>5571537</v>
          </cell>
          <cell r="AI485">
            <v>0</v>
          </cell>
          <cell r="AJ485">
            <v>8080429</v>
          </cell>
          <cell r="AK485">
            <v>79270925</v>
          </cell>
          <cell r="AL485">
            <v>7952159</v>
          </cell>
          <cell r="AM485">
            <v>0</v>
          </cell>
          <cell r="AN485">
            <v>0</v>
          </cell>
          <cell r="AO485">
            <v>0</v>
          </cell>
          <cell r="AP485">
            <v>87223084</v>
          </cell>
          <cell r="AQ485">
            <v>35275379</v>
          </cell>
          <cell r="AR485">
            <v>8410311</v>
          </cell>
          <cell r="AS485">
            <v>43899080</v>
          </cell>
          <cell r="AT485">
            <v>4714520</v>
          </cell>
          <cell r="AU485">
            <v>252427</v>
          </cell>
          <cell r="AV485">
            <v>388270</v>
          </cell>
          <cell r="AW485">
            <v>0</v>
          </cell>
          <cell r="AX485">
            <v>0</v>
          </cell>
          <cell r="AY485">
            <v>216320</v>
          </cell>
          <cell r="AZ485">
            <v>5571537</v>
          </cell>
        </row>
        <row r="486">
          <cell r="A486">
            <v>153311</v>
          </cell>
          <cell r="B486" t="str">
            <v>EASTERN IOWA COMMUNITY COLLEGE DISTRICT</v>
          </cell>
          <cell r="C486" t="str">
            <v>IA</v>
          </cell>
          <cell r="D486">
            <v>4</v>
          </cell>
          <cell r="E486">
            <v>4</v>
          </cell>
          <cell r="F486">
            <v>2</v>
          </cell>
          <cell r="G486">
            <v>2</v>
          </cell>
          <cell r="H486">
            <v>2</v>
          </cell>
          <cell r="I486">
            <v>40</v>
          </cell>
          <cell r="J486">
            <v>1</v>
          </cell>
          <cell r="K486">
            <v>4216</v>
          </cell>
          <cell r="L486">
            <v>11128788</v>
          </cell>
          <cell r="M486">
            <v>650780</v>
          </cell>
          <cell r="N486">
            <v>14359926</v>
          </cell>
          <cell r="O486">
            <v>3519215</v>
          </cell>
          <cell r="P486">
            <v>9494327</v>
          </cell>
          <cell r="Q486">
            <v>252395</v>
          </cell>
          <cell r="R486">
            <v>0</v>
          </cell>
          <cell r="S486">
            <v>385081</v>
          </cell>
          <cell r="T486">
            <v>0</v>
          </cell>
          <cell r="U486">
            <v>586567</v>
          </cell>
          <cell r="V486">
            <v>3702850</v>
          </cell>
          <cell r="W486">
            <v>0</v>
          </cell>
          <cell r="X486">
            <v>9062033</v>
          </cell>
          <cell r="Y486">
            <v>0</v>
          </cell>
          <cell r="Z486">
            <v>53141962</v>
          </cell>
          <cell r="AA486">
            <v>25565704</v>
          </cell>
          <cell r="AB486">
            <v>0</v>
          </cell>
          <cell r="AC486">
            <v>3583927</v>
          </cell>
          <cell r="AD486">
            <v>2743892</v>
          </cell>
          <cell r="AE486">
            <v>2921533</v>
          </cell>
          <cell r="AF486">
            <v>6132566</v>
          </cell>
          <cell r="AG486">
            <v>4221882</v>
          </cell>
          <cell r="AH486">
            <v>4369733</v>
          </cell>
          <cell r="AI486">
            <v>0</v>
          </cell>
          <cell r="AJ486">
            <v>0</v>
          </cell>
          <cell r="AK486">
            <v>49539237</v>
          </cell>
          <cell r="AL486">
            <v>3482005</v>
          </cell>
          <cell r="AM486">
            <v>0</v>
          </cell>
          <cell r="AN486">
            <v>0</v>
          </cell>
          <cell r="AO486">
            <v>20000</v>
          </cell>
          <cell r="AP486">
            <v>53041242</v>
          </cell>
          <cell r="AQ486">
            <v>20722299</v>
          </cell>
          <cell r="AR486">
            <v>4547085</v>
          </cell>
          <cell r="AS486">
            <v>25654038</v>
          </cell>
          <cell r="AT486">
            <v>3544174</v>
          </cell>
          <cell r="AU486">
            <v>155986</v>
          </cell>
          <cell r="AV486">
            <v>166404</v>
          </cell>
          <cell r="AW486">
            <v>0</v>
          </cell>
          <cell r="AX486">
            <v>495073</v>
          </cell>
          <cell r="AY486">
            <v>8096</v>
          </cell>
          <cell r="AZ486">
            <v>4369733</v>
          </cell>
        </row>
        <row r="487">
          <cell r="A487">
            <v>153445</v>
          </cell>
          <cell r="B487" t="str">
            <v>HAWKEYE COMMUNITY COLLEGE</v>
          </cell>
          <cell r="C487" t="str">
            <v>IA</v>
          </cell>
          <cell r="D487">
            <v>4</v>
          </cell>
          <cell r="E487">
            <v>4</v>
          </cell>
          <cell r="F487">
            <v>2</v>
          </cell>
          <cell r="G487">
            <v>2</v>
          </cell>
          <cell r="H487">
            <v>2</v>
          </cell>
          <cell r="I487">
            <v>40</v>
          </cell>
          <cell r="J487">
            <v>1</v>
          </cell>
          <cell r="K487">
            <v>3432</v>
          </cell>
          <cell r="L487">
            <v>8672579</v>
          </cell>
          <cell r="M487">
            <v>968166</v>
          </cell>
          <cell r="N487">
            <v>10634437</v>
          </cell>
          <cell r="O487">
            <v>2019662</v>
          </cell>
          <cell r="P487">
            <v>4128094</v>
          </cell>
          <cell r="Q487">
            <v>819921</v>
          </cell>
          <cell r="R487">
            <v>0</v>
          </cell>
          <cell r="S487">
            <v>0</v>
          </cell>
          <cell r="T487">
            <v>0</v>
          </cell>
          <cell r="U487">
            <v>17218</v>
          </cell>
          <cell r="V487">
            <v>5736889</v>
          </cell>
          <cell r="W487">
            <v>0</v>
          </cell>
          <cell r="X487">
            <v>0</v>
          </cell>
          <cell r="Y487">
            <v>0</v>
          </cell>
          <cell r="Z487">
            <v>32996966</v>
          </cell>
          <cell r="AA487">
            <v>13296629</v>
          </cell>
          <cell r="AB487">
            <v>0</v>
          </cell>
          <cell r="AC487">
            <v>6846597</v>
          </cell>
          <cell r="AD487">
            <v>1670486</v>
          </cell>
          <cell r="AE487">
            <v>1145728</v>
          </cell>
          <cell r="AF487">
            <v>2620374</v>
          </cell>
          <cell r="AG487">
            <v>2626671</v>
          </cell>
          <cell r="AH487">
            <v>3124959</v>
          </cell>
          <cell r="AI487">
            <v>0</v>
          </cell>
          <cell r="AJ487">
            <v>0</v>
          </cell>
          <cell r="AK487">
            <v>31331444</v>
          </cell>
          <cell r="AL487">
            <v>5573833</v>
          </cell>
          <cell r="AM487">
            <v>0</v>
          </cell>
          <cell r="AN487">
            <v>0</v>
          </cell>
          <cell r="AO487">
            <v>0</v>
          </cell>
          <cell r="AP487">
            <v>36905277</v>
          </cell>
          <cell r="AQ487">
            <v>12665282</v>
          </cell>
          <cell r="AR487">
            <v>3584097</v>
          </cell>
          <cell r="AS487">
            <v>16249379</v>
          </cell>
          <cell r="AT487">
            <v>2872410</v>
          </cell>
          <cell r="AU487">
            <v>130658</v>
          </cell>
          <cell r="AV487">
            <v>101641</v>
          </cell>
          <cell r="AW487">
            <v>0</v>
          </cell>
          <cell r="AX487">
            <v>0</v>
          </cell>
          <cell r="AY487">
            <v>20250</v>
          </cell>
          <cell r="AZ487">
            <v>3124959</v>
          </cell>
        </row>
        <row r="488">
          <cell r="A488">
            <v>153472</v>
          </cell>
          <cell r="B488" t="str">
            <v>INDIAN HILLS COMMUNITY COLLEGE</v>
          </cell>
          <cell r="C488" t="str">
            <v>IA</v>
          </cell>
          <cell r="D488">
            <v>4</v>
          </cell>
          <cell r="E488">
            <v>4</v>
          </cell>
          <cell r="F488">
            <v>2</v>
          </cell>
          <cell r="G488">
            <v>2</v>
          </cell>
          <cell r="H488">
            <v>2</v>
          </cell>
          <cell r="I488">
            <v>40</v>
          </cell>
          <cell r="J488">
            <v>1</v>
          </cell>
          <cell r="K488">
            <v>2963</v>
          </cell>
          <cell r="L488">
            <v>6769630</v>
          </cell>
          <cell r="M488">
            <v>860130</v>
          </cell>
          <cell r="N488">
            <v>12027969</v>
          </cell>
          <cell r="O488">
            <v>1445762</v>
          </cell>
          <cell r="P488">
            <v>3748849</v>
          </cell>
          <cell r="Q488">
            <v>975307</v>
          </cell>
          <cell r="R488">
            <v>0</v>
          </cell>
          <cell r="S488">
            <v>20350</v>
          </cell>
          <cell r="T488">
            <v>0</v>
          </cell>
          <cell r="U488">
            <v>36439</v>
          </cell>
          <cell r="V488">
            <v>6965393</v>
          </cell>
          <cell r="W488">
            <v>0</v>
          </cell>
          <cell r="X488">
            <v>730010</v>
          </cell>
          <cell r="Y488">
            <v>0</v>
          </cell>
          <cell r="Z488">
            <v>33579839</v>
          </cell>
          <cell r="AA488">
            <v>13332793</v>
          </cell>
          <cell r="AB488">
            <v>0</v>
          </cell>
          <cell r="AC488">
            <v>0</v>
          </cell>
          <cell r="AD488">
            <v>1900448</v>
          </cell>
          <cell r="AE488">
            <v>2233464</v>
          </cell>
          <cell r="AF488">
            <v>4170068</v>
          </cell>
          <cell r="AG488">
            <v>2706806</v>
          </cell>
          <cell r="AH488">
            <v>3120195</v>
          </cell>
          <cell r="AI488">
            <v>0</v>
          </cell>
          <cell r="AJ488">
            <v>0</v>
          </cell>
          <cell r="AK488">
            <v>27463774</v>
          </cell>
          <cell r="AL488">
            <v>7088216</v>
          </cell>
          <cell r="AM488">
            <v>0</v>
          </cell>
          <cell r="AN488">
            <v>0</v>
          </cell>
          <cell r="AO488">
            <v>0</v>
          </cell>
          <cell r="AP488">
            <v>34551990</v>
          </cell>
          <cell r="AQ488">
            <v>14235880</v>
          </cell>
          <cell r="AR488">
            <v>3164535</v>
          </cell>
          <cell r="AS488">
            <v>17400415</v>
          </cell>
          <cell r="AT488">
            <v>2725899</v>
          </cell>
          <cell r="AU488">
            <v>115313</v>
          </cell>
          <cell r="AV488">
            <v>278983</v>
          </cell>
          <cell r="AW488">
            <v>0</v>
          </cell>
          <cell r="AX488">
            <v>0</v>
          </cell>
          <cell r="AY488">
            <v>0</v>
          </cell>
          <cell r="AZ488">
            <v>3120195</v>
          </cell>
        </row>
        <row r="489">
          <cell r="A489">
            <v>153524</v>
          </cell>
          <cell r="B489" t="str">
            <v>IOWA CENTRAL COMMUNITY COLLEGE</v>
          </cell>
          <cell r="C489" t="str">
            <v>IA</v>
          </cell>
          <cell r="D489">
            <v>4</v>
          </cell>
          <cell r="E489">
            <v>4</v>
          </cell>
          <cell r="F489">
            <v>2</v>
          </cell>
          <cell r="G489">
            <v>2</v>
          </cell>
          <cell r="H489">
            <v>2</v>
          </cell>
          <cell r="I489">
            <v>40</v>
          </cell>
          <cell r="J489">
            <v>1</v>
          </cell>
          <cell r="K489">
            <v>3020</v>
          </cell>
          <cell r="L489">
            <v>7368673</v>
          </cell>
          <cell r="M489">
            <v>842065</v>
          </cell>
          <cell r="N489">
            <v>9143845</v>
          </cell>
          <cell r="O489">
            <v>2005575</v>
          </cell>
          <cell r="P489">
            <v>3274352</v>
          </cell>
          <cell r="Q489">
            <v>191081</v>
          </cell>
          <cell r="R489">
            <v>0</v>
          </cell>
          <cell r="S489">
            <v>0</v>
          </cell>
          <cell r="T489">
            <v>0</v>
          </cell>
          <cell r="U489">
            <v>666789</v>
          </cell>
          <cell r="V489">
            <v>5181723</v>
          </cell>
          <cell r="W489">
            <v>0</v>
          </cell>
          <cell r="X489">
            <v>3799471</v>
          </cell>
          <cell r="Y489">
            <v>0</v>
          </cell>
          <cell r="Z489">
            <v>32473574</v>
          </cell>
          <cell r="AA489">
            <v>13310605</v>
          </cell>
          <cell r="AB489">
            <v>0</v>
          </cell>
          <cell r="AC489">
            <v>0</v>
          </cell>
          <cell r="AD489">
            <v>294734</v>
          </cell>
          <cell r="AE489">
            <v>1979388</v>
          </cell>
          <cell r="AF489">
            <v>4442153</v>
          </cell>
          <cell r="AG489">
            <v>1968985</v>
          </cell>
          <cell r="AH489">
            <v>2887120</v>
          </cell>
          <cell r="AI489">
            <v>0</v>
          </cell>
          <cell r="AJ489">
            <v>0</v>
          </cell>
          <cell r="AK489">
            <v>24882985</v>
          </cell>
          <cell r="AL489">
            <v>6969574</v>
          </cell>
          <cell r="AM489">
            <v>0</v>
          </cell>
          <cell r="AN489">
            <v>0</v>
          </cell>
          <cell r="AO489">
            <v>0</v>
          </cell>
          <cell r="AP489">
            <v>31852559</v>
          </cell>
          <cell r="AQ489">
            <v>11213033</v>
          </cell>
          <cell r="AR489">
            <v>2887598</v>
          </cell>
          <cell r="AS489">
            <v>14100631</v>
          </cell>
          <cell r="AT489">
            <v>2422319</v>
          </cell>
          <cell r="AU489">
            <v>86263</v>
          </cell>
          <cell r="AV489">
            <v>191081</v>
          </cell>
          <cell r="AW489">
            <v>0</v>
          </cell>
          <cell r="AX489">
            <v>32776</v>
          </cell>
          <cell r="AY489">
            <v>154681</v>
          </cell>
          <cell r="AZ489">
            <v>2887120</v>
          </cell>
        </row>
        <row r="490">
          <cell r="A490">
            <v>153533</v>
          </cell>
          <cell r="B490" t="str">
            <v>IOWA LAKES COMMUNITY COLLEGE</v>
          </cell>
          <cell r="C490" t="str">
            <v>IA</v>
          </cell>
          <cell r="D490">
            <v>4</v>
          </cell>
          <cell r="E490">
            <v>4</v>
          </cell>
          <cell r="F490">
            <v>2</v>
          </cell>
          <cell r="G490">
            <v>2</v>
          </cell>
          <cell r="H490">
            <v>2</v>
          </cell>
          <cell r="I490">
            <v>40</v>
          </cell>
          <cell r="J490">
            <v>1</v>
          </cell>
          <cell r="K490">
            <v>1878</v>
          </cell>
          <cell r="L490">
            <v>5909163</v>
          </cell>
          <cell r="M490">
            <v>0</v>
          </cell>
          <cell r="N490">
            <v>8164880</v>
          </cell>
          <cell r="O490">
            <v>1169832</v>
          </cell>
          <cell r="P490">
            <v>3830209</v>
          </cell>
          <cell r="Q490">
            <v>630883</v>
          </cell>
          <cell r="R490">
            <v>0</v>
          </cell>
          <cell r="S490">
            <v>230756</v>
          </cell>
          <cell r="T490">
            <v>7516</v>
          </cell>
          <cell r="U490">
            <v>215946</v>
          </cell>
          <cell r="V490">
            <v>5066499</v>
          </cell>
          <cell r="W490">
            <v>0</v>
          </cell>
          <cell r="X490">
            <v>2601754</v>
          </cell>
          <cell r="Y490">
            <v>0</v>
          </cell>
          <cell r="Z490">
            <v>27827438</v>
          </cell>
          <cell r="AA490">
            <v>11967790</v>
          </cell>
          <cell r="AB490">
            <v>0</v>
          </cell>
          <cell r="AC490">
            <v>0</v>
          </cell>
          <cell r="AD490">
            <v>1105248</v>
          </cell>
          <cell r="AE490">
            <v>1438273</v>
          </cell>
          <cell r="AF490">
            <v>4054924</v>
          </cell>
          <cell r="AG490">
            <v>1291741</v>
          </cell>
          <cell r="AH490">
            <v>2322911</v>
          </cell>
          <cell r="AI490">
            <v>141297</v>
          </cell>
          <cell r="AJ490">
            <v>1197569</v>
          </cell>
          <cell r="AK490">
            <v>23519753</v>
          </cell>
          <cell r="AL490">
            <v>4053043</v>
          </cell>
          <cell r="AM490">
            <v>0</v>
          </cell>
          <cell r="AN490">
            <v>0</v>
          </cell>
          <cell r="AO490">
            <v>0</v>
          </cell>
          <cell r="AP490">
            <v>27572796</v>
          </cell>
          <cell r="AQ490">
            <v>10066093</v>
          </cell>
          <cell r="AR490">
            <v>2880605</v>
          </cell>
          <cell r="AS490">
            <v>12946698</v>
          </cell>
          <cell r="AT490">
            <v>1677195</v>
          </cell>
          <cell r="AU490">
            <v>81703</v>
          </cell>
          <cell r="AV490">
            <v>187585</v>
          </cell>
          <cell r="AW490">
            <v>0</v>
          </cell>
          <cell r="AX490">
            <v>187551</v>
          </cell>
          <cell r="AY490">
            <v>188877</v>
          </cell>
          <cell r="AZ490">
            <v>2322911</v>
          </cell>
        </row>
        <row r="491">
          <cell r="A491">
            <v>153630</v>
          </cell>
          <cell r="B491" t="str">
            <v>IOWA WESTERN COMMUNITY COLLEGE</v>
          </cell>
          <cell r="C491" t="str">
            <v>IA</v>
          </cell>
          <cell r="D491">
            <v>4</v>
          </cell>
          <cell r="E491">
            <v>4</v>
          </cell>
          <cell r="F491">
            <v>2</v>
          </cell>
          <cell r="G491">
            <v>2</v>
          </cell>
          <cell r="H491">
            <v>2</v>
          </cell>
          <cell r="I491">
            <v>40</v>
          </cell>
          <cell r="J491">
            <v>1</v>
          </cell>
          <cell r="K491">
            <v>2873</v>
          </cell>
          <cell r="L491">
            <v>8717982</v>
          </cell>
          <cell r="M491">
            <v>49142</v>
          </cell>
          <cell r="N491">
            <v>10133093</v>
          </cell>
          <cell r="O491">
            <v>1971235</v>
          </cell>
          <cell r="P491">
            <v>3503097</v>
          </cell>
          <cell r="Q491">
            <v>152938</v>
          </cell>
          <cell r="R491">
            <v>0</v>
          </cell>
          <cell r="S491">
            <v>198578</v>
          </cell>
          <cell r="T491">
            <v>0</v>
          </cell>
          <cell r="U491">
            <v>677204</v>
          </cell>
          <cell r="V491">
            <v>3369739</v>
          </cell>
          <cell r="W491">
            <v>0</v>
          </cell>
          <cell r="X491">
            <v>3124600</v>
          </cell>
          <cell r="Y491">
            <v>0</v>
          </cell>
          <cell r="Z491">
            <v>31897608</v>
          </cell>
          <cell r="AA491">
            <v>15092614</v>
          </cell>
          <cell r="AB491">
            <v>0</v>
          </cell>
          <cell r="AC491">
            <v>0</v>
          </cell>
          <cell r="AD491">
            <v>835180</v>
          </cell>
          <cell r="AE491">
            <v>1933945</v>
          </cell>
          <cell r="AF491">
            <v>5074726</v>
          </cell>
          <cell r="AG491">
            <v>2070025</v>
          </cell>
          <cell r="AH491">
            <v>2258369</v>
          </cell>
          <cell r="AI491">
            <v>14352</v>
          </cell>
          <cell r="AJ491">
            <v>930982</v>
          </cell>
          <cell r="AK491">
            <v>28210193</v>
          </cell>
          <cell r="AL491">
            <v>3693734</v>
          </cell>
          <cell r="AM491">
            <v>0</v>
          </cell>
          <cell r="AN491">
            <v>0</v>
          </cell>
          <cell r="AO491">
            <v>0</v>
          </cell>
          <cell r="AP491">
            <v>31903927</v>
          </cell>
          <cell r="AQ491">
            <v>13195178</v>
          </cell>
          <cell r="AR491">
            <v>3245803</v>
          </cell>
          <cell r="AS491">
            <v>16440981</v>
          </cell>
          <cell r="AT491">
            <v>1868029</v>
          </cell>
          <cell r="AU491">
            <v>48966</v>
          </cell>
          <cell r="AV491">
            <v>152938</v>
          </cell>
          <cell r="AW491">
            <v>0</v>
          </cell>
          <cell r="AX491">
            <v>0</v>
          </cell>
          <cell r="AY491">
            <v>188436</v>
          </cell>
          <cell r="AZ491">
            <v>2258369</v>
          </cell>
        </row>
        <row r="492">
          <cell r="A492">
            <v>153737</v>
          </cell>
          <cell r="B492" t="str">
            <v>KIRKWOOD COMMUNITY COLLEGE</v>
          </cell>
          <cell r="C492" t="str">
            <v>IA</v>
          </cell>
          <cell r="D492">
            <v>4</v>
          </cell>
          <cell r="E492">
            <v>4</v>
          </cell>
          <cell r="F492">
            <v>2</v>
          </cell>
          <cell r="G492">
            <v>2</v>
          </cell>
          <cell r="H492">
            <v>2</v>
          </cell>
          <cell r="I492">
            <v>40</v>
          </cell>
          <cell r="J492">
            <v>1</v>
          </cell>
          <cell r="K492">
            <v>8683</v>
          </cell>
          <cell r="L492">
            <v>22710064</v>
          </cell>
          <cell r="M492">
            <v>1060616</v>
          </cell>
          <cell r="N492">
            <v>20885369</v>
          </cell>
          <cell r="O492">
            <v>4634255</v>
          </cell>
          <cell r="P492">
            <v>9020397</v>
          </cell>
          <cell r="Q492">
            <v>2828303</v>
          </cell>
          <cell r="R492">
            <v>0</v>
          </cell>
          <cell r="S492">
            <v>254908</v>
          </cell>
          <cell r="T492">
            <v>0</v>
          </cell>
          <cell r="U492">
            <v>1584916</v>
          </cell>
          <cell r="V492">
            <v>5272625</v>
          </cell>
          <cell r="W492">
            <v>0</v>
          </cell>
          <cell r="X492">
            <v>5504113</v>
          </cell>
          <cell r="Y492">
            <v>0</v>
          </cell>
          <cell r="Z492">
            <v>73755566</v>
          </cell>
          <cell r="AA492">
            <v>31300154</v>
          </cell>
          <cell r="AB492">
            <v>0</v>
          </cell>
          <cell r="AC492">
            <v>40305</v>
          </cell>
          <cell r="AD492">
            <v>6248286</v>
          </cell>
          <cell r="AE492">
            <v>8332360</v>
          </cell>
          <cell r="AF492">
            <v>12490113</v>
          </cell>
          <cell r="AG492">
            <v>6423520</v>
          </cell>
          <cell r="AH492">
            <v>6746385</v>
          </cell>
          <cell r="AI492">
            <v>0</v>
          </cell>
          <cell r="AJ492">
            <v>0</v>
          </cell>
          <cell r="AK492">
            <v>71581123</v>
          </cell>
          <cell r="AL492">
            <v>1407113</v>
          </cell>
          <cell r="AM492">
            <v>0</v>
          </cell>
          <cell r="AN492">
            <v>0</v>
          </cell>
          <cell r="AO492">
            <v>0</v>
          </cell>
          <cell r="AP492">
            <v>72988236</v>
          </cell>
          <cell r="AQ492">
            <v>33477961</v>
          </cell>
          <cell r="AR492">
            <v>6228280</v>
          </cell>
          <cell r="AS492">
            <v>39706241</v>
          </cell>
          <cell r="AT492">
            <v>5628737</v>
          </cell>
          <cell r="AU492">
            <v>217246</v>
          </cell>
          <cell r="AV492">
            <v>467373</v>
          </cell>
          <cell r="AW492">
            <v>0</v>
          </cell>
          <cell r="AX492">
            <v>94029</v>
          </cell>
          <cell r="AY492">
            <v>339000</v>
          </cell>
          <cell r="AZ492">
            <v>6746385</v>
          </cell>
        </row>
        <row r="493">
          <cell r="A493">
            <v>153922</v>
          </cell>
          <cell r="B493" t="str">
            <v>IOWA VALLEY COMMUNITY COLLEGE DISTRICT</v>
          </cell>
          <cell r="C493" t="str">
            <v>IA</v>
          </cell>
          <cell r="D493">
            <v>4</v>
          </cell>
          <cell r="E493">
            <v>4</v>
          </cell>
          <cell r="F493">
            <v>2</v>
          </cell>
          <cell r="G493">
            <v>2</v>
          </cell>
          <cell r="H493">
            <v>2</v>
          </cell>
          <cell r="I493">
            <v>40</v>
          </cell>
          <cell r="J493">
            <v>1</v>
          </cell>
          <cell r="K493">
            <v>1583</v>
          </cell>
          <cell r="L493">
            <v>6771766</v>
          </cell>
          <cell r="M493">
            <v>214534</v>
          </cell>
          <cell r="N493">
            <v>8507745</v>
          </cell>
          <cell r="O493">
            <v>3193585</v>
          </cell>
          <cell r="P493">
            <v>2283188</v>
          </cell>
          <cell r="Q493">
            <v>167076</v>
          </cell>
          <cell r="R493">
            <v>0</v>
          </cell>
          <cell r="S493">
            <v>106627</v>
          </cell>
          <cell r="T493">
            <v>0</v>
          </cell>
          <cell r="U493">
            <v>0</v>
          </cell>
          <cell r="V493">
            <v>2605662</v>
          </cell>
          <cell r="W493">
            <v>0</v>
          </cell>
          <cell r="X493">
            <v>1810751</v>
          </cell>
          <cell r="Y493">
            <v>0</v>
          </cell>
          <cell r="Z493">
            <v>25660934</v>
          </cell>
          <cell r="AA493">
            <v>8872266</v>
          </cell>
          <cell r="AB493">
            <v>0</v>
          </cell>
          <cell r="AC493">
            <v>0</v>
          </cell>
          <cell r="AD493">
            <v>2644093</v>
          </cell>
          <cell r="AE493">
            <v>1639890</v>
          </cell>
          <cell r="AF493">
            <v>3804685</v>
          </cell>
          <cell r="AG493">
            <v>1942361</v>
          </cell>
          <cell r="AH493">
            <v>2055573</v>
          </cell>
          <cell r="AI493">
            <v>0</v>
          </cell>
          <cell r="AJ493">
            <v>0</v>
          </cell>
          <cell r="AK493">
            <v>20958868</v>
          </cell>
          <cell r="AL493">
            <v>3056345</v>
          </cell>
          <cell r="AM493">
            <v>0</v>
          </cell>
          <cell r="AN493">
            <v>0</v>
          </cell>
          <cell r="AO493">
            <v>0</v>
          </cell>
          <cell r="AP493">
            <v>24015213</v>
          </cell>
          <cell r="AQ493">
            <v>9027180</v>
          </cell>
          <cell r="AR493">
            <v>2623842</v>
          </cell>
          <cell r="AS493">
            <v>11651022</v>
          </cell>
          <cell r="AT493">
            <v>1691042</v>
          </cell>
          <cell r="AU493">
            <v>118074</v>
          </cell>
          <cell r="AV493">
            <v>113039</v>
          </cell>
          <cell r="AW493">
            <v>0</v>
          </cell>
          <cell r="AX493">
            <v>0</v>
          </cell>
          <cell r="AY493">
            <v>133418</v>
          </cell>
          <cell r="AZ493">
            <v>2055573</v>
          </cell>
        </row>
        <row r="494">
          <cell r="A494">
            <v>154059</v>
          </cell>
          <cell r="B494" t="str">
            <v>NORTH IOWA AREA COMMUNITY COLLEGE</v>
          </cell>
          <cell r="C494" t="str">
            <v>IA</v>
          </cell>
          <cell r="D494">
            <v>4</v>
          </cell>
          <cell r="E494">
            <v>4</v>
          </cell>
          <cell r="F494">
            <v>2</v>
          </cell>
          <cell r="G494">
            <v>2</v>
          </cell>
          <cell r="H494">
            <v>2</v>
          </cell>
          <cell r="I494">
            <v>40</v>
          </cell>
          <cell r="J494">
            <v>1</v>
          </cell>
          <cell r="K494">
            <v>2100</v>
          </cell>
          <cell r="L494">
            <v>6153528</v>
          </cell>
          <cell r="M494">
            <v>619251</v>
          </cell>
          <cell r="N494">
            <v>8595318</v>
          </cell>
          <cell r="O494">
            <v>2342809</v>
          </cell>
          <cell r="P494">
            <v>3105819</v>
          </cell>
          <cell r="Q494">
            <v>119540</v>
          </cell>
          <cell r="R494">
            <v>0</v>
          </cell>
          <cell r="S494">
            <v>940082</v>
          </cell>
          <cell r="T494">
            <v>0</v>
          </cell>
          <cell r="U494">
            <v>0</v>
          </cell>
          <cell r="V494">
            <v>819347</v>
          </cell>
          <cell r="W494">
            <v>0</v>
          </cell>
          <cell r="X494">
            <v>3846550</v>
          </cell>
          <cell r="Y494">
            <v>0</v>
          </cell>
          <cell r="Z494">
            <v>26542244</v>
          </cell>
          <cell r="AA494">
            <v>14320229</v>
          </cell>
          <cell r="AB494">
            <v>0</v>
          </cell>
          <cell r="AC494">
            <v>0</v>
          </cell>
          <cell r="AD494">
            <v>1663012</v>
          </cell>
          <cell r="AE494">
            <v>1869228</v>
          </cell>
          <cell r="AF494">
            <v>2167984</v>
          </cell>
          <cell r="AG494">
            <v>2795478</v>
          </cell>
          <cell r="AH494">
            <v>2107220</v>
          </cell>
          <cell r="AI494">
            <v>0</v>
          </cell>
          <cell r="AJ494">
            <v>3759</v>
          </cell>
          <cell r="AK494">
            <v>24926910</v>
          </cell>
          <cell r="AL494">
            <v>849588</v>
          </cell>
          <cell r="AM494">
            <v>0</v>
          </cell>
          <cell r="AN494">
            <v>0</v>
          </cell>
          <cell r="AO494">
            <v>0</v>
          </cell>
          <cell r="AP494">
            <v>25776498</v>
          </cell>
          <cell r="AQ494">
            <v>11255675</v>
          </cell>
          <cell r="AR494">
            <v>3025853</v>
          </cell>
          <cell r="AS494">
            <v>14281528</v>
          </cell>
          <cell r="AT494">
            <v>1534647</v>
          </cell>
          <cell r="AU494">
            <v>111735</v>
          </cell>
          <cell r="AV494">
            <v>119540</v>
          </cell>
          <cell r="AW494">
            <v>0</v>
          </cell>
          <cell r="AX494">
            <v>172449</v>
          </cell>
          <cell r="AY494">
            <v>168849</v>
          </cell>
          <cell r="AZ494">
            <v>2107220</v>
          </cell>
        </row>
        <row r="495">
          <cell r="A495">
            <v>154110</v>
          </cell>
          <cell r="B495" t="str">
            <v>NORTHEAST IOWA COMMUNITY COLLEGE-CALMAR</v>
          </cell>
          <cell r="C495" t="str">
            <v>IA</v>
          </cell>
          <cell r="D495">
            <v>4</v>
          </cell>
          <cell r="E495">
            <v>4</v>
          </cell>
          <cell r="F495">
            <v>2</v>
          </cell>
          <cell r="G495">
            <v>2</v>
          </cell>
          <cell r="H495">
            <v>2</v>
          </cell>
          <cell r="I495">
            <v>40</v>
          </cell>
          <cell r="J495">
            <v>1</v>
          </cell>
          <cell r="K495">
            <v>2519</v>
          </cell>
          <cell r="L495">
            <v>8083662</v>
          </cell>
          <cell r="M495">
            <v>701411</v>
          </cell>
          <cell r="N495">
            <v>7735543</v>
          </cell>
          <cell r="O495">
            <v>2382005</v>
          </cell>
          <cell r="P495">
            <v>4573952</v>
          </cell>
          <cell r="Q495">
            <v>348119</v>
          </cell>
          <cell r="R495">
            <v>0</v>
          </cell>
          <cell r="S495">
            <v>2170396</v>
          </cell>
          <cell r="T495">
            <v>0</v>
          </cell>
          <cell r="U495">
            <v>0</v>
          </cell>
          <cell r="V495">
            <v>2558481</v>
          </cell>
          <cell r="W495">
            <v>0</v>
          </cell>
          <cell r="X495">
            <v>987730</v>
          </cell>
          <cell r="Y495">
            <v>0</v>
          </cell>
          <cell r="Z495">
            <v>29541299</v>
          </cell>
          <cell r="AA495">
            <v>15872810</v>
          </cell>
          <cell r="AB495">
            <v>0</v>
          </cell>
          <cell r="AC495">
            <v>0</v>
          </cell>
          <cell r="AD495">
            <v>648361</v>
          </cell>
          <cell r="AE495">
            <v>1158276</v>
          </cell>
          <cell r="AF495">
            <v>3456940</v>
          </cell>
          <cell r="AG495">
            <v>1052797</v>
          </cell>
          <cell r="AH495">
            <v>3005253</v>
          </cell>
          <cell r="AI495">
            <v>-206525</v>
          </cell>
          <cell r="AJ495">
            <v>-41212</v>
          </cell>
          <cell r="AK495">
            <v>24946700</v>
          </cell>
          <cell r="AL495">
            <v>2741975</v>
          </cell>
          <cell r="AM495">
            <v>0</v>
          </cell>
          <cell r="AN495">
            <v>0</v>
          </cell>
          <cell r="AO495">
            <v>1587587</v>
          </cell>
          <cell r="AP495">
            <v>29276262</v>
          </cell>
          <cell r="AQ495">
            <v>12564226</v>
          </cell>
          <cell r="AR495">
            <v>3818506</v>
          </cell>
          <cell r="AS495">
            <v>16382732</v>
          </cell>
          <cell r="AT495">
            <v>2693234</v>
          </cell>
          <cell r="AU495">
            <v>92189</v>
          </cell>
          <cell r="AV495">
            <v>218830</v>
          </cell>
          <cell r="AW495">
            <v>0</v>
          </cell>
          <cell r="AX495">
            <v>1000</v>
          </cell>
          <cell r="AY495">
            <v>0</v>
          </cell>
          <cell r="AZ495">
            <v>3005253</v>
          </cell>
        </row>
        <row r="496">
          <cell r="A496">
            <v>154129</v>
          </cell>
          <cell r="B496" t="str">
            <v>NORTHWEST IOWA COMMUNITY COLLEGE</v>
          </cell>
          <cell r="C496" t="str">
            <v>IA</v>
          </cell>
          <cell r="D496">
            <v>4</v>
          </cell>
          <cell r="E496">
            <v>4</v>
          </cell>
          <cell r="F496">
            <v>2</v>
          </cell>
          <cell r="G496">
            <v>2</v>
          </cell>
          <cell r="H496">
            <v>2</v>
          </cell>
          <cell r="I496">
            <v>40</v>
          </cell>
          <cell r="J496">
            <v>1</v>
          </cell>
          <cell r="K496">
            <v>658</v>
          </cell>
          <cell r="L496">
            <v>2016062</v>
          </cell>
          <cell r="M496">
            <v>274805</v>
          </cell>
          <cell r="N496">
            <v>4057290</v>
          </cell>
          <cell r="O496">
            <v>802485</v>
          </cell>
          <cell r="P496">
            <v>586104</v>
          </cell>
          <cell r="Q496">
            <v>68049</v>
          </cell>
          <cell r="R496">
            <v>1633059</v>
          </cell>
          <cell r="S496">
            <v>91595</v>
          </cell>
          <cell r="T496">
            <v>0</v>
          </cell>
          <cell r="U496">
            <v>0</v>
          </cell>
          <cell r="V496">
            <v>2061265</v>
          </cell>
          <cell r="W496">
            <v>0</v>
          </cell>
          <cell r="X496">
            <v>648985</v>
          </cell>
          <cell r="Y496">
            <v>0</v>
          </cell>
          <cell r="Z496">
            <v>12239699</v>
          </cell>
          <cell r="AA496">
            <v>4476436</v>
          </cell>
          <cell r="AB496">
            <v>0</v>
          </cell>
          <cell r="AC496">
            <v>1637854</v>
          </cell>
          <cell r="AD496">
            <v>749257</v>
          </cell>
          <cell r="AE496">
            <v>548931</v>
          </cell>
          <cell r="AF496">
            <v>874910</v>
          </cell>
          <cell r="AG496">
            <v>569645</v>
          </cell>
          <cell r="AH496">
            <v>597677</v>
          </cell>
          <cell r="AI496">
            <v>0</v>
          </cell>
          <cell r="AJ496">
            <v>343500</v>
          </cell>
          <cell r="AK496">
            <v>9798210</v>
          </cell>
          <cell r="AL496">
            <v>2056755</v>
          </cell>
          <cell r="AM496">
            <v>0</v>
          </cell>
          <cell r="AN496">
            <v>0</v>
          </cell>
          <cell r="AO496">
            <v>0</v>
          </cell>
          <cell r="AP496">
            <v>11854965</v>
          </cell>
          <cell r="AQ496">
            <v>3835365</v>
          </cell>
          <cell r="AR496">
            <v>983841</v>
          </cell>
          <cell r="AS496">
            <v>4819206</v>
          </cell>
          <cell r="AT496">
            <v>421533</v>
          </cell>
          <cell r="AU496">
            <v>16500</v>
          </cell>
          <cell r="AV496">
            <v>68049</v>
          </cell>
          <cell r="AW496">
            <v>0</v>
          </cell>
          <cell r="AX496">
            <v>91595</v>
          </cell>
          <cell r="AY496">
            <v>0</v>
          </cell>
          <cell r="AZ496">
            <v>597677</v>
          </cell>
        </row>
        <row r="497">
          <cell r="A497">
            <v>154378</v>
          </cell>
          <cell r="B497" t="str">
            <v>SOUTHEASTERN COMMUNITY COLLEGE</v>
          </cell>
          <cell r="C497" t="str">
            <v>IA</v>
          </cell>
          <cell r="D497">
            <v>4</v>
          </cell>
          <cell r="E497">
            <v>4</v>
          </cell>
          <cell r="F497">
            <v>2</v>
          </cell>
          <cell r="G497">
            <v>2</v>
          </cell>
          <cell r="H497">
            <v>2</v>
          </cell>
          <cell r="I497">
            <v>40</v>
          </cell>
          <cell r="J497">
            <v>1</v>
          </cell>
          <cell r="K497">
            <v>2106</v>
          </cell>
          <cell r="L497">
            <v>5983634</v>
          </cell>
          <cell r="M497">
            <v>315218</v>
          </cell>
          <cell r="N497">
            <v>6707953</v>
          </cell>
          <cell r="O497">
            <v>1438482</v>
          </cell>
          <cell r="P497">
            <v>2824232</v>
          </cell>
          <cell r="Q497">
            <v>3066474</v>
          </cell>
          <cell r="R497">
            <v>0</v>
          </cell>
          <cell r="S497">
            <v>143813</v>
          </cell>
          <cell r="T497">
            <v>0</v>
          </cell>
          <cell r="U497">
            <v>964996</v>
          </cell>
          <cell r="V497">
            <v>2020724</v>
          </cell>
          <cell r="W497">
            <v>0</v>
          </cell>
          <cell r="X497">
            <v>1712448</v>
          </cell>
          <cell r="Y497">
            <v>0</v>
          </cell>
          <cell r="Z497">
            <v>25177974</v>
          </cell>
          <cell r="AA497">
            <v>9090151</v>
          </cell>
          <cell r="AB497">
            <v>0</v>
          </cell>
          <cell r="AC497">
            <v>3637325</v>
          </cell>
          <cell r="AD497">
            <v>647410</v>
          </cell>
          <cell r="AE497">
            <v>1650853</v>
          </cell>
          <cell r="AF497">
            <v>4094124</v>
          </cell>
          <cell r="AG497">
            <v>1283932</v>
          </cell>
          <cell r="AH497">
            <v>2306227</v>
          </cell>
          <cell r="AI497">
            <v>0</v>
          </cell>
          <cell r="AJ497">
            <v>89837</v>
          </cell>
          <cell r="AK497">
            <v>22799859</v>
          </cell>
          <cell r="AL497">
            <v>1898860</v>
          </cell>
          <cell r="AM497">
            <v>0</v>
          </cell>
          <cell r="AN497">
            <v>0</v>
          </cell>
          <cell r="AO497">
            <v>476480</v>
          </cell>
          <cell r="AP497">
            <v>25175199</v>
          </cell>
          <cell r="AQ497">
            <v>11048471</v>
          </cell>
          <cell r="AR497">
            <v>2016391</v>
          </cell>
          <cell r="AS497">
            <v>13064862</v>
          </cell>
          <cell r="AT497">
            <v>1860079</v>
          </cell>
          <cell r="AU497">
            <v>72732</v>
          </cell>
          <cell r="AV497">
            <v>130252</v>
          </cell>
          <cell r="AW497">
            <v>0</v>
          </cell>
          <cell r="AX497">
            <v>128281</v>
          </cell>
          <cell r="AY497">
            <v>114883</v>
          </cell>
          <cell r="AZ497">
            <v>2306227</v>
          </cell>
        </row>
        <row r="498">
          <cell r="A498">
            <v>154396</v>
          </cell>
          <cell r="B498" t="str">
            <v>SOUTHWESTERN COMMUNITY COLLEGE</v>
          </cell>
          <cell r="C498" t="str">
            <v>IA</v>
          </cell>
          <cell r="D498">
            <v>4</v>
          </cell>
          <cell r="E498">
            <v>4</v>
          </cell>
          <cell r="F498">
            <v>2</v>
          </cell>
          <cell r="G498">
            <v>2</v>
          </cell>
          <cell r="H498">
            <v>2</v>
          </cell>
          <cell r="I498">
            <v>40</v>
          </cell>
          <cell r="J498">
            <v>1</v>
          </cell>
          <cell r="K498">
            <v>841</v>
          </cell>
          <cell r="L498">
            <v>2426433</v>
          </cell>
          <cell r="M498">
            <v>0</v>
          </cell>
          <cell r="N498">
            <v>3822470</v>
          </cell>
          <cell r="O498">
            <v>0</v>
          </cell>
          <cell r="P498">
            <v>1919986</v>
          </cell>
          <cell r="Q498">
            <v>437403</v>
          </cell>
          <cell r="R498">
            <v>901943</v>
          </cell>
          <cell r="S498">
            <v>0</v>
          </cell>
          <cell r="T498">
            <v>0</v>
          </cell>
          <cell r="U498">
            <v>24752</v>
          </cell>
          <cell r="V498">
            <v>1015617</v>
          </cell>
          <cell r="W498">
            <v>0</v>
          </cell>
          <cell r="X498">
            <v>2793715</v>
          </cell>
          <cell r="Y498">
            <v>0</v>
          </cell>
          <cell r="Z498">
            <v>13342319</v>
          </cell>
          <cell r="AA498">
            <v>6073157</v>
          </cell>
          <cell r="AB498">
            <v>0</v>
          </cell>
          <cell r="AC498">
            <v>0</v>
          </cell>
          <cell r="AD498">
            <v>144367</v>
          </cell>
          <cell r="AE498">
            <v>976639</v>
          </cell>
          <cell r="AF498">
            <v>2197740</v>
          </cell>
          <cell r="AG498">
            <v>1212927</v>
          </cell>
          <cell r="AH498">
            <v>1345869</v>
          </cell>
          <cell r="AI498">
            <v>26578</v>
          </cell>
          <cell r="AJ498">
            <v>0</v>
          </cell>
          <cell r="AK498">
            <v>11977277</v>
          </cell>
          <cell r="AL498">
            <v>984112</v>
          </cell>
          <cell r="AM498">
            <v>0</v>
          </cell>
          <cell r="AN498">
            <v>0</v>
          </cell>
          <cell r="AO498">
            <v>0</v>
          </cell>
          <cell r="AP498">
            <v>12961389</v>
          </cell>
          <cell r="AQ498">
            <v>4555684</v>
          </cell>
          <cell r="AR498">
            <v>1455100</v>
          </cell>
          <cell r="AS498">
            <v>6010784</v>
          </cell>
          <cell r="AT498">
            <v>1114105</v>
          </cell>
          <cell r="AU498">
            <v>71773</v>
          </cell>
          <cell r="AV498">
            <v>159991</v>
          </cell>
          <cell r="AW498">
            <v>0</v>
          </cell>
          <cell r="AX498">
            <v>0</v>
          </cell>
          <cell r="AY498">
            <v>0</v>
          </cell>
          <cell r="AZ498">
            <v>1345869</v>
          </cell>
        </row>
        <row r="499">
          <cell r="A499">
            <v>154572</v>
          </cell>
          <cell r="B499" t="str">
            <v>WESTERN IOWA TECH COMMUNITY COLLEGE</v>
          </cell>
          <cell r="C499" t="str">
            <v>IA</v>
          </cell>
          <cell r="D499">
            <v>4</v>
          </cell>
          <cell r="E499">
            <v>4</v>
          </cell>
          <cell r="F499">
            <v>2</v>
          </cell>
          <cell r="G499">
            <v>2</v>
          </cell>
          <cell r="H499">
            <v>2</v>
          </cell>
          <cell r="I499">
            <v>40</v>
          </cell>
          <cell r="J499">
            <v>1</v>
          </cell>
          <cell r="K499">
            <v>2870</v>
          </cell>
          <cell r="L499">
            <v>7606571</v>
          </cell>
          <cell r="M499">
            <v>725210</v>
          </cell>
          <cell r="N499">
            <v>8988360</v>
          </cell>
          <cell r="O499">
            <v>2167533</v>
          </cell>
          <cell r="P499">
            <v>3968840</v>
          </cell>
          <cell r="Q499">
            <v>538718</v>
          </cell>
          <cell r="R499">
            <v>0</v>
          </cell>
          <cell r="S499">
            <v>0</v>
          </cell>
          <cell r="T499">
            <v>0</v>
          </cell>
          <cell r="U499">
            <v>393451</v>
          </cell>
          <cell r="V499">
            <v>2051697</v>
          </cell>
          <cell r="W499">
            <v>0</v>
          </cell>
          <cell r="X499">
            <v>2202711</v>
          </cell>
          <cell r="Y499">
            <v>0</v>
          </cell>
          <cell r="Z499">
            <v>28643091</v>
          </cell>
          <cell r="AA499">
            <v>10862369</v>
          </cell>
          <cell r="AB499">
            <v>138227</v>
          </cell>
          <cell r="AC499">
            <v>1245344</v>
          </cell>
          <cell r="AD499">
            <v>1838691</v>
          </cell>
          <cell r="AE499">
            <v>1456513</v>
          </cell>
          <cell r="AF499">
            <v>4903297</v>
          </cell>
          <cell r="AG499">
            <v>2674883</v>
          </cell>
          <cell r="AH499">
            <v>2639782</v>
          </cell>
          <cell r="AI499">
            <v>0</v>
          </cell>
          <cell r="AJ499">
            <v>0</v>
          </cell>
          <cell r="AK499">
            <v>25759106</v>
          </cell>
          <cell r="AL499">
            <v>2290091</v>
          </cell>
          <cell r="AM499">
            <v>0</v>
          </cell>
          <cell r="AN499">
            <v>0</v>
          </cell>
          <cell r="AO499">
            <v>0</v>
          </cell>
          <cell r="AP499">
            <v>28049197</v>
          </cell>
          <cell r="AQ499">
            <v>12640560</v>
          </cell>
          <cell r="AR499">
            <v>3573954</v>
          </cell>
          <cell r="AS499">
            <v>16214514</v>
          </cell>
          <cell r="AT499">
            <v>2586962</v>
          </cell>
          <cell r="AU499">
            <v>52820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2639782</v>
          </cell>
        </row>
        <row r="500">
          <cell r="A500">
            <v>142115</v>
          </cell>
          <cell r="B500" t="str">
            <v>BOISE STATE UNIVERSITY</v>
          </cell>
          <cell r="C500" t="str">
            <v>ID</v>
          </cell>
          <cell r="D500">
            <v>7</v>
          </cell>
          <cell r="E500">
            <v>1</v>
          </cell>
          <cell r="F500">
            <v>2</v>
          </cell>
          <cell r="G500">
            <v>2</v>
          </cell>
          <cell r="H500">
            <v>2</v>
          </cell>
          <cell r="I500">
            <v>21</v>
          </cell>
          <cell r="J500">
            <v>1</v>
          </cell>
          <cell r="K500">
            <v>12638</v>
          </cell>
          <cell r="L500">
            <v>44281120</v>
          </cell>
          <cell r="M500">
            <v>0</v>
          </cell>
          <cell r="N500">
            <v>72632109</v>
          </cell>
          <cell r="O500">
            <v>0</v>
          </cell>
          <cell r="P500">
            <v>19551672</v>
          </cell>
          <cell r="Q500">
            <v>6337243</v>
          </cell>
          <cell r="R500">
            <v>11399</v>
          </cell>
          <cell r="S500">
            <v>6082235</v>
          </cell>
          <cell r="T500">
            <v>0</v>
          </cell>
          <cell r="U500">
            <v>4510026</v>
          </cell>
          <cell r="V500">
            <v>28325444</v>
          </cell>
          <cell r="W500">
            <v>0</v>
          </cell>
          <cell r="X500">
            <v>7699782</v>
          </cell>
          <cell r="Y500">
            <v>0</v>
          </cell>
          <cell r="Z500">
            <v>189431030</v>
          </cell>
          <cell r="AA500">
            <v>64031591</v>
          </cell>
          <cell r="AB500">
            <v>7277444</v>
          </cell>
          <cell r="AC500">
            <v>7836899</v>
          </cell>
          <cell r="AD500">
            <v>15700591</v>
          </cell>
          <cell r="AE500">
            <v>7181897</v>
          </cell>
          <cell r="AF500">
            <v>13779567</v>
          </cell>
          <cell r="AG500">
            <v>10658315</v>
          </cell>
          <cell r="AH500">
            <v>14722531</v>
          </cell>
          <cell r="AI500">
            <v>5146983</v>
          </cell>
          <cell r="AJ500">
            <v>2731716</v>
          </cell>
          <cell r="AK500">
            <v>149067534</v>
          </cell>
          <cell r="AL500">
            <v>36102597</v>
          </cell>
          <cell r="AM500">
            <v>0</v>
          </cell>
          <cell r="AN500">
            <v>0</v>
          </cell>
          <cell r="AO500">
            <v>980</v>
          </cell>
          <cell r="AP500">
            <v>185171111</v>
          </cell>
          <cell r="AQ500">
            <v>68707733</v>
          </cell>
          <cell r="AR500">
            <v>21391620</v>
          </cell>
          <cell r="AS500">
            <v>90099353</v>
          </cell>
          <cell r="AT500">
            <v>8298384</v>
          </cell>
          <cell r="AU500">
            <v>639215</v>
          </cell>
          <cell r="AV500">
            <v>3668</v>
          </cell>
          <cell r="AW500">
            <v>0</v>
          </cell>
          <cell r="AX500">
            <v>2504820</v>
          </cell>
          <cell r="AY500">
            <v>3276444</v>
          </cell>
          <cell r="AZ500">
            <v>14722531</v>
          </cell>
        </row>
        <row r="501">
          <cell r="A501">
            <v>142276</v>
          </cell>
          <cell r="B501" t="str">
            <v>IDAHO STATE UNIVERSITY</v>
          </cell>
          <cell r="C501" t="str">
            <v>ID</v>
          </cell>
          <cell r="D501">
            <v>7</v>
          </cell>
          <cell r="E501">
            <v>1</v>
          </cell>
          <cell r="F501">
            <v>2</v>
          </cell>
          <cell r="G501">
            <v>2</v>
          </cell>
          <cell r="H501">
            <v>2</v>
          </cell>
          <cell r="I501">
            <v>16</v>
          </cell>
          <cell r="J501">
            <v>1</v>
          </cell>
          <cell r="K501">
            <v>10464</v>
          </cell>
          <cell r="L501">
            <v>38251591</v>
          </cell>
          <cell r="M501">
            <v>0</v>
          </cell>
          <cell r="N501">
            <v>68304926</v>
          </cell>
          <cell r="O501">
            <v>0</v>
          </cell>
          <cell r="P501">
            <v>17497575</v>
          </cell>
          <cell r="Q501">
            <v>5076995</v>
          </cell>
          <cell r="R501">
            <v>0</v>
          </cell>
          <cell r="S501">
            <v>6585973</v>
          </cell>
          <cell r="T501">
            <v>3094683</v>
          </cell>
          <cell r="U501">
            <v>1960209</v>
          </cell>
          <cell r="V501">
            <v>8876430</v>
          </cell>
          <cell r="W501">
            <v>0</v>
          </cell>
          <cell r="X501">
            <v>5371776</v>
          </cell>
          <cell r="Y501">
            <v>0</v>
          </cell>
          <cell r="Z501">
            <v>155020158</v>
          </cell>
          <cell r="AA501">
            <v>62490207</v>
          </cell>
          <cell r="AB501">
            <v>7866841</v>
          </cell>
          <cell r="AC501">
            <v>3655039</v>
          </cell>
          <cell r="AD501">
            <v>11602605</v>
          </cell>
          <cell r="AE501">
            <v>7251660</v>
          </cell>
          <cell r="AF501">
            <v>11169927</v>
          </cell>
          <cell r="AG501">
            <v>9769241</v>
          </cell>
          <cell r="AH501">
            <v>20329586</v>
          </cell>
          <cell r="AI501">
            <v>24978</v>
          </cell>
          <cell r="AJ501">
            <v>838164</v>
          </cell>
          <cell r="AK501">
            <v>134998248</v>
          </cell>
          <cell r="AL501">
            <v>19667348</v>
          </cell>
          <cell r="AM501">
            <v>0</v>
          </cell>
          <cell r="AN501">
            <v>0</v>
          </cell>
          <cell r="AO501">
            <v>0</v>
          </cell>
          <cell r="AP501">
            <v>154665596</v>
          </cell>
          <cell r="AQ501">
            <v>72661025</v>
          </cell>
          <cell r="AR501">
            <v>18052404</v>
          </cell>
          <cell r="AS501">
            <v>90713429</v>
          </cell>
          <cell r="AT501">
            <v>11244998</v>
          </cell>
          <cell r="AU501">
            <v>1275360</v>
          </cell>
          <cell r="AV501">
            <v>248135</v>
          </cell>
          <cell r="AW501">
            <v>0</v>
          </cell>
          <cell r="AX501">
            <v>2587288</v>
          </cell>
          <cell r="AY501">
            <v>4973805</v>
          </cell>
          <cell r="AZ501">
            <v>20329586</v>
          </cell>
        </row>
        <row r="502">
          <cell r="A502">
            <v>142285</v>
          </cell>
          <cell r="B502" t="str">
            <v>UNIVERSITY OF IDAHO</v>
          </cell>
          <cell r="C502" t="str">
            <v>ID</v>
          </cell>
          <cell r="D502">
            <v>7</v>
          </cell>
          <cell r="E502">
            <v>1</v>
          </cell>
          <cell r="F502">
            <v>2</v>
          </cell>
          <cell r="G502">
            <v>2</v>
          </cell>
          <cell r="H502">
            <v>2</v>
          </cell>
          <cell r="I502">
            <v>15</v>
          </cell>
          <cell r="J502">
            <v>1</v>
          </cell>
          <cell r="K502">
            <v>10294</v>
          </cell>
          <cell r="L502">
            <v>43805435</v>
          </cell>
          <cell r="M502">
            <v>4427710</v>
          </cell>
          <cell r="N502">
            <v>106372963</v>
          </cell>
          <cell r="O502">
            <v>0</v>
          </cell>
          <cell r="P502">
            <v>35581249</v>
          </cell>
          <cell r="Q502">
            <v>7454816</v>
          </cell>
          <cell r="R502">
            <v>0</v>
          </cell>
          <cell r="S502">
            <v>18160829</v>
          </cell>
          <cell r="T502">
            <v>9094000</v>
          </cell>
          <cell r="U502">
            <v>4201069</v>
          </cell>
          <cell r="V502">
            <v>21215742</v>
          </cell>
          <cell r="W502">
            <v>0</v>
          </cell>
          <cell r="X502">
            <v>11977536</v>
          </cell>
          <cell r="Y502">
            <v>0</v>
          </cell>
          <cell r="Z502">
            <v>262291349</v>
          </cell>
          <cell r="AA502">
            <v>75535426</v>
          </cell>
          <cell r="AB502">
            <v>55350288</v>
          </cell>
          <cell r="AC502">
            <v>16637467</v>
          </cell>
          <cell r="AD502">
            <v>16152808</v>
          </cell>
          <cell r="AE502">
            <v>7183538</v>
          </cell>
          <cell r="AF502">
            <v>19654525</v>
          </cell>
          <cell r="AG502">
            <v>16938744</v>
          </cell>
          <cell r="AH502">
            <v>17806520</v>
          </cell>
          <cell r="AI502">
            <v>6377598</v>
          </cell>
          <cell r="AJ502">
            <v>3858899</v>
          </cell>
          <cell r="AK502">
            <v>235495813</v>
          </cell>
          <cell r="AL502">
            <v>29766033</v>
          </cell>
          <cell r="AM502">
            <v>0</v>
          </cell>
          <cell r="AN502">
            <v>0</v>
          </cell>
          <cell r="AO502">
            <v>0</v>
          </cell>
          <cell r="AP502">
            <v>265261846</v>
          </cell>
          <cell r="AQ502">
            <v>116044617</v>
          </cell>
          <cell r="AR502">
            <v>27774392</v>
          </cell>
          <cell r="AS502">
            <v>143819009</v>
          </cell>
          <cell r="AT502">
            <v>6392439</v>
          </cell>
          <cell r="AU502">
            <v>395735</v>
          </cell>
          <cell r="AV502">
            <v>397055</v>
          </cell>
          <cell r="AW502">
            <v>0</v>
          </cell>
          <cell r="AX502">
            <v>1456680</v>
          </cell>
          <cell r="AY502">
            <v>9164611</v>
          </cell>
          <cell r="AZ502">
            <v>17806520</v>
          </cell>
        </row>
        <row r="503">
          <cell r="A503">
            <v>142328</v>
          </cell>
          <cell r="B503" t="str">
            <v>LEWIS-CLARK STATE COLLEGE</v>
          </cell>
          <cell r="C503" t="str">
            <v>ID</v>
          </cell>
          <cell r="D503">
            <v>7</v>
          </cell>
          <cell r="E503">
            <v>1</v>
          </cell>
          <cell r="F503">
            <v>2</v>
          </cell>
          <cell r="G503">
            <v>2</v>
          </cell>
          <cell r="H503">
            <v>2</v>
          </cell>
          <cell r="I503">
            <v>32</v>
          </cell>
          <cell r="J503">
            <v>1</v>
          </cell>
          <cell r="K503">
            <v>2393</v>
          </cell>
          <cell r="L503">
            <v>6848200</v>
          </cell>
          <cell r="M503">
            <v>0</v>
          </cell>
          <cell r="N503">
            <v>13481097</v>
          </cell>
          <cell r="O503">
            <v>0</v>
          </cell>
          <cell r="P503">
            <v>3022949</v>
          </cell>
          <cell r="Q503">
            <v>2005838</v>
          </cell>
          <cell r="R503">
            <v>0</v>
          </cell>
          <cell r="S503">
            <v>1262684</v>
          </cell>
          <cell r="T503">
            <v>1894000</v>
          </cell>
          <cell r="U503">
            <v>1257898</v>
          </cell>
          <cell r="V503">
            <v>3556228</v>
          </cell>
          <cell r="W503">
            <v>0</v>
          </cell>
          <cell r="X503">
            <v>823156</v>
          </cell>
          <cell r="Y503">
            <v>0</v>
          </cell>
          <cell r="Z503">
            <v>34152050</v>
          </cell>
          <cell r="AA503">
            <v>13836950</v>
          </cell>
          <cell r="AB503">
            <v>296536</v>
          </cell>
          <cell r="AC503">
            <v>1151262</v>
          </cell>
          <cell r="AD503">
            <v>3399921</v>
          </cell>
          <cell r="AE503">
            <v>2555907</v>
          </cell>
          <cell r="AF503">
            <v>2839426</v>
          </cell>
          <cell r="AG503">
            <v>2491210</v>
          </cell>
          <cell r="AH503">
            <v>3299103</v>
          </cell>
          <cell r="AI503">
            <v>192145</v>
          </cell>
          <cell r="AJ503">
            <v>29488</v>
          </cell>
          <cell r="AK503">
            <v>30091948</v>
          </cell>
          <cell r="AL503">
            <v>4306518</v>
          </cell>
          <cell r="AM503">
            <v>0</v>
          </cell>
          <cell r="AN503">
            <v>0</v>
          </cell>
          <cell r="AO503">
            <v>0</v>
          </cell>
          <cell r="AP503">
            <v>34398466</v>
          </cell>
          <cell r="AQ503">
            <v>14935877</v>
          </cell>
          <cell r="AR503">
            <v>4084435</v>
          </cell>
          <cell r="AS503">
            <v>19020312</v>
          </cell>
          <cell r="AT503">
            <v>2342940</v>
          </cell>
          <cell r="AU503">
            <v>226019</v>
          </cell>
          <cell r="AV503">
            <v>105775</v>
          </cell>
          <cell r="AW503">
            <v>0</v>
          </cell>
          <cell r="AX503">
            <v>562139</v>
          </cell>
          <cell r="AY503">
            <v>62230</v>
          </cell>
          <cell r="AZ503">
            <v>3299103</v>
          </cell>
        </row>
        <row r="504">
          <cell r="A504">
            <v>142179</v>
          </cell>
          <cell r="B504" t="str">
            <v>EASTERN IDAHO TECHNICAL COLLEGE</v>
          </cell>
          <cell r="C504" t="str">
            <v>ID</v>
          </cell>
          <cell r="D504">
            <v>7</v>
          </cell>
          <cell r="E504">
            <v>4</v>
          </cell>
          <cell r="F504">
            <v>2</v>
          </cell>
          <cell r="G504">
            <v>2</v>
          </cell>
          <cell r="H504">
            <v>2</v>
          </cell>
          <cell r="I504">
            <v>40</v>
          </cell>
          <cell r="J504">
            <v>1</v>
          </cell>
          <cell r="K504">
            <v>414</v>
          </cell>
          <cell r="L504">
            <v>1244812</v>
          </cell>
          <cell r="M504">
            <v>0</v>
          </cell>
          <cell r="N504">
            <v>4314522</v>
          </cell>
          <cell r="O504">
            <v>0</v>
          </cell>
          <cell r="P504">
            <v>1326936</v>
          </cell>
          <cell r="Q504">
            <v>925056</v>
          </cell>
          <cell r="R504">
            <v>0</v>
          </cell>
          <cell r="S504">
            <v>233624</v>
          </cell>
          <cell r="T504">
            <v>0</v>
          </cell>
          <cell r="U504">
            <v>70354</v>
          </cell>
          <cell r="V504">
            <v>327875</v>
          </cell>
          <cell r="W504">
            <v>0</v>
          </cell>
          <cell r="X504">
            <v>97033</v>
          </cell>
          <cell r="Y504">
            <v>0</v>
          </cell>
          <cell r="Z504">
            <v>8540212</v>
          </cell>
          <cell r="AA504">
            <v>3734795</v>
          </cell>
          <cell r="AB504">
            <v>0</v>
          </cell>
          <cell r="AC504">
            <v>0</v>
          </cell>
          <cell r="AD504">
            <v>1046134</v>
          </cell>
          <cell r="AE504">
            <v>692259</v>
          </cell>
          <cell r="AF504">
            <v>887150</v>
          </cell>
          <cell r="AG504">
            <v>912037</v>
          </cell>
          <cell r="AH504">
            <v>730093</v>
          </cell>
          <cell r="AI504">
            <v>0</v>
          </cell>
          <cell r="AJ504">
            <v>0</v>
          </cell>
          <cell r="AK504">
            <v>8002468</v>
          </cell>
          <cell r="AL504">
            <v>309880</v>
          </cell>
          <cell r="AM504">
            <v>0</v>
          </cell>
          <cell r="AN504">
            <v>0</v>
          </cell>
          <cell r="AO504">
            <v>0</v>
          </cell>
          <cell r="AP504">
            <v>8312348</v>
          </cell>
          <cell r="AQ504">
            <v>4033722</v>
          </cell>
          <cell r="AR504">
            <v>1065634</v>
          </cell>
          <cell r="AS504">
            <v>5099356</v>
          </cell>
          <cell r="AT504">
            <v>617534</v>
          </cell>
          <cell r="AU504">
            <v>28426</v>
          </cell>
          <cell r="AV504">
            <v>5388</v>
          </cell>
          <cell r="AW504">
            <v>0</v>
          </cell>
          <cell r="AX504">
            <v>69042</v>
          </cell>
          <cell r="AY504">
            <v>9703</v>
          </cell>
          <cell r="AZ504">
            <v>730093</v>
          </cell>
        </row>
        <row r="505">
          <cell r="A505">
            <v>142443</v>
          </cell>
          <cell r="B505" t="str">
            <v>NORTH IDAHO COLLEGE</v>
          </cell>
          <cell r="C505" t="str">
            <v>ID</v>
          </cell>
          <cell r="D505">
            <v>7</v>
          </cell>
          <cell r="E505">
            <v>4</v>
          </cell>
          <cell r="F505">
            <v>2</v>
          </cell>
          <cell r="G505">
            <v>2</v>
          </cell>
          <cell r="H505">
            <v>2</v>
          </cell>
          <cell r="I505">
            <v>40</v>
          </cell>
          <cell r="J505">
            <v>1</v>
          </cell>
          <cell r="K505">
            <v>3017</v>
          </cell>
          <cell r="L505">
            <v>5771892</v>
          </cell>
          <cell r="M505">
            <v>0</v>
          </cell>
          <cell r="N505">
            <v>12726641</v>
          </cell>
          <cell r="O505">
            <v>6296945</v>
          </cell>
          <cell r="P505">
            <v>3061499</v>
          </cell>
          <cell r="Q505">
            <v>1237075</v>
          </cell>
          <cell r="R505">
            <v>51427</v>
          </cell>
          <cell r="S505">
            <v>636003</v>
          </cell>
          <cell r="T505">
            <v>0</v>
          </cell>
          <cell r="U505">
            <v>117638</v>
          </cell>
          <cell r="V505">
            <v>2403026</v>
          </cell>
          <cell r="W505">
            <v>0</v>
          </cell>
          <cell r="X505">
            <v>1537095</v>
          </cell>
          <cell r="Y505">
            <v>3410884</v>
          </cell>
          <cell r="Z505">
            <v>37250125</v>
          </cell>
          <cell r="AA505">
            <v>13506878</v>
          </cell>
          <cell r="AB505">
            <v>0</v>
          </cell>
          <cell r="AC505">
            <v>618798</v>
          </cell>
          <cell r="AD505">
            <v>2340996</v>
          </cell>
          <cell r="AE505">
            <v>3122791</v>
          </cell>
          <cell r="AF505">
            <v>3550266</v>
          </cell>
          <cell r="AG505">
            <v>2394208</v>
          </cell>
          <cell r="AH505">
            <v>4528187</v>
          </cell>
          <cell r="AI505">
            <v>0</v>
          </cell>
          <cell r="AJ505">
            <v>394062</v>
          </cell>
          <cell r="AK505">
            <v>30456186</v>
          </cell>
          <cell r="AL505">
            <v>2402451</v>
          </cell>
          <cell r="AM505">
            <v>0</v>
          </cell>
          <cell r="AN505">
            <v>3410884</v>
          </cell>
          <cell r="AO505">
            <v>0</v>
          </cell>
          <cell r="AP505">
            <v>36269521</v>
          </cell>
          <cell r="AQ505">
            <v>15691334</v>
          </cell>
          <cell r="AR505">
            <v>3762930</v>
          </cell>
          <cell r="AS505">
            <v>19756467</v>
          </cell>
          <cell r="AT505">
            <v>2659935</v>
          </cell>
          <cell r="AU505">
            <v>251688</v>
          </cell>
          <cell r="AV505">
            <v>144250</v>
          </cell>
          <cell r="AW505">
            <v>21490</v>
          </cell>
          <cell r="AX505">
            <v>636003</v>
          </cell>
          <cell r="AY505">
            <v>814821</v>
          </cell>
          <cell r="AZ505">
            <v>4528187</v>
          </cell>
        </row>
        <row r="506">
          <cell r="A506">
            <v>142559</v>
          </cell>
          <cell r="B506" t="str">
            <v>COLLEGE OF SOUTHERN IDAHO</v>
          </cell>
          <cell r="C506" t="str">
            <v>ID</v>
          </cell>
          <cell r="D506">
            <v>7</v>
          </cell>
          <cell r="E506">
            <v>4</v>
          </cell>
          <cell r="F506">
            <v>2</v>
          </cell>
          <cell r="G506">
            <v>2</v>
          </cell>
          <cell r="H506">
            <v>2</v>
          </cell>
          <cell r="I506">
            <v>40</v>
          </cell>
          <cell r="J506">
            <v>1</v>
          </cell>
          <cell r="K506">
            <v>3807</v>
          </cell>
          <cell r="L506">
            <v>8293898</v>
          </cell>
          <cell r="M506">
            <v>0</v>
          </cell>
          <cell r="N506">
            <v>12914093</v>
          </cell>
          <cell r="O506">
            <v>4851482</v>
          </cell>
          <cell r="P506">
            <v>10798121</v>
          </cell>
          <cell r="Q506">
            <v>2472633</v>
          </cell>
          <cell r="R506">
            <v>133465</v>
          </cell>
          <cell r="S506">
            <v>0</v>
          </cell>
          <cell r="T506">
            <v>0</v>
          </cell>
          <cell r="U506">
            <v>0</v>
          </cell>
          <cell r="V506">
            <v>2195143</v>
          </cell>
          <cell r="W506">
            <v>0</v>
          </cell>
          <cell r="X506">
            <v>6311818</v>
          </cell>
          <cell r="Y506">
            <v>0</v>
          </cell>
          <cell r="Z506">
            <v>47970653</v>
          </cell>
          <cell r="AA506">
            <v>13235342</v>
          </cell>
          <cell r="AB506">
            <v>0</v>
          </cell>
          <cell r="AC506">
            <v>11983465</v>
          </cell>
          <cell r="AD506">
            <v>2515846</v>
          </cell>
          <cell r="AE506">
            <v>2346747</v>
          </cell>
          <cell r="AF506">
            <v>5788960</v>
          </cell>
          <cell r="AG506">
            <v>2065717</v>
          </cell>
          <cell r="AH506">
            <v>4367159</v>
          </cell>
          <cell r="AI506">
            <v>0</v>
          </cell>
          <cell r="AJ506">
            <v>410179</v>
          </cell>
          <cell r="AK506">
            <v>42713415</v>
          </cell>
          <cell r="AL506">
            <v>3409708</v>
          </cell>
          <cell r="AM506">
            <v>0</v>
          </cell>
          <cell r="AN506">
            <v>0</v>
          </cell>
          <cell r="AO506">
            <v>0</v>
          </cell>
          <cell r="AP506">
            <v>46123123</v>
          </cell>
          <cell r="AQ506">
            <v>19976173</v>
          </cell>
          <cell r="AR506">
            <v>6840709</v>
          </cell>
          <cell r="AS506">
            <v>26816882</v>
          </cell>
          <cell r="AT506">
            <v>3760144</v>
          </cell>
          <cell r="AU506">
            <v>312326</v>
          </cell>
          <cell r="AV506">
            <v>161224</v>
          </cell>
          <cell r="AW506">
            <v>0</v>
          </cell>
          <cell r="AX506">
            <v>0</v>
          </cell>
          <cell r="AY506">
            <v>133465</v>
          </cell>
          <cell r="AZ506">
            <v>4367159</v>
          </cell>
        </row>
        <row r="507">
          <cell r="A507">
            <v>149240</v>
          </cell>
          <cell r="B507" t="str">
            <v>SOUTHERN ILLINOIS UNIVERSITY-SYSTEMS OFFICE</v>
          </cell>
          <cell r="C507" t="str">
            <v>IL</v>
          </cell>
          <cell r="D507">
            <v>3</v>
          </cell>
          <cell r="E507">
            <v>0</v>
          </cell>
          <cell r="F507">
            <v>2</v>
          </cell>
          <cell r="G507">
            <v>-2</v>
          </cell>
          <cell r="H507">
            <v>2</v>
          </cell>
          <cell r="I507">
            <v>-3</v>
          </cell>
          <cell r="J507">
            <v>1</v>
          </cell>
          <cell r="L507">
            <v>0</v>
          </cell>
          <cell r="M507">
            <v>0</v>
          </cell>
          <cell r="N507">
            <v>3880099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176926</v>
          </cell>
          <cell r="V507">
            <v>0</v>
          </cell>
          <cell r="W507">
            <v>0</v>
          </cell>
          <cell r="X507">
            <v>1392596</v>
          </cell>
          <cell r="Y507">
            <v>0</v>
          </cell>
          <cell r="Z507">
            <v>5449621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6833518</v>
          </cell>
          <cell r="AG507">
            <v>0</v>
          </cell>
          <cell r="AH507">
            <v>0</v>
          </cell>
          <cell r="AI507">
            <v>0</v>
          </cell>
          <cell r="AJ507">
            <v>-1243820</v>
          </cell>
          <cell r="AK507">
            <v>5589698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5589698</v>
          </cell>
          <cell r="AQ507">
            <v>5138624</v>
          </cell>
          <cell r="AR507">
            <v>0</v>
          </cell>
          <cell r="AS507">
            <v>5817743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>
            <v>149587</v>
          </cell>
          <cell r="B508" t="str">
            <v>UNIVERSITY OF ILLINOIS UNIVERSITY ADMINISTRATION</v>
          </cell>
          <cell r="C508" t="str">
            <v>IL</v>
          </cell>
          <cell r="D508">
            <v>3</v>
          </cell>
          <cell r="E508">
            <v>0</v>
          </cell>
          <cell r="F508">
            <v>2</v>
          </cell>
          <cell r="G508">
            <v>-2</v>
          </cell>
          <cell r="H508">
            <v>2</v>
          </cell>
          <cell r="I508">
            <v>-3</v>
          </cell>
          <cell r="J508">
            <v>1</v>
          </cell>
          <cell r="L508">
            <v>0</v>
          </cell>
          <cell r="M508">
            <v>0</v>
          </cell>
          <cell r="N508">
            <v>49171735</v>
          </cell>
          <cell r="O508">
            <v>0</v>
          </cell>
          <cell r="P508">
            <v>1292947</v>
          </cell>
          <cell r="Q508">
            <v>4121188</v>
          </cell>
          <cell r="R508">
            <v>0</v>
          </cell>
          <cell r="S508">
            <v>2928692</v>
          </cell>
          <cell r="T508">
            <v>467028</v>
          </cell>
          <cell r="U508">
            <v>8289419</v>
          </cell>
          <cell r="V508">
            <v>0</v>
          </cell>
          <cell r="W508">
            <v>0</v>
          </cell>
          <cell r="X508">
            <v>12048297</v>
          </cell>
          <cell r="Y508">
            <v>0</v>
          </cell>
          <cell r="Z508">
            <v>78319306</v>
          </cell>
          <cell r="AA508">
            <v>498528</v>
          </cell>
          <cell r="AB508">
            <v>4169693</v>
          </cell>
          <cell r="AC508">
            <v>7212964</v>
          </cell>
          <cell r="AD508">
            <v>7614731</v>
          </cell>
          <cell r="AE508">
            <v>900158</v>
          </cell>
          <cell r="AF508">
            <v>75147539</v>
          </cell>
          <cell r="AG508">
            <v>0</v>
          </cell>
          <cell r="AH508">
            <v>31523</v>
          </cell>
          <cell r="AI508">
            <v>4703717</v>
          </cell>
          <cell r="AJ508">
            <v>-5827580</v>
          </cell>
          <cell r="AK508">
            <v>94451273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94451273</v>
          </cell>
          <cell r="AQ508">
            <v>60188870</v>
          </cell>
          <cell r="AR508">
            <v>2361435</v>
          </cell>
          <cell r="AS508">
            <v>74277383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3831</v>
          </cell>
          <cell r="AY508">
            <v>27692</v>
          </cell>
          <cell r="AZ508">
            <v>31523</v>
          </cell>
        </row>
        <row r="509">
          <cell r="A509">
            <v>144005</v>
          </cell>
          <cell r="B509" t="str">
            <v>CHICAGO STATE UNIVERSITY</v>
          </cell>
          <cell r="C509" t="str">
            <v>IL</v>
          </cell>
          <cell r="D509">
            <v>3</v>
          </cell>
          <cell r="E509">
            <v>1</v>
          </cell>
          <cell r="F509">
            <v>2</v>
          </cell>
          <cell r="G509">
            <v>2</v>
          </cell>
          <cell r="H509">
            <v>2</v>
          </cell>
          <cell r="I509">
            <v>21</v>
          </cell>
          <cell r="J509">
            <v>1</v>
          </cell>
          <cell r="K509">
            <v>4847</v>
          </cell>
          <cell r="L509">
            <v>18458414</v>
          </cell>
          <cell r="M509">
            <v>0</v>
          </cell>
          <cell r="N509">
            <v>52139804</v>
          </cell>
          <cell r="O509">
            <v>0</v>
          </cell>
          <cell r="P509">
            <v>15135696</v>
          </cell>
          <cell r="Q509">
            <v>3362311</v>
          </cell>
          <cell r="R509">
            <v>1459971</v>
          </cell>
          <cell r="S509">
            <v>93564</v>
          </cell>
          <cell r="T509">
            <v>0</v>
          </cell>
          <cell r="U509">
            <v>189292</v>
          </cell>
          <cell r="V509">
            <v>3333471</v>
          </cell>
          <cell r="W509">
            <v>0</v>
          </cell>
          <cell r="X509">
            <v>1247025</v>
          </cell>
          <cell r="Y509">
            <v>0</v>
          </cell>
          <cell r="Z509">
            <v>95419548</v>
          </cell>
          <cell r="AA509">
            <v>39601851</v>
          </cell>
          <cell r="AB509">
            <v>1204804</v>
          </cell>
          <cell r="AC509">
            <v>4132784</v>
          </cell>
          <cell r="AD509">
            <v>7375101</v>
          </cell>
          <cell r="AE509">
            <v>7793009</v>
          </cell>
          <cell r="AF509">
            <v>9680139</v>
          </cell>
          <cell r="AG509">
            <v>9302988</v>
          </cell>
          <cell r="AH509">
            <v>11052108</v>
          </cell>
          <cell r="AI509">
            <v>2536836</v>
          </cell>
          <cell r="AJ509">
            <v>0</v>
          </cell>
          <cell r="AK509">
            <v>92679620</v>
          </cell>
          <cell r="AL509">
            <v>6320459</v>
          </cell>
          <cell r="AM509">
            <v>0</v>
          </cell>
          <cell r="AN509">
            <v>0</v>
          </cell>
          <cell r="AO509">
            <v>0</v>
          </cell>
          <cell r="AP509">
            <v>99000079</v>
          </cell>
          <cell r="AQ509">
            <v>49177651</v>
          </cell>
          <cell r="AR509">
            <v>1300741</v>
          </cell>
          <cell r="AS509">
            <v>61212366</v>
          </cell>
          <cell r="AT509">
            <v>8151514</v>
          </cell>
          <cell r="AU509">
            <v>1086226</v>
          </cell>
          <cell r="AV509">
            <v>1180892</v>
          </cell>
          <cell r="AW509">
            <v>0</v>
          </cell>
          <cell r="AX509">
            <v>0</v>
          </cell>
          <cell r="AY509">
            <v>633476</v>
          </cell>
          <cell r="AZ509">
            <v>11052108</v>
          </cell>
        </row>
        <row r="510">
          <cell r="A510">
            <v>144892</v>
          </cell>
          <cell r="B510" t="str">
            <v>EASTERN ILLINOIS UNIVERSITY</v>
          </cell>
          <cell r="C510" t="str">
            <v>IL</v>
          </cell>
          <cell r="D510">
            <v>3</v>
          </cell>
          <cell r="E510">
            <v>1</v>
          </cell>
          <cell r="F510">
            <v>2</v>
          </cell>
          <cell r="G510">
            <v>2</v>
          </cell>
          <cell r="H510">
            <v>2</v>
          </cell>
          <cell r="I510">
            <v>21</v>
          </cell>
          <cell r="J510">
            <v>1</v>
          </cell>
          <cell r="K510">
            <v>9413</v>
          </cell>
          <cell r="L510">
            <v>39257535</v>
          </cell>
          <cell r="M510">
            <v>0</v>
          </cell>
          <cell r="N510">
            <v>68513726</v>
          </cell>
          <cell r="O510">
            <v>0</v>
          </cell>
          <cell r="P510">
            <v>6479633</v>
          </cell>
          <cell r="Q510">
            <v>4556072</v>
          </cell>
          <cell r="R510">
            <v>175813</v>
          </cell>
          <cell r="S510">
            <v>3568810</v>
          </cell>
          <cell r="T510">
            <v>0</v>
          </cell>
          <cell r="U510">
            <v>3169053</v>
          </cell>
          <cell r="V510">
            <v>22060107</v>
          </cell>
          <cell r="W510">
            <v>0</v>
          </cell>
          <cell r="X510">
            <v>3477525</v>
          </cell>
          <cell r="Y510">
            <v>0</v>
          </cell>
          <cell r="Z510">
            <v>151258274</v>
          </cell>
          <cell r="AA510">
            <v>54983357</v>
          </cell>
          <cell r="AB510">
            <v>801948</v>
          </cell>
          <cell r="AC510">
            <v>7743892</v>
          </cell>
          <cell r="AD510">
            <v>12086368</v>
          </cell>
          <cell r="AE510">
            <v>12895140</v>
          </cell>
          <cell r="AF510">
            <v>13395771</v>
          </cell>
          <cell r="AG510">
            <v>11645890</v>
          </cell>
          <cell r="AH510">
            <v>8869047</v>
          </cell>
          <cell r="AI510">
            <v>130532</v>
          </cell>
          <cell r="AJ510">
            <v>3597133</v>
          </cell>
          <cell r="AK510">
            <v>126149078</v>
          </cell>
          <cell r="AL510">
            <v>27597138</v>
          </cell>
          <cell r="AM510">
            <v>0</v>
          </cell>
          <cell r="AN510">
            <v>0</v>
          </cell>
          <cell r="AO510">
            <v>0</v>
          </cell>
          <cell r="AP510">
            <v>153746216</v>
          </cell>
          <cell r="AQ510">
            <v>69375804</v>
          </cell>
          <cell r="AR510">
            <v>1430838</v>
          </cell>
          <cell r="AS510">
            <v>88363403</v>
          </cell>
          <cell r="AT510">
            <v>3675451</v>
          </cell>
          <cell r="AU510">
            <v>664167</v>
          </cell>
          <cell r="AV510">
            <v>0</v>
          </cell>
          <cell r="AW510">
            <v>0</v>
          </cell>
          <cell r="AX510">
            <v>42566</v>
          </cell>
          <cell r="AY510">
            <v>4486863</v>
          </cell>
          <cell r="AZ510">
            <v>8869047</v>
          </cell>
        </row>
        <row r="511">
          <cell r="A511">
            <v>145336</v>
          </cell>
          <cell r="B511" t="str">
            <v>GOVERNORS STATE UNIVERSITY</v>
          </cell>
          <cell r="C511" t="str">
            <v>IL</v>
          </cell>
          <cell r="D511">
            <v>3</v>
          </cell>
          <cell r="E511">
            <v>1</v>
          </cell>
          <cell r="F511">
            <v>2</v>
          </cell>
          <cell r="G511">
            <v>2</v>
          </cell>
          <cell r="H511">
            <v>2</v>
          </cell>
          <cell r="I511">
            <v>21</v>
          </cell>
          <cell r="J511">
            <v>1</v>
          </cell>
          <cell r="K511">
            <v>3029</v>
          </cell>
          <cell r="L511">
            <v>11554135</v>
          </cell>
          <cell r="M511">
            <v>0</v>
          </cell>
          <cell r="N511">
            <v>26738650</v>
          </cell>
          <cell r="O511">
            <v>0</v>
          </cell>
          <cell r="P511">
            <v>2857175</v>
          </cell>
          <cell r="Q511">
            <v>1387258</v>
          </cell>
          <cell r="R511">
            <v>0</v>
          </cell>
          <cell r="S511">
            <v>750374</v>
          </cell>
          <cell r="T511">
            <v>0</v>
          </cell>
          <cell r="U511">
            <v>0</v>
          </cell>
          <cell r="V511">
            <v>1451489</v>
          </cell>
          <cell r="W511">
            <v>0</v>
          </cell>
          <cell r="X511">
            <v>15067567</v>
          </cell>
          <cell r="Y511">
            <v>0</v>
          </cell>
          <cell r="Z511">
            <v>59806648</v>
          </cell>
          <cell r="AA511">
            <v>21790604</v>
          </cell>
          <cell r="AB511">
            <v>94641</v>
          </cell>
          <cell r="AC511">
            <v>2010244</v>
          </cell>
          <cell r="AD511">
            <v>2391521</v>
          </cell>
          <cell r="AE511">
            <v>1384567</v>
          </cell>
          <cell r="AF511">
            <v>23801344</v>
          </cell>
          <cell r="AG511">
            <v>4814933</v>
          </cell>
          <cell r="AH511">
            <v>2284617</v>
          </cell>
          <cell r="AI511">
            <v>41266</v>
          </cell>
          <cell r="AJ511">
            <v>0</v>
          </cell>
          <cell r="AK511">
            <v>58613737</v>
          </cell>
          <cell r="AL511">
            <v>1506894</v>
          </cell>
          <cell r="AM511">
            <v>0</v>
          </cell>
          <cell r="AN511">
            <v>0</v>
          </cell>
          <cell r="AO511">
            <v>0</v>
          </cell>
          <cell r="AP511">
            <v>60120631</v>
          </cell>
          <cell r="AQ511">
            <v>35534737</v>
          </cell>
          <cell r="AR511">
            <v>426648</v>
          </cell>
          <cell r="AS511">
            <v>42270118</v>
          </cell>
          <cell r="AT511">
            <v>1494280</v>
          </cell>
          <cell r="AU511">
            <v>181590</v>
          </cell>
          <cell r="AV511">
            <v>35765</v>
          </cell>
          <cell r="AW511">
            <v>0</v>
          </cell>
          <cell r="AX511">
            <v>7269</v>
          </cell>
          <cell r="AY511">
            <v>565713</v>
          </cell>
          <cell r="AZ511">
            <v>2284617</v>
          </cell>
        </row>
        <row r="512">
          <cell r="A512">
            <v>145600</v>
          </cell>
          <cell r="B512" t="str">
            <v>UNIVERSITY OF ILLINOIS AT CHICAGO</v>
          </cell>
          <cell r="C512" t="str">
            <v>IL</v>
          </cell>
          <cell r="D512">
            <v>3</v>
          </cell>
          <cell r="E512">
            <v>1</v>
          </cell>
          <cell r="F512">
            <v>1</v>
          </cell>
          <cell r="G512">
            <v>1</v>
          </cell>
          <cell r="H512">
            <v>2</v>
          </cell>
          <cell r="I512">
            <v>15</v>
          </cell>
          <cell r="J512">
            <v>1</v>
          </cell>
          <cell r="K512">
            <v>22010</v>
          </cell>
          <cell r="L512">
            <v>124648356</v>
          </cell>
          <cell r="M512">
            <v>0</v>
          </cell>
          <cell r="N512">
            <v>272493940</v>
          </cell>
          <cell r="O512">
            <v>0</v>
          </cell>
          <cell r="P512">
            <v>184157670</v>
          </cell>
          <cell r="Q512">
            <v>29528258</v>
          </cell>
          <cell r="R512">
            <v>0</v>
          </cell>
          <cell r="S512">
            <v>61148961</v>
          </cell>
          <cell r="T512">
            <v>937814</v>
          </cell>
          <cell r="U512">
            <v>60042021</v>
          </cell>
          <cell r="V512">
            <v>73413936</v>
          </cell>
          <cell r="W512">
            <v>310000053</v>
          </cell>
          <cell r="X512">
            <v>106701086</v>
          </cell>
          <cell r="Y512">
            <v>11029312</v>
          </cell>
          <cell r="Z512">
            <v>1234101407</v>
          </cell>
          <cell r="AA512">
            <v>325905511</v>
          </cell>
          <cell r="AB512">
            <v>165671507</v>
          </cell>
          <cell r="AC512">
            <v>118253812</v>
          </cell>
          <cell r="AD512">
            <v>66890362</v>
          </cell>
          <cell r="AE512">
            <v>24231246</v>
          </cell>
          <cell r="AF512">
            <v>28028795</v>
          </cell>
          <cell r="AG512">
            <v>79619499</v>
          </cell>
          <cell r="AH512">
            <v>53087149</v>
          </cell>
          <cell r="AI512">
            <v>10573875</v>
          </cell>
          <cell r="AJ512">
            <v>-14449523</v>
          </cell>
          <cell r="AK512">
            <v>857812233</v>
          </cell>
          <cell r="AL512">
            <v>70099666</v>
          </cell>
          <cell r="AM512">
            <v>294041093</v>
          </cell>
          <cell r="AN512">
            <v>10620358</v>
          </cell>
          <cell r="AO512">
            <v>0</v>
          </cell>
          <cell r="AP512">
            <v>1232573350</v>
          </cell>
          <cell r="AQ512">
            <v>463380688</v>
          </cell>
          <cell r="AR512">
            <v>35424866</v>
          </cell>
          <cell r="AS512">
            <v>615745810</v>
          </cell>
          <cell r="AT512">
            <v>11915876</v>
          </cell>
          <cell r="AU512">
            <v>1624022</v>
          </cell>
          <cell r="AV512">
            <v>36435394</v>
          </cell>
          <cell r="AW512">
            <v>0</v>
          </cell>
          <cell r="AX512">
            <v>2224942</v>
          </cell>
          <cell r="AY512">
            <v>886915</v>
          </cell>
          <cell r="AZ512">
            <v>53087149</v>
          </cell>
        </row>
        <row r="513">
          <cell r="A513">
            <v>145637</v>
          </cell>
          <cell r="B513" t="str">
            <v>UNIVERSITY OF ILLINOIS AT URBANA-CHAMPAIGN</v>
          </cell>
          <cell r="C513" t="str">
            <v>IL</v>
          </cell>
          <cell r="D513">
            <v>3</v>
          </cell>
          <cell r="E513">
            <v>1</v>
          </cell>
          <cell r="F513">
            <v>2</v>
          </cell>
          <cell r="G513">
            <v>1</v>
          </cell>
          <cell r="H513">
            <v>2</v>
          </cell>
          <cell r="I513">
            <v>15</v>
          </cell>
          <cell r="J513">
            <v>1</v>
          </cell>
          <cell r="K513">
            <v>37064</v>
          </cell>
          <cell r="L513">
            <v>220440161</v>
          </cell>
          <cell r="M513">
            <v>16984073</v>
          </cell>
          <cell r="N513">
            <v>360850645</v>
          </cell>
          <cell r="O513">
            <v>0</v>
          </cell>
          <cell r="P513">
            <v>232351506</v>
          </cell>
          <cell r="Q513">
            <v>56411493</v>
          </cell>
          <cell r="R513">
            <v>0</v>
          </cell>
          <cell r="S513">
            <v>101047198</v>
          </cell>
          <cell r="T513">
            <v>4862438</v>
          </cell>
          <cell r="U513">
            <v>75615307</v>
          </cell>
          <cell r="V513">
            <v>144961068</v>
          </cell>
          <cell r="W513">
            <v>0</v>
          </cell>
          <cell r="X513">
            <v>12995153</v>
          </cell>
          <cell r="Y513">
            <v>2938001</v>
          </cell>
          <cell r="Z513">
            <v>1229457043</v>
          </cell>
          <cell r="AA513">
            <v>250193367</v>
          </cell>
          <cell r="AB513">
            <v>288567266</v>
          </cell>
          <cell r="AC513">
            <v>128076082</v>
          </cell>
          <cell r="AD513">
            <v>104921024</v>
          </cell>
          <cell r="AE513">
            <v>35761753</v>
          </cell>
          <cell r="AF513">
            <v>31164531</v>
          </cell>
          <cell r="AG513">
            <v>72200595</v>
          </cell>
          <cell r="AH513">
            <v>108607131</v>
          </cell>
          <cell r="AI513">
            <v>856390</v>
          </cell>
          <cell r="AJ513">
            <v>-39551233</v>
          </cell>
          <cell r="AK513">
            <v>980796906</v>
          </cell>
          <cell r="AL513">
            <v>137994483</v>
          </cell>
          <cell r="AM513">
            <v>0</v>
          </cell>
          <cell r="AN513">
            <v>2922163</v>
          </cell>
          <cell r="AO513">
            <v>0</v>
          </cell>
          <cell r="AP513">
            <v>1121713552</v>
          </cell>
          <cell r="AQ513">
            <v>545917082</v>
          </cell>
          <cell r="AR513">
            <v>26501562</v>
          </cell>
          <cell r="AS513">
            <v>686762367</v>
          </cell>
          <cell r="AT513">
            <v>9716838</v>
          </cell>
          <cell r="AU513">
            <v>5076867</v>
          </cell>
          <cell r="AV513">
            <v>79359735</v>
          </cell>
          <cell r="AW513">
            <v>0</v>
          </cell>
          <cell r="AX513">
            <v>14075612</v>
          </cell>
          <cell r="AY513">
            <v>378079</v>
          </cell>
          <cell r="AZ513">
            <v>108607131</v>
          </cell>
        </row>
        <row r="514">
          <cell r="A514">
            <v>145813</v>
          </cell>
          <cell r="B514" t="str">
            <v>ILLINOIS STATE UNIVERSITY</v>
          </cell>
          <cell r="C514" t="str">
            <v>IL</v>
          </cell>
          <cell r="D514">
            <v>3</v>
          </cell>
          <cell r="E514">
            <v>1</v>
          </cell>
          <cell r="F514">
            <v>2</v>
          </cell>
          <cell r="G514">
            <v>2</v>
          </cell>
          <cell r="H514">
            <v>2</v>
          </cell>
          <cell r="I514">
            <v>16</v>
          </cell>
          <cell r="J514">
            <v>1</v>
          </cell>
          <cell r="K514">
            <v>19272</v>
          </cell>
          <cell r="L514">
            <v>72391775</v>
          </cell>
          <cell r="M514">
            <v>0</v>
          </cell>
          <cell r="N514">
            <v>119948327</v>
          </cell>
          <cell r="O514">
            <v>0</v>
          </cell>
          <cell r="P514">
            <v>14666289</v>
          </cell>
          <cell r="Q514">
            <v>13913903</v>
          </cell>
          <cell r="R514">
            <v>0</v>
          </cell>
          <cell r="S514">
            <v>3456130</v>
          </cell>
          <cell r="T514">
            <v>1086254</v>
          </cell>
          <cell r="U514">
            <v>1762490</v>
          </cell>
          <cell r="V514">
            <v>51119929</v>
          </cell>
          <cell r="W514">
            <v>0</v>
          </cell>
          <cell r="X514">
            <v>16289868</v>
          </cell>
          <cell r="Y514">
            <v>0</v>
          </cell>
          <cell r="Z514">
            <v>294634965</v>
          </cell>
          <cell r="AA514">
            <v>103320464</v>
          </cell>
          <cell r="AB514">
            <v>14098541</v>
          </cell>
          <cell r="AC514">
            <v>11181279</v>
          </cell>
          <cell r="AD514">
            <v>14513573</v>
          </cell>
          <cell r="AE514">
            <v>25414881</v>
          </cell>
          <cell r="AF514">
            <v>35064455</v>
          </cell>
          <cell r="AG514">
            <v>22576108</v>
          </cell>
          <cell r="AH514">
            <v>16680543</v>
          </cell>
          <cell r="AI514">
            <v>0</v>
          </cell>
          <cell r="AJ514">
            <v>0</v>
          </cell>
          <cell r="AK514">
            <v>242849844</v>
          </cell>
          <cell r="AL514">
            <v>52071386</v>
          </cell>
          <cell r="AM514">
            <v>0</v>
          </cell>
          <cell r="AN514">
            <v>0</v>
          </cell>
          <cell r="AO514">
            <v>0</v>
          </cell>
          <cell r="AP514">
            <v>294921230</v>
          </cell>
          <cell r="AQ514">
            <v>166204912</v>
          </cell>
          <cell r="AR514">
            <v>1498821</v>
          </cell>
          <cell r="AS514">
            <v>199887904</v>
          </cell>
          <cell r="AT514">
            <v>7411712</v>
          </cell>
          <cell r="AU514">
            <v>673328</v>
          </cell>
          <cell r="AV514">
            <v>70000</v>
          </cell>
          <cell r="AW514">
            <v>0</v>
          </cell>
          <cell r="AX514">
            <v>1000</v>
          </cell>
          <cell r="AY514">
            <v>8524503</v>
          </cell>
          <cell r="AZ514">
            <v>16680543</v>
          </cell>
        </row>
        <row r="515">
          <cell r="A515">
            <v>147703</v>
          </cell>
          <cell r="B515" t="str">
            <v>NORTHERN ILLINOIS UNIVERSITY</v>
          </cell>
          <cell r="C515" t="str">
            <v>IL</v>
          </cell>
          <cell r="D515">
            <v>3</v>
          </cell>
          <cell r="E515">
            <v>1</v>
          </cell>
          <cell r="F515">
            <v>2</v>
          </cell>
          <cell r="G515">
            <v>2</v>
          </cell>
          <cell r="H515">
            <v>2</v>
          </cell>
          <cell r="I515">
            <v>15</v>
          </cell>
          <cell r="J515">
            <v>1</v>
          </cell>
          <cell r="K515">
            <v>19924</v>
          </cell>
          <cell r="L515">
            <v>77522983</v>
          </cell>
          <cell r="M515">
            <v>0</v>
          </cell>
          <cell r="N515">
            <v>148641125</v>
          </cell>
          <cell r="O515">
            <v>0</v>
          </cell>
          <cell r="P515">
            <v>18478823</v>
          </cell>
          <cell r="Q515">
            <v>7926599</v>
          </cell>
          <cell r="R515">
            <v>0</v>
          </cell>
          <cell r="S515">
            <v>4462731</v>
          </cell>
          <cell r="T515">
            <v>0</v>
          </cell>
          <cell r="U515">
            <v>9385499</v>
          </cell>
          <cell r="V515">
            <v>68510371</v>
          </cell>
          <cell r="W515">
            <v>0</v>
          </cell>
          <cell r="X515">
            <v>5129916</v>
          </cell>
          <cell r="Y515">
            <v>0</v>
          </cell>
          <cell r="Z515">
            <v>340058047</v>
          </cell>
          <cell r="AA515">
            <v>107556707</v>
          </cell>
          <cell r="AB515">
            <v>11354882</v>
          </cell>
          <cell r="AC515">
            <v>13400870</v>
          </cell>
          <cell r="AD515">
            <v>26917895</v>
          </cell>
          <cell r="AE515">
            <v>11597579</v>
          </cell>
          <cell r="AF515">
            <v>64048727</v>
          </cell>
          <cell r="AG515">
            <v>18214614</v>
          </cell>
          <cell r="AH515">
            <v>22458552</v>
          </cell>
          <cell r="AI515">
            <v>3664621</v>
          </cell>
          <cell r="AJ515">
            <v>0</v>
          </cell>
          <cell r="AK515">
            <v>279214447</v>
          </cell>
          <cell r="AL515">
            <v>69710108</v>
          </cell>
          <cell r="AM515">
            <v>0</v>
          </cell>
          <cell r="AN515">
            <v>0</v>
          </cell>
          <cell r="AO515">
            <v>0</v>
          </cell>
          <cell r="AP515">
            <v>348924555</v>
          </cell>
          <cell r="AQ515">
            <v>145490958</v>
          </cell>
          <cell r="AR515">
            <v>0</v>
          </cell>
          <cell r="AS515">
            <v>182431641</v>
          </cell>
          <cell r="AT515">
            <v>9157487</v>
          </cell>
          <cell r="AU515">
            <v>1321956</v>
          </cell>
          <cell r="AV515">
            <v>11432503</v>
          </cell>
          <cell r="AW515">
            <v>0</v>
          </cell>
          <cell r="AX515">
            <v>0</v>
          </cell>
          <cell r="AY515">
            <v>546606</v>
          </cell>
          <cell r="AZ515">
            <v>22458552</v>
          </cell>
        </row>
        <row r="516">
          <cell r="A516">
            <v>147776</v>
          </cell>
          <cell r="B516" t="str">
            <v>NORTHEASTERN ILLINOIS UNIVERSITY</v>
          </cell>
          <cell r="C516" t="str">
            <v>IL</v>
          </cell>
          <cell r="D516">
            <v>3</v>
          </cell>
          <cell r="E516">
            <v>1</v>
          </cell>
          <cell r="F516">
            <v>2</v>
          </cell>
          <cell r="G516">
            <v>2</v>
          </cell>
          <cell r="H516">
            <v>2</v>
          </cell>
          <cell r="I516">
            <v>21</v>
          </cell>
          <cell r="J516">
            <v>1</v>
          </cell>
          <cell r="K516">
            <v>7395</v>
          </cell>
          <cell r="L516">
            <v>22728678</v>
          </cell>
          <cell r="M516">
            <v>0</v>
          </cell>
          <cell r="N516">
            <v>54800349</v>
          </cell>
          <cell r="O516">
            <v>0</v>
          </cell>
          <cell r="P516">
            <v>14825269</v>
          </cell>
          <cell r="Q516">
            <v>1287248</v>
          </cell>
          <cell r="R516">
            <v>1142708</v>
          </cell>
          <cell r="S516">
            <v>2939382</v>
          </cell>
          <cell r="T516">
            <v>0</v>
          </cell>
          <cell r="U516">
            <v>1058070</v>
          </cell>
          <cell r="V516">
            <v>3269632</v>
          </cell>
          <cell r="W516">
            <v>0</v>
          </cell>
          <cell r="X516">
            <v>2779901</v>
          </cell>
          <cell r="Y516">
            <v>0</v>
          </cell>
          <cell r="Z516">
            <v>104831237</v>
          </cell>
          <cell r="AA516">
            <v>31556472</v>
          </cell>
          <cell r="AB516">
            <v>285698</v>
          </cell>
          <cell r="AC516">
            <v>11833975</v>
          </cell>
          <cell r="AD516">
            <v>7083955</v>
          </cell>
          <cell r="AE516">
            <v>6009667</v>
          </cell>
          <cell r="AF516">
            <v>20454437</v>
          </cell>
          <cell r="AG516">
            <v>10872017</v>
          </cell>
          <cell r="AH516">
            <v>8808851</v>
          </cell>
          <cell r="AI516">
            <v>37144</v>
          </cell>
          <cell r="AJ516">
            <v>272165</v>
          </cell>
          <cell r="AK516">
            <v>97214381</v>
          </cell>
          <cell r="AL516">
            <v>2442464</v>
          </cell>
          <cell r="AM516">
            <v>0</v>
          </cell>
          <cell r="AN516">
            <v>0</v>
          </cell>
          <cell r="AO516">
            <v>0</v>
          </cell>
          <cell r="AP516">
            <v>99656845</v>
          </cell>
          <cell r="AQ516">
            <v>53772030</v>
          </cell>
          <cell r="AR516">
            <v>1302624</v>
          </cell>
          <cell r="AS516">
            <v>66344018</v>
          </cell>
          <cell r="AT516">
            <v>6400334</v>
          </cell>
          <cell r="AU516">
            <v>438314</v>
          </cell>
          <cell r="AV516">
            <v>0</v>
          </cell>
          <cell r="AW516">
            <v>0</v>
          </cell>
          <cell r="AX516">
            <v>0</v>
          </cell>
          <cell r="AY516">
            <v>1970203</v>
          </cell>
          <cell r="AZ516">
            <v>8808851</v>
          </cell>
        </row>
        <row r="517">
          <cell r="A517">
            <v>148654</v>
          </cell>
          <cell r="B517" t="str">
            <v>UNIVERSITY OF ILLINOIS AT SPRINGFIELD</v>
          </cell>
          <cell r="C517" t="str">
            <v>IL</v>
          </cell>
          <cell r="D517">
            <v>3</v>
          </cell>
          <cell r="E517">
            <v>1</v>
          </cell>
          <cell r="F517">
            <v>2</v>
          </cell>
          <cell r="G517">
            <v>2</v>
          </cell>
          <cell r="H517">
            <v>2</v>
          </cell>
          <cell r="I517">
            <v>21</v>
          </cell>
          <cell r="J517">
            <v>1</v>
          </cell>
          <cell r="K517">
            <v>2634</v>
          </cell>
          <cell r="L517">
            <v>7606211</v>
          </cell>
          <cell r="M517">
            <v>0</v>
          </cell>
          <cell r="N517">
            <v>21362706</v>
          </cell>
          <cell r="O517">
            <v>0</v>
          </cell>
          <cell r="P517">
            <v>2280084</v>
          </cell>
          <cell r="Q517">
            <v>10241762</v>
          </cell>
          <cell r="R517">
            <v>0</v>
          </cell>
          <cell r="S517">
            <v>1609355</v>
          </cell>
          <cell r="T517">
            <v>14939</v>
          </cell>
          <cell r="U517">
            <v>999472</v>
          </cell>
          <cell r="V517">
            <v>4588706</v>
          </cell>
          <cell r="W517">
            <v>0</v>
          </cell>
          <cell r="X517">
            <v>144733</v>
          </cell>
          <cell r="Y517">
            <v>0</v>
          </cell>
          <cell r="Z517">
            <v>48847968</v>
          </cell>
          <cell r="AA517">
            <v>14388411</v>
          </cell>
          <cell r="AB517">
            <v>982191</v>
          </cell>
          <cell r="AC517">
            <v>13172924</v>
          </cell>
          <cell r="AD517">
            <v>3362478</v>
          </cell>
          <cell r="AE517">
            <v>3498388</v>
          </cell>
          <cell r="AF517">
            <v>3371356</v>
          </cell>
          <cell r="AG517">
            <v>5065366</v>
          </cell>
          <cell r="AH517">
            <v>2354584</v>
          </cell>
          <cell r="AI517">
            <v>48474</v>
          </cell>
          <cell r="AJ517">
            <v>-457134</v>
          </cell>
          <cell r="AK517">
            <v>45787038</v>
          </cell>
          <cell r="AL517">
            <v>4368740</v>
          </cell>
          <cell r="AM517">
            <v>0</v>
          </cell>
          <cell r="AN517">
            <v>0</v>
          </cell>
          <cell r="AO517">
            <v>0</v>
          </cell>
          <cell r="AP517">
            <v>50155778</v>
          </cell>
          <cell r="AQ517">
            <v>26149674</v>
          </cell>
          <cell r="AR517">
            <v>611242</v>
          </cell>
          <cell r="AS517">
            <v>32437196</v>
          </cell>
          <cell r="AT517">
            <v>1001140</v>
          </cell>
          <cell r="AU517">
            <v>47541</v>
          </cell>
          <cell r="AV517">
            <v>1081498</v>
          </cell>
          <cell r="AW517">
            <v>0</v>
          </cell>
          <cell r="AX517">
            <v>224405</v>
          </cell>
          <cell r="AY517">
            <v>0</v>
          </cell>
          <cell r="AZ517">
            <v>2354584</v>
          </cell>
        </row>
        <row r="518">
          <cell r="A518">
            <v>149222</v>
          </cell>
          <cell r="B518" t="str">
            <v>SOUTHERN ILLINOIS UNIVERSITY-CARBONDALE</v>
          </cell>
          <cell r="C518" t="str">
            <v>IL</v>
          </cell>
          <cell r="D518">
            <v>3</v>
          </cell>
          <cell r="E518">
            <v>1</v>
          </cell>
          <cell r="F518">
            <v>1</v>
          </cell>
          <cell r="G518">
            <v>1</v>
          </cell>
          <cell r="H518">
            <v>2</v>
          </cell>
          <cell r="I518">
            <v>15</v>
          </cell>
          <cell r="J518">
            <v>1</v>
          </cell>
          <cell r="K518">
            <v>18879</v>
          </cell>
          <cell r="L518">
            <v>76572275</v>
          </cell>
          <cell r="M518">
            <v>0</v>
          </cell>
          <cell r="N518">
            <v>162083226</v>
          </cell>
          <cell r="O518">
            <v>0</v>
          </cell>
          <cell r="P518">
            <v>31224076</v>
          </cell>
          <cell r="Q518">
            <v>24448155</v>
          </cell>
          <cell r="R518">
            <v>4512051</v>
          </cell>
          <cell r="S518">
            <v>18538032</v>
          </cell>
          <cell r="T518">
            <v>144066</v>
          </cell>
          <cell r="U518">
            <v>33285500</v>
          </cell>
          <cell r="V518">
            <v>40650708</v>
          </cell>
          <cell r="W518">
            <v>0</v>
          </cell>
          <cell r="X518">
            <v>4532279</v>
          </cell>
          <cell r="Y518">
            <v>0</v>
          </cell>
          <cell r="Z518">
            <v>395990368</v>
          </cell>
          <cell r="AA518">
            <v>130005541</v>
          </cell>
          <cell r="AB518">
            <v>38937425</v>
          </cell>
          <cell r="AC518">
            <v>28777855</v>
          </cell>
          <cell r="AD518">
            <v>64052749</v>
          </cell>
          <cell r="AE518">
            <v>22828854</v>
          </cell>
          <cell r="AF518">
            <v>29114612</v>
          </cell>
          <cell r="AG518">
            <v>31352457</v>
          </cell>
          <cell r="AH518">
            <v>21067171</v>
          </cell>
          <cell r="AI518">
            <v>1512608</v>
          </cell>
          <cell r="AJ518">
            <v>-21937393</v>
          </cell>
          <cell r="AK518">
            <v>345711879</v>
          </cell>
          <cell r="AL518">
            <v>40528315</v>
          </cell>
          <cell r="AM518">
            <v>0</v>
          </cell>
          <cell r="AN518">
            <v>0</v>
          </cell>
          <cell r="AO518">
            <v>0</v>
          </cell>
          <cell r="AP518">
            <v>386240194</v>
          </cell>
          <cell r="AQ518">
            <v>223689123</v>
          </cell>
          <cell r="AR518">
            <v>14065299</v>
          </cell>
          <cell r="AS518">
            <v>285736851</v>
          </cell>
          <cell r="AT518">
            <v>13310219</v>
          </cell>
          <cell r="AU518">
            <v>1138984</v>
          </cell>
          <cell r="AV518">
            <v>1451844</v>
          </cell>
          <cell r="AW518">
            <v>0</v>
          </cell>
          <cell r="AX518">
            <v>1273755</v>
          </cell>
          <cell r="AY518">
            <v>3892369</v>
          </cell>
          <cell r="AZ518">
            <v>21067171</v>
          </cell>
        </row>
        <row r="519">
          <cell r="A519">
            <v>149231</v>
          </cell>
          <cell r="B519" t="str">
            <v>SOUTHERN ILLINOIS UNIVERSITY-EDWARDSVILLE</v>
          </cell>
          <cell r="C519" t="str">
            <v>IL</v>
          </cell>
          <cell r="D519">
            <v>3</v>
          </cell>
          <cell r="E519">
            <v>1</v>
          </cell>
          <cell r="F519">
            <v>2</v>
          </cell>
          <cell r="G519">
            <v>1</v>
          </cell>
          <cell r="H519">
            <v>2</v>
          </cell>
          <cell r="I519">
            <v>21</v>
          </cell>
          <cell r="J519">
            <v>1</v>
          </cell>
          <cell r="K519">
            <v>10262</v>
          </cell>
          <cell r="L519">
            <v>33122474</v>
          </cell>
          <cell r="M519">
            <v>0</v>
          </cell>
          <cell r="N519">
            <v>66983688</v>
          </cell>
          <cell r="O519">
            <v>0</v>
          </cell>
          <cell r="P519">
            <v>18787164</v>
          </cell>
          <cell r="Q519">
            <v>7266656</v>
          </cell>
          <cell r="R519">
            <v>568407</v>
          </cell>
          <cell r="S519">
            <v>2594040</v>
          </cell>
          <cell r="T519">
            <v>0</v>
          </cell>
          <cell r="U519">
            <v>7689844</v>
          </cell>
          <cell r="V519">
            <v>22662159</v>
          </cell>
          <cell r="W519">
            <v>0</v>
          </cell>
          <cell r="X519">
            <v>1284221</v>
          </cell>
          <cell r="Y519">
            <v>0</v>
          </cell>
          <cell r="Z519">
            <v>160958653</v>
          </cell>
          <cell r="AA519">
            <v>50081616</v>
          </cell>
          <cell r="AB519">
            <v>2424079</v>
          </cell>
          <cell r="AC519">
            <v>20914924</v>
          </cell>
          <cell r="AD519">
            <v>12739093</v>
          </cell>
          <cell r="AE519">
            <v>10766692</v>
          </cell>
          <cell r="AF519">
            <v>15595918</v>
          </cell>
          <cell r="AG519">
            <v>13411132</v>
          </cell>
          <cell r="AH519">
            <v>11589586</v>
          </cell>
          <cell r="AI519">
            <v>11569</v>
          </cell>
          <cell r="AJ519">
            <v>1516470</v>
          </cell>
          <cell r="AK519">
            <v>139051079</v>
          </cell>
          <cell r="AL519">
            <v>22584512</v>
          </cell>
          <cell r="AM519">
            <v>0</v>
          </cell>
          <cell r="AN519">
            <v>0</v>
          </cell>
          <cell r="AO519">
            <v>0</v>
          </cell>
          <cell r="AP519">
            <v>161635591</v>
          </cell>
          <cell r="AQ519">
            <v>85566218</v>
          </cell>
          <cell r="AR519">
            <v>3402496</v>
          </cell>
          <cell r="AS519">
            <v>103162505</v>
          </cell>
          <cell r="AT519">
            <v>5500214</v>
          </cell>
          <cell r="AU519">
            <v>916047</v>
          </cell>
          <cell r="AV519">
            <v>339303</v>
          </cell>
          <cell r="AW519">
            <v>0</v>
          </cell>
          <cell r="AX519">
            <v>705299</v>
          </cell>
          <cell r="AY519">
            <v>4128723</v>
          </cell>
          <cell r="AZ519">
            <v>11589586</v>
          </cell>
        </row>
        <row r="520">
          <cell r="A520">
            <v>149772</v>
          </cell>
          <cell r="B520" t="str">
            <v>WESTERN ILLINOIS UNIVERSITY</v>
          </cell>
          <cell r="C520" t="str">
            <v>IL</v>
          </cell>
          <cell r="D520">
            <v>3</v>
          </cell>
          <cell r="E520">
            <v>1</v>
          </cell>
          <cell r="F520">
            <v>2</v>
          </cell>
          <cell r="G520">
            <v>2</v>
          </cell>
          <cell r="H520">
            <v>2</v>
          </cell>
          <cell r="I520">
            <v>21</v>
          </cell>
          <cell r="J520">
            <v>1</v>
          </cell>
          <cell r="K520">
            <v>11258</v>
          </cell>
          <cell r="L520">
            <v>36249034</v>
          </cell>
          <cell r="M520">
            <v>0</v>
          </cell>
          <cell r="N520">
            <v>61414362</v>
          </cell>
          <cell r="O520">
            <v>0</v>
          </cell>
          <cell r="P520">
            <v>15729231</v>
          </cell>
          <cell r="Q520">
            <v>3272000</v>
          </cell>
          <cell r="R520">
            <v>262444</v>
          </cell>
          <cell r="S520">
            <v>603213</v>
          </cell>
          <cell r="T520">
            <v>0</v>
          </cell>
          <cell r="U520">
            <v>12124534</v>
          </cell>
          <cell r="V520">
            <v>38680981</v>
          </cell>
          <cell r="W520">
            <v>0</v>
          </cell>
          <cell r="X520">
            <v>24056321</v>
          </cell>
          <cell r="Y520">
            <v>0</v>
          </cell>
          <cell r="Z520">
            <v>192392120</v>
          </cell>
          <cell r="AA520">
            <v>46670534</v>
          </cell>
          <cell r="AB520">
            <v>7936375</v>
          </cell>
          <cell r="AC520">
            <v>7592028</v>
          </cell>
          <cell r="AD520">
            <v>13295121</v>
          </cell>
          <cell r="AE520">
            <v>14517228</v>
          </cell>
          <cell r="AF520">
            <v>39518872</v>
          </cell>
          <cell r="AG520">
            <v>14110118</v>
          </cell>
          <cell r="AH520">
            <v>9301703</v>
          </cell>
          <cell r="AI520">
            <v>16587</v>
          </cell>
          <cell r="AJ520">
            <v>4454053</v>
          </cell>
          <cell r="AK520">
            <v>157412619</v>
          </cell>
          <cell r="AL520">
            <v>37246154</v>
          </cell>
          <cell r="AM520">
            <v>0</v>
          </cell>
          <cell r="AN520">
            <v>0</v>
          </cell>
          <cell r="AO520">
            <v>0</v>
          </cell>
          <cell r="AP520">
            <v>194658773</v>
          </cell>
          <cell r="AQ520">
            <v>79042772</v>
          </cell>
          <cell r="AR520">
            <v>2036742</v>
          </cell>
          <cell r="AS520">
            <v>100785328</v>
          </cell>
          <cell r="AT520">
            <v>5489700</v>
          </cell>
          <cell r="AU520">
            <v>570254</v>
          </cell>
          <cell r="AV520">
            <v>361532</v>
          </cell>
          <cell r="AW520">
            <v>0</v>
          </cell>
          <cell r="AX520">
            <v>5076</v>
          </cell>
          <cell r="AY520">
            <v>2875141</v>
          </cell>
          <cell r="AZ520">
            <v>9301703</v>
          </cell>
        </row>
        <row r="521">
          <cell r="A521">
            <v>143215</v>
          </cell>
          <cell r="B521" t="str">
            <v>SOUTHWESTERN ILLINOIS COLLEGE</v>
          </cell>
          <cell r="C521" t="str">
            <v>IL</v>
          </cell>
          <cell r="D521">
            <v>3</v>
          </cell>
          <cell r="E521">
            <v>4</v>
          </cell>
          <cell r="F521">
            <v>2</v>
          </cell>
          <cell r="G521">
            <v>2</v>
          </cell>
          <cell r="H521">
            <v>2</v>
          </cell>
          <cell r="I521">
            <v>40</v>
          </cell>
          <cell r="J521">
            <v>1</v>
          </cell>
          <cell r="K521">
            <v>7421</v>
          </cell>
          <cell r="L521">
            <v>11738330</v>
          </cell>
          <cell r="M521">
            <v>0</v>
          </cell>
          <cell r="N521">
            <v>0</v>
          </cell>
          <cell r="O521">
            <v>9500184</v>
          </cell>
          <cell r="P521">
            <v>8285587</v>
          </cell>
          <cell r="Q521">
            <v>20645117</v>
          </cell>
          <cell r="R521">
            <v>1281272</v>
          </cell>
          <cell r="S521">
            <v>1108468</v>
          </cell>
          <cell r="T521">
            <v>0</v>
          </cell>
          <cell r="U521">
            <v>516199</v>
          </cell>
          <cell r="V521">
            <v>3910900</v>
          </cell>
          <cell r="W521">
            <v>0</v>
          </cell>
          <cell r="X521">
            <v>4247091</v>
          </cell>
          <cell r="Y521">
            <v>0</v>
          </cell>
          <cell r="Z521">
            <v>61233148</v>
          </cell>
          <cell r="AA521">
            <v>15094388</v>
          </cell>
          <cell r="AB521">
            <v>0</v>
          </cell>
          <cell r="AC521">
            <v>5149769</v>
          </cell>
          <cell r="AD521">
            <v>4100387</v>
          </cell>
          <cell r="AE521">
            <v>4709530</v>
          </cell>
          <cell r="AF521">
            <v>17213405</v>
          </cell>
          <cell r="AG521">
            <v>4539894</v>
          </cell>
          <cell r="AH521">
            <v>6046058</v>
          </cell>
          <cell r="AI521">
            <v>0</v>
          </cell>
          <cell r="AJ521">
            <v>1177470</v>
          </cell>
          <cell r="AK521">
            <v>58030901</v>
          </cell>
          <cell r="AL521">
            <v>4348619</v>
          </cell>
          <cell r="AM521">
            <v>0</v>
          </cell>
          <cell r="AN521">
            <v>0</v>
          </cell>
          <cell r="AO521">
            <v>0</v>
          </cell>
          <cell r="AP521">
            <v>62379520</v>
          </cell>
          <cell r="AQ521">
            <v>29015617</v>
          </cell>
          <cell r="AR521">
            <v>2211863</v>
          </cell>
          <cell r="AS521">
            <v>31227480</v>
          </cell>
          <cell r="AT521">
            <v>4542835</v>
          </cell>
          <cell r="AU521">
            <v>188689</v>
          </cell>
          <cell r="AV521">
            <v>400051</v>
          </cell>
          <cell r="AW521">
            <v>0</v>
          </cell>
          <cell r="AX521">
            <v>421202</v>
          </cell>
          <cell r="AY521">
            <v>493281</v>
          </cell>
          <cell r="AZ521">
            <v>6046058</v>
          </cell>
        </row>
        <row r="522">
          <cell r="A522">
            <v>143279</v>
          </cell>
          <cell r="B522" t="str">
            <v>BLACK HAWK COLLEGE</v>
          </cell>
          <cell r="C522" t="str">
            <v>IL</v>
          </cell>
          <cell r="D522">
            <v>3</v>
          </cell>
          <cell r="E522">
            <v>4</v>
          </cell>
          <cell r="F522">
            <v>2</v>
          </cell>
          <cell r="G522">
            <v>2</v>
          </cell>
          <cell r="H522">
            <v>2</v>
          </cell>
          <cell r="I522">
            <v>40</v>
          </cell>
          <cell r="J522">
            <v>1</v>
          </cell>
          <cell r="K522">
            <v>4009</v>
          </cell>
          <cell r="L522">
            <v>8354629</v>
          </cell>
          <cell r="M522">
            <v>0</v>
          </cell>
          <cell r="N522">
            <v>10616211</v>
          </cell>
          <cell r="O522">
            <v>5838987</v>
          </cell>
          <cell r="P522">
            <v>4889748</v>
          </cell>
          <cell r="Q522">
            <v>6153829</v>
          </cell>
          <cell r="R522">
            <v>1678185</v>
          </cell>
          <cell r="S522">
            <v>0</v>
          </cell>
          <cell r="T522">
            <v>0</v>
          </cell>
          <cell r="U522">
            <v>1208053</v>
          </cell>
          <cell r="V522">
            <v>2924524</v>
          </cell>
          <cell r="W522">
            <v>0</v>
          </cell>
          <cell r="X522">
            <v>3780311</v>
          </cell>
          <cell r="Y522">
            <v>0</v>
          </cell>
          <cell r="Z522">
            <v>45444477</v>
          </cell>
          <cell r="AA522">
            <v>13205540</v>
          </cell>
          <cell r="AB522">
            <v>0</v>
          </cell>
          <cell r="AC522">
            <v>4128922</v>
          </cell>
          <cell r="AD522">
            <v>3686235</v>
          </cell>
          <cell r="AE522">
            <v>3117897</v>
          </cell>
          <cell r="AF522">
            <v>8518890</v>
          </cell>
          <cell r="AG522">
            <v>3446615</v>
          </cell>
          <cell r="AH522">
            <v>6386307</v>
          </cell>
          <cell r="AI522">
            <v>0</v>
          </cell>
          <cell r="AJ522">
            <v>110000</v>
          </cell>
          <cell r="AK522">
            <v>42600406</v>
          </cell>
          <cell r="AL522">
            <v>3080395</v>
          </cell>
          <cell r="AM522">
            <v>0</v>
          </cell>
          <cell r="AN522">
            <v>0</v>
          </cell>
          <cell r="AO522">
            <v>0</v>
          </cell>
          <cell r="AP522">
            <v>45680801</v>
          </cell>
          <cell r="AQ522">
            <v>21272648</v>
          </cell>
          <cell r="AR522">
            <v>3712407</v>
          </cell>
          <cell r="AS522">
            <v>26602215</v>
          </cell>
          <cell r="AT522">
            <v>3127726</v>
          </cell>
          <cell r="AU522">
            <v>214932</v>
          </cell>
          <cell r="AV522">
            <v>1827299</v>
          </cell>
          <cell r="AW522">
            <v>0</v>
          </cell>
          <cell r="AX522">
            <v>0</v>
          </cell>
          <cell r="AY522">
            <v>1216350</v>
          </cell>
          <cell r="AZ522">
            <v>6386307</v>
          </cell>
        </row>
        <row r="523">
          <cell r="A523">
            <v>143613</v>
          </cell>
          <cell r="B523" t="str">
            <v>CARL SANDBURG COLLEGE</v>
          </cell>
          <cell r="C523" t="str">
            <v>IL</v>
          </cell>
          <cell r="D523">
            <v>3</v>
          </cell>
          <cell r="E523">
            <v>4</v>
          </cell>
          <cell r="F523">
            <v>2</v>
          </cell>
          <cell r="G523">
            <v>2</v>
          </cell>
          <cell r="H523">
            <v>2</v>
          </cell>
          <cell r="I523">
            <v>40</v>
          </cell>
          <cell r="J523">
            <v>1</v>
          </cell>
          <cell r="K523">
            <v>1917</v>
          </cell>
          <cell r="L523">
            <v>3137880</v>
          </cell>
          <cell r="M523">
            <v>0</v>
          </cell>
          <cell r="N523">
            <v>4119563</v>
          </cell>
          <cell r="O523">
            <v>3658562</v>
          </cell>
          <cell r="P523">
            <v>5303401</v>
          </cell>
          <cell r="Q523">
            <v>2037433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580615</v>
          </cell>
          <cell r="W523">
            <v>0</v>
          </cell>
          <cell r="X523">
            <v>1092357</v>
          </cell>
          <cell r="Y523">
            <v>0</v>
          </cell>
          <cell r="Z523">
            <v>19929811</v>
          </cell>
          <cell r="AA523">
            <v>5992433</v>
          </cell>
          <cell r="AB523">
            <v>0</v>
          </cell>
          <cell r="AC523">
            <v>1727972</v>
          </cell>
          <cell r="AD523">
            <v>591093</v>
          </cell>
          <cell r="AE523">
            <v>1189439</v>
          </cell>
          <cell r="AF523">
            <v>3799575</v>
          </cell>
          <cell r="AG523">
            <v>1020069</v>
          </cell>
          <cell r="AH523">
            <v>2338563</v>
          </cell>
          <cell r="AI523">
            <v>0</v>
          </cell>
          <cell r="AJ523">
            <v>-95854</v>
          </cell>
          <cell r="AK523">
            <v>16563290</v>
          </cell>
          <cell r="AL523">
            <v>613898</v>
          </cell>
          <cell r="AM523">
            <v>0</v>
          </cell>
          <cell r="AN523">
            <v>0</v>
          </cell>
          <cell r="AO523">
            <v>1292731</v>
          </cell>
          <cell r="AP523">
            <v>18469919</v>
          </cell>
          <cell r="AQ523">
            <v>8096846</v>
          </cell>
          <cell r="AR523">
            <v>1311754</v>
          </cell>
          <cell r="AS523">
            <v>9610842</v>
          </cell>
          <cell r="AT523">
            <v>1679833</v>
          </cell>
          <cell r="AU523">
            <v>658730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2338563</v>
          </cell>
        </row>
        <row r="524">
          <cell r="A524">
            <v>144157</v>
          </cell>
          <cell r="B524" t="str">
            <v>CITY COLLEGES OF CHICAGO-KENNEDY-KING COLLEGE</v>
          </cell>
          <cell r="C524" t="str">
            <v>IL</v>
          </cell>
          <cell r="D524">
            <v>3</v>
          </cell>
          <cell r="E524">
            <v>4</v>
          </cell>
          <cell r="F524">
            <v>2</v>
          </cell>
          <cell r="G524">
            <v>2</v>
          </cell>
          <cell r="H524">
            <v>2</v>
          </cell>
          <cell r="I524">
            <v>40</v>
          </cell>
          <cell r="J524">
            <v>1</v>
          </cell>
          <cell r="K524">
            <v>3668</v>
          </cell>
          <cell r="L524">
            <v>4498418</v>
          </cell>
          <cell r="M524">
            <v>0</v>
          </cell>
          <cell r="N524">
            <v>7712889</v>
          </cell>
          <cell r="O524">
            <v>10597072</v>
          </cell>
          <cell r="P524">
            <v>8067044</v>
          </cell>
          <cell r="Q524">
            <v>3129934</v>
          </cell>
          <cell r="R524">
            <v>0</v>
          </cell>
          <cell r="S524">
            <v>101626</v>
          </cell>
          <cell r="T524">
            <v>0</v>
          </cell>
          <cell r="U524">
            <v>31050</v>
          </cell>
          <cell r="V524">
            <v>0</v>
          </cell>
          <cell r="W524">
            <v>0</v>
          </cell>
          <cell r="X524">
            <v>2393196</v>
          </cell>
          <cell r="Y524">
            <v>0</v>
          </cell>
          <cell r="Z524">
            <v>36531229</v>
          </cell>
          <cell r="AA524">
            <v>13557931</v>
          </cell>
          <cell r="AB524">
            <v>0</v>
          </cell>
          <cell r="AC524">
            <v>1994771</v>
          </cell>
          <cell r="AD524">
            <v>3191950</v>
          </cell>
          <cell r="AE524">
            <v>3201634</v>
          </cell>
          <cell r="AF524">
            <v>8987845</v>
          </cell>
          <cell r="AG524">
            <v>5939851</v>
          </cell>
          <cell r="AH524">
            <v>5255028</v>
          </cell>
          <cell r="AI524">
            <v>334847</v>
          </cell>
          <cell r="AJ524">
            <v>475104</v>
          </cell>
          <cell r="AK524">
            <v>42938961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42938961</v>
          </cell>
          <cell r="AQ524">
            <v>23472379</v>
          </cell>
          <cell r="AR524">
            <v>0</v>
          </cell>
          <cell r="AS524">
            <v>27807878</v>
          </cell>
          <cell r="AT524">
            <v>4537297</v>
          </cell>
          <cell r="AU524">
            <v>582656</v>
          </cell>
          <cell r="AV524">
            <v>6618</v>
          </cell>
          <cell r="AW524">
            <v>0</v>
          </cell>
          <cell r="AX524">
            <v>0</v>
          </cell>
          <cell r="AY524">
            <v>128457</v>
          </cell>
          <cell r="AZ524">
            <v>5255028</v>
          </cell>
        </row>
        <row r="525">
          <cell r="A525">
            <v>144166</v>
          </cell>
          <cell r="B525" t="str">
            <v>CITY COLLEGES OF CHICAGO-MALCOLM X COLLEGE</v>
          </cell>
          <cell r="C525" t="str">
            <v>IL</v>
          </cell>
          <cell r="D525">
            <v>3</v>
          </cell>
          <cell r="E525">
            <v>4</v>
          </cell>
          <cell r="F525">
            <v>2</v>
          </cell>
          <cell r="G525">
            <v>2</v>
          </cell>
          <cell r="H525">
            <v>2</v>
          </cell>
          <cell r="I525">
            <v>40</v>
          </cell>
          <cell r="J525">
            <v>1</v>
          </cell>
          <cell r="K525">
            <v>5678</v>
          </cell>
          <cell r="L525">
            <v>3896333</v>
          </cell>
          <cell r="M525">
            <v>0</v>
          </cell>
          <cell r="N525">
            <v>9707585</v>
          </cell>
          <cell r="O525">
            <v>13337670</v>
          </cell>
          <cell r="P525">
            <v>6062904</v>
          </cell>
          <cell r="Q525">
            <v>7159118</v>
          </cell>
          <cell r="R525">
            <v>0</v>
          </cell>
          <cell r="S525">
            <v>47902</v>
          </cell>
          <cell r="T525">
            <v>0</v>
          </cell>
          <cell r="U525">
            <v>19585</v>
          </cell>
          <cell r="V525">
            <v>0</v>
          </cell>
          <cell r="W525">
            <v>0</v>
          </cell>
          <cell r="X525">
            <v>2549271</v>
          </cell>
          <cell r="Y525">
            <v>0</v>
          </cell>
          <cell r="Z525">
            <v>42780368</v>
          </cell>
          <cell r="AA525">
            <v>13460692</v>
          </cell>
          <cell r="AB525">
            <v>0</v>
          </cell>
          <cell r="AC525">
            <v>1091070</v>
          </cell>
          <cell r="AD525">
            <v>2523099</v>
          </cell>
          <cell r="AE525">
            <v>1334705</v>
          </cell>
          <cell r="AF525">
            <v>12645942</v>
          </cell>
          <cell r="AG525">
            <v>4068677</v>
          </cell>
          <cell r="AH525">
            <v>4264219</v>
          </cell>
          <cell r="AI525">
            <v>507421</v>
          </cell>
          <cell r="AJ525">
            <v>719964</v>
          </cell>
          <cell r="AK525">
            <v>40615789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40615789</v>
          </cell>
          <cell r="AQ525">
            <v>19817756</v>
          </cell>
          <cell r="AR525">
            <v>0</v>
          </cell>
          <cell r="AS525">
            <v>25521796</v>
          </cell>
          <cell r="AT525">
            <v>3712855</v>
          </cell>
          <cell r="AU525">
            <v>519181</v>
          </cell>
          <cell r="AV525">
            <v>5820</v>
          </cell>
          <cell r="AW525">
            <v>0</v>
          </cell>
          <cell r="AX525">
            <v>0</v>
          </cell>
          <cell r="AY525">
            <v>26363</v>
          </cell>
          <cell r="AZ525">
            <v>4264219</v>
          </cell>
        </row>
        <row r="526">
          <cell r="A526">
            <v>144175</v>
          </cell>
          <cell r="B526" t="str">
            <v>CITY COLLEGES OF CHICAGO-OLIVE-HARVEY COLLEGE</v>
          </cell>
          <cell r="C526" t="str">
            <v>IL</v>
          </cell>
          <cell r="D526">
            <v>3</v>
          </cell>
          <cell r="E526">
            <v>4</v>
          </cell>
          <cell r="F526">
            <v>2</v>
          </cell>
          <cell r="G526">
            <v>2</v>
          </cell>
          <cell r="H526">
            <v>2</v>
          </cell>
          <cell r="I526">
            <v>40</v>
          </cell>
          <cell r="J526">
            <v>1</v>
          </cell>
          <cell r="K526">
            <v>4066</v>
          </cell>
          <cell r="L526">
            <v>4101720</v>
          </cell>
          <cell r="M526">
            <v>0</v>
          </cell>
          <cell r="N526">
            <v>6582487</v>
          </cell>
          <cell r="O526">
            <v>9043963</v>
          </cell>
          <cell r="P526">
            <v>5517200</v>
          </cell>
          <cell r="Q526">
            <v>5681143</v>
          </cell>
          <cell r="R526">
            <v>0</v>
          </cell>
          <cell r="S526">
            <v>32481</v>
          </cell>
          <cell r="T526">
            <v>0</v>
          </cell>
          <cell r="U526">
            <v>27854</v>
          </cell>
          <cell r="V526">
            <v>0</v>
          </cell>
          <cell r="W526">
            <v>0</v>
          </cell>
          <cell r="X526">
            <v>2057113</v>
          </cell>
          <cell r="Y526">
            <v>0</v>
          </cell>
          <cell r="Z526">
            <v>33043961</v>
          </cell>
          <cell r="AA526">
            <v>11505182</v>
          </cell>
          <cell r="AB526">
            <v>0</v>
          </cell>
          <cell r="AC526">
            <v>714979</v>
          </cell>
          <cell r="AD526">
            <v>2157844</v>
          </cell>
          <cell r="AE526">
            <v>2190368</v>
          </cell>
          <cell r="AF526">
            <v>7310652</v>
          </cell>
          <cell r="AG526">
            <v>3059005</v>
          </cell>
          <cell r="AH526">
            <v>4754974</v>
          </cell>
          <cell r="AI526">
            <v>275527</v>
          </cell>
          <cell r="AJ526">
            <v>390936</v>
          </cell>
          <cell r="AK526">
            <v>32359467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32359467</v>
          </cell>
          <cell r="AQ526">
            <v>16711096</v>
          </cell>
          <cell r="AR526">
            <v>0</v>
          </cell>
          <cell r="AS526">
            <v>20278630</v>
          </cell>
          <cell r="AT526">
            <v>4145378</v>
          </cell>
          <cell r="AU526">
            <v>494553</v>
          </cell>
          <cell r="AV526">
            <v>5544</v>
          </cell>
          <cell r="AW526">
            <v>0</v>
          </cell>
          <cell r="AX526">
            <v>0</v>
          </cell>
          <cell r="AY526">
            <v>109499</v>
          </cell>
          <cell r="AZ526">
            <v>4754974</v>
          </cell>
        </row>
        <row r="527">
          <cell r="A527">
            <v>144184</v>
          </cell>
          <cell r="B527" t="str">
            <v>CITY COLLEGES OF CHICAGO-HARRY S TRUMAN COLLEGE</v>
          </cell>
          <cell r="C527" t="str">
            <v>IL</v>
          </cell>
          <cell r="D527">
            <v>3</v>
          </cell>
          <cell r="E527">
            <v>4</v>
          </cell>
          <cell r="F527">
            <v>2</v>
          </cell>
          <cell r="G527">
            <v>2</v>
          </cell>
          <cell r="H527">
            <v>2</v>
          </cell>
          <cell r="I527">
            <v>40</v>
          </cell>
          <cell r="J527">
            <v>1</v>
          </cell>
          <cell r="K527">
            <v>6434</v>
          </cell>
          <cell r="L527">
            <v>6040071</v>
          </cell>
          <cell r="M527">
            <v>0</v>
          </cell>
          <cell r="N527">
            <v>11690004</v>
          </cell>
          <cell r="O527">
            <v>16061402</v>
          </cell>
          <cell r="P527">
            <v>6592698</v>
          </cell>
          <cell r="Q527">
            <v>8331971</v>
          </cell>
          <cell r="R527">
            <v>0</v>
          </cell>
          <cell r="S527">
            <v>57684</v>
          </cell>
          <cell r="T527">
            <v>0</v>
          </cell>
          <cell r="U527">
            <v>70956</v>
          </cell>
          <cell r="V527">
            <v>0</v>
          </cell>
          <cell r="W527">
            <v>0</v>
          </cell>
          <cell r="X527">
            <v>2604650</v>
          </cell>
          <cell r="Y527">
            <v>0</v>
          </cell>
          <cell r="Z527">
            <v>51449436</v>
          </cell>
          <cell r="AA527">
            <v>17941815</v>
          </cell>
          <cell r="AB527">
            <v>0</v>
          </cell>
          <cell r="AC527">
            <v>999282</v>
          </cell>
          <cell r="AD527">
            <v>3017709</v>
          </cell>
          <cell r="AE527">
            <v>2725064</v>
          </cell>
          <cell r="AF527">
            <v>14503972</v>
          </cell>
          <cell r="AG527">
            <v>3621968</v>
          </cell>
          <cell r="AH527">
            <v>4255662</v>
          </cell>
          <cell r="AI527">
            <v>628134</v>
          </cell>
          <cell r="AJ527">
            <v>891240</v>
          </cell>
          <cell r="AK527">
            <v>48584846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48584846</v>
          </cell>
          <cell r="AQ527">
            <v>24571997</v>
          </cell>
          <cell r="AR527">
            <v>0</v>
          </cell>
          <cell r="AS527">
            <v>32124244</v>
          </cell>
          <cell r="AT527">
            <v>3669884</v>
          </cell>
          <cell r="AU527">
            <v>485506</v>
          </cell>
          <cell r="AV527">
            <v>5443</v>
          </cell>
          <cell r="AW527">
            <v>0</v>
          </cell>
          <cell r="AX527">
            <v>0</v>
          </cell>
          <cell r="AY527">
            <v>94829</v>
          </cell>
          <cell r="AZ527">
            <v>4255662</v>
          </cell>
        </row>
        <row r="528">
          <cell r="A528">
            <v>144193</v>
          </cell>
          <cell r="B528" t="str">
            <v>CITY COLLEGES OF CHICAGO-RICHARD J DALEY COLLEGE</v>
          </cell>
          <cell r="C528" t="str">
            <v>IL</v>
          </cell>
          <cell r="D528">
            <v>3</v>
          </cell>
          <cell r="E528">
            <v>4</v>
          </cell>
          <cell r="F528">
            <v>2</v>
          </cell>
          <cell r="G528">
            <v>2</v>
          </cell>
          <cell r="H528">
            <v>2</v>
          </cell>
          <cell r="I528">
            <v>40</v>
          </cell>
          <cell r="J528">
            <v>1</v>
          </cell>
          <cell r="K528">
            <v>5623</v>
          </cell>
          <cell r="L528">
            <v>5875483</v>
          </cell>
          <cell r="M528">
            <v>0</v>
          </cell>
          <cell r="N528">
            <v>8687230</v>
          </cell>
          <cell r="O528">
            <v>11935761</v>
          </cell>
          <cell r="P528">
            <v>4754116</v>
          </cell>
          <cell r="Q528">
            <v>4629076</v>
          </cell>
          <cell r="R528">
            <v>0</v>
          </cell>
          <cell r="S528">
            <v>45467</v>
          </cell>
          <cell r="T528">
            <v>0</v>
          </cell>
          <cell r="U528">
            <v>32514</v>
          </cell>
          <cell r="V528">
            <v>0</v>
          </cell>
          <cell r="W528">
            <v>0</v>
          </cell>
          <cell r="X528">
            <v>4003816</v>
          </cell>
          <cell r="Y528">
            <v>0</v>
          </cell>
          <cell r="Z528">
            <v>39963463</v>
          </cell>
          <cell r="AA528">
            <v>12905262</v>
          </cell>
          <cell r="AB528">
            <v>0</v>
          </cell>
          <cell r="AC528">
            <v>736664</v>
          </cell>
          <cell r="AD528">
            <v>2553813</v>
          </cell>
          <cell r="AE528">
            <v>2356877</v>
          </cell>
          <cell r="AF528">
            <v>10565114</v>
          </cell>
          <cell r="AG528">
            <v>4534531</v>
          </cell>
          <cell r="AH528">
            <v>3832911</v>
          </cell>
          <cell r="AI528">
            <v>433300</v>
          </cell>
          <cell r="AJ528">
            <v>614796</v>
          </cell>
          <cell r="AK528">
            <v>38533268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38533268</v>
          </cell>
          <cell r="AQ528">
            <v>19169088</v>
          </cell>
          <cell r="AR528">
            <v>0</v>
          </cell>
          <cell r="AS528">
            <v>24242879</v>
          </cell>
          <cell r="AT528">
            <v>3174667</v>
          </cell>
          <cell r="AU528">
            <v>526010</v>
          </cell>
          <cell r="AV528">
            <v>5897</v>
          </cell>
          <cell r="AW528">
            <v>0</v>
          </cell>
          <cell r="AX528">
            <v>0</v>
          </cell>
          <cell r="AY528">
            <v>126337</v>
          </cell>
          <cell r="AZ528">
            <v>3832911</v>
          </cell>
        </row>
        <row r="529">
          <cell r="A529">
            <v>144209</v>
          </cell>
          <cell r="B529" t="str">
            <v>CITY COLLEGES OF CHICAGO-HAROLD WASHINGTON COLLEGE</v>
          </cell>
          <cell r="C529" t="str">
            <v>IL</v>
          </cell>
          <cell r="D529">
            <v>3</v>
          </cell>
          <cell r="E529">
            <v>4</v>
          </cell>
          <cell r="F529">
            <v>2</v>
          </cell>
          <cell r="G529">
            <v>2</v>
          </cell>
          <cell r="H529">
            <v>2</v>
          </cell>
          <cell r="I529">
            <v>40</v>
          </cell>
          <cell r="J529">
            <v>1</v>
          </cell>
          <cell r="K529">
            <v>4531</v>
          </cell>
          <cell r="L529">
            <v>15801649</v>
          </cell>
          <cell r="M529">
            <v>0</v>
          </cell>
          <cell r="N529">
            <v>7249576</v>
          </cell>
          <cell r="O529">
            <v>9960507</v>
          </cell>
          <cell r="P529">
            <v>6809442</v>
          </cell>
          <cell r="Q529">
            <v>4320456</v>
          </cell>
          <cell r="R529">
            <v>0</v>
          </cell>
          <cell r="S529">
            <v>60036</v>
          </cell>
          <cell r="T529">
            <v>0</v>
          </cell>
          <cell r="U529">
            <v>274176</v>
          </cell>
          <cell r="V529">
            <v>0</v>
          </cell>
          <cell r="W529">
            <v>0</v>
          </cell>
          <cell r="X529">
            <v>1648617</v>
          </cell>
          <cell r="Y529">
            <v>0</v>
          </cell>
          <cell r="Z529">
            <v>46124459</v>
          </cell>
          <cell r="AA529">
            <v>13134484</v>
          </cell>
          <cell r="AB529">
            <v>0</v>
          </cell>
          <cell r="AC529">
            <v>7842973</v>
          </cell>
          <cell r="AD529">
            <v>1926619</v>
          </cell>
          <cell r="AE529">
            <v>2800557</v>
          </cell>
          <cell r="AF529">
            <v>8997013</v>
          </cell>
          <cell r="AG529">
            <v>2240655</v>
          </cell>
          <cell r="AH529">
            <v>6021083</v>
          </cell>
          <cell r="AI529">
            <v>339731</v>
          </cell>
          <cell r="AJ529">
            <v>482034</v>
          </cell>
          <cell r="AK529">
            <v>43785149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43785149</v>
          </cell>
          <cell r="AQ529">
            <v>23476052</v>
          </cell>
          <cell r="AR529">
            <v>0</v>
          </cell>
          <cell r="AS529">
            <v>27764318</v>
          </cell>
          <cell r="AT529">
            <v>4622811</v>
          </cell>
          <cell r="AU529">
            <v>449271</v>
          </cell>
          <cell r="AV529">
            <v>5037</v>
          </cell>
          <cell r="AW529">
            <v>0</v>
          </cell>
          <cell r="AX529">
            <v>0</v>
          </cell>
          <cell r="AY529">
            <v>943964</v>
          </cell>
          <cell r="AZ529">
            <v>6021083</v>
          </cell>
        </row>
        <row r="530">
          <cell r="A530">
            <v>144218</v>
          </cell>
          <cell r="B530" t="str">
            <v>CITY COLLEGES OF CHICAGO-WILBUR WRIGHT COLLEGE</v>
          </cell>
          <cell r="C530" t="str">
            <v>IL</v>
          </cell>
          <cell r="D530">
            <v>3</v>
          </cell>
          <cell r="E530">
            <v>4</v>
          </cell>
          <cell r="F530">
            <v>2</v>
          </cell>
          <cell r="G530">
            <v>2</v>
          </cell>
          <cell r="H530">
            <v>2</v>
          </cell>
          <cell r="I530">
            <v>40</v>
          </cell>
          <cell r="J530">
            <v>1</v>
          </cell>
          <cell r="K530">
            <v>5824</v>
          </cell>
          <cell r="L530">
            <v>7538872</v>
          </cell>
          <cell r="M530">
            <v>0</v>
          </cell>
          <cell r="N530">
            <v>9917335</v>
          </cell>
          <cell r="O530">
            <v>13625855</v>
          </cell>
          <cell r="P530">
            <v>2743601</v>
          </cell>
          <cell r="Q530">
            <v>4767708</v>
          </cell>
          <cell r="R530">
            <v>0</v>
          </cell>
          <cell r="S530">
            <v>48937</v>
          </cell>
          <cell r="T530">
            <v>0</v>
          </cell>
          <cell r="U530">
            <v>94100</v>
          </cell>
          <cell r="V530">
            <v>0</v>
          </cell>
          <cell r="W530">
            <v>0</v>
          </cell>
          <cell r="X530">
            <v>2015198</v>
          </cell>
          <cell r="Y530">
            <v>0</v>
          </cell>
          <cell r="Z530">
            <v>40751606</v>
          </cell>
          <cell r="AA530">
            <v>14903880</v>
          </cell>
          <cell r="AB530">
            <v>0</v>
          </cell>
          <cell r="AC530">
            <v>320719</v>
          </cell>
          <cell r="AD530">
            <v>2501365</v>
          </cell>
          <cell r="AE530">
            <v>2241449</v>
          </cell>
          <cell r="AF530">
            <v>10389759</v>
          </cell>
          <cell r="AG530">
            <v>5031734</v>
          </cell>
          <cell r="AH530">
            <v>2133665</v>
          </cell>
          <cell r="AI530">
            <v>441145</v>
          </cell>
          <cell r="AJ530">
            <v>625926</v>
          </cell>
          <cell r="AK530">
            <v>38589642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38589642</v>
          </cell>
          <cell r="AQ530">
            <v>21586268</v>
          </cell>
          <cell r="AR530">
            <v>0</v>
          </cell>
          <cell r="AS530">
            <v>26452951</v>
          </cell>
          <cell r="AT530">
            <v>1856633</v>
          </cell>
          <cell r="AU530">
            <v>122899</v>
          </cell>
          <cell r="AV530">
            <v>1378</v>
          </cell>
          <cell r="AW530">
            <v>0</v>
          </cell>
          <cell r="AX530">
            <v>0</v>
          </cell>
          <cell r="AY530">
            <v>152755</v>
          </cell>
          <cell r="AZ530">
            <v>2133665</v>
          </cell>
        </row>
        <row r="531">
          <cell r="A531">
            <v>144564</v>
          </cell>
          <cell r="B531" t="str">
            <v>DANVILLE AREA COMMUNITY COLLEGE</v>
          </cell>
          <cell r="C531" t="str">
            <v>IL</v>
          </cell>
          <cell r="D531">
            <v>3</v>
          </cell>
          <cell r="E531">
            <v>4</v>
          </cell>
          <cell r="F531">
            <v>2</v>
          </cell>
          <cell r="G531">
            <v>2</v>
          </cell>
          <cell r="H531">
            <v>2</v>
          </cell>
          <cell r="I531">
            <v>40</v>
          </cell>
          <cell r="J531">
            <v>1</v>
          </cell>
          <cell r="K531">
            <v>1640</v>
          </cell>
          <cell r="L531">
            <v>4009649</v>
          </cell>
          <cell r="M531">
            <v>0</v>
          </cell>
          <cell r="N531">
            <v>3823695</v>
          </cell>
          <cell r="O531">
            <v>4224063</v>
          </cell>
          <cell r="P531">
            <v>3535771</v>
          </cell>
          <cell r="Q531">
            <v>2417634</v>
          </cell>
          <cell r="R531">
            <v>3000</v>
          </cell>
          <cell r="S531">
            <v>117622</v>
          </cell>
          <cell r="T531">
            <v>0</v>
          </cell>
          <cell r="U531">
            <v>0</v>
          </cell>
          <cell r="V531">
            <v>1068136</v>
          </cell>
          <cell r="W531">
            <v>0</v>
          </cell>
          <cell r="X531">
            <v>522029</v>
          </cell>
          <cell r="Y531">
            <v>0</v>
          </cell>
          <cell r="Z531">
            <v>19721599</v>
          </cell>
          <cell r="AA531">
            <v>4886254</v>
          </cell>
          <cell r="AB531">
            <v>0</v>
          </cell>
          <cell r="AC531">
            <v>2112220</v>
          </cell>
          <cell r="AD531">
            <v>1227911</v>
          </cell>
          <cell r="AE531">
            <v>1695589</v>
          </cell>
          <cell r="AF531">
            <v>3530981</v>
          </cell>
          <cell r="AG531">
            <v>1934038</v>
          </cell>
          <cell r="AH531">
            <v>2462891</v>
          </cell>
          <cell r="AI531">
            <v>71957</v>
          </cell>
          <cell r="AJ531">
            <v>726356</v>
          </cell>
          <cell r="AK531">
            <v>18648197</v>
          </cell>
          <cell r="AL531">
            <v>1048031</v>
          </cell>
          <cell r="AM531">
            <v>0</v>
          </cell>
          <cell r="AN531">
            <v>0</v>
          </cell>
          <cell r="AO531">
            <v>0</v>
          </cell>
          <cell r="AP531">
            <v>19696228</v>
          </cell>
          <cell r="AQ531">
            <v>7629473</v>
          </cell>
          <cell r="AR531">
            <v>702452</v>
          </cell>
          <cell r="AS531">
            <v>8757155</v>
          </cell>
          <cell r="AT531">
            <v>1533254</v>
          </cell>
          <cell r="AU531">
            <v>65607</v>
          </cell>
          <cell r="AV531">
            <v>132870</v>
          </cell>
          <cell r="AW531">
            <v>0</v>
          </cell>
          <cell r="AX531">
            <v>0</v>
          </cell>
          <cell r="AY531">
            <v>731160</v>
          </cell>
          <cell r="AZ531">
            <v>2462891</v>
          </cell>
        </row>
        <row r="532">
          <cell r="A532">
            <v>144865</v>
          </cell>
          <cell r="B532" t="str">
            <v>COLLEGE OF DUPAGE</v>
          </cell>
          <cell r="C532" t="str">
            <v>IL</v>
          </cell>
          <cell r="D532">
            <v>3</v>
          </cell>
          <cell r="E532">
            <v>4</v>
          </cell>
          <cell r="F532">
            <v>2</v>
          </cell>
          <cell r="G532">
            <v>2</v>
          </cell>
          <cell r="H532">
            <v>2</v>
          </cell>
          <cell r="I532">
            <v>40</v>
          </cell>
          <cell r="J532">
            <v>1</v>
          </cell>
          <cell r="K532">
            <v>16097</v>
          </cell>
          <cell r="L532">
            <v>35839989</v>
          </cell>
          <cell r="M532">
            <v>0</v>
          </cell>
          <cell r="N532">
            <v>14701654</v>
          </cell>
          <cell r="O532">
            <v>50635598</v>
          </cell>
          <cell r="P532">
            <v>4218661</v>
          </cell>
          <cell r="Q532">
            <v>5581849</v>
          </cell>
          <cell r="R532">
            <v>0</v>
          </cell>
          <cell r="S532">
            <v>470947</v>
          </cell>
          <cell r="T532">
            <v>0</v>
          </cell>
          <cell r="U532">
            <v>0</v>
          </cell>
          <cell r="V532">
            <v>5513669</v>
          </cell>
          <cell r="W532">
            <v>0</v>
          </cell>
          <cell r="X532">
            <v>6709978</v>
          </cell>
          <cell r="Y532">
            <v>0</v>
          </cell>
          <cell r="Z532">
            <v>123672345</v>
          </cell>
          <cell r="AA532">
            <v>47263145</v>
          </cell>
          <cell r="AB532">
            <v>0</v>
          </cell>
          <cell r="AC532">
            <v>123397</v>
          </cell>
          <cell r="AD532">
            <v>7022999</v>
          </cell>
          <cell r="AE532">
            <v>9200160</v>
          </cell>
          <cell r="AF532">
            <v>18438984</v>
          </cell>
          <cell r="AG532">
            <v>11255423</v>
          </cell>
          <cell r="AH532">
            <v>7405815</v>
          </cell>
          <cell r="AI532">
            <v>0</v>
          </cell>
          <cell r="AJ532">
            <v>4360337</v>
          </cell>
          <cell r="AK532">
            <v>105070260</v>
          </cell>
          <cell r="AL532">
            <v>10990000</v>
          </cell>
          <cell r="AM532">
            <v>0</v>
          </cell>
          <cell r="AN532">
            <v>0</v>
          </cell>
          <cell r="AO532">
            <v>0</v>
          </cell>
          <cell r="AP532">
            <v>116060260</v>
          </cell>
          <cell r="AQ532">
            <v>68167290</v>
          </cell>
          <cell r="AR532">
            <v>8401921</v>
          </cell>
          <cell r="AS532">
            <v>76569211</v>
          </cell>
          <cell r="AT532">
            <v>2306067</v>
          </cell>
          <cell r="AU532">
            <v>204301</v>
          </cell>
          <cell r="AV532">
            <v>1849329</v>
          </cell>
          <cell r="AW532">
            <v>8534</v>
          </cell>
          <cell r="AX532">
            <v>124073</v>
          </cell>
          <cell r="AY532">
            <v>2913511</v>
          </cell>
          <cell r="AZ532">
            <v>7405815</v>
          </cell>
        </row>
        <row r="533">
          <cell r="A533">
            <v>144944</v>
          </cell>
          <cell r="B533" t="str">
            <v>ELGIN COMMUNITY COLLEGE</v>
          </cell>
          <cell r="C533" t="str">
            <v>IL</v>
          </cell>
          <cell r="D533">
            <v>3</v>
          </cell>
          <cell r="E533">
            <v>4</v>
          </cell>
          <cell r="F533">
            <v>2</v>
          </cell>
          <cell r="G533">
            <v>2</v>
          </cell>
          <cell r="H533">
            <v>2</v>
          </cell>
          <cell r="I533">
            <v>40</v>
          </cell>
          <cell r="J533">
            <v>1</v>
          </cell>
          <cell r="K533">
            <v>4857</v>
          </cell>
          <cell r="L533">
            <v>6886605</v>
          </cell>
          <cell r="M533">
            <v>0</v>
          </cell>
          <cell r="N533">
            <v>4765861</v>
          </cell>
          <cell r="O533">
            <v>23054061</v>
          </cell>
          <cell r="P533">
            <v>3078967</v>
          </cell>
          <cell r="Q533">
            <v>2995480</v>
          </cell>
          <cell r="R533">
            <v>0</v>
          </cell>
          <cell r="S533">
            <v>298419</v>
          </cell>
          <cell r="T533">
            <v>0</v>
          </cell>
          <cell r="U533">
            <v>318644</v>
          </cell>
          <cell r="V533">
            <v>6849916</v>
          </cell>
          <cell r="W533">
            <v>0</v>
          </cell>
          <cell r="X533">
            <v>0</v>
          </cell>
          <cell r="Y533">
            <v>0</v>
          </cell>
          <cell r="Z533">
            <v>48247953</v>
          </cell>
          <cell r="AA533">
            <v>16918665</v>
          </cell>
          <cell r="AB533">
            <v>0</v>
          </cell>
          <cell r="AC533">
            <v>1711337</v>
          </cell>
          <cell r="AD533">
            <v>2854302</v>
          </cell>
          <cell r="AE533">
            <v>2800231</v>
          </cell>
          <cell r="AF533">
            <v>8004894</v>
          </cell>
          <cell r="AG533">
            <v>5264987</v>
          </cell>
          <cell r="AH533">
            <v>2273070</v>
          </cell>
          <cell r="AI533">
            <v>0</v>
          </cell>
          <cell r="AJ533">
            <v>650000</v>
          </cell>
          <cell r="AK533">
            <v>40477486</v>
          </cell>
          <cell r="AL533">
            <v>7708114</v>
          </cell>
          <cell r="AM533">
            <v>0</v>
          </cell>
          <cell r="AN533">
            <v>0</v>
          </cell>
          <cell r="AO533">
            <v>0</v>
          </cell>
          <cell r="AP533">
            <v>48185600</v>
          </cell>
          <cell r="AQ533">
            <v>25200139</v>
          </cell>
          <cell r="AR533">
            <v>3827911</v>
          </cell>
          <cell r="AS533">
            <v>31078492</v>
          </cell>
          <cell r="AT533">
            <v>1167452</v>
          </cell>
          <cell r="AU533">
            <v>194395</v>
          </cell>
          <cell r="AV533">
            <v>561860</v>
          </cell>
          <cell r="AW533">
            <v>0</v>
          </cell>
          <cell r="AX533">
            <v>0</v>
          </cell>
          <cell r="AY533">
            <v>349363</v>
          </cell>
          <cell r="AZ533">
            <v>2273070</v>
          </cell>
        </row>
        <row r="534">
          <cell r="A534">
            <v>145521</v>
          </cell>
          <cell r="B534" t="str">
            <v>HIGHLAND COMMUNITY COLLEGE</v>
          </cell>
          <cell r="C534" t="str">
            <v>IL</v>
          </cell>
          <cell r="D534">
            <v>3</v>
          </cell>
          <cell r="E534">
            <v>4</v>
          </cell>
          <cell r="F534">
            <v>2</v>
          </cell>
          <cell r="G534">
            <v>2</v>
          </cell>
          <cell r="H534">
            <v>2</v>
          </cell>
          <cell r="I534">
            <v>40</v>
          </cell>
          <cell r="J534">
            <v>1</v>
          </cell>
          <cell r="K534">
            <v>1517</v>
          </cell>
          <cell r="L534">
            <v>3246267</v>
          </cell>
          <cell r="M534">
            <v>0</v>
          </cell>
          <cell r="N534">
            <v>2276526</v>
          </cell>
          <cell r="O534">
            <v>3712915</v>
          </cell>
          <cell r="P534">
            <v>1746958</v>
          </cell>
          <cell r="Q534">
            <v>1905658</v>
          </cell>
          <cell r="R534">
            <v>0</v>
          </cell>
          <cell r="S534">
            <v>607943</v>
          </cell>
          <cell r="T534">
            <v>0</v>
          </cell>
          <cell r="U534">
            <v>34464</v>
          </cell>
          <cell r="V534">
            <v>903367</v>
          </cell>
          <cell r="W534">
            <v>0</v>
          </cell>
          <cell r="X534">
            <v>1391179</v>
          </cell>
          <cell r="Y534">
            <v>0</v>
          </cell>
          <cell r="Z534">
            <v>15825277</v>
          </cell>
          <cell r="AA534">
            <v>6118940</v>
          </cell>
          <cell r="AB534">
            <v>0</v>
          </cell>
          <cell r="AC534">
            <v>989932</v>
          </cell>
          <cell r="AD534">
            <v>564892</v>
          </cell>
          <cell r="AE534">
            <v>1371325</v>
          </cell>
          <cell r="AF534">
            <v>2738643</v>
          </cell>
          <cell r="AG534">
            <v>1395400</v>
          </cell>
          <cell r="AH534">
            <v>1121642</v>
          </cell>
          <cell r="AI534">
            <v>0</v>
          </cell>
          <cell r="AJ534">
            <v>-150128</v>
          </cell>
          <cell r="AK534">
            <v>14150646</v>
          </cell>
          <cell r="AL534">
            <v>918168</v>
          </cell>
          <cell r="AM534">
            <v>0</v>
          </cell>
          <cell r="AN534">
            <v>0</v>
          </cell>
          <cell r="AO534">
            <v>57054</v>
          </cell>
          <cell r="AP534">
            <v>15125868</v>
          </cell>
          <cell r="AQ534">
            <v>7975180</v>
          </cell>
          <cell r="AR534">
            <v>996684</v>
          </cell>
          <cell r="AS534">
            <v>9593091</v>
          </cell>
          <cell r="AT534">
            <v>1037955</v>
          </cell>
          <cell r="AU534">
            <v>27746</v>
          </cell>
          <cell r="AV534">
            <v>0</v>
          </cell>
          <cell r="AW534">
            <v>0</v>
          </cell>
          <cell r="AX534">
            <v>0</v>
          </cell>
          <cell r="AY534">
            <v>55941</v>
          </cell>
          <cell r="AZ534">
            <v>1121642</v>
          </cell>
        </row>
        <row r="535">
          <cell r="A535">
            <v>145682</v>
          </cell>
          <cell r="B535" t="str">
            <v>ILLINOIS CENTRAL COLLEGE</v>
          </cell>
          <cell r="C535" t="str">
            <v>IL</v>
          </cell>
          <cell r="D535">
            <v>3</v>
          </cell>
          <cell r="E535">
            <v>4</v>
          </cell>
          <cell r="F535">
            <v>2</v>
          </cell>
          <cell r="G535">
            <v>2</v>
          </cell>
          <cell r="H535">
            <v>2</v>
          </cell>
          <cell r="I535">
            <v>40</v>
          </cell>
          <cell r="J535">
            <v>1</v>
          </cell>
          <cell r="K535">
            <v>6500</v>
          </cell>
          <cell r="L535">
            <v>9748866</v>
          </cell>
          <cell r="M535">
            <v>0</v>
          </cell>
          <cell r="N535">
            <v>14183159</v>
          </cell>
          <cell r="O535">
            <v>14804764</v>
          </cell>
          <cell r="P535">
            <v>5947000</v>
          </cell>
          <cell r="Q535">
            <v>6444873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6892989</v>
          </cell>
          <cell r="W535">
            <v>0</v>
          </cell>
          <cell r="X535">
            <v>5290207</v>
          </cell>
          <cell r="Y535">
            <v>0</v>
          </cell>
          <cell r="Z535">
            <v>63311858</v>
          </cell>
          <cell r="AA535">
            <v>18504858</v>
          </cell>
          <cell r="AB535">
            <v>0</v>
          </cell>
          <cell r="AC535">
            <v>2485495</v>
          </cell>
          <cell r="AD535">
            <v>2688148</v>
          </cell>
          <cell r="AE535">
            <v>3325429</v>
          </cell>
          <cell r="AF535">
            <v>13839632</v>
          </cell>
          <cell r="AG535">
            <v>9139954</v>
          </cell>
          <cell r="AH535">
            <v>5531869</v>
          </cell>
          <cell r="AI535">
            <v>0</v>
          </cell>
          <cell r="AJ535">
            <v>0</v>
          </cell>
          <cell r="AK535">
            <v>55515385</v>
          </cell>
          <cell r="AL535">
            <v>6740514</v>
          </cell>
          <cell r="AM535">
            <v>0</v>
          </cell>
          <cell r="AN535">
            <v>0</v>
          </cell>
          <cell r="AO535">
            <v>0</v>
          </cell>
          <cell r="AP535">
            <v>62255899</v>
          </cell>
          <cell r="AQ535">
            <v>26396964</v>
          </cell>
          <cell r="AR535">
            <v>6406899</v>
          </cell>
          <cell r="AS535">
            <v>32803863</v>
          </cell>
          <cell r="AT535">
            <v>2411143</v>
          </cell>
          <cell r="AU535">
            <v>1409616</v>
          </cell>
          <cell r="AV535">
            <v>1711110</v>
          </cell>
          <cell r="AW535">
            <v>0</v>
          </cell>
          <cell r="AX535">
            <v>0</v>
          </cell>
          <cell r="AY535">
            <v>0</v>
          </cell>
          <cell r="AZ535">
            <v>5531869</v>
          </cell>
        </row>
        <row r="536">
          <cell r="A536">
            <v>145707</v>
          </cell>
          <cell r="B536" t="str">
            <v>ILLINOIS EASTERN COMMUNITY COLLS-OLNEY CTRL COLL</v>
          </cell>
          <cell r="C536" t="str">
            <v>IL</v>
          </cell>
          <cell r="D536">
            <v>3</v>
          </cell>
          <cell r="E536">
            <v>4</v>
          </cell>
          <cell r="F536">
            <v>2</v>
          </cell>
          <cell r="G536">
            <v>2</v>
          </cell>
          <cell r="H536">
            <v>2</v>
          </cell>
          <cell r="I536">
            <v>40</v>
          </cell>
          <cell r="J536">
            <v>1</v>
          </cell>
          <cell r="K536">
            <v>1054</v>
          </cell>
          <cell r="L536">
            <v>6466643</v>
          </cell>
          <cell r="M536">
            <v>0</v>
          </cell>
          <cell r="N536">
            <v>15812654</v>
          </cell>
          <cell r="O536">
            <v>6623690</v>
          </cell>
          <cell r="P536">
            <v>4649823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2781966</v>
          </cell>
          <cell r="W536">
            <v>0</v>
          </cell>
          <cell r="X536">
            <v>793616</v>
          </cell>
          <cell r="Y536">
            <v>0</v>
          </cell>
          <cell r="Z536">
            <v>37128392</v>
          </cell>
          <cell r="AA536">
            <v>11397667</v>
          </cell>
          <cell r="AB536">
            <v>0</v>
          </cell>
          <cell r="AC536">
            <v>366356</v>
          </cell>
          <cell r="AD536">
            <v>586126</v>
          </cell>
          <cell r="AE536">
            <v>3051722</v>
          </cell>
          <cell r="AF536">
            <v>7380277</v>
          </cell>
          <cell r="AG536">
            <v>2509056</v>
          </cell>
          <cell r="AH536">
            <v>6271175</v>
          </cell>
          <cell r="AI536">
            <v>0</v>
          </cell>
          <cell r="AJ536">
            <v>650233</v>
          </cell>
          <cell r="AK536">
            <v>32212612</v>
          </cell>
          <cell r="AL536">
            <v>3515492</v>
          </cell>
          <cell r="AM536">
            <v>0</v>
          </cell>
          <cell r="AN536">
            <v>0</v>
          </cell>
          <cell r="AO536">
            <v>0</v>
          </cell>
          <cell r="AP536">
            <v>35728104</v>
          </cell>
          <cell r="AQ536">
            <v>14325609</v>
          </cell>
          <cell r="AR536">
            <v>2474284</v>
          </cell>
          <cell r="AS536">
            <v>16799893</v>
          </cell>
          <cell r="AT536">
            <v>2637491</v>
          </cell>
          <cell r="AU536">
            <v>233911</v>
          </cell>
          <cell r="AV536">
            <v>0</v>
          </cell>
          <cell r="AW536">
            <v>0</v>
          </cell>
          <cell r="AX536">
            <v>0</v>
          </cell>
          <cell r="AY536">
            <v>3399773</v>
          </cell>
          <cell r="AZ536">
            <v>6271175</v>
          </cell>
        </row>
        <row r="537">
          <cell r="A537">
            <v>145831</v>
          </cell>
          <cell r="B537" t="str">
            <v>ILLINOIS VALLEY COMMUNITY COLLEGE</v>
          </cell>
          <cell r="C537" t="str">
            <v>IL</v>
          </cell>
          <cell r="D537">
            <v>3</v>
          </cell>
          <cell r="E537">
            <v>4</v>
          </cell>
          <cell r="F537">
            <v>2</v>
          </cell>
          <cell r="G537">
            <v>2</v>
          </cell>
          <cell r="H537">
            <v>2</v>
          </cell>
          <cell r="I537">
            <v>40</v>
          </cell>
          <cell r="J537">
            <v>1</v>
          </cell>
          <cell r="K537">
            <v>2229</v>
          </cell>
          <cell r="L537">
            <v>4000767</v>
          </cell>
          <cell r="M537">
            <v>63693</v>
          </cell>
          <cell r="N537">
            <v>2751438</v>
          </cell>
          <cell r="O537">
            <v>7143842</v>
          </cell>
          <cell r="P537">
            <v>3342257</v>
          </cell>
          <cell r="Q537">
            <v>3262820</v>
          </cell>
          <cell r="R537">
            <v>0</v>
          </cell>
          <cell r="S537">
            <v>0</v>
          </cell>
          <cell r="T537">
            <v>0</v>
          </cell>
          <cell r="U537">
            <v>2507234</v>
          </cell>
          <cell r="V537">
            <v>2751493</v>
          </cell>
          <cell r="W537">
            <v>0</v>
          </cell>
          <cell r="X537">
            <v>0</v>
          </cell>
          <cell r="Y537">
            <v>0</v>
          </cell>
          <cell r="Z537">
            <v>25823544</v>
          </cell>
          <cell r="AA537">
            <v>7525553</v>
          </cell>
          <cell r="AB537">
            <v>0</v>
          </cell>
          <cell r="AC537">
            <v>2668756</v>
          </cell>
          <cell r="AD537">
            <v>1474635</v>
          </cell>
          <cell r="AE537">
            <v>1337776</v>
          </cell>
          <cell r="AF537">
            <v>3208255</v>
          </cell>
          <cell r="AG537">
            <v>5694742</v>
          </cell>
          <cell r="AH537">
            <v>1163494</v>
          </cell>
          <cell r="AI537">
            <v>0</v>
          </cell>
          <cell r="AJ537">
            <v>0</v>
          </cell>
          <cell r="AK537">
            <v>23073211</v>
          </cell>
          <cell r="AL537">
            <v>3854715</v>
          </cell>
          <cell r="AM537">
            <v>0</v>
          </cell>
          <cell r="AN537">
            <v>0</v>
          </cell>
          <cell r="AO537">
            <v>171882</v>
          </cell>
          <cell r="AP537">
            <v>27099808</v>
          </cell>
          <cell r="AQ537">
            <v>3599031</v>
          </cell>
          <cell r="AR537">
            <v>745403</v>
          </cell>
          <cell r="AS537">
            <v>4344434</v>
          </cell>
          <cell r="AT537">
            <v>1084401</v>
          </cell>
          <cell r="AU537">
            <v>79093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1163494</v>
          </cell>
        </row>
        <row r="538">
          <cell r="A538">
            <v>146205</v>
          </cell>
          <cell r="B538" t="str">
            <v>JOHN A LOGAN COLLEGE</v>
          </cell>
          <cell r="C538" t="str">
            <v>IL</v>
          </cell>
          <cell r="D538">
            <v>3</v>
          </cell>
          <cell r="E538">
            <v>4</v>
          </cell>
          <cell r="F538">
            <v>2</v>
          </cell>
          <cell r="G538">
            <v>2</v>
          </cell>
          <cell r="H538">
            <v>2</v>
          </cell>
          <cell r="I538">
            <v>40</v>
          </cell>
          <cell r="J538">
            <v>1</v>
          </cell>
          <cell r="K538">
            <v>3919</v>
          </cell>
          <cell r="L538">
            <v>6407909</v>
          </cell>
          <cell r="M538">
            <v>0</v>
          </cell>
          <cell r="N538">
            <v>1369269</v>
          </cell>
          <cell r="O538">
            <v>3968320</v>
          </cell>
          <cell r="P538">
            <v>4603148</v>
          </cell>
          <cell r="Q538">
            <v>13381880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498050</v>
          </cell>
          <cell r="W538">
            <v>0</v>
          </cell>
          <cell r="X538">
            <v>1385064</v>
          </cell>
          <cell r="Y538">
            <v>0</v>
          </cell>
          <cell r="Z538">
            <v>31613640</v>
          </cell>
          <cell r="AA538">
            <v>9933741</v>
          </cell>
          <cell r="AB538">
            <v>0</v>
          </cell>
          <cell r="AC538">
            <v>2556509</v>
          </cell>
          <cell r="AD538">
            <v>1864753</v>
          </cell>
          <cell r="AE538">
            <v>3375153</v>
          </cell>
          <cell r="AF538">
            <v>3805404</v>
          </cell>
          <cell r="AG538">
            <v>3022175</v>
          </cell>
          <cell r="AH538">
            <v>4497521</v>
          </cell>
          <cell r="AI538">
            <v>0</v>
          </cell>
          <cell r="AJ538">
            <v>65000</v>
          </cell>
          <cell r="AK538">
            <v>29120256</v>
          </cell>
          <cell r="AL538">
            <v>1245957</v>
          </cell>
          <cell r="AM538">
            <v>0</v>
          </cell>
          <cell r="AN538">
            <v>0</v>
          </cell>
          <cell r="AO538">
            <v>1369269</v>
          </cell>
          <cell r="AP538">
            <v>31735482</v>
          </cell>
          <cell r="AQ538">
            <v>15801575</v>
          </cell>
          <cell r="AR538">
            <v>2195523</v>
          </cell>
          <cell r="AS538">
            <v>19366367</v>
          </cell>
          <cell r="AT538">
            <v>2974839</v>
          </cell>
          <cell r="AU538">
            <v>100000</v>
          </cell>
          <cell r="AV538">
            <v>134659</v>
          </cell>
          <cell r="AW538">
            <v>0</v>
          </cell>
          <cell r="AX538">
            <v>0</v>
          </cell>
          <cell r="AY538">
            <v>1288023</v>
          </cell>
          <cell r="AZ538">
            <v>4497521</v>
          </cell>
        </row>
        <row r="539">
          <cell r="A539">
            <v>146278</v>
          </cell>
          <cell r="B539" t="str">
            <v>JOHN WOOD COMMUNITY COLLEGE</v>
          </cell>
          <cell r="C539" t="str">
            <v>IL</v>
          </cell>
          <cell r="D539">
            <v>3</v>
          </cell>
          <cell r="E539">
            <v>4</v>
          </cell>
          <cell r="F539">
            <v>2</v>
          </cell>
          <cell r="G539">
            <v>2</v>
          </cell>
          <cell r="H539">
            <v>2</v>
          </cell>
          <cell r="I539">
            <v>40</v>
          </cell>
          <cell r="J539">
            <v>1</v>
          </cell>
          <cell r="K539">
            <v>1372</v>
          </cell>
          <cell r="L539">
            <v>3106224</v>
          </cell>
          <cell r="M539">
            <v>149</v>
          </cell>
          <cell r="N539">
            <v>3381737</v>
          </cell>
          <cell r="O539">
            <v>2593055</v>
          </cell>
          <cell r="P539">
            <v>2365386</v>
          </cell>
          <cell r="Q539">
            <v>1371130</v>
          </cell>
          <cell r="R539">
            <v>18000</v>
          </cell>
          <cell r="S539">
            <v>0</v>
          </cell>
          <cell r="T539">
            <v>0</v>
          </cell>
          <cell r="U539">
            <v>282212</v>
          </cell>
          <cell r="V539">
            <v>963964</v>
          </cell>
          <cell r="W539">
            <v>0</v>
          </cell>
          <cell r="X539">
            <v>572888</v>
          </cell>
          <cell r="Y539">
            <v>0</v>
          </cell>
          <cell r="Z539">
            <v>14654745</v>
          </cell>
          <cell r="AA539">
            <v>4138295</v>
          </cell>
          <cell r="AB539">
            <v>0</v>
          </cell>
          <cell r="AC539">
            <v>1144801</v>
          </cell>
          <cell r="AD539">
            <v>672825</v>
          </cell>
          <cell r="AE539">
            <v>1681702</v>
          </cell>
          <cell r="AF539">
            <v>3616826</v>
          </cell>
          <cell r="AG539">
            <v>737156</v>
          </cell>
          <cell r="AH539">
            <v>1847565</v>
          </cell>
          <cell r="AI539">
            <v>0</v>
          </cell>
          <cell r="AJ539">
            <v>-259747</v>
          </cell>
          <cell r="AK539">
            <v>13579423</v>
          </cell>
          <cell r="AL539">
            <v>951757</v>
          </cell>
          <cell r="AM539">
            <v>0</v>
          </cell>
          <cell r="AN539">
            <v>0</v>
          </cell>
          <cell r="AO539">
            <v>0</v>
          </cell>
          <cell r="AP539">
            <v>14531180</v>
          </cell>
          <cell r="AQ539">
            <v>7035340</v>
          </cell>
          <cell r="AR539">
            <v>982113</v>
          </cell>
          <cell r="AS539">
            <v>8550630</v>
          </cell>
          <cell r="AT539">
            <v>1437843</v>
          </cell>
          <cell r="AU539">
            <v>72707</v>
          </cell>
          <cell r="AV539">
            <v>165177</v>
          </cell>
          <cell r="AW539">
            <v>0</v>
          </cell>
          <cell r="AX539">
            <v>0</v>
          </cell>
          <cell r="AY539">
            <v>171838</v>
          </cell>
          <cell r="AZ539">
            <v>1847565</v>
          </cell>
        </row>
        <row r="540">
          <cell r="A540">
            <v>146296</v>
          </cell>
          <cell r="B540" t="str">
            <v>JOLIET JUNIOR COLLEGE</v>
          </cell>
          <cell r="C540" t="str">
            <v>IL</v>
          </cell>
          <cell r="D540">
            <v>3</v>
          </cell>
          <cell r="E540">
            <v>4</v>
          </cell>
          <cell r="F540">
            <v>2</v>
          </cell>
          <cell r="G540">
            <v>2</v>
          </cell>
          <cell r="H540">
            <v>2</v>
          </cell>
          <cell r="I540">
            <v>40</v>
          </cell>
          <cell r="J540">
            <v>1</v>
          </cell>
          <cell r="K540">
            <v>6632</v>
          </cell>
          <cell r="L540">
            <v>10644314</v>
          </cell>
          <cell r="M540">
            <v>0</v>
          </cell>
          <cell r="N540">
            <v>11157899</v>
          </cell>
          <cell r="O540">
            <v>21651251</v>
          </cell>
          <cell r="P540">
            <v>3302892</v>
          </cell>
          <cell r="Q540">
            <v>942008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7706081</v>
          </cell>
          <cell r="W540">
            <v>0</v>
          </cell>
          <cell r="X540">
            <v>1019900</v>
          </cell>
          <cell r="Y540">
            <v>0</v>
          </cell>
          <cell r="Z540">
            <v>56424345</v>
          </cell>
          <cell r="AA540">
            <v>22736913</v>
          </cell>
          <cell r="AB540">
            <v>0</v>
          </cell>
          <cell r="AC540">
            <v>1528560</v>
          </cell>
          <cell r="AD540">
            <v>1694569</v>
          </cell>
          <cell r="AE540">
            <v>5026629</v>
          </cell>
          <cell r="AF540">
            <v>8271392</v>
          </cell>
          <cell r="AG540">
            <v>5958763</v>
          </cell>
          <cell r="AH540">
            <v>3395218</v>
          </cell>
          <cell r="AI540">
            <v>0</v>
          </cell>
          <cell r="AJ540">
            <v>253975</v>
          </cell>
          <cell r="AK540">
            <v>48866019</v>
          </cell>
          <cell r="AL540">
            <v>7508037</v>
          </cell>
          <cell r="AM540">
            <v>0</v>
          </cell>
          <cell r="AN540">
            <v>0</v>
          </cell>
          <cell r="AO540">
            <v>188226</v>
          </cell>
          <cell r="AP540">
            <v>56562282</v>
          </cell>
          <cell r="AQ540">
            <v>26087862</v>
          </cell>
          <cell r="AR540">
            <v>4615053</v>
          </cell>
          <cell r="AS540">
            <v>30702915</v>
          </cell>
          <cell r="AT540">
            <v>1550603</v>
          </cell>
          <cell r="AU540">
            <v>61200</v>
          </cell>
          <cell r="AV540">
            <v>942008</v>
          </cell>
          <cell r="AW540">
            <v>0</v>
          </cell>
          <cell r="AX540">
            <v>0</v>
          </cell>
          <cell r="AY540">
            <v>841407</v>
          </cell>
          <cell r="AZ540">
            <v>3395218</v>
          </cell>
        </row>
        <row r="541">
          <cell r="A541">
            <v>146348</v>
          </cell>
          <cell r="B541" t="str">
            <v>KANKAKEE COMMUNITY COLLEGE</v>
          </cell>
          <cell r="C541" t="str">
            <v>IL</v>
          </cell>
          <cell r="D541">
            <v>3</v>
          </cell>
          <cell r="E541">
            <v>4</v>
          </cell>
          <cell r="F541">
            <v>2</v>
          </cell>
          <cell r="G541">
            <v>2</v>
          </cell>
          <cell r="H541">
            <v>2</v>
          </cell>
          <cell r="I541">
            <v>40</v>
          </cell>
          <cell r="J541">
            <v>1</v>
          </cell>
          <cell r="K541">
            <v>1731</v>
          </cell>
          <cell r="L541">
            <v>3116011</v>
          </cell>
          <cell r="M541">
            <v>0</v>
          </cell>
          <cell r="N541">
            <v>6814137</v>
          </cell>
          <cell r="O541">
            <v>3197007</v>
          </cell>
          <cell r="P541">
            <v>4337224</v>
          </cell>
          <cell r="Q541">
            <v>2308029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1572726</v>
          </cell>
          <cell r="W541">
            <v>0</v>
          </cell>
          <cell r="X541">
            <v>1234345</v>
          </cell>
          <cell r="Y541">
            <v>0</v>
          </cell>
          <cell r="Z541">
            <v>22579479</v>
          </cell>
          <cell r="AA541">
            <v>8315677</v>
          </cell>
          <cell r="AB541">
            <v>0</v>
          </cell>
          <cell r="AC541">
            <v>2548850</v>
          </cell>
          <cell r="AD541">
            <v>980709</v>
          </cell>
          <cell r="AE541">
            <v>1108544</v>
          </cell>
          <cell r="AF541">
            <v>4662235</v>
          </cell>
          <cell r="AG541">
            <v>1536526</v>
          </cell>
          <cell r="AH541">
            <v>1398706</v>
          </cell>
          <cell r="AI541">
            <v>0</v>
          </cell>
          <cell r="AJ541">
            <v>0</v>
          </cell>
          <cell r="AK541">
            <v>20551247</v>
          </cell>
          <cell r="AL541">
            <v>1259515</v>
          </cell>
          <cell r="AM541">
            <v>0</v>
          </cell>
          <cell r="AN541">
            <v>0</v>
          </cell>
          <cell r="AO541">
            <v>0</v>
          </cell>
          <cell r="AP541">
            <v>21810762</v>
          </cell>
          <cell r="AQ541">
            <v>11199838</v>
          </cell>
          <cell r="AR541">
            <v>1273115</v>
          </cell>
          <cell r="AS541">
            <v>13304225</v>
          </cell>
          <cell r="AT541">
            <v>1033575</v>
          </cell>
          <cell r="AU541">
            <v>44560</v>
          </cell>
          <cell r="AV541">
            <v>59750</v>
          </cell>
          <cell r="AW541">
            <v>0</v>
          </cell>
          <cell r="AX541">
            <v>0</v>
          </cell>
          <cell r="AY541">
            <v>260821</v>
          </cell>
          <cell r="AZ541">
            <v>1398706</v>
          </cell>
        </row>
        <row r="542">
          <cell r="A542">
            <v>146366</v>
          </cell>
          <cell r="B542" t="str">
            <v>KASKASKIA COLLEGE</v>
          </cell>
          <cell r="C542" t="str">
            <v>IL</v>
          </cell>
          <cell r="D542">
            <v>3</v>
          </cell>
          <cell r="E542">
            <v>4</v>
          </cell>
          <cell r="F542">
            <v>2</v>
          </cell>
          <cell r="G542">
            <v>2</v>
          </cell>
          <cell r="H542">
            <v>2</v>
          </cell>
          <cell r="I542">
            <v>40</v>
          </cell>
          <cell r="J542">
            <v>1</v>
          </cell>
          <cell r="K542">
            <v>2010</v>
          </cell>
          <cell r="L542">
            <v>3169002</v>
          </cell>
          <cell r="M542">
            <v>61700</v>
          </cell>
          <cell r="N542">
            <v>5781863</v>
          </cell>
          <cell r="O542">
            <v>3637923</v>
          </cell>
          <cell r="P542">
            <v>2561976</v>
          </cell>
          <cell r="Q542">
            <v>2305601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1279544</v>
          </cell>
          <cell r="W542">
            <v>0</v>
          </cell>
          <cell r="X542">
            <v>746104</v>
          </cell>
          <cell r="Y542">
            <v>0</v>
          </cell>
          <cell r="Z542">
            <v>19543713</v>
          </cell>
          <cell r="AA542">
            <v>10025290</v>
          </cell>
          <cell r="AB542">
            <v>0</v>
          </cell>
          <cell r="AC542">
            <v>0</v>
          </cell>
          <cell r="AD542">
            <v>413996</v>
          </cell>
          <cell r="AE542">
            <v>962834</v>
          </cell>
          <cell r="AF542">
            <v>2493995</v>
          </cell>
          <cell r="AG542">
            <v>1509706</v>
          </cell>
          <cell r="AH542">
            <v>1796527</v>
          </cell>
          <cell r="AI542">
            <v>0</v>
          </cell>
          <cell r="AJ542">
            <v>530745</v>
          </cell>
          <cell r="AK542">
            <v>17733093</v>
          </cell>
          <cell r="AL542">
            <v>1292033</v>
          </cell>
          <cell r="AM542">
            <v>0</v>
          </cell>
          <cell r="AN542">
            <v>0</v>
          </cell>
          <cell r="AO542">
            <v>0</v>
          </cell>
          <cell r="AP542">
            <v>19025126</v>
          </cell>
          <cell r="AQ542">
            <v>8074414</v>
          </cell>
          <cell r="AR542">
            <v>1179648</v>
          </cell>
          <cell r="AS542">
            <v>9254062</v>
          </cell>
          <cell r="AT542">
            <v>1338161</v>
          </cell>
          <cell r="AU542">
            <v>48375</v>
          </cell>
          <cell r="AV542">
            <v>0</v>
          </cell>
          <cell r="AW542">
            <v>0</v>
          </cell>
          <cell r="AX542">
            <v>0</v>
          </cell>
          <cell r="AY542">
            <v>409991</v>
          </cell>
          <cell r="AZ542">
            <v>1796527</v>
          </cell>
        </row>
        <row r="543">
          <cell r="A543">
            <v>146418</v>
          </cell>
          <cell r="B543" t="str">
            <v>KISHWAUKEE COLLEGE</v>
          </cell>
          <cell r="C543" t="str">
            <v>IL</v>
          </cell>
          <cell r="D543">
            <v>3</v>
          </cell>
          <cell r="E543">
            <v>4</v>
          </cell>
          <cell r="F543">
            <v>2</v>
          </cell>
          <cell r="G543">
            <v>2</v>
          </cell>
          <cell r="H543">
            <v>2</v>
          </cell>
          <cell r="I543">
            <v>40</v>
          </cell>
          <cell r="J543">
            <v>1</v>
          </cell>
          <cell r="K543">
            <v>2416</v>
          </cell>
          <cell r="L543">
            <v>4248921</v>
          </cell>
          <cell r="M543">
            <v>11303</v>
          </cell>
          <cell r="N543">
            <v>2548485</v>
          </cell>
          <cell r="O543">
            <v>4725266</v>
          </cell>
          <cell r="P543">
            <v>1336845</v>
          </cell>
          <cell r="Q543">
            <v>2366870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1385959</v>
          </cell>
          <cell r="W543">
            <v>0</v>
          </cell>
          <cell r="X543">
            <v>222185</v>
          </cell>
          <cell r="Y543">
            <v>0</v>
          </cell>
          <cell r="Z543">
            <v>16845834</v>
          </cell>
          <cell r="AA543">
            <v>7385982</v>
          </cell>
          <cell r="AB543">
            <v>37153</v>
          </cell>
          <cell r="AC543">
            <v>767608</v>
          </cell>
          <cell r="AD543">
            <v>1015017</v>
          </cell>
          <cell r="AE543">
            <v>825143</v>
          </cell>
          <cell r="AF543">
            <v>2237499</v>
          </cell>
          <cell r="AG543">
            <v>1678556</v>
          </cell>
          <cell r="AH543">
            <v>1336845</v>
          </cell>
          <cell r="AI543">
            <v>0</v>
          </cell>
          <cell r="AJ543">
            <v>0</v>
          </cell>
          <cell r="AK543">
            <v>15283803</v>
          </cell>
          <cell r="AL543">
            <v>1555151</v>
          </cell>
          <cell r="AM543">
            <v>0</v>
          </cell>
          <cell r="AN543">
            <v>0</v>
          </cell>
          <cell r="AO543">
            <v>0</v>
          </cell>
          <cell r="AP543">
            <v>16838954</v>
          </cell>
          <cell r="AQ543">
            <v>9048598</v>
          </cell>
          <cell r="AR543">
            <v>754891</v>
          </cell>
          <cell r="AS543">
            <v>10609932</v>
          </cell>
          <cell r="AT543">
            <v>1200023</v>
          </cell>
          <cell r="AU543">
            <v>136822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1336845</v>
          </cell>
        </row>
        <row r="544">
          <cell r="A544">
            <v>146472</v>
          </cell>
          <cell r="B544" t="str">
            <v>COLLEGE OF LAKE COUNTY</v>
          </cell>
          <cell r="C544" t="str">
            <v>IL</v>
          </cell>
          <cell r="D544">
            <v>3</v>
          </cell>
          <cell r="E544">
            <v>4</v>
          </cell>
          <cell r="F544">
            <v>2</v>
          </cell>
          <cell r="G544">
            <v>2</v>
          </cell>
          <cell r="H544">
            <v>2</v>
          </cell>
          <cell r="I544">
            <v>40</v>
          </cell>
          <cell r="J544">
            <v>1</v>
          </cell>
          <cell r="K544">
            <v>6564</v>
          </cell>
          <cell r="L544">
            <v>11915459</v>
          </cell>
          <cell r="M544">
            <v>0</v>
          </cell>
          <cell r="N544">
            <v>9695930</v>
          </cell>
          <cell r="O544">
            <v>30535706</v>
          </cell>
          <cell r="P544">
            <v>2297152</v>
          </cell>
          <cell r="Q544">
            <v>4283720</v>
          </cell>
          <cell r="R544">
            <v>677013</v>
          </cell>
          <cell r="S544">
            <v>0</v>
          </cell>
          <cell r="T544">
            <v>0</v>
          </cell>
          <cell r="U544">
            <v>0</v>
          </cell>
          <cell r="V544">
            <v>5488021</v>
          </cell>
          <cell r="W544">
            <v>0</v>
          </cell>
          <cell r="X544">
            <v>5871321</v>
          </cell>
          <cell r="Y544">
            <v>1398257</v>
          </cell>
          <cell r="Z544">
            <v>72162579</v>
          </cell>
          <cell r="AA544">
            <v>21232750</v>
          </cell>
          <cell r="AB544">
            <v>0</v>
          </cell>
          <cell r="AC544">
            <v>7597572</v>
          </cell>
          <cell r="AD544">
            <v>3789204</v>
          </cell>
          <cell r="AE544">
            <v>3185854</v>
          </cell>
          <cell r="AF544">
            <v>27679201</v>
          </cell>
          <cell r="AG544">
            <v>4769528</v>
          </cell>
          <cell r="AH544">
            <v>4098948</v>
          </cell>
          <cell r="AI544">
            <v>0</v>
          </cell>
          <cell r="AJ544">
            <v>2784000</v>
          </cell>
          <cell r="AK544">
            <v>75137057</v>
          </cell>
          <cell r="AL544">
            <v>5152017</v>
          </cell>
          <cell r="AM544">
            <v>0</v>
          </cell>
          <cell r="AN544">
            <v>1398257</v>
          </cell>
          <cell r="AO544">
            <v>0</v>
          </cell>
          <cell r="AP544">
            <v>81687331</v>
          </cell>
          <cell r="AQ544">
            <v>35324973</v>
          </cell>
          <cell r="AR544">
            <v>7209934</v>
          </cell>
          <cell r="AS544">
            <v>42534907</v>
          </cell>
          <cell r="AT544">
            <v>1931417</v>
          </cell>
          <cell r="AU544">
            <v>96266</v>
          </cell>
          <cell r="AV544">
            <v>1051972</v>
          </cell>
          <cell r="AW544">
            <v>45100</v>
          </cell>
          <cell r="AX544">
            <v>969063</v>
          </cell>
          <cell r="AY544">
            <v>5130</v>
          </cell>
          <cell r="AZ544">
            <v>4098948</v>
          </cell>
        </row>
        <row r="545">
          <cell r="A545">
            <v>146506</v>
          </cell>
          <cell r="B545" t="str">
            <v>LAKE LAND COLLEGE</v>
          </cell>
          <cell r="C545" t="str">
            <v>IL</v>
          </cell>
          <cell r="D545">
            <v>3</v>
          </cell>
          <cell r="E545">
            <v>4</v>
          </cell>
          <cell r="F545">
            <v>2</v>
          </cell>
          <cell r="G545">
            <v>2</v>
          </cell>
          <cell r="H545">
            <v>2</v>
          </cell>
          <cell r="I545">
            <v>40</v>
          </cell>
          <cell r="J545">
            <v>1</v>
          </cell>
          <cell r="K545">
            <v>3823</v>
          </cell>
          <cell r="L545">
            <v>6363436</v>
          </cell>
          <cell r="M545">
            <v>5540</v>
          </cell>
          <cell r="N545">
            <v>8324747</v>
          </cell>
          <cell r="O545">
            <v>6243347</v>
          </cell>
          <cell r="P545">
            <v>3607276</v>
          </cell>
          <cell r="Q545">
            <v>9307038</v>
          </cell>
          <cell r="R545">
            <v>0</v>
          </cell>
          <cell r="S545">
            <v>0</v>
          </cell>
          <cell r="T545">
            <v>0</v>
          </cell>
          <cell r="U545">
            <v>853210</v>
          </cell>
          <cell r="V545">
            <v>1027485</v>
          </cell>
          <cell r="W545">
            <v>0</v>
          </cell>
          <cell r="X545">
            <v>3356160</v>
          </cell>
          <cell r="Y545">
            <v>0</v>
          </cell>
          <cell r="Z545">
            <v>39088239</v>
          </cell>
          <cell r="AA545">
            <v>14129337</v>
          </cell>
          <cell r="AB545">
            <v>0</v>
          </cell>
          <cell r="AC545">
            <v>1074538</v>
          </cell>
          <cell r="AD545">
            <v>1618185</v>
          </cell>
          <cell r="AE545">
            <v>1310435</v>
          </cell>
          <cell r="AF545">
            <v>5890872</v>
          </cell>
          <cell r="AG545">
            <v>8017186</v>
          </cell>
          <cell r="AH545">
            <v>4019431</v>
          </cell>
          <cell r="AI545">
            <v>0</v>
          </cell>
          <cell r="AJ545">
            <v>0</v>
          </cell>
          <cell r="AK545">
            <v>36059984</v>
          </cell>
          <cell r="AL545">
            <v>1362827</v>
          </cell>
          <cell r="AM545">
            <v>0</v>
          </cell>
          <cell r="AN545">
            <v>0</v>
          </cell>
          <cell r="AO545">
            <v>0</v>
          </cell>
          <cell r="AP545">
            <v>37422811</v>
          </cell>
          <cell r="AQ545">
            <v>15678665</v>
          </cell>
          <cell r="AR545">
            <v>1519283</v>
          </cell>
          <cell r="AS545">
            <v>17262572</v>
          </cell>
          <cell r="AT545">
            <v>2111704</v>
          </cell>
          <cell r="AU545">
            <v>140549</v>
          </cell>
          <cell r="AV545">
            <v>1473456</v>
          </cell>
          <cell r="AW545">
            <v>0</v>
          </cell>
          <cell r="AX545">
            <v>0</v>
          </cell>
          <cell r="AY545">
            <v>293722</v>
          </cell>
          <cell r="AZ545">
            <v>4019431</v>
          </cell>
        </row>
        <row r="546">
          <cell r="A546">
            <v>146603</v>
          </cell>
          <cell r="B546" t="str">
            <v>LEWIS AND CLARK COMMUNITY COLLEGE</v>
          </cell>
          <cell r="C546" t="str">
            <v>IL</v>
          </cell>
          <cell r="D546">
            <v>3</v>
          </cell>
          <cell r="E546">
            <v>4</v>
          </cell>
          <cell r="F546">
            <v>2</v>
          </cell>
          <cell r="G546">
            <v>2</v>
          </cell>
          <cell r="H546">
            <v>2</v>
          </cell>
          <cell r="I546">
            <v>40</v>
          </cell>
          <cell r="J546">
            <v>1</v>
          </cell>
          <cell r="K546">
            <v>3621</v>
          </cell>
          <cell r="L546">
            <v>5047739</v>
          </cell>
          <cell r="M546">
            <v>0</v>
          </cell>
          <cell r="N546">
            <v>6122771</v>
          </cell>
          <cell r="O546">
            <v>6058739</v>
          </cell>
          <cell r="P546">
            <v>4514270</v>
          </cell>
          <cell r="Q546">
            <v>2386149</v>
          </cell>
          <cell r="R546">
            <v>0</v>
          </cell>
          <cell r="S546">
            <v>273482</v>
          </cell>
          <cell r="T546">
            <v>0</v>
          </cell>
          <cell r="U546">
            <v>0</v>
          </cell>
          <cell r="V546">
            <v>869755</v>
          </cell>
          <cell r="W546">
            <v>0</v>
          </cell>
          <cell r="X546">
            <v>11603209</v>
          </cell>
          <cell r="Y546">
            <v>133992</v>
          </cell>
          <cell r="Z546">
            <v>37010106</v>
          </cell>
          <cell r="AA546">
            <v>8873676</v>
          </cell>
          <cell r="AB546">
            <v>0</v>
          </cell>
          <cell r="AC546">
            <v>2687693</v>
          </cell>
          <cell r="AD546">
            <v>2420750</v>
          </cell>
          <cell r="AE546">
            <v>1816158</v>
          </cell>
          <cell r="AF546">
            <v>4371476</v>
          </cell>
          <cell r="AG546">
            <v>3147809</v>
          </cell>
          <cell r="AH546">
            <v>2468545</v>
          </cell>
          <cell r="AI546">
            <v>985000</v>
          </cell>
          <cell r="AJ546">
            <v>515655</v>
          </cell>
          <cell r="AK546">
            <v>27286762</v>
          </cell>
          <cell r="AL546">
            <v>860930</v>
          </cell>
          <cell r="AM546">
            <v>0</v>
          </cell>
          <cell r="AN546">
            <v>133992</v>
          </cell>
          <cell r="AO546">
            <v>0</v>
          </cell>
          <cell r="AP546">
            <v>28281684</v>
          </cell>
          <cell r="AQ546">
            <v>13519611</v>
          </cell>
          <cell r="AR546">
            <v>1213499</v>
          </cell>
          <cell r="AS546">
            <v>14733110</v>
          </cell>
          <cell r="AT546">
            <v>2194993</v>
          </cell>
          <cell r="AU546">
            <v>62000</v>
          </cell>
          <cell r="AV546">
            <v>0</v>
          </cell>
          <cell r="AW546">
            <v>0</v>
          </cell>
          <cell r="AX546">
            <v>91372</v>
          </cell>
          <cell r="AY546">
            <v>120180</v>
          </cell>
          <cell r="AZ546">
            <v>2468545</v>
          </cell>
        </row>
        <row r="547">
          <cell r="A547">
            <v>146685</v>
          </cell>
          <cell r="B547" t="str">
            <v>LINCOLN LAND COMMUNITY COLLEGE</v>
          </cell>
          <cell r="C547" t="str">
            <v>IL</v>
          </cell>
          <cell r="D547">
            <v>3</v>
          </cell>
          <cell r="E547">
            <v>4</v>
          </cell>
          <cell r="F547">
            <v>2</v>
          </cell>
          <cell r="G547">
            <v>2</v>
          </cell>
          <cell r="H547">
            <v>2</v>
          </cell>
          <cell r="I547">
            <v>40</v>
          </cell>
          <cell r="J547">
            <v>1</v>
          </cell>
          <cell r="K547">
            <v>3920</v>
          </cell>
          <cell r="L547">
            <v>5827399</v>
          </cell>
          <cell r="M547">
            <v>0</v>
          </cell>
          <cell r="N547">
            <v>5479875</v>
          </cell>
          <cell r="O547">
            <v>13427210</v>
          </cell>
          <cell r="P547">
            <v>3639945</v>
          </cell>
          <cell r="Q547">
            <v>4402185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5683206</v>
          </cell>
          <cell r="W547">
            <v>0</v>
          </cell>
          <cell r="X547">
            <v>1108082</v>
          </cell>
          <cell r="Y547">
            <v>0</v>
          </cell>
          <cell r="Z547">
            <v>39567902</v>
          </cell>
          <cell r="AA547">
            <v>11400021</v>
          </cell>
          <cell r="AB547">
            <v>0</v>
          </cell>
          <cell r="AC547">
            <v>4091452</v>
          </cell>
          <cell r="AD547">
            <v>5582349</v>
          </cell>
          <cell r="AE547">
            <v>2726963</v>
          </cell>
          <cell r="AF547">
            <v>4811253</v>
          </cell>
          <cell r="AG547">
            <v>3329538</v>
          </cell>
          <cell r="AH547">
            <v>1722798</v>
          </cell>
          <cell r="AI547">
            <v>0</v>
          </cell>
          <cell r="AJ547">
            <v>0</v>
          </cell>
          <cell r="AK547">
            <v>33664374</v>
          </cell>
          <cell r="AL547">
            <v>5727858</v>
          </cell>
          <cell r="AM547">
            <v>0</v>
          </cell>
          <cell r="AN547">
            <v>0</v>
          </cell>
          <cell r="AO547">
            <v>0</v>
          </cell>
          <cell r="AP547">
            <v>39392232</v>
          </cell>
          <cell r="AQ547">
            <v>19569779</v>
          </cell>
          <cell r="AR547">
            <v>1525094</v>
          </cell>
          <cell r="AS547">
            <v>21216680</v>
          </cell>
          <cell r="AT547">
            <v>1663426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59372</v>
          </cell>
          <cell r="AZ547">
            <v>1722798</v>
          </cell>
        </row>
        <row r="548">
          <cell r="A548">
            <v>147004</v>
          </cell>
          <cell r="B548" t="str">
            <v>MCHENRY COUNTY COLLEGE</v>
          </cell>
          <cell r="C548" t="str">
            <v>IL</v>
          </cell>
          <cell r="D548">
            <v>3</v>
          </cell>
          <cell r="E548">
            <v>4</v>
          </cell>
          <cell r="F548">
            <v>2</v>
          </cell>
          <cell r="G548">
            <v>2</v>
          </cell>
          <cell r="H548">
            <v>2</v>
          </cell>
          <cell r="I548">
            <v>40</v>
          </cell>
          <cell r="J548">
            <v>1</v>
          </cell>
          <cell r="K548">
            <v>2990</v>
          </cell>
          <cell r="L548">
            <v>6495637</v>
          </cell>
          <cell r="M548">
            <v>234111</v>
          </cell>
          <cell r="N548">
            <v>5109406</v>
          </cell>
          <cell r="O548">
            <v>15412744</v>
          </cell>
          <cell r="P548">
            <v>731081</v>
          </cell>
          <cell r="Q548">
            <v>1759077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3096777</v>
          </cell>
          <cell r="W548">
            <v>0</v>
          </cell>
          <cell r="X548">
            <v>937444</v>
          </cell>
          <cell r="Y548">
            <v>0</v>
          </cell>
          <cell r="Z548">
            <v>33776277</v>
          </cell>
          <cell r="AA548">
            <v>9406847</v>
          </cell>
          <cell r="AB548">
            <v>0</v>
          </cell>
          <cell r="AC548">
            <v>2127704</v>
          </cell>
          <cell r="AD548">
            <v>1347805</v>
          </cell>
          <cell r="AE548">
            <v>2525341</v>
          </cell>
          <cell r="AF548">
            <v>10192061</v>
          </cell>
          <cell r="AG548">
            <v>4120340</v>
          </cell>
          <cell r="AH548">
            <v>661355</v>
          </cell>
          <cell r="AI548">
            <v>0</v>
          </cell>
          <cell r="AJ548">
            <v>1039682</v>
          </cell>
          <cell r="AK548">
            <v>31421135</v>
          </cell>
          <cell r="AL548">
            <v>3147137</v>
          </cell>
          <cell r="AM548">
            <v>0</v>
          </cell>
          <cell r="AN548">
            <v>0</v>
          </cell>
          <cell r="AO548">
            <v>0</v>
          </cell>
          <cell r="AP548">
            <v>34568272</v>
          </cell>
          <cell r="AQ548">
            <v>15227147</v>
          </cell>
          <cell r="AR548">
            <v>2682213</v>
          </cell>
          <cell r="AS548">
            <v>17909360</v>
          </cell>
          <cell r="AT548">
            <v>646551</v>
          </cell>
          <cell r="AU548">
            <v>14804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661355</v>
          </cell>
        </row>
        <row r="549">
          <cell r="A549">
            <v>147378</v>
          </cell>
          <cell r="B549" t="str">
            <v>MORAINE VALLEY COMMUNITY COLLEGE</v>
          </cell>
          <cell r="C549" t="str">
            <v>IL</v>
          </cell>
          <cell r="D549">
            <v>3</v>
          </cell>
          <cell r="E549">
            <v>4</v>
          </cell>
          <cell r="F549">
            <v>2</v>
          </cell>
          <cell r="G549">
            <v>2</v>
          </cell>
          <cell r="H549">
            <v>2</v>
          </cell>
          <cell r="I549">
            <v>40</v>
          </cell>
          <cell r="J549">
            <v>1</v>
          </cell>
          <cell r="K549">
            <v>8235</v>
          </cell>
          <cell r="L549">
            <v>15901938</v>
          </cell>
          <cell r="M549">
            <v>0</v>
          </cell>
          <cell r="N549">
            <v>8970504</v>
          </cell>
          <cell r="O549">
            <v>16154412</v>
          </cell>
          <cell r="P549">
            <v>4346735</v>
          </cell>
          <cell r="Q549">
            <v>4752787</v>
          </cell>
          <cell r="R549">
            <v>0</v>
          </cell>
          <cell r="S549">
            <v>0</v>
          </cell>
          <cell r="T549">
            <v>450000</v>
          </cell>
          <cell r="U549">
            <v>0</v>
          </cell>
          <cell r="V549">
            <v>7459307</v>
          </cell>
          <cell r="W549">
            <v>0</v>
          </cell>
          <cell r="X549">
            <v>2597033</v>
          </cell>
          <cell r="Y549">
            <v>0</v>
          </cell>
          <cell r="Z549">
            <v>60632716</v>
          </cell>
          <cell r="AA549">
            <v>21857137</v>
          </cell>
          <cell r="AB549">
            <v>0</v>
          </cell>
          <cell r="AC549">
            <v>1298225</v>
          </cell>
          <cell r="AD549">
            <v>3650622</v>
          </cell>
          <cell r="AE549">
            <v>4927757</v>
          </cell>
          <cell r="AF549">
            <v>11216292</v>
          </cell>
          <cell r="AG549">
            <v>5143283</v>
          </cell>
          <cell r="AH549">
            <v>4797668</v>
          </cell>
          <cell r="AI549">
            <v>0</v>
          </cell>
          <cell r="AJ549">
            <v>800000</v>
          </cell>
          <cell r="AK549">
            <v>53690984</v>
          </cell>
          <cell r="AL549">
            <v>7246480</v>
          </cell>
          <cell r="AM549">
            <v>0</v>
          </cell>
          <cell r="AN549">
            <v>0</v>
          </cell>
          <cell r="AO549">
            <v>0</v>
          </cell>
          <cell r="AP549">
            <v>60937464</v>
          </cell>
          <cell r="AQ549">
            <v>29718638</v>
          </cell>
          <cell r="AR549">
            <v>4974369</v>
          </cell>
          <cell r="AS549">
            <v>36978363</v>
          </cell>
          <cell r="AT549">
            <v>2406228</v>
          </cell>
          <cell r="AU549">
            <v>110578</v>
          </cell>
          <cell r="AV549">
            <v>1992026</v>
          </cell>
          <cell r="AW549">
            <v>0</v>
          </cell>
          <cell r="AX549">
            <v>87357</v>
          </cell>
          <cell r="AY549">
            <v>201479</v>
          </cell>
          <cell r="AZ549">
            <v>4797668</v>
          </cell>
        </row>
        <row r="550">
          <cell r="A550">
            <v>147411</v>
          </cell>
          <cell r="B550" t="str">
            <v>MORTON COLLEGE</v>
          </cell>
          <cell r="C550" t="str">
            <v>IL</v>
          </cell>
          <cell r="D550">
            <v>3</v>
          </cell>
          <cell r="E550">
            <v>4</v>
          </cell>
          <cell r="F550">
            <v>2</v>
          </cell>
          <cell r="G550">
            <v>2</v>
          </cell>
          <cell r="H550">
            <v>2</v>
          </cell>
          <cell r="I550">
            <v>40</v>
          </cell>
          <cell r="J550">
            <v>1</v>
          </cell>
          <cell r="K550">
            <v>2103</v>
          </cell>
          <cell r="L550">
            <v>2784155</v>
          </cell>
          <cell r="M550">
            <v>0</v>
          </cell>
          <cell r="N550">
            <v>912798</v>
          </cell>
          <cell r="O550">
            <v>6570899</v>
          </cell>
          <cell r="P550">
            <v>1376356</v>
          </cell>
          <cell r="Q550">
            <v>5058655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1101194</v>
          </cell>
          <cell r="W550">
            <v>0</v>
          </cell>
          <cell r="X550">
            <v>2978758</v>
          </cell>
          <cell r="Y550">
            <v>0</v>
          </cell>
          <cell r="Z550">
            <v>20782815</v>
          </cell>
          <cell r="AA550">
            <v>6282126</v>
          </cell>
          <cell r="AB550">
            <v>0</v>
          </cell>
          <cell r="AC550">
            <v>406905</v>
          </cell>
          <cell r="AD550">
            <v>641041</v>
          </cell>
          <cell r="AE550">
            <v>980339</v>
          </cell>
          <cell r="AF550">
            <v>5827484</v>
          </cell>
          <cell r="AG550">
            <v>2040357</v>
          </cell>
          <cell r="AH550">
            <v>1303099</v>
          </cell>
          <cell r="AI550">
            <v>0</v>
          </cell>
          <cell r="AJ550">
            <v>0</v>
          </cell>
          <cell r="AK550">
            <v>17481351</v>
          </cell>
          <cell r="AL550">
            <v>1297996</v>
          </cell>
          <cell r="AM550">
            <v>0</v>
          </cell>
          <cell r="AN550">
            <v>0</v>
          </cell>
          <cell r="AO550">
            <v>0</v>
          </cell>
          <cell r="AP550">
            <v>18779347</v>
          </cell>
          <cell r="AQ550">
            <v>8616518</v>
          </cell>
          <cell r="AR550">
            <v>1356342</v>
          </cell>
          <cell r="AS550">
            <v>10858294</v>
          </cell>
          <cell r="AT550">
            <v>1206349</v>
          </cell>
          <cell r="AU550">
            <v>0</v>
          </cell>
          <cell r="AV550">
            <v>78750</v>
          </cell>
          <cell r="AW550">
            <v>0</v>
          </cell>
          <cell r="AX550">
            <v>18000</v>
          </cell>
          <cell r="AY550">
            <v>0</v>
          </cell>
          <cell r="AZ550">
            <v>1303099</v>
          </cell>
        </row>
        <row r="551">
          <cell r="A551">
            <v>147800</v>
          </cell>
          <cell r="B551" t="str">
            <v>OAKTON COMMUNITY COLLEGE</v>
          </cell>
          <cell r="C551" t="str">
            <v>IL</v>
          </cell>
          <cell r="D551">
            <v>3</v>
          </cell>
          <cell r="E551">
            <v>4</v>
          </cell>
          <cell r="F551">
            <v>2</v>
          </cell>
          <cell r="G551">
            <v>2</v>
          </cell>
          <cell r="H551">
            <v>2</v>
          </cell>
          <cell r="I551">
            <v>40</v>
          </cell>
          <cell r="J551">
            <v>1</v>
          </cell>
          <cell r="K551">
            <v>5565</v>
          </cell>
          <cell r="L551">
            <v>9175727</v>
          </cell>
          <cell r="M551">
            <v>0</v>
          </cell>
          <cell r="N551">
            <v>5698244</v>
          </cell>
          <cell r="O551">
            <v>25535325</v>
          </cell>
          <cell r="P551">
            <v>2992200</v>
          </cell>
          <cell r="Q551">
            <v>5369263</v>
          </cell>
          <cell r="R551">
            <v>0</v>
          </cell>
          <cell r="S551">
            <v>578673</v>
          </cell>
          <cell r="T551">
            <v>0</v>
          </cell>
          <cell r="U551">
            <v>18397</v>
          </cell>
          <cell r="V551">
            <v>7667590</v>
          </cell>
          <cell r="W551">
            <v>0</v>
          </cell>
          <cell r="X551">
            <v>4730005</v>
          </cell>
          <cell r="Y551">
            <v>0</v>
          </cell>
          <cell r="Z551">
            <v>61765424</v>
          </cell>
          <cell r="AA551">
            <v>24922810</v>
          </cell>
          <cell r="AB551">
            <v>0</v>
          </cell>
          <cell r="AC551">
            <v>2002124</v>
          </cell>
          <cell r="AD551">
            <v>4342192</v>
          </cell>
          <cell r="AE551">
            <v>4995013</v>
          </cell>
          <cell r="AF551">
            <v>3861381</v>
          </cell>
          <cell r="AG551">
            <v>9945959</v>
          </cell>
          <cell r="AH551">
            <v>2139460</v>
          </cell>
          <cell r="AI551">
            <v>0</v>
          </cell>
          <cell r="AJ551">
            <v>0</v>
          </cell>
          <cell r="AK551">
            <v>52208939</v>
          </cell>
          <cell r="AL551">
            <v>8111458</v>
          </cell>
          <cell r="AM551">
            <v>0</v>
          </cell>
          <cell r="AN551">
            <v>0</v>
          </cell>
          <cell r="AO551">
            <v>0</v>
          </cell>
          <cell r="AP551">
            <v>60320397</v>
          </cell>
          <cell r="AQ551">
            <v>32474759</v>
          </cell>
          <cell r="AR551">
            <v>6729556</v>
          </cell>
          <cell r="AS551">
            <v>39204315</v>
          </cell>
          <cell r="AT551">
            <v>1434105</v>
          </cell>
          <cell r="AU551">
            <v>179267</v>
          </cell>
          <cell r="AV551">
            <v>468138</v>
          </cell>
          <cell r="AW551">
            <v>0</v>
          </cell>
          <cell r="AX551">
            <v>57950</v>
          </cell>
          <cell r="AY551">
            <v>0</v>
          </cell>
          <cell r="AZ551">
            <v>2139460</v>
          </cell>
        </row>
        <row r="552">
          <cell r="A552">
            <v>147916</v>
          </cell>
          <cell r="B552" t="str">
            <v>PARKLAND COLLEGE</v>
          </cell>
          <cell r="C552" t="str">
            <v>IL</v>
          </cell>
          <cell r="D552">
            <v>3</v>
          </cell>
          <cell r="E552">
            <v>4</v>
          </cell>
          <cell r="F552">
            <v>2</v>
          </cell>
          <cell r="G552">
            <v>2</v>
          </cell>
          <cell r="H552">
            <v>2</v>
          </cell>
          <cell r="I552">
            <v>40</v>
          </cell>
          <cell r="J552">
            <v>1</v>
          </cell>
          <cell r="K552">
            <v>5479</v>
          </cell>
          <cell r="L552">
            <v>12824216</v>
          </cell>
          <cell r="M552">
            <v>0</v>
          </cell>
          <cell r="N552">
            <v>7019518</v>
          </cell>
          <cell r="O552">
            <v>14529579</v>
          </cell>
          <cell r="P552">
            <v>5008841</v>
          </cell>
          <cell r="Q552">
            <v>6996966</v>
          </cell>
          <cell r="R552">
            <v>0</v>
          </cell>
          <cell r="S552">
            <v>0</v>
          </cell>
          <cell r="T552">
            <v>0</v>
          </cell>
          <cell r="U552">
            <v>1875221</v>
          </cell>
          <cell r="V552">
            <v>4134924</v>
          </cell>
          <cell r="W552">
            <v>0</v>
          </cell>
          <cell r="X552">
            <v>0</v>
          </cell>
          <cell r="Y552">
            <v>0</v>
          </cell>
          <cell r="Z552">
            <v>52389265</v>
          </cell>
          <cell r="AA552">
            <v>18976447</v>
          </cell>
          <cell r="AB552">
            <v>0</v>
          </cell>
          <cell r="AC552">
            <v>2108024</v>
          </cell>
          <cell r="AD552">
            <v>5393850</v>
          </cell>
          <cell r="AE552">
            <v>3994517</v>
          </cell>
          <cell r="AF552">
            <v>7784279</v>
          </cell>
          <cell r="AG552">
            <v>8123423</v>
          </cell>
          <cell r="AH552">
            <v>4387625</v>
          </cell>
          <cell r="AI552">
            <v>0</v>
          </cell>
          <cell r="AJ552">
            <v>0</v>
          </cell>
          <cell r="AK552">
            <v>50768165</v>
          </cell>
          <cell r="AL552">
            <v>4912575</v>
          </cell>
          <cell r="AM552">
            <v>0</v>
          </cell>
          <cell r="AN552">
            <v>0</v>
          </cell>
          <cell r="AO552">
            <v>0</v>
          </cell>
          <cell r="AP552">
            <v>55680740</v>
          </cell>
          <cell r="AQ552">
            <v>27790808</v>
          </cell>
          <cell r="AR552">
            <v>3675978</v>
          </cell>
          <cell r="AS552">
            <v>31466786</v>
          </cell>
          <cell r="AT552">
            <v>3360852</v>
          </cell>
          <cell r="AU552">
            <v>183270</v>
          </cell>
          <cell r="AV552">
            <v>199774</v>
          </cell>
          <cell r="AW552">
            <v>0</v>
          </cell>
          <cell r="AX552">
            <v>0</v>
          </cell>
          <cell r="AY552">
            <v>643729</v>
          </cell>
          <cell r="AZ552">
            <v>4387625</v>
          </cell>
        </row>
        <row r="553">
          <cell r="A553">
            <v>148007</v>
          </cell>
          <cell r="B553" t="str">
            <v>PRAIRIE STATE COLLEGE</v>
          </cell>
          <cell r="C553" t="str">
            <v>IL</v>
          </cell>
          <cell r="D553">
            <v>3</v>
          </cell>
          <cell r="E553">
            <v>4</v>
          </cell>
          <cell r="F553">
            <v>2</v>
          </cell>
          <cell r="G553">
            <v>2</v>
          </cell>
          <cell r="H553">
            <v>2</v>
          </cell>
          <cell r="I553">
            <v>40</v>
          </cell>
          <cell r="J553">
            <v>1</v>
          </cell>
          <cell r="K553">
            <v>2367</v>
          </cell>
          <cell r="L553">
            <v>5850783</v>
          </cell>
          <cell r="M553">
            <v>0</v>
          </cell>
          <cell r="N553">
            <v>5699769</v>
          </cell>
          <cell r="O553">
            <v>7209884</v>
          </cell>
          <cell r="P553">
            <v>2619686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584760</v>
          </cell>
          <cell r="W553">
            <v>0</v>
          </cell>
          <cell r="X553">
            <v>2194640</v>
          </cell>
          <cell r="Y553">
            <v>0</v>
          </cell>
          <cell r="Z553">
            <v>24159522</v>
          </cell>
          <cell r="AA553">
            <v>7902418</v>
          </cell>
          <cell r="AB553">
            <v>0</v>
          </cell>
          <cell r="AC553">
            <v>1343879</v>
          </cell>
          <cell r="AD553">
            <v>3419391</v>
          </cell>
          <cell r="AE553">
            <v>1249095</v>
          </cell>
          <cell r="AF553">
            <v>5532809</v>
          </cell>
          <cell r="AG553">
            <v>0</v>
          </cell>
          <cell r="AH553">
            <v>3525444</v>
          </cell>
          <cell r="AI553">
            <v>0</v>
          </cell>
          <cell r="AJ553">
            <v>0</v>
          </cell>
          <cell r="AK553">
            <v>22973036</v>
          </cell>
          <cell r="AL553">
            <v>510491</v>
          </cell>
          <cell r="AM553">
            <v>0</v>
          </cell>
          <cell r="AN553">
            <v>0</v>
          </cell>
          <cell r="AO553">
            <v>0</v>
          </cell>
          <cell r="AP553">
            <v>23483527</v>
          </cell>
          <cell r="AQ553">
            <v>12647899</v>
          </cell>
          <cell r="AR553">
            <v>2143845</v>
          </cell>
          <cell r="AS553">
            <v>14791744</v>
          </cell>
          <cell r="AT553">
            <v>1673055</v>
          </cell>
          <cell r="AU553">
            <v>89667</v>
          </cell>
          <cell r="AV553">
            <v>0</v>
          </cell>
          <cell r="AW553">
            <v>0</v>
          </cell>
          <cell r="AX553">
            <v>0</v>
          </cell>
          <cell r="AY553">
            <v>1762722</v>
          </cell>
          <cell r="AZ553">
            <v>3525444</v>
          </cell>
        </row>
        <row r="554">
          <cell r="A554">
            <v>148256</v>
          </cell>
          <cell r="B554" t="str">
            <v>REND LAKE COLLEGE</v>
          </cell>
          <cell r="C554" t="str">
            <v>IL</v>
          </cell>
          <cell r="D554">
            <v>3</v>
          </cell>
          <cell r="E554">
            <v>4</v>
          </cell>
          <cell r="F554">
            <v>2</v>
          </cell>
          <cell r="G554">
            <v>2</v>
          </cell>
          <cell r="H554">
            <v>2</v>
          </cell>
          <cell r="I554">
            <v>40</v>
          </cell>
          <cell r="J554">
            <v>1</v>
          </cell>
          <cell r="K554">
            <v>1958</v>
          </cell>
          <cell r="L554">
            <v>3438051</v>
          </cell>
          <cell r="M554">
            <v>0</v>
          </cell>
          <cell r="N554">
            <v>5845030</v>
          </cell>
          <cell r="O554">
            <v>2179394</v>
          </cell>
          <cell r="P554">
            <v>4133866</v>
          </cell>
          <cell r="Q554">
            <v>3059767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1375863</v>
          </cell>
          <cell r="W554">
            <v>0</v>
          </cell>
          <cell r="X554">
            <v>1050215</v>
          </cell>
          <cell r="Y554">
            <v>0</v>
          </cell>
          <cell r="Z554">
            <v>21082186</v>
          </cell>
          <cell r="AA554">
            <v>6289056</v>
          </cell>
          <cell r="AB554">
            <v>0</v>
          </cell>
          <cell r="AC554">
            <v>2265609</v>
          </cell>
          <cell r="AD554">
            <v>1627211</v>
          </cell>
          <cell r="AE554">
            <v>1725281</v>
          </cell>
          <cell r="AF554">
            <v>2532415</v>
          </cell>
          <cell r="AG554">
            <v>2040254</v>
          </cell>
          <cell r="AH554">
            <v>2811875</v>
          </cell>
          <cell r="AI554">
            <v>0</v>
          </cell>
          <cell r="AJ554">
            <v>0</v>
          </cell>
          <cell r="AK554">
            <v>19291701</v>
          </cell>
          <cell r="AL554">
            <v>1570888</v>
          </cell>
          <cell r="AM554">
            <v>0</v>
          </cell>
          <cell r="AN554">
            <v>0</v>
          </cell>
          <cell r="AO554">
            <v>0</v>
          </cell>
          <cell r="AP554">
            <v>20862589</v>
          </cell>
          <cell r="AQ554">
            <v>10343445</v>
          </cell>
          <cell r="AR554">
            <v>1962823</v>
          </cell>
          <cell r="AS554">
            <v>12306268</v>
          </cell>
          <cell r="AT554">
            <v>1695550</v>
          </cell>
          <cell r="AU554">
            <v>177863</v>
          </cell>
          <cell r="AV554">
            <v>0</v>
          </cell>
          <cell r="AW554">
            <v>0</v>
          </cell>
          <cell r="AX554">
            <v>0</v>
          </cell>
          <cell r="AY554">
            <v>938462</v>
          </cell>
          <cell r="AZ554">
            <v>2811875</v>
          </cell>
        </row>
        <row r="555">
          <cell r="A555">
            <v>148292</v>
          </cell>
          <cell r="B555" t="str">
            <v>RICHLAND COMMUNITY COLLEGE</v>
          </cell>
          <cell r="C555" t="str">
            <v>IL</v>
          </cell>
          <cell r="D555">
            <v>3</v>
          </cell>
          <cell r="E555">
            <v>4</v>
          </cell>
          <cell r="F555">
            <v>2</v>
          </cell>
          <cell r="G555">
            <v>2</v>
          </cell>
          <cell r="H555">
            <v>2</v>
          </cell>
          <cell r="I555">
            <v>40</v>
          </cell>
          <cell r="J555">
            <v>1</v>
          </cell>
          <cell r="K555">
            <v>1791</v>
          </cell>
          <cell r="L555">
            <v>2686958</v>
          </cell>
          <cell r="M555">
            <v>98520</v>
          </cell>
          <cell r="N555">
            <v>2559029</v>
          </cell>
          <cell r="O555">
            <v>6161317</v>
          </cell>
          <cell r="P555">
            <v>1725157</v>
          </cell>
          <cell r="Q555">
            <v>2748406</v>
          </cell>
          <cell r="R555">
            <v>17952</v>
          </cell>
          <cell r="S555">
            <v>158546</v>
          </cell>
          <cell r="T555">
            <v>0</v>
          </cell>
          <cell r="U555">
            <v>581493</v>
          </cell>
          <cell r="V555">
            <v>0</v>
          </cell>
          <cell r="W555">
            <v>0</v>
          </cell>
          <cell r="X555">
            <v>1456510</v>
          </cell>
          <cell r="Y555">
            <v>0</v>
          </cell>
          <cell r="Z555">
            <v>18193888</v>
          </cell>
          <cell r="AA555">
            <v>6136574</v>
          </cell>
          <cell r="AB555">
            <v>0</v>
          </cell>
          <cell r="AC555">
            <v>452336</v>
          </cell>
          <cell r="AD555">
            <v>1079361</v>
          </cell>
          <cell r="AE555">
            <v>2418407</v>
          </cell>
          <cell r="AF555">
            <v>4257110</v>
          </cell>
          <cell r="AG555">
            <v>1032589</v>
          </cell>
          <cell r="AH555">
            <v>2136869</v>
          </cell>
          <cell r="AI555">
            <v>0</v>
          </cell>
          <cell r="AJ555">
            <v>0</v>
          </cell>
          <cell r="AK555">
            <v>17513246</v>
          </cell>
          <cell r="AL555">
            <v>0</v>
          </cell>
          <cell r="AM555">
            <v>0</v>
          </cell>
          <cell r="AN555">
            <v>0</v>
          </cell>
          <cell r="AO555">
            <v>1190026</v>
          </cell>
          <cell r="AP555">
            <v>18703272</v>
          </cell>
          <cell r="AQ555">
            <v>8841024</v>
          </cell>
          <cell r="AR555">
            <v>1030217</v>
          </cell>
          <cell r="AS555">
            <v>10493324</v>
          </cell>
          <cell r="AT555">
            <v>1106205</v>
          </cell>
          <cell r="AU555">
            <v>168044</v>
          </cell>
          <cell r="AV555">
            <v>740403</v>
          </cell>
          <cell r="AW555">
            <v>0</v>
          </cell>
          <cell r="AX555">
            <v>0</v>
          </cell>
          <cell r="AY555">
            <v>122217</v>
          </cell>
          <cell r="AZ555">
            <v>2136869</v>
          </cell>
        </row>
        <row r="556">
          <cell r="A556">
            <v>148380</v>
          </cell>
          <cell r="B556" t="str">
            <v>ROCK VALLEY COLLEGE</v>
          </cell>
          <cell r="C556" t="str">
            <v>IL</v>
          </cell>
          <cell r="D556">
            <v>3</v>
          </cell>
          <cell r="E556">
            <v>4</v>
          </cell>
          <cell r="F556">
            <v>2</v>
          </cell>
          <cell r="G556">
            <v>2</v>
          </cell>
          <cell r="H556">
            <v>2</v>
          </cell>
          <cell r="I556">
            <v>40</v>
          </cell>
          <cell r="J556">
            <v>1</v>
          </cell>
          <cell r="K556">
            <v>4738</v>
          </cell>
          <cell r="L556">
            <v>6907852</v>
          </cell>
          <cell r="M556">
            <v>0</v>
          </cell>
          <cell r="N556">
            <v>5661474</v>
          </cell>
          <cell r="O556">
            <v>18158985</v>
          </cell>
          <cell r="P556">
            <v>3762689</v>
          </cell>
          <cell r="Q556">
            <v>3387178</v>
          </cell>
          <cell r="R556">
            <v>20550</v>
          </cell>
          <cell r="S556">
            <v>0</v>
          </cell>
          <cell r="T556">
            <v>0</v>
          </cell>
          <cell r="U556">
            <v>0</v>
          </cell>
          <cell r="V556">
            <v>417182</v>
          </cell>
          <cell r="W556">
            <v>0</v>
          </cell>
          <cell r="X556">
            <v>23923559</v>
          </cell>
          <cell r="Y556">
            <v>0</v>
          </cell>
          <cell r="Z556">
            <v>62239469</v>
          </cell>
          <cell r="AA556">
            <v>13094512</v>
          </cell>
          <cell r="AB556">
            <v>0</v>
          </cell>
          <cell r="AC556">
            <v>6205140</v>
          </cell>
          <cell r="AD556">
            <v>1816956</v>
          </cell>
          <cell r="AE556">
            <v>1420685</v>
          </cell>
          <cell r="AF556">
            <v>10972071</v>
          </cell>
          <cell r="AG556">
            <v>14163054</v>
          </cell>
          <cell r="AH556">
            <v>2874003</v>
          </cell>
          <cell r="AI556">
            <v>34560000</v>
          </cell>
          <cell r="AJ556">
            <v>0</v>
          </cell>
          <cell r="AK556">
            <v>85106421</v>
          </cell>
          <cell r="AL556">
            <v>441476</v>
          </cell>
          <cell r="AM556">
            <v>0</v>
          </cell>
          <cell r="AN556">
            <v>0</v>
          </cell>
          <cell r="AO556">
            <v>0</v>
          </cell>
          <cell r="AP556">
            <v>85547897</v>
          </cell>
          <cell r="AQ556">
            <v>21479993</v>
          </cell>
          <cell r="AR556">
            <v>6339189</v>
          </cell>
          <cell r="AS556">
            <v>27819182</v>
          </cell>
          <cell r="AT556">
            <v>1414616</v>
          </cell>
          <cell r="AU556">
            <v>210437</v>
          </cell>
          <cell r="AV556">
            <v>987116</v>
          </cell>
          <cell r="AW556">
            <v>0</v>
          </cell>
          <cell r="AX556">
            <v>7610</v>
          </cell>
          <cell r="AY556">
            <v>254224</v>
          </cell>
          <cell r="AZ556">
            <v>2874003</v>
          </cell>
        </row>
        <row r="557">
          <cell r="A557">
            <v>148672</v>
          </cell>
          <cell r="B557" t="str">
            <v>SAUK VALLEY COMMUNITY COLLEGE</v>
          </cell>
          <cell r="C557" t="str">
            <v>IL</v>
          </cell>
          <cell r="D557">
            <v>3</v>
          </cell>
          <cell r="E557">
            <v>4</v>
          </cell>
          <cell r="F557">
            <v>2</v>
          </cell>
          <cell r="G557">
            <v>2</v>
          </cell>
          <cell r="H557">
            <v>2</v>
          </cell>
          <cell r="I557">
            <v>40</v>
          </cell>
          <cell r="J557">
            <v>1</v>
          </cell>
          <cell r="K557">
            <v>1606</v>
          </cell>
          <cell r="L557">
            <v>2427343</v>
          </cell>
          <cell r="M557">
            <v>0</v>
          </cell>
          <cell r="N557">
            <v>0</v>
          </cell>
          <cell r="O557">
            <v>4906621</v>
          </cell>
          <cell r="P557">
            <v>2172323</v>
          </cell>
          <cell r="Q557">
            <v>4181688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1198965</v>
          </cell>
          <cell r="W557">
            <v>0</v>
          </cell>
          <cell r="X557">
            <v>1260347</v>
          </cell>
          <cell r="Y557">
            <v>0</v>
          </cell>
          <cell r="Z557">
            <v>16147287</v>
          </cell>
          <cell r="AA557">
            <v>4523959</v>
          </cell>
          <cell r="AB557">
            <v>0</v>
          </cell>
          <cell r="AC557">
            <v>595505</v>
          </cell>
          <cell r="AD557">
            <v>1202552</v>
          </cell>
          <cell r="AE557">
            <v>1102993</v>
          </cell>
          <cell r="AF557">
            <v>3975355</v>
          </cell>
          <cell r="AG557">
            <v>1406107</v>
          </cell>
          <cell r="AH557">
            <v>1603353</v>
          </cell>
          <cell r="AI557">
            <v>0</v>
          </cell>
          <cell r="AJ557">
            <v>0</v>
          </cell>
          <cell r="AK557">
            <v>14409824</v>
          </cell>
          <cell r="AL557">
            <v>1395945</v>
          </cell>
          <cell r="AM557">
            <v>0</v>
          </cell>
          <cell r="AN557">
            <v>0</v>
          </cell>
          <cell r="AO557">
            <v>0</v>
          </cell>
          <cell r="AP557">
            <v>15805769</v>
          </cell>
          <cell r="AQ557">
            <v>6987935</v>
          </cell>
          <cell r="AR557">
            <v>1768918</v>
          </cell>
          <cell r="AS557">
            <v>8756853</v>
          </cell>
          <cell r="AT557">
            <v>881666</v>
          </cell>
          <cell r="AU557">
            <v>249395</v>
          </cell>
          <cell r="AV557">
            <v>472292</v>
          </cell>
          <cell r="AW557">
            <v>0</v>
          </cell>
          <cell r="AX557">
            <v>0</v>
          </cell>
          <cell r="AY557">
            <v>0</v>
          </cell>
          <cell r="AZ557">
            <v>1603353</v>
          </cell>
        </row>
        <row r="558">
          <cell r="A558">
            <v>148821</v>
          </cell>
          <cell r="B558" t="str">
            <v>SHAWNEE COMMUNITY COLLEGE</v>
          </cell>
          <cell r="C558" t="str">
            <v>IL</v>
          </cell>
          <cell r="D558">
            <v>3</v>
          </cell>
          <cell r="E558">
            <v>4</v>
          </cell>
          <cell r="F558">
            <v>2</v>
          </cell>
          <cell r="G558">
            <v>2</v>
          </cell>
          <cell r="H558">
            <v>2</v>
          </cell>
          <cell r="I558">
            <v>40</v>
          </cell>
          <cell r="J558">
            <v>1</v>
          </cell>
          <cell r="K558">
            <v>1255</v>
          </cell>
          <cell r="L558">
            <v>1302276</v>
          </cell>
          <cell r="M558">
            <v>8588</v>
          </cell>
          <cell r="N558">
            <v>3898047</v>
          </cell>
          <cell r="O558">
            <v>869415</v>
          </cell>
          <cell r="P558">
            <v>2819127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1064447</v>
          </cell>
          <cell r="W558">
            <v>0</v>
          </cell>
          <cell r="X558">
            <v>0</v>
          </cell>
          <cell r="Y558">
            <v>0</v>
          </cell>
          <cell r="Z558">
            <v>9961900</v>
          </cell>
          <cell r="AA558">
            <v>4255764</v>
          </cell>
          <cell r="AB558">
            <v>0</v>
          </cell>
          <cell r="AC558">
            <v>1209602</v>
          </cell>
          <cell r="AD558">
            <v>232238</v>
          </cell>
          <cell r="AE558">
            <v>1737798</v>
          </cell>
          <cell r="AF558">
            <v>1145050</v>
          </cell>
          <cell r="AG558">
            <v>798126</v>
          </cell>
          <cell r="AH558">
            <v>1509390</v>
          </cell>
          <cell r="AI558">
            <v>57610</v>
          </cell>
          <cell r="AJ558">
            <v>0</v>
          </cell>
          <cell r="AK558">
            <v>10945578</v>
          </cell>
          <cell r="AL558">
            <v>1183984</v>
          </cell>
          <cell r="AM558">
            <v>0</v>
          </cell>
          <cell r="AN558">
            <v>0</v>
          </cell>
          <cell r="AO558">
            <v>0</v>
          </cell>
          <cell r="AP558">
            <v>12129562</v>
          </cell>
          <cell r="AQ558">
            <v>5886602</v>
          </cell>
          <cell r="AR558">
            <v>169715</v>
          </cell>
          <cell r="AS558">
            <v>6056318</v>
          </cell>
          <cell r="AT558">
            <v>1454328</v>
          </cell>
          <cell r="AU558">
            <v>41550</v>
          </cell>
          <cell r="AV558">
            <v>0</v>
          </cell>
          <cell r="AW558">
            <v>0</v>
          </cell>
          <cell r="AX558">
            <v>0</v>
          </cell>
          <cell r="AY558">
            <v>13512</v>
          </cell>
          <cell r="AZ558">
            <v>1509390</v>
          </cell>
        </row>
        <row r="559">
          <cell r="A559">
            <v>148937</v>
          </cell>
          <cell r="B559" t="str">
            <v>SOUTHEASTERN ILLINOIS COLLEGE</v>
          </cell>
          <cell r="C559" t="str">
            <v>IL</v>
          </cell>
          <cell r="D559">
            <v>3</v>
          </cell>
          <cell r="E559">
            <v>4</v>
          </cell>
          <cell r="F559">
            <v>2</v>
          </cell>
          <cell r="G559">
            <v>2</v>
          </cell>
          <cell r="H559">
            <v>2</v>
          </cell>
          <cell r="I559">
            <v>40</v>
          </cell>
          <cell r="J559">
            <v>1</v>
          </cell>
          <cell r="K559">
            <v>1625</v>
          </cell>
          <cell r="L559">
            <v>2290938</v>
          </cell>
          <cell r="M559">
            <v>0</v>
          </cell>
          <cell r="N559">
            <v>5100688</v>
          </cell>
          <cell r="O559">
            <v>2314182</v>
          </cell>
          <cell r="P559">
            <v>2120069</v>
          </cell>
          <cell r="Q559">
            <v>2774918</v>
          </cell>
          <cell r="R559">
            <v>0</v>
          </cell>
          <cell r="S559">
            <v>89437</v>
          </cell>
          <cell r="T559">
            <v>0</v>
          </cell>
          <cell r="U559">
            <v>56565</v>
          </cell>
          <cell r="V559">
            <v>961948</v>
          </cell>
          <cell r="W559">
            <v>0</v>
          </cell>
          <cell r="X559">
            <v>187709</v>
          </cell>
          <cell r="Y559">
            <v>0</v>
          </cell>
          <cell r="Z559">
            <v>15896454</v>
          </cell>
          <cell r="AA559">
            <v>5275254</v>
          </cell>
          <cell r="AB559">
            <v>0</v>
          </cell>
          <cell r="AC559">
            <v>547004</v>
          </cell>
          <cell r="AD559">
            <v>1593557</v>
          </cell>
          <cell r="AE559">
            <v>1324162</v>
          </cell>
          <cell r="AF559">
            <v>1995652</v>
          </cell>
          <cell r="AG559">
            <v>1542420</v>
          </cell>
          <cell r="AH559">
            <v>2576429</v>
          </cell>
          <cell r="AI559">
            <v>0</v>
          </cell>
          <cell r="AJ559">
            <v>50000</v>
          </cell>
          <cell r="AK559">
            <v>14904478</v>
          </cell>
          <cell r="AL559">
            <v>1041265</v>
          </cell>
          <cell r="AM559">
            <v>0</v>
          </cell>
          <cell r="AN559">
            <v>0</v>
          </cell>
          <cell r="AO559">
            <v>0</v>
          </cell>
          <cell r="AP559">
            <v>15945743</v>
          </cell>
          <cell r="AQ559">
            <v>7939215</v>
          </cell>
          <cell r="AR559">
            <v>821860</v>
          </cell>
          <cell r="AS559">
            <v>9538414</v>
          </cell>
          <cell r="AT559">
            <v>1382622</v>
          </cell>
          <cell r="AU559">
            <v>32929</v>
          </cell>
          <cell r="AV559">
            <v>100826</v>
          </cell>
          <cell r="AW559">
            <v>0</v>
          </cell>
          <cell r="AX559">
            <v>8250</v>
          </cell>
          <cell r="AY559">
            <v>1051802</v>
          </cell>
          <cell r="AZ559">
            <v>2576429</v>
          </cell>
        </row>
        <row r="560">
          <cell r="A560">
            <v>148991</v>
          </cell>
          <cell r="B560" t="str">
            <v>SPOON RIVER COLLEGE</v>
          </cell>
          <cell r="C560" t="str">
            <v>IL</v>
          </cell>
          <cell r="D560">
            <v>3</v>
          </cell>
          <cell r="E560">
            <v>4</v>
          </cell>
          <cell r="F560">
            <v>2</v>
          </cell>
          <cell r="G560">
            <v>2</v>
          </cell>
          <cell r="H560">
            <v>2</v>
          </cell>
          <cell r="I560">
            <v>40</v>
          </cell>
          <cell r="J560">
            <v>1</v>
          </cell>
          <cell r="K560">
            <v>1218</v>
          </cell>
          <cell r="L560">
            <v>2256122</v>
          </cell>
          <cell r="M560">
            <v>8409</v>
          </cell>
          <cell r="N560">
            <v>2500371</v>
          </cell>
          <cell r="O560">
            <v>2153455</v>
          </cell>
          <cell r="P560">
            <v>1236739</v>
          </cell>
          <cell r="Q560">
            <v>1106296</v>
          </cell>
          <cell r="R560">
            <v>0</v>
          </cell>
          <cell r="S560">
            <v>99026</v>
          </cell>
          <cell r="T560">
            <v>0</v>
          </cell>
          <cell r="U560">
            <v>0</v>
          </cell>
          <cell r="V560">
            <v>1796722</v>
          </cell>
          <cell r="W560">
            <v>0</v>
          </cell>
          <cell r="X560">
            <v>234202</v>
          </cell>
          <cell r="Y560">
            <v>0</v>
          </cell>
          <cell r="Z560">
            <v>11391342</v>
          </cell>
          <cell r="AA560">
            <v>3763459</v>
          </cell>
          <cell r="AB560">
            <v>0</v>
          </cell>
          <cell r="AC560">
            <v>684628</v>
          </cell>
          <cell r="AD560">
            <v>257077</v>
          </cell>
          <cell r="AE560">
            <v>567370</v>
          </cell>
          <cell r="AF560">
            <v>1991568</v>
          </cell>
          <cell r="AG560">
            <v>925363</v>
          </cell>
          <cell r="AH560">
            <v>1343606</v>
          </cell>
          <cell r="AI560">
            <v>0</v>
          </cell>
          <cell r="AJ560">
            <v>0</v>
          </cell>
          <cell r="AK560">
            <v>9533071</v>
          </cell>
          <cell r="AL560">
            <v>1928097</v>
          </cell>
          <cell r="AM560">
            <v>0</v>
          </cell>
          <cell r="AN560">
            <v>0</v>
          </cell>
          <cell r="AO560">
            <v>0</v>
          </cell>
          <cell r="AP560">
            <v>11461168</v>
          </cell>
          <cell r="AQ560">
            <v>4804191</v>
          </cell>
          <cell r="AR560">
            <v>717481</v>
          </cell>
          <cell r="AS560">
            <v>5521672</v>
          </cell>
          <cell r="AT560">
            <v>867059</v>
          </cell>
          <cell r="AU560">
            <v>75069</v>
          </cell>
          <cell r="AV560">
            <v>119629</v>
          </cell>
          <cell r="AW560">
            <v>0</v>
          </cell>
          <cell r="AX560">
            <v>0</v>
          </cell>
          <cell r="AY560">
            <v>281849</v>
          </cell>
          <cell r="AZ560">
            <v>1343606</v>
          </cell>
        </row>
        <row r="561">
          <cell r="A561">
            <v>149365</v>
          </cell>
          <cell r="B561" t="str">
            <v>SOUTH SUBURBAN COLLEGE</v>
          </cell>
          <cell r="C561" t="str">
            <v>IL</v>
          </cell>
          <cell r="D561">
            <v>3</v>
          </cell>
          <cell r="E561">
            <v>4</v>
          </cell>
          <cell r="F561">
            <v>2</v>
          </cell>
          <cell r="G561">
            <v>2</v>
          </cell>
          <cell r="H561">
            <v>2</v>
          </cell>
          <cell r="I561">
            <v>40</v>
          </cell>
          <cell r="J561">
            <v>1</v>
          </cell>
          <cell r="K561">
            <v>3422</v>
          </cell>
          <cell r="L561">
            <v>7334273</v>
          </cell>
          <cell r="M561">
            <v>24409</v>
          </cell>
          <cell r="N561">
            <v>9595561</v>
          </cell>
          <cell r="O561">
            <v>11651892</v>
          </cell>
          <cell r="P561">
            <v>5565571</v>
          </cell>
          <cell r="Q561">
            <v>2499141</v>
          </cell>
          <cell r="R561">
            <v>69406</v>
          </cell>
          <cell r="S561">
            <v>0</v>
          </cell>
          <cell r="T561">
            <v>0</v>
          </cell>
          <cell r="U561">
            <v>0</v>
          </cell>
          <cell r="V561">
            <v>3227308</v>
          </cell>
          <cell r="W561">
            <v>0</v>
          </cell>
          <cell r="X561">
            <v>0</v>
          </cell>
          <cell r="Y561">
            <v>0</v>
          </cell>
          <cell r="Z561">
            <v>39967561</v>
          </cell>
          <cell r="AA561">
            <v>12670266</v>
          </cell>
          <cell r="AB561">
            <v>0</v>
          </cell>
          <cell r="AC561">
            <v>3729265</v>
          </cell>
          <cell r="AD561">
            <v>582176</v>
          </cell>
          <cell r="AE561">
            <v>9154887</v>
          </cell>
          <cell r="AF561">
            <v>4307091</v>
          </cell>
          <cell r="AG561">
            <v>4254412</v>
          </cell>
          <cell r="AH561">
            <v>4173456</v>
          </cell>
          <cell r="AI561">
            <v>0</v>
          </cell>
          <cell r="AJ561">
            <v>0</v>
          </cell>
          <cell r="AK561">
            <v>38871553</v>
          </cell>
          <cell r="AL561">
            <v>3240968</v>
          </cell>
          <cell r="AM561">
            <v>0</v>
          </cell>
          <cell r="AN561">
            <v>0</v>
          </cell>
          <cell r="AO561">
            <v>67883</v>
          </cell>
          <cell r="AP561">
            <v>42180404</v>
          </cell>
          <cell r="AQ561">
            <v>20631265</v>
          </cell>
          <cell r="AR561">
            <v>4743066</v>
          </cell>
          <cell r="AS561">
            <v>25374331</v>
          </cell>
          <cell r="AT561">
            <v>3701030</v>
          </cell>
          <cell r="AU561">
            <v>213928</v>
          </cell>
          <cell r="AV561">
            <v>203750</v>
          </cell>
          <cell r="AW561">
            <v>0</v>
          </cell>
          <cell r="AX561">
            <v>0</v>
          </cell>
          <cell r="AY561">
            <v>54748</v>
          </cell>
          <cell r="AZ561">
            <v>4173456</v>
          </cell>
        </row>
        <row r="562">
          <cell r="A562">
            <v>149532</v>
          </cell>
          <cell r="B562" t="str">
            <v>TRITON COLLEGE</v>
          </cell>
          <cell r="C562" t="str">
            <v>IL</v>
          </cell>
          <cell r="D562">
            <v>3</v>
          </cell>
          <cell r="E562">
            <v>4</v>
          </cell>
          <cell r="F562">
            <v>2</v>
          </cell>
          <cell r="G562">
            <v>2</v>
          </cell>
          <cell r="H562">
            <v>2</v>
          </cell>
          <cell r="I562">
            <v>40</v>
          </cell>
          <cell r="J562">
            <v>1</v>
          </cell>
          <cell r="K562">
            <v>7283</v>
          </cell>
          <cell r="L562">
            <v>13933914</v>
          </cell>
          <cell r="M562">
            <v>0</v>
          </cell>
          <cell r="N562">
            <v>10580805</v>
          </cell>
          <cell r="O562">
            <v>18975982</v>
          </cell>
          <cell r="P562">
            <v>6644096</v>
          </cell>
          <cell r="Q562">
            <v>3344798</v>
          </cell>
          <cell r="R562">
            <v>1200</v>
          </cell>
          <cell r="S562">
            <v>457486</v>
          </cell>
          <cell r="T562">
            <v>0</v>
          </cell>
          <cell r="U562">
            <v>0</v>
          </cell>
          <cell r="V562">
            <v>4743853</v>
          </cell>
          <cell r="W562">
            <v>0</v>
          </cell>
          <cell r="X562">
            <v>1924392</v>
          </cell>
          <cell r="Y562">
            <v>0</v>
          </cell>
          <cell r="Z562">
            <v>60606526</v>
          </cell>
          <cell r="AA562">
            <v>16483897</v>
          </cell>
          <cell r="AB562">
            <v>1920</v>
          </cell>
          <cell r="AC562">
            <v>3737769</v>
          </cell>
          <cell r="AD562">
            <v>3920580</v>
          </cell>
          <cell r="AE562">
            <v>3668964</v>
          </cell>
          <cell r="AF562">
            <v>14355445</v>
          </cell>
          <cell r="AG562">
            <v>5704788</v>
          </cell>
          <cell r="AH562">
            <v>5342312</v>
          </cell>
          <cell r="AI562">
            <v>1058028</v>
          </cell>
          <cell r="AJ562">
            <v>1956615</v>
          </cell>
          <cell r="AK562">
            <v>56230318</v>
          </cell>
          <cell r="AL562">
            <v>4933235</v>
          </cell>
          <cell r="AM562">
            <v>0</v>
          </cell>
          <cell r="AN562">
            <v>0</v>
          </cell>
          <cell r="AO562">
            <v>0</v>
          </cell>
          <cell r="AP562">
            <v>61163553</v>
          </cell>
          <cell r="AQ562">
            <v>30899094</v>
          </cell>
          <cell r="AR562">
            <v>5767443</v>
          </cell>
          <cell r="AS562">
            <v>36666537</v>
          </cell>
          <cell r="AT562">
            <v>2689401</v>
          </cell>
          <cell r="AU562">
            <v>152435</v>
          </cell>
          <cell r="AV562">
            <v>2347860</v>
          </cell>
          <cell r="AW562">
            <v>0</v>
          </cell>
          <cell r="AX562">
            <v>0</v>
          </cell>
          <cell r="AY562">
            <v>152616</v>
          </cell>
          <cell r="AZ562">
            <v>5342312</v>
          </cell>
        </row>
        <row r="563">
          <cell r="A563">
            <v>149727</v>
          </cell>
          <cell r="B563" t="str">
            <v>WAUBONSEE COMMUNITY COLLEGE</v>
          </cell>
          <cell r="C563" t="str">
            <v>IL</v>
          </cell>
          <cell r="D563">
            <v>3</v>
          </cell>
          <cell r="E563">
            <v>4</v>
          </cell>
          <cell r="F563">
            <v>2</v>
          </cell>
          <cell r="G563">
            <v>2</v>
          </cell>
          <cell r="H563">
            <v>2</v>
          </cell>
          <cell r="I563">
            <v>40</v>
          </cell>
          <cell r="J563">
            <v>1</v>
          </cell>
          <cell r="K563">
            <v>4024</v>
          </cell>
          <cell r="L563">
            <v>5486397</v>
          </cell>
          <cell r="M563">
            <v>71739</v>
          </cell>
          <cell r="N563">
            <v>5366647</v>
          </cell>
          <cell r="O563">
            <v>18524606</v>
          </cell>
          <cell r="P563">
            <v>1925131</v>
          </cell>
          <cell r="Q563">
            <v>3473592</v>
          </cell>
          <cell r="R563">
            <v>0</v>
          </cell>
          <cell r="S563">
            <v>0</v>
          </cell>
          <cell r="T563">
            <v>0</v>
          </cell>
          <cell r="U563">
            <v>1448038</v>
          </cell>
          <cell r="V563">
            <v>4299555</v>
          </cell>
          <cell r="W563">
            <v>0</v>
          </cell>
          <cell r="X563">
            <v>3294249</v>
          </cell>
          <cell r="Y563">
            <v>0</v>
          </cell>
          <cell r="Z563">
            <v>43889954</v>
          </cell>
          <cell r="AA563">
            <v>9530874</v>
          </cell>
          <cell r="AB563">
            <v>0</v>
          </cell>
          <cell r="AC563">
            <v>2047863</v>
          </cell>
          <cell r="AD563">
            <v>2486065</v>
          </cell>
          <cell r="AE563">
            <v>3801776</v>
          </cell>
          <cell r="AF563">
            <v>13802257</v>
          </cell>
          <cell r="AG563">
            <v>5685321</v>
          </cell>
          <cell r="AH563">
            <v>789669</v>
          </cell>
          <cell r="AI563">
            <v>0</v>
          </cell>
          <cell r="AJ563">
            <v>0</v>
          </cell>
          <cell r="AK563">
            <v>38143825</v>
          </cell>
          <cell r="AL563">
            <v>4131750</v>
          </cell>
          <cell r="AM563">
            <v>0</v>
          </cell>
          <cell r="AN563">
            <v>0</v>
          </cell>
          <cell r="AO563">
            <v>0</v>
          </cell>
          <cell r="AP563">
            <v>42275575</v>
          </cell>
          <cell r="AQ563">
            <v>16765272</v>
          </cell>
          <cell r="AR563">
            <v>1513591</v>
          </cell>
          <cell r="AS563">
            <v>18278863</v>
          </cell>
          <cell r="AT563">
            <v>727641</v>
          </cell>
          <cell r="AU563">
            <v>24900</v>
          </cell>
          <cell r="AV563">
            <v>37128</v>
          </cell>
          <cell r="AW563">
            <v>0</v>
          </cell>
          <cell r="AX563">
            <v>0</v>
          </cell>
          <cell r="AY563">
            <v>0</v>
          </cell>
          <cell r="AZ563">
            <v>789669</v>
          </cell>
        </row>
        <row r="564">
          <cell r="A564">
            <v>149842</v>
          </cell>
          <cell r="B564" t="str">
            <v>WILLIAM RAINEY HARPER COLLEGE</v>
          </cell>
          <cell r="C564" t="str">
            <v>IL</v>
          </cell>
          <cell r="D564">
            <v>3</v>
          </cell>
          <cell r="E564">
            <v>4</v>
          </cell>
          <cell r="F564">
            <v>2</v>
          </cell>
          <cell r="G564">
            <v>2</v>
          </cell>
          <cell r="H564">
            <v>2</v>
          </cell>
          <cell r="I564">
            <v>40</v>
          </cell>
          <cell r="J564">
            <v>1</v>
          </cell>
          <cell r="K564">
            <v>8002</v>
          </cell>
          <cell r="L564">
            <v>24110949</v>
          </cell>
          <cell r="M564">
            <v>0</v>
          </cell>
          <cell r="N564">
            <v>8188850</v>
          </cell>
          <cell r="O564">
            <v>32439083</v>
          </cell>
          <cell r="P564">
            <v>2730714</v>
          </cell>
          <cell r="Q564">
            <v>4563917</v>
          </cell>
          <cell r="R564">
            <v>0</v>
          </cell>
          <cell r="S564">
            <v>0</v>
          </cell>
          <cell r="T564">
            <v>0</v>
          </cell>
          <cell r="U564">
            <v>134003</v>
          </cell>
          <cell r="V564">
            <v>8090604</v>
          </cell>
          <cell r="W564">
            <v>0</v>
          </cell>
          <cell r="X564">
            <v>3284984</v>
          </cell>
          <cell r="Y564">
            <v>0</v>
          </cell>
          <cell r="Z564">
            <v>83543104</v>
          </cell>
          <cell r="AA564">
            <v>23066593</v>
          </cell>
          <cell r="AB564">
            <v>264281</v>
          </cell>
          <cell r="AC564">
            <v>8347584</v>
          </cell>
          <cell r="AD564">
            <v>5473672</v>
          </cell>
          <cell r="AE564">
            <v>7083957</v>
          </cell>
          <cell r="AF564">
            <v>23203727</v>
          </cell>
          <cell r="AG564">
            <v>7667573</v>
          </cell>
          <cell r="AH564">
            <v>4378169</v>
          </cell>
          <cell r="AI564">
            <v>0</v>
          </cell>
          <cell r="AJ564">
            <v>315250</v>
          </cell>
          <cell r="AK564">
            <v>79800806</v>
          </cell>
          <cell r="AL564">
            <v>6541728</v>
          </cell>
          <cell r="AM564">
            <v>0</v>
          </cell>
          <cell r="AN564">
            <v>0</v>
          </cell>
          <cell r="AO564">
            <v>0</v>
          </cell>
          <cell r="AP564">
            <v>86342534</v>
          </cell>
          <cell r="AQ564">
            <v>45474645</v>
          </cell>
          <cell r="AR564">
            <v>7496598</v>
          </cell>
          <cell r="AS564">
            <v>56497370</v>
          </cell>
          <cell r="AT564">
            <v>1602679</v>
          </cell>
          <cell r="AU564">
            <v>268743</v>
          </cell>
          <cell r="AV564">
            <v>2369199</v>
          </cell>
          <cell r="AW564">
            <v>0</v>
          </cell>
          <cell r="AX564">
            <v>81824</v>
          </cell>
          <cell r="AY564">
            <v>55724</v>
          </cell>
          <cell r="AZ564">
            <v>4378169</v>
          </cell>
        </row>
        <row r="565">
          <cell r="A565">
            <v>384342</v>
          </cell>
          <cell r="B565" t="str">
            <v>HEARTLAND COMMUNITY COLLEGE</v>
          </cell>
          <cell r="C565" t="str">
            <v>IL</v>
          </cell>
          <cell r="D565">
            <v>3</v>
          </cell>
          <cell r="E565">
            <v>4</v>
          </cell>
          <cell r="F565">
            <v>2</v>
          </cell>
          <cell r="G565">
            <v>2</v>
          </cell>
          <cell r="H565">
            <v>2</v>
          </cell>
          <cell r="I565">
            <v>40</v>
          </cell>
          <cell r="J565">
            <v>1</v>
          </cell>
          <cell r="K565">
            <v>2603</v>
          </cell>
          <cell r="L565">
            <v>4100001</v>
          </cell>
          <cell r="M565">
            <v>0</v>
          </cell>
          <cell r="N565">
            <v>3296158</v>
          </cell>
          <cell r="O565">
            <v>6591529</v>
          </cell>
          <cell r="P565">
            <v>1615126</v>
          </cell>
          <cell r="Q565">
            <v>1544928</v>
          </cell>
          <cell r="R565">
            <v>0</v>
          </cell>
          <cell r="S565">
            <v>0</v>
          </cell>
          <cell r="T565">
            <v>345758</v>
          </cell>
          <cell r="U565">
            <v>681389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18174889</v>
          </cell>
          <cell r="AA565">
            <v>6860731</v>
          </cell>
          <cell r="AB565">
            <v>0</v>
          </cell>
          <cell r="AC565">
            <v>968312</v>
          </cell>
          <cell r="AD565">
            <v>950986</v>
          </cell>
          <cell r="AE565">
            <v>1165735</v>
          </cell>
          <cell r="AF565">
            <v>2910538</v>
          </cell>
          <cell r="AG565">
            <v>2541897</v>
          </cell>
          <cell r="AH565">
            <v>2289552</v>
          </cell>
          <cell r="AI565">
            <v>465294</v>
          </cell>
          <cell r="AJ565">
            <v>252706</v>
          </cell>
          <cell r="AK565">
            <v>18405751</v>
          </cell>
          <cell r="AL565">
            <v>0</v>
          </cell>
          <cell r="AM565">
            <v>0</v>
          </cell>
          <cell r="AN565">
            <v>0</v>
          </cell>
          <cell r="AO565">
            <v>2154296</v>
          </cell>
          <cell r="AP565">
            <v>20560047</v>
          </cell>
          <cell r="AQ565">
            <v>8935022</v>
          </cell>
          <cell r="AR565">
            <v>1512480</v>
          </cell>
          <cell r="AS565">
            <v>10447502</v>
          </cell>
          <cell r="AT565">
            <v>1307911</v>
          </cell>
          <cell r="AU565">
            <v>97569</v>
          </cell>
          <cell r="AV565">
            <v>562713</v>
          </cell>
          <cell r="AW565">
            <v>0</v>
          </cell>
          <cell r="AX565">
            <v>0</v>
          </cell>
          <cell r="AY565">
            <v>321359</v>
          </cell>
          <cell r="AZ565">
            <v>2289552</v>
          </cell>
        </row>
        <row r="566">
          <cell r="A566">
            <v>144704</v>
          </cell>
          <cell r="B566" t="str">
            <v>DECATUR AREA TECHNICAL ACADEMY-SCH OF PRACT NSG</v>
          </cell>
          <cell r="C566" t="str">
            <v>IL</v>
          </cell>
          <cell r="D566">
            <v>3</v>
          </cell>
          <cell r="E566">
            <v>7</v>
          </cell>
          <cell r="F566">
            <v>2</v>
          </cell>
          <cell r="G566">
            <v>2</v>
          </cell>
          <cell r="H566">
            <v>2</v>
          </cell>
          <cell r="I566">
            <v>-3</v>
          </cell>
          <cell r="J566">
            <v>1</v>
          </cell>
          <cell r="K566">
            <v>44</v>
          </cell>
          <cell r="L566">
            <v>120000</v>
          </cell>
          <cell r="M566">
            <v>0</v>
          </cell>
          <cell r="N566">
            <v>54293</v>
          </cell>
          <cell r="O566">
            <v>0</v>
          </cell>
          <cell r="P566">
            <v>36948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211241</v>
          </cell>
          <cell r="AA566">
            <v>161545</v>
          </cell>
          <cell r="AB566">
            <v>0</v>
          </cell>
          <cell r="AC566">
            <v>0</v>
          </cell>
          <cell r="AD566">
            <v>25000</v>
          </cell>
          <cell r="AE566">
            <v>2500</v>
          </cell>
          <cell r="AF566">
            <v>20000</v>
          </cell>
          <cell r="AG566">
            <v>26500</v>
          </cell>
          <cell r="AH566">
            <v>36948</v>
          </cell>
          <cell r="AI566">
            <v>0</v>
          </cell>
          <cell r="AJ566">
            <v>0</v>
          </cell>
          <cell r="AK566">
            <v>272493</v>
          </cell>
          <cell r="AL566">
            <v>0</v>
          </cell>
          <cell r="AM566">
            <v>0</v>
          </cell>
          <cell r="AN566">
            <v>0</v>
          </cell>
          <cell r="AO566">
            <v>271507</v>
          </cell>
          <cell r="AP566">
            <v>544000</v>
          </cell>
          <cell r="AQ566">
            <v>135000</v>
          </cell>
          <cell r="AR566">
            <v>7000</v>
          </cell>
          <cell r="AS566">
            <v>142000</v>
          </cell>
          <cell r="AT566">
            <v>36948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36948</v>
          </cell>
        </row>
        <row r="567">
          <cell r="A567">
            <v>367972</v>
          </cell>
          <cell r="B567" t="str">
            <v>CAPITAL AREA SCHOOL OF PRACTICAL NURSING</v>
          </cell>
          <cell r="C567" t="str">
            <v>IL</v>
          </cell>
          <cell r="D567">
            <v>3</v>
          </cell>
          <cell r="E567">
            <v>7</v>
          </cell>
          <cell r="F567">
            <v>2</v>
          </cell>
          <cell r="G567">
            <v>2</v>
          </cell>
          <cell r="H567">
            <v>2</v>
          </cell>
          <cell r="I567">
            <v>-3</v>
          </cell>
          <cell r="J567">
            <v>1</v>
          </cell>
          <cell r="K567">
            <v>73</v>
          </cell>
          <cell r="L567">
            <v>207514</v>
          </cell>
          <cell r="M567">
            <v>0</v>
          </cell>
          <cell r="N567">
            <v>185709</v>
          </cell>
          <cell r="O567">
            <v>0</v>
          </cell>
          <cell r="P567">
            <v>132165</v>
          </cell>
          <cell r="Q567">
            <v>151969</v>
          </cell>
          <cell r="R567">
            <v>500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677857</v>
          </cell>
          <cell r="AA567">
            <v>377458</v>
          </cell>
          <cell r="AB567">
            <v>0</v>
          </cell>
          <cell r="AC567">
            <v>0</v>
          </cell>
          <cell r="AD567">
            <v>60634</v>
          </cell>
          <cell r="AE567">
            <v>50487</v>
          </cell>
          <cell r="AF567">
            <v>0</v>
          </cell>
          <cell r="AG567">
            <v>58394</v>
          </cell>
          <cell r="AH567">
            <v>284634</v>
          </cell>
          <cell r="AI567">
            <v>0</v>
          </cell>
          <cell r="AJ567">
            <v>0</v>
          </cell>
          <cell r="AK567">
            <v>831607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831607</v>
          </cell>
          <cell r="AQ567">
            <v>348995</v>
          </cell>
          <cell r="AR567">
            <v>37444</v>
          </cell>
          <cell r="AS567">
            <v>386439</v>
          </cell>
          <cell r="AT567">
            <v>132165</v>
          </cell>
          <cell r="AU567">
            <v>0</v>
          </cell>
          <cell r="AV567">
            <v>151969</v>
          </cell>
          <cell r="AW567">
            <v>500</v>
          </cell>
          <cell r="AX567">
            <v>0</v>
          </cell>
          <cell r="AY567">
            <v>0</v>
          </cell>
          <cell r="AZ567">
            <v>284634</v>
          </cell>
        </row>
        <row r="568">
          <cell r="A568">
            <v>417442</v>
          </cell>
          <cell r="B568" t="str">
            <v>BECK AREA CAREER CENTER-RED BUD</v>
          </cell>
          <cell r="C568" t="str">
            <v>IL</v>
          </cell>
          <cell r="D568">
            <v>3</v>
          </cell>
          <cell r="E568">
            <v>7</v>
          </cell>
          <cell r="F568">
            <v>2</v>
          </cell>
          <cell r="G568">
            <v>2</v>
          </cell>
          <cell r="H568">
            <v>2</v>
          </cell>
          <cell r="I568">
            <v>-3</v>
          </cell>
          <cell r="J568">
            <v>1</v>
          </cell>
          <cell r="K568">
            <v>26</v>
          </cell>
          <cell r="L568">
            <v>400039</v>
          </cell>
          <cell r="M568">
            <v>2019</v>
          </cell>
          <cell r="N568">
            <v>95190</v>
          </cell>
          <cell r="O568">
            <v>0</v>
          </cell>
          <cell r="P568">
            <v>139227</v>
          </cell>
          <cell r="Q568">
            <v>938425</v>
          </cell>
          <cell r="R568">
            <v>95585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1670485</v>
          </cell>
          <cell r="AA568">
            <v>933212</v>
          </cell>
          <cell r="AB568">
            <v>0</v>
          </cell>
          <cell r="AC568">
            <v>0</v>
          </cell>
          <cell r="AD568">
            <v>16267</v>
          </cell>
          <cell r="AE568">
            <v>186344</v>
          </cell>
          <cell r="AF568">
            <v>222493</v>
          </cell>
          <cell r="AG568">
            <v>200576</v>
          </cell>
          <cell r="AH568">
            <v>121837</v>
          </cell>
          <cell r="AI568">
            <v>0</v>
          </cell>
          <cell r="AJ568">
            <v>0</v>
          </cell>
          <cell r="AK568">
            <v>1680729</v>
          </cell>
          <cell r="AL568">
            <v>41728</v>
          </cell>
          <cell r="AM568">
            <v>0</v>
          </cell>
          <cell r="AN568">
            <v>0</v>
          </cell>
          <cell r="AO568">
            <v>13151</v>
          </cell>
          <cell r="AP568">
            <v>1735608</v>
          </cell>
          <cell r="AQ568">
            <v>645494</v>
          </cell>
          <cell r="AR568">
            <v>168943</v>
          </cell>
          <cell r="AS568">
            <v>814437</v>
          </cell>
          <cell r="AT568">
            <v>80283</v>
          </cell>
          <cell r="AU568">
            <v>36109</v>
          </cell>
          <cell r="AV568">
            <v>0</v>
          </cell>
          <cell r="AW568">
            <v>0</v>
          </cell>
          <cell r="AX568">
            <v>0</v>
          </cell>
          <cell r="AY568">
            <v>5445</v>
          </cell>
          <cell r="AZ568">
            <v>121837</v>
          </cell>
        </row>
        <row r="569">
          <cell r="A569">
            <v>363563</v>
          </cell>
          <cell r="B569" t="str">
            <v>IVY TECH STATE COLLEGE-CENTRAL OFFICE</v>
          </cell>
          <cell r="C569" t="str">
            <v>IN</v>
          </cell>
          <cell r="D569">
            <v>3</v>
          </cell>
          <cell r="E569">
            <v>0</v>
          </cell>
          <cell r="F569">
            <v>2</v>
          </cell>
          <cell r="G569">
            <v>-2</v>
          </cell>
          <cell r="H569">
            <v>2</v>
          </cell>
          <cell r="I569">
            <v>-3</v>
          </cell>
          <cell r="J569">
            <v>1</v>
          </cell>
          <cell r="L569">
            <v>7192</v>
          </cell>
          <cell r="M569">
            <v>0</v>
          </cell>
          <cell r="N569">
            <v>16132703</v>
          </cell>
          <cell r="O569">
            <v>0</v>
          </cell>
          <cell r="P569">
            <v>1440</v>
          </cell>
          <cell r="Q569">
            <v>13573596</v>
          </cell>
          <cell r="R569">
            <v>0</v>
          </cell>
          <cell r="S569">
            <v>744810</v>
          </cell>
          <cell r="T569">
            <v>0</v>
          </cell>
          <cell r="U569">
            <v>1036</v>
          </cell>
          <cell r="V569">
            <v>102478</v>
          </cell>
          <cell r="W569">
            <v>0</v>
          </cell>
          <cell r="X569">
            <v>2621453</v>
          </cell>
          <cell r="Y569">
            <v>0</v>
          </cell>
          <cell r="Z569">
            <v>33184708</v>
          </cell>
          <cell r="AA569">
            <v>1647255</v>
          </cell>
          <cell r="AB569">
            <v>0</v>
          </cell>
          <cell r="AC569">
            <v>12466619</v>
          </cell>
          <cell r="AD569">
            <v>1543374</v>
          </cell>
          <cell r="AE569">
            <v>1086299</v>
          </cell>
          <cell r="AF569">
            <v>14225512</v>
          </cell>
          <cell r="AG569">
            <v>55614</v>
          </cell>
          <cell r="AH569">
            <v>0</v>
          </cell>
          <cell r="AI569">
            <v>0</v>
          </cell>
          <cell r="AJ569">
            <v>-8961939</v>
          </cell>
          <cell r="AK569">
            <v>22062734</v>
          </cell>
          <cell r="AL569">
            <v>2310</v>
          </cell>
          <cell r="AM569">
            <v>0</v>
          </cell>
          <cell r="AN569">
            <v>0</v>
          </cell>
          <cell r="AO569">
            <v>0</v>
          </cell>
          <cell r="AP569">
            <v>22065044</v>
          </cell>
          <cell r="AQ569">
            <v>11607767</v>
          </cell>
          <cell r="AR569">
            <v>2771417</v>
          </cell>
          <cell r="AS569">
            <v>14379184</v>
          </cell>
        </row>
        <row r="570">
          <cell r="A570">
            <v>150136</v>
          </cell>
          <cell r="B570" t="str">
            <v>BALL STATE UNIVERSITY</v>
          </cell>
          <cell r="C570" t="str">
            <v>IN</v>
          </cell>
          <cell r="D570">
            <v>3</v>
          </cell>
          <cell r="E570">
            <v>1</v>
          </cell>
          <cell r="F570">
            <v>2</v>
          </cell>
          <cell r="G570">
            <v>2</v>
          </cell>
          <cell r="H570">
            <v>2</v>
          </cell>
          <cell r="I570">
            <v>16</v>
          </cell>
          <cell r="J570">
            <v>1</v>
          </cell>
          <cell r="K570">
            <v>17004</v>
          </cell>
          <cell r="L570">
            <v>85670736</v>
          </cell>
          <cell r="M570">
            <v>0</v>
          </cell>
          <cell r="N570">
            <v>132059792</v>
          </cell>
          <cell r="O570">
            <v>0</v>
          </cell>
          <cell r="P570">
            <v>14536589</v>
          </cell>
          <cell r="Q570">
            <v>14858902</v>
          </cell>
          <cell r="R570">
            <v>101686</v>
          </cell>
          <cell r="S570">
            <v>7284489</v>
          </cell>
          <cell r="T570">
            <v>0</v>
          </cell>
          <cell r="U570">
            <v>3239373</v>
          </cell>
          <cell r="V570">
            <v>39258555</v>
          </cell>
          <cell r="W570">
            <v>0</v>
          </cell>
          <cell r="X570">
            <v>10794128</v>
          </cell>
          <cell r="Y570">
            <v>0</v>
          </cell>
          <cell r="Z570">
            <v>307804250</v>
          </cell>
          <cell r="AA570">
            <v>111843594</v>
          </cell>
          <cell r="AB570">
            <v>6060556</v>
          </cell>
          <cell r="AC570">
            <v>8210975</v>
          </cell>
          <cell r="AD570">
            <v>29022329</v>
          </cell>
          <cell r="AE570">
            <v>14678886</v>
          </cell>
          <cell r="AF570">
            <v>23127037</v>
          </cell>
          <cell r="AG570">
            <v>27483755</v>
          </cell>
          <cell r="AH570">
            <v>23935773</v>
          </cell>
          <cell r="AI570">
            <v>7556564</v>
          </cell>
          <cell r="AJ570">
            <v>14338525</v>
          </cell>
          <cell r="AK570">
            <v>266257994</v>
          </cell>
          <cell r="AL570">
            <v>39613670</v>
          </cell>
          <cell r="AM570">
            <v>0</v>
          </cell>
          <cell r="AN570">
            <v>0</v>
          </cell>
          <cell r="AO570">
            <v>0</v>
          </cell>
          <cell r="AP570">
            <v>305871664</v>
          </cell>
          <cell r="AQ570">
            <v>126211296</v>
          </cell>
          <cell r="AR570">
            <v>42602246</v>
          </cell>
          <cell r="AS570">
            <v>168813542</v>
          </cell>
          <cell r="AT570">
            <v>6470792</v>
          </cell>
          <cell r="AU570">
            <v>884605</v>
          </cell>
          <cell r="AV570">
            <v>6963955</v>
          </cell>
          <cell r="AW570">
            <v>0</v>
          </cell>
          <cell r="AX570">
            <v>5658438</v>
          </cell>
          <cell r="AY570">
            <v>3957983</v>
          </cell>
          <cell r="AZ570">
            <v>23935773</v>
          </cell>
        </row>
        <row r="571">
          <cell r="A571">
            <v>151102</v>
          </cell>
          <cell r="B571" t="str">
            <v>INDIANA UNIVERSITY-PURDUE UNIVERSITY-FORT WAYNE</v>
          </cell>
          <cell r="C571" t="str">
            <v>IN</v>
          </cell>
          <cell r="D571">
            <v>3</v>
          </cell>
          <cell r="E571">
            <v>1</v>
          </cell>
          <cell r="F571">
            <v>2</v>
          </cell>
          <cell r="G571">
            <v>2</v>
          </cell>
          <cell r="H571">
            <v>2</v>
          </cell>
          <cell r="I571">
            <v>21</v>
          </cell>
          <cell r="J571">
            <v>1</v>
          </cell>
          <cell r="K571">
            <v>7909</v>
          </cell>
          <cell r="L571">
            <v>26726605</v>
          </cell>
          <cell r="M571">
            <v>0</v>
          </cell>
          <cell r="N571">
            <v>35101636</v>
          </cell>
          <cell r="O571">
            <v>0</v>
          </cell>
          <cell r="P571">
            <v>4305225</v>
          </cell>
          <cell r="Q571">
            <v>262896</v>
          </cell>
          <cell r="R571">
            <v>0</v>
          </cell>
          <cell r="S571">
            <v>3542720</v>
          </cell>
          <cell r="T571">
            <v>218411</v>
          </cell>
          <cell r="U571">
            <v>2852625</v>
          </cell>
          <cell r="V571">
            <v>1638085</v>
          </cell>
          <cell r="W571">
            <v>0</v>
          </cell>
          <cell r="X571">
            <v>1182448</v>
          </cell>
          <cell r="Y571">
            <v>0</v>
          </cell>
          <cell r="Z571">
            <v>75830651</v>
          </cell>
          <cell r="AA571">
            <v>34311463</v>
          </cell>
          <cell r="AB571">
            <v>529315</v>
          </cell>
          <cell r="AC571">
            <v>2121314</v>
          </cell>
          <cell r="AD571">
            <v>3202488</v>
          </cell>
          <cell r="AE571">
            <v>4553613</v>
          </cell>
          <cell r="AF571">
            <v>8654601</v>
          </cell>
          <cell r="AG571">
            <v>7571370</v>
          </cell>
          <cell r="AH571">
            <v>5441187</v>
          </cell>
          <cell r="AI571">
            <v>4306159</v>
          </cell>
          <cell r="AJ571">
            <v>2191939</v>
          </cell>
          <cell r="AK571">
            <v>72883449</v>
          </cell>
          <cell r="AL571">
            <v>3839742</v>
          </cell>
          <cell r="AM571">
            <v>0</v>
          </cell>
          <cell r="AN571">
            <v>0</v>
          </cell>
          <cell r="AO571">
            <v>0</v>
          </cell>
          <cell r="AP571">
            <v>76723191</v>
          </cell>
          <cell r="AQ571">
            <v>35849570</v>
          </cell>
          <cell r="AR571">
            <v>8088394</v>
          </cell>
          <cell r="AS571">
            <v>46675613</v>
          </cell>
          <cell r="AT571">
            <v>3858671</v>
          </cell>
          <cell r="AU571">
            <v>0</v>
          </cell>
          <cell r="AV571">
            <v>0</v>
          </cell>
          <cell r="AW571">
            <v>0</v>
          </cell>
          <cell r="AX571">
            <v>667789</v>
          </cell>
          <cell r="AY571">
            <v>914727</v>
          </cell>
          <cell r="AZ571">
            <v>5441187</v>
          </cell>
        </row>
        <row r="572">
          <cell r="A572">
            <v>151111</v>
          </cell>
          <cell r="B572" t="str">
            <v>INDIANA UNIVERSITY-PURDUE UNIVERSITY-INDIANAPOLIS</v>
          </cell>
          <cell r="C572" t="str">
            <v>IN</v>
          </cell>
          <cell r="D572">
            <v>3</v>
          </cell>
          <cell r="E572">
            <v>1</v>
          </cell>
          <cell r="F572">
            <v>1</v>
          </cell>
          <cell r="G572">
            <v>1</v>
          </cell>
          <cell r="H572">
            <v>2</v>
          </cell>
          <cell r="I572">
            <v>16</v>
          </cell>
          <cell r="J572">
            <v>1</v>
          </cell>
          <cell r="K572">
            <v>20349</v>
          </cell>
          <cell r="L572">
            <v>113028741</v>
          </cell>
          <cell r="M572">
            <v>27684348</v>
          </cell>
          <cell r="N572">
            <v>202218838</v>
          </cell>
          <cell r="O572">
            <v>0</v>
          </cell>
          <cell r="P572">
            <v>79365735</v>
          </cell>
          <cell r="Q572">
            <v>11507924</v>
          </cell>
          <cell r="R572">
            <v>0</v>
          </cell>
          <cell r="S572">
            <v>61630319</v>
          </cell>
          <cell r="T572">
            <v>346295</v>
          </cell>
          <cell r="U572">
            <v>25152069</v>
          </cell>
          <cell r="V572">
            <v>126020805</v>
          </cell>
          <cell r="W572">
            <v>0</v>
          </cell>
          <cell r="X572">
            <v>130574730</v>
          </cell>
          <cell r="Y572">
            <v>0</v>
          </cell>
          <cell r="Z572">
            <v>777529804</v>
          </cell>
          <cell r="AA572">
            <v>228065823</v>
          </cell>
          <cell r="AB572">
            <v>104810114</v>
          </cell>
          <cell r="AC572">
            <v>55506745</v>
          </cell>
          <cell r="AD572">
            <v>105433391</v>
          </cell>
          <cell r="AE572">
            <v>10881864</v>
          </cell>
          <cell r="AF572">
            <v>28254400</v>
          </cell>
          <cell r="AG572">
            <v>39154478</v>
          </cell>
          <cell r="AH572">
            <v>23916148</v>
          </cell>
          <cell r="AI572">
            <v>16877603</v>
          </cell>
          <cell r="AJ572">
            <v>31570984</v>
          </cell>
          <cell r="AK572">
            <v>644471550</v>
          </cell>
          <cell r="AL572">
            <v>124036889</v>
          </cell>
          <cell r="AM572">
            <v>0</v>
          </cell>
          <cell r="AN572">
            <v>0</v>
          </cell>
          <cell r="AO572">
            <v>0</v>
          </cell>
          <cell r="AP572">
            <v>768508439</v>
          </cell>
          <cell r="AQ572">
            <v>294768994</v>
          </cell>
          <cell r="AR572">
            <v>79754458</v>
          </cell>
          <cell r="AS572">
            <v>374523452</v>
          </cell>
          <cell r="AT572">
            <v>9743675</v>
          </cell>
          <cell r="AU572">
            <v>950675</v>
          </cell>
          <cell r="AV572">
            <v>78219</v>
          </cell>
          <cell r="AW572">
            <v>0</v>
          </cell>
          <cell r="AX572">
            <v>4830038</v>
          </cell>
          <cell r="AY572">
            <v>8313541</v>
          </cell>
          <cell r="AZ572">
            <v>23916148</v>
          </cell>
        </row>
        <row r="573">
          <cell r="A573">
            <v>151306</v>
          </cell>
          <cell r="B573" t="str">
            <v>UNIVERSITY OF SOUTHERN INDIANA</v>
          </cell>
          <cell r="C573" t="str">
            <v>IN</v>
          </cell>
          <cell r="D573">
            <v>3</v>
          </cell>
          <cell r="E573">
            <v>1</v>
          </cell>
          <cell r="F573">
            <v>2</v>
          </cell>
          <cell r="G573">
            <v>2</v>
          </cell>
          <cell r="H573">
            <v>2</v>
          </cell>
          <cell r="I573">
            <v>21</v>
          </cell>
          <cell r="J573">
            <v>1</v>
          </cell>
          <cell r="K573">
            <v>7864</v>
          </cell>
          <cell r="L573">
            <v>26301903</v>
          </cell>
          <cell r="M573">
            <v>0</v>
          </cell>
          <cell r="N573">
            <v>33160375</v>
          </cell>
          <cell r="O573">
            <v>0</v>
          </cell>
          <cell r="P573">
            <v>4694330</v>
          </cell>
          <cell r="Q573">
            <v>3088695</v>
          </cell>
          <cell r="R573">
            <v>0</v>
          </cell>
          <cell r="S573">
            <v>924013</v>
          </cell>
          <cell r="T573">
            <v>0</v>
          </cell>
          <cell r="U573">
            <v>1439770</v>
          </cell>
          <cell r="V573">
            <v>11424935</v>
          </cell>
          <cell r="W573">
            <v>0</v>
          </cell>
          <cell r="X573">
            <v>976607</v>
          </cell>
          <cell r="Y573">
            <v>0</v>
          </cell>
          <cell r="Z573">
            <v>82010628</v>
          </cell>
          <cell r="AA573">
            <v>24574815</v>
          </cell>
          <cell r="AB573">
            <v>153756</v>
          </cell>
          <cell r="AC573">
            <v>1118091</v>
          </cell>
          <cell r="AD573">
            <v>6104025</v>
          </cell>
          <cell r="AE573">
            <v>5204041</v>
          </cell>
          <cell r="AF573">
            <v>7642701</v>
          </cell>
          <cell r="AG573">
            <v>5967927</v>
          </cell>
          <cell r="AH573">
            <v>8597693</v>
          </cell>
          <cell r="AI573">
            <v>3610361</v>
          </cell>
          <cell r="AJ573">
            <v>4363682</v>
          </cell>
          <cell r="AK573">
            <v>67337092</v>
          </cell>
          <cell r="AL573">
            <v>14141878</v>
          </cell>
          <cell r="AM573">
            <v>0</v>
          </cell>
          <cell r="AN573">
            <v>0</v>
          </cell>
          <cell r="AO573">
            <v>35671</v>
          </cell>
          <cell r="AP573">
            <v>81514641</v>
          </cell>
          <cell r="AQ573">
            <v>33869247</v>
          </cell>
          <cell r="AR573">
            <v>8884070</v>
          </cell>
          <cell r="AS573">
            <v>42753317</v>
          </cell>
          <cell r="AT573">
            <v>3583905</v>
          </cell>
          <cell r="AU573">
            <v>274639</v>
          </cell>
          <cell r="AV573">
            <v>2421644</v>
          </cell>
          <cell r="AW573">
            <v>0</v>
          </cell>
          <cell r="AX573">
            <v>0</v>
          </cell>
          <cell r="AY573">
            <v>2317505</v>
          </cell>
          <cell r="AZ573">
            <v>8597693</v>
          </cell>
        </row>
        <row r="574">
          <cell r="A574">
            <v>151324</v>
          </cell>
          <cell r="B574" t="str">
            <v>INDIANA STATE UNIVERSITY</v>
          </cell>
          <cell r="C574" t="str">
            <v>IN</v>
          </cell>
          <cell r="D574">
            <v>3</v>
          </cell>
          <cell r="E574">
            <v>1</v>
          </cell>
          <cell r="F574">
            <v>2</v>
          </cell>
          <cell r="G574">
            <v>2</v>
          </cell>
          <cell r="H574">
            <v>2</v>
          </cell>
          <cell r="I574">
            <v>16</v>
          </cell>
          <cell r="J574">
            <v>1</v>
          </cell>
          <cell r="K574">
            <v>9883</v>
          </cell>
          <cell r="L574">
            <v>37233462</v>
          </cell>
          <cell r="M574">
            <v>473</v>
          </cell>
          <cell r="N574">
            <v>84098204</v>
          </cell>
          <cell r="O574">
            <v>0</v>
          </cell>
          <cell r="P574">
            <v>8179617</v>
          </cell>
          <cell r="Q574">
            <v>6305726</v>
          </cell>
          <cell r="R574">
            <v>0</v>
          </cell>
          <cell r="S574">
            <v>3646252</v>
          </cell>
          <cell r="T574">
            <v>0</v>
          </cell>
          <cell r="U574">
            <v>1732305</v>
          </cell>
          <cell r="V574">
            <v>35040999</v>
          </cell>
          <cell r="W574">
            <v>0</v>
          </cell>
          <cell r="X574">
            <v>7976915</v>
          </cell>
          <cell r="Y574">
            <v>0</v>
          </cell>
          <cell r="Z574">
            <v>184213953</v>
          </cell>
          <cell r="AA574">
            <v>57584283</v>
          </cell>
          <cell r="AB574">
            <v>9682822</v>
          </cell>
          <cell r="AC574">
            <v>807745</v>
          </cell>
          <cell r="AD574">
            <v>15457475</v>
          </cell>
          <cell r="AE574">
            <v>7161639</v>
          </cell>
          <cell r="AF574">
            <v>12173321</v>
          </cell>
          <cell r="AG574">
            <v>15715610</v>
          </cell>
          <cell r="AH574">
            <v>18241756</v>
          </cell>
          <cell r="AI574">
            <v>6331844</v>
          </cell>
          <cell r="AJ574">
            <v>5317733</v>
          </cell>
          <cell r="AK574">
            <v>148474228</v>
          </cell>
          <cell r="AL574">
            <v>33674008</v>
          </cell>
          <cell r="AM574">
            <v>0</v>
          </cell>
          <cell r="AN574">
            <v>0</v>
          </cell>
          <cell r="AO574">
            <v>0</v>
          </cell>
          <cell r="AP574">
            <v>182148236</v>
          </cell>
          <cell r="AQ574">
            <v>64652739</v>
          </cell>
          <cell r="AR574">
            <v>23742099</v>
          </cell>
          <cell r="AS574">
            <v>88394838</v>
          </cell>
          <cell r="AT574">
            <v>5116872</v>
          </cell>
          <cell r="AU574">
            <v>633238</v>
          </cell>
          <cell r="AV574">
            <v>4561203</v>
          </cell>
          <cell r="AW574">
            <v>0</v>
          </cell>
          <cell r="AX574">
            <v>0</v>
          </cell>
          <cell r="AY574">
            <v>7930443</v>
          </cell>
          <cell r="AZ574">
            <v>18241756</v>
          </cell>
        </row>
        <row r="575">
          <cell r="A575">
            <v>151333</v>
          </cell>
          <cell r="B575" t="str">
            <v>INDIANA UNIVERSITY-KOKOMO</v>
          </cell>
          <cell r="C575" t="str">
            <v>IN</v>
          </cell>
          <cell r="D575">
            <v>3</v>
          </cell>
          <cell r="E575">
            <v>1</v>
          </cell>
          <cell r="F575">
            <v>2</v>
          </cell>
          <cell r="G575">
            <v>2</v>
          </cell>
          <cell r="H575">
            <v>2</v>
          </cell>
          <cell r="I575">
            <v>32</v>
          </cell>
          <cell r="J575">
            <v>1</v>
          </cell>
          <cell r="K575">
            <v>1823</v>
          </cell>
          <cell r="L575">
            <v>6127971</v>
          </cell>
          <cell r="M575">
            <v>51290</v>
          </cell>
          <cell r="N575">
            <v>11805748</v>
          </cell>
          <cell r="O575">
            <v>0</v>
          </cell>
          <cell r="P575">
            <v>1009924</v>
          </cell>
          <cell r="Q575">
            <v>479481</v>
          </cell>
          <cell r="R575">
            <v>0</v>
          </cell>
          <cell r="S575">
            <v>381913</v>
          </cell>
          <cell r="T575">
            <v>11677</v>
          </cell>
          <cell r="U575">
            <v>187300</v>
          </cell>
          <cell r="V575">
            <v>1932275</v>
          </cell>
          <cell r="W575">
            <v>0</v>
          </cell>
          <cell r="X575">
            <v>489404</v>
          </cell>
          <cell r="Y575">
            <v>0</v>
          </cell>
          <cell r="Z575">
            <v>22476983</v>
          </cell>
          <cell r="AA575">
            <v>7561639</v>
          </cell>
          <cell r="AB575">
            <v>52045</v>
          </cell>
          <cell r="AC575">
            <v>852220</v>
          </cell>
          <cell r="AD575">
            <v>2040096</v>
          </cell>
          <cell r="AE575">
            <v>1207092</v>
          </cell>
          <cell r="AF575">
            <v>2442255</v>
          </cell>
          <cell r="AG575">
            <v>1894864</v>
          </cell>
          <cell r="AH575">
            <v>1466057</v>
          </cell>
          <cell r="AI575">
            <v>1690804</v>
          </cell>
          <cell r="AJ575">
            <v>1434753</v>
          </cell>
          <cell r="AK575">
            <v>20641825</v>
          </cell>
          <cell r="AL575">
            <v>1741546</v>
          </cell>
          <cell r="AM575">
            <v>0</v>
          </cell>
          <cell r="AN575">
            <v>0</v>
          </cell>
          <cell r="AO575">
            <v>0</v>
          </cell>
          <cell r="AP575">
            <v>22383371</v>
          </cell>
          <cell r="AQ575">
            <v>10010030</v>
          </cell>
          <cell r="AR575">
            <v>2828147</v>
          </cell>
          <cell r="AS575">
            <v>12838177</v>
          </cell>
          <cell r="AT575">
            <v>881212</v>
          </cell>
          <cell r="AU575">
            <v>42606</v>
          </cell>
          <cell r="AV575">
            <v>5802</v>
          </cell>
          <cell r="AW575">
            <v>0</v>
          </cell>
          <cell r="AX575">
            <v>201199</v>
          </cell>
          <cell r="AY575">
            <v>335238</v>
          </cell>
          <cell r="AZ575">
            <v>1466057</v>
          </cell>
        </row>
        <row r="576">
          <cell r="A576">
            <v>151342</v>
          </cell>
          <cell r="B576" t="str">
            <v>INDIANA UNIVERSITY-SOUTH BEND</v>
          </cell>
          <cell r="C576" t="str">
            <v>IN</v>
          </cell>
          <cell r="D576">
            <v>3</v>
          </cell>
          <cell r="E576">
            <v>1</v>
          </cell>
          <cell r="F576">
            <v>2</v>
          </cell>
          <cell r="G576">
            <v>2</v>
          </cell>
          <cell r="H576">
            <v>2</v>
          </cell>
          <cell r="I576">
            <v>21</v>
          </cell>
          <cell r="J576">
            <v>1</v>
          </cell>
          <cell r="K576">
            <v>4954</v>
          </cell>
          <cell r="L576">
            <v>19115663</v>
          </cell>
          <cell r="M576">
            <v>22147</v>
          </cell>
          <cell r="N576">
            <v>25797020</v>
          </cell>
          <cell r="O576">
            <v>0</v>
          </cell>
          <cell r="P576">
            <v>2981863</v>
          </cell>
          <cell r="Q576">
            <v>75659</v>
          </cell>
          <cell r="R576">
            <v>0</v>
          </cell>
          <cell r="S576">
            <v>337313</v>
          </cell>
          <cell r="T576">
            <v>15072</v>
          </cell>
          <cell r="U576">
            <v>523375</v>
          </cell>
          <cell r="V576">
            <v>4935556</v>
          </cell>
          <cell r="W576">
            <v>0</v>
          </cell>
          <cell r="X576">
            <v>1094847</v>
          </cell>
          <cell r="Y576">
            <v>0</v>
          </cell>
          <cell r="Z576">
            <v>54898515</v>
          </cell>
          <cell r="AA576">
            <v>23960530</v>
          </cell>
          <cell r="AB576">
            <v>361466</v>
          </cell>
          <cell r="AC576">
            <v>532646</v>
          </cell>
          <cell r="AD576">
            <v>4643626</v>
          </cell>
          <cell r="AE576">
            <v>1815933</v>
          </cell>
          <cell r="AF576">
            <v>4795483</v>
          </cell>
          <cell r="AG576">
            <v>3622355</v>
          </cell>
          <cell r="AH576">
            <v>3727708</v>
          </cell>
          <cell r="AI576">
            <v>4329898</v>
          </cell>
          <cell r="AJ576">
            <v>2224696</v>
          </cell>
          <cell r="AK576">
            <v>50014341</v>
          </cell>
          <cell r="AL576">
            <v>4928606</v>
          </cell>
          <cell r="AM576">
            <v>0</v>
          </cell>
          <cell r="AN576">
            <v>0</v>
          </cell>
          <cell r="AO576">
            <v>0</v>
          </cell>
          <cell r="AP576">
            <v>54942947</v>
          </cell>
          <cell r="AQ576">
            <v>25051665</v>
          </cell>
          <cell r="AR576">
            <v>7379666</v>
          </cell>
          <cell r="AS576">
            <v>32431331</v>
          </cell>
          <cell r="AT576">
            <v>2600516</v>
          </cell>
          <cell r="AU576">
            <v>142850</v>
          </cell>
          <cell r="AV576">
            <v>18081</v>
          </cell>
          <cell r="AW576">
            <v>0</v>
          </cell>
          <cell r="AX576">
            <v>198770</v>
          </cell>
          <cell r="AY576">
            <v>767491</v>
          </cell>
          <cell r="AZ576">
            <v>3727708</v>
          </cell>
        </row>
        <row r="577">
          <cell r="A577">
            <v>151351</v>
          </cell>
          <cell r="B577" t="str">
            <v>INDIANA UNIVERSITY-BLOOMINGTON</v>
          </cell>
          <cell r="C577" t="str">
            <v>IN</v>
          </cell>
          <cell r="D577">
            <v>3</v>
          </cell>
          <cell r="E577">
            <v>1</v>
          </cell>
          <cell r="F577">
            <v>2</v>
          </cell>
          <cell r="G577">
            <v>2</v>
          </cell>
          <cell r="H577">
            <v>2</v>
          </cell>
          <cell r="I577">
            <v>15</v>
          </cell>
          <cell r="J577">
            <v>1</v>
          </cell>
          <cell r="K577">
            <v>34762</v>
          </cell>
          <cell r="L577">
            <v>275898099</v>
          </cell>
          <cell r="M577">
            <v>13930031</v>
          </cell>
          <cell r="N577">
            <v>219738665</v>
          </cell>
          <cell r="O577">
            <v>0</v>
          </cell>
          <cell r="P577">
            <v>54497345</v>
          </cell>
          <cell r="Q577">
            <v>10400992</v>
          </cell>
          <cell r="R577">
            <v>0</v>
          </cell>
          <cell r="S577">
            <v>39074566</v>
          </cell>
          <cell r="T577">
            <v>2238913</v>
          </cell>
          <cell r="U577">
            <v>21158547</v>
          </cell>
          <cell r="V577">
            <v>416460092</v>
          </cell>
          <cell r="W577">
            <v>0</v>
          </cell>
          <cell r="X577">
            <v>32623717</v>
          </cell>
          <cell r="Y577">
            <v>0</v>
          </cell>
          <cell r="Z577">
            <v>1086020967</v>
          </cell>
          <cell r="AA577">
            <v>246562847</v>
          </cell>
          <cell r="AB577">
            <v>63825508</v>
          </cell>
          <cell r="AC577">
            <v>63618372</v>
          </cell>
          <cell r="AD577">
            <v>51162230</v>
          </cell>
          <cell r="AE577">
            <v>26681167</v>
          </cell>
          <cell r="AF577">
            <v>70598134</v>
          </cell>
          <cell r="AG577">
            <v>42483420</v>
          </cell>
          <cell r="AH577">
            <v>66415365</v>
          </cell>
          <cell r="AI577">
            <v>21613183</v>
          </cell>
          <cell r="AJ577">
            <v>12521916</v>
          </cell>
          <cell r="AK577">
            <v>665482142</v>
          </cell>
          <cell r="AL577">
            <v>414405033</v>
          </cell>
          <cell r="AM577">
            <v>0</v>
          </cell>
          <cell r="AN577">
            <v>0</v>
          </cell>
          <cell r="AO577">
            <v>0</v>
          </cell>
          <cell r="AP577">
            <v>1079887175</v>
          </cell>
          <cell r="AQ577">
            <v>299196181</v>
          </cell>
          <cell r="AR577">
            <v>84210215</v>
          </cell>
          <cell r="AS577">
            <v>383406396</v>
          </cell>
          <cell r="AT577">
            <v>9093333</v>
          </cell>
          <cell r="AU577">
            <v>1430936</v>
          </cell>
          <cell r="AV577">
            <v>76131</v>
          </cell>
          <cell r="AW577">
            <v>0</v>
          </cell>
          <cell r="AX577">
            <v>9874605</v>
          </cell>
          <cell r="AY577">
            <v>45940360</v>
          </cell>
          <cell r="AZ577">
            <v>66415365</v>
          </cell>
        </row>
        <row r="578">
          <cell r="A578">
            <v>151360</v>
          </cell>
          <cell r="B578" t="str">
            <v>INDIANA UNIVERSITY-NORTHWEST</v>
          </cell>
          <cell r="C578" t="str">
            <v>IN</v>
          </cell>
          <cell r="D578">
            <v>3</v>
          </cell>
          <cell r="E578">
            <v>1</v>
          </cell>
          <cell r="F578">
            <v>2</v>
          </cell>
          <cell r="G578">
            <v>2</v>
          </cell>
          <cell r="H578">
            <v>2</v>
          </cell>
          <cell r="I578">
            <v>21</v>
          </cell>
          <cell r="J578">
            <v>1</v>
          </cell>
          <cell r="K578">
            <v>3127</v>
          </cell>
          <cell r="L578">
            <v>11589096</v>
          </cell>
          <cell r="M578">
            <v>50622</v>
          </cell>
          <cell r="N578">
            <v>21322224</v>
          </cell>
          <cell r="O578">
            <v>0</v>
          </cell>
          <cell r="P578">
            <v>3782265</v>
          </cell>
          <cell r="Q578">
            <v>122849</v>
          </cell>
          <cell r="R578">
            <v>0</v>
          </cell>
          <cell r="S578">
            <v>403930</v>
          </cell>
          <cell r="T578">
            <v>1688</v>
          </cell>
          <cell r="U578">
            <v>383842</v>
          </cell>
          <cell r="V578">
            <v>3029589</v>
          </cell>
          <cell r="W578">
            <v>0</v>
          </cell>
          <cell r="X578">
            <v>1453503</v>
          </cell>
          <cell r="Y578">
            <v>0</v>
          </cell>
          <cell r="Z578">
            <v>42139608</v>
          </cell>
          <cell r="AA578">
            <v>16348681</v>
          </cell>
          <cell r="AB578">
            <v>246584</v>
          </cell>
          <cell r="AC578">
            <v>1149455</v>
          </cell>
          <cell r="AD578">
            <v>2831145</v>
          </cell>
          <cell r="AE578">
            <v>1801366</v>
          </cell>
          <cell r="AF578">
            <v>3335689</v>
          </cell>
          <cell r="AG578">
            <v>3540076</v>
          </cell>
          <cell r="AH578">
            <v>3909423</v>
          </cell>
          <cell r="AI578">
            <v>3229613</v>
          </cell>
          <cell r="AJ578">
            <v>2579198</v>
          </cell>
          <cell r="AK578">
            <v>38971230</v>
          </cell>
          <cell r="AL578">
            <v>2992511</v>
          </cell>
          <cell r="AM578">
            <v>0</v>
          </cell>
          <cell r="AN578">
            <v>0</v>
          </cell>
          <cell r="AO578">
            <v>0</v>
          </cell>
          <cell r="AP578">
            <v>41963741</v>
          </cell>
          <cell r="AQ578">
            <v>17896983</v>
          </cell>
          <cell r="AR578">
            <v>5106389</v>
          </cell>
          <cell r="AS578">
            <v>23003372</v>
          </cell>
          <cell r="AT578">
            <v>2947915</v>
          </cell>
          <cell r="AU578">
            <v>140961</v>
          </cell>
          <cell r="AV578">
            <v>17805</v>
          </cell>
          <cell r="AW578">
            <v>0</v>
          </cell>
          <cell r="AX578">
            <v>65481</v>
          </cell>
          <cell r="AY578">
            <v>737261</v>
          </cell>
          <cell r="AZ578">
            <v>3909423</v>
          </cell>
        </row>
        <row r="579">
          <cell r="A579">
            <v>151379</v>
          </cell>
          <cell r="B579" t="str">
            <v>INDIANA UNIVERSITY-SOUTHEAST</v>
          </cell>
          <cell r="C579" t="str">
            <v>IN</v>
          </cell>
          <cell r="D579">
            <v>3</v>
          </cell>
          <cell r="E579">
            <v>1</v>
          </cell>
          <cell r="F579">
            <v>2</v>
          </cell>
          <cell r="G579">
            <v>2</v>
          </cell>
          <cell r="H579">
            <v>2</v>
          </cell>
          <cell r="I579">
            <v>21</v>
          </cell>
          <cell r="J579">
            <v>1</v>
          </cell>
          <cell r="K579">
            <v>4463</v>
          </cell>
          <cell r="L579">
            <v>14676366</v>
          </cell>
          <cell r="M579">
            <v>12739</v>
          </cell>
          <cell r="N579">
            <v>20218394</v>
          </cell>
          <cell r="O579">
            <v>0</v>
          </cell>
          <cell r="P579">
            <v>2632665</v>
          </cell>
          <cell r="Q579">
            <v>0</v>
          </cell>
          <cell r="R579">
            <v>0</v>
          </cell>
          <cell r="S579">
            <v>458670</v>
          </cell>
          <cell r="T579">
            <v>42624</v>
          </cell>
          <cell r="U579">
            <v>528197</v>
          </cell>
          <cell r="V579">
            <v>3767669</v>
          </cell>
          <cell r="W579">
            <v>0</v>
          </cell>
          <cell r="X579">
            <v>808175</v>
          </cell>
          <cell r="Y579">
            <v>0</v>
          </cell>
          <cell r="Z579">
            <v>43145499</v>
          </cell>
          <cell r="AA579">
            <v>17325849</v>
          </cell>
          <cell r="AB579">
            <v>131979</v>
          </cell>
          <cell r="AC579">
            <v>214777</v>
          </cell>
          <cell r="AD579">
            <v>3093209</v>
          </cell>
          <cell r="AE579">
            <v>2270178</v>
          </cell>
          <cell r="AF579">
            <v>4949747</v>
          </cell>
          <cell r="AG579">
            <v>2392022</v>
          </cell>
          <cell r="AH579">
            <v>3705255</v>
          </cell>
          <cell r="AI579">
            <v>3484999</v>
          </cell>
          <cell r="AJ579">
            <v>1768315</v>
          </cell>
          <cell r="AK579">
            <v>39336330</v>
          </cell>
          <cell r="AL579">
            <v>3588344</v>
          </cell>
          <cell r="AM579">
            <v>0</v>
          </cell>
          <cell r="AN579">
            <v>0</v>
          </cell>
          <cell r="AO579">
            <v>0</v>
          </cell>
          <cell r="AP579">
            <v>42924674</v>
          </cell>
          <cell r="AQ579">
            <v>19201940</v>
          </cell>
          <cell r="AR579">
            <v>5291090</v>
          </cell>
          <cell r="AS579">
            <v>24493030</v>
          </cell>
          <cell r="AT579">
            <v>2309629</v>
          </cell>
          <cell r="AU579">
            <v>143097</v>
          </cell>
          <cell r="AV579">
            <v>0</v>
          </cell>
          <cell r="AW579">
            <v>0</v>
          </cell>
          <cell r="AX579">
            <v>415731</v>
          </cell>
          <cell r="AY579">
            <v>836798</v>
          </cell>
          <cell r="AZ579">
            <v>3705255</v>
          </cell>
        </row>
        <row r="580">
          <cell r="A580">
            <v>151388</v>
          </cell>
          <cell r="B580" t="str">
            <v>INDIANA UNIVERSITY-EAST</v>
          </cell>
          <cell r="C580" t="str">
            <v>IN</v>
          </cell>
          <cell r="D580">
            <v>3</v>
          </cell>
          <cell r="E580">
            <v>1</v>
          </cell>
          <cell r="F580">
            <v>2</v>
          </cell>
          <cell r="G580">
            <v>2</v>
          </cell>
          <cell r="H580">
            <v>2</v>
          </cell>
          <cell r="I580">
            <v>32</v>
          </cell>
          <cell r="J580">
            <v>1</v>
          </cell>
          <cell r="K580">
            <v>1666</v>
          </cell>
          <cell r="L580">
            <v>5270406</v>
          </cell>
          <cell r="M580">
            <v>31622</v>
          </cell>
          <cell r="N580">
            <v>8788083</v>
          </cell>
          <cell r="O580">
            <v>0</v>
          </cell>
          <cell r="P580">
            <v>2039323</v>
          </cell>
          <cell r="Q580">
            <v>3201752</v>
          </cell>
          <cell r="R580">
            <v>0</v>
          </cell>
          <cell r="S580">
            <v>281353</v>
          </cell>
          <cell r="T580">
            <v>0</v>
          </cell>
          <cell r="U580">
            <v>156673</v>
          </cell>
          <cell r="V580">
            <v>1913186</v>
          </cell>
          <cell r="W580">
            <v>0</v>
          </cell>
          <cell r="X580">
            <v>952953</v>
          </cell>
          <cell r="Y580">
            <v>0</v>
          </cell>
          <cell r="Z580">
            <v>22635351</v>
          </cell>
          <cell r="AA580">
            <v>5920092</v>
          </cell>
          <cell r="AB580">
            <v>55294</v>
          </cell>
          <cell r="AC580">
            <v>3875051</v>
          </cell>
          <cell r="AD580">
            <v>1216687</v>
          </cell>
          <cell r="AE580">
            <v>1558666</v>
          </cell>
          <cell r="AF580">
            <v>2714842</v>
          </cell>
          <cell r="AG580">
            <v>1190156</v>
          </cell>
          <cell r="AH580">
            <v>2300041</v>
          </cell>
          <cell r="AI580">
            <v>1381015</v>
          </cell>
          <cell r="AJ580">
            <v>755373</v>
          </cell>
          <cell r="AK580">
            <v>20967217</v>
          </cell>
          <cell r="AL580">
            <v>2094578</v>
          </cell>
          <cell r="AM580">
            <v>0</v>
          </cell>
          <cell r="AN580">
            <v>0</v>
          </cell>
          <cell r="AO580">
            <v>0</v>
          </cell>
          <cell r="AP580">
            <v>23061795</v>
          </cell>
          <cell r="AQ580">
            <v>8969371</v>
          </cell>
          <cell r="AR580">
            <v>2438263</v>
          </cell>
          <cell r="AS580">
            <v>11407634</v>
          </cell>
          <cell r="AT580">
            <v>1720137</v>
          </cell>
          <cell r="AU580">
            <v>75014</v>
          </cell>
          <cell r="AV580">
            <v>9210</v>
          </cell>
          <cell r="AW580">
            <v>0</v>
          </cell>
          <cell r="AX580">
            <v>210896</v>
          </cell>
          <cell r="AY580">
            <v>284784</v>
          </cell>
          <cell r="AZ580">
            <v>2300041</v>
          </cell>
        </row>
        <row r="581">
          <cell r="A581">
            <v>152248</v>
          </cell>
          <cell r="B581" t="str">
            <v>PURDUE UNIVERSITY-CALUMET CAMPUS</v>
          </cell>
          <cell r="C581" t="str">
            <v>IN</v>
          </cell>
          <cell r="D581">
            <v>3</v>
          </cell>
          <cell r="E581">
            <v>1</v>
          </cell>
          <cell r="F581">
            <v>2</v>
          </cell>
          <cell r="G581">
            <v>2</v>
          </cell>
          <cell r="H581">
            <v>2</v>
          </cell>
          <cell r="I581">
            <v>21</v>
          </cell>
          <cell r="J581">
            <v>1</v>
          </cell>
          <cell r="K581">
            <v>6364</v>
          </cell>
          <cell r="L581">
            <v>23691611</v>
          </cell>
          <cell r="M581">
            <v>0</v>
          </cell>
          <cell r="N581">
            <v>28770359</v>
          </cell>
          <cell r="O581">
            <v>156940</v>
          </cell>
          <cell r="P581">
            <v>5722154</v>
          </cell>
          <cell r="Q581">
            <v>372910</v>
          </cell>
          <cell r="R581">
            <v>0</v>
          </cell>
          <cell r="S581">
            <v>1641905</v>
          </cell>
          <cell r="T581">
            <v>125276</v>
          </cell>
          <cell r="U581">
            <v>1217705</v>
          </cell>
          <cell r="V581">
            <v>1685222</v>
          </cell>
          <cell r="W581">
            <v>0</v>
          </cell>
          <cell r="X581">
            <v>1764738</v>
          </cell>
          <cell r="Y581">
            <v>0</v>
          </cell>
          <cell r="Z581">
            <v>65148820</v>
          </cell>
          <cell r="AA581">
            <v>31884646</v>
          </cell>
          <cell r="AB581">
            <v>370810</v>
          </cell>
          <cell r="AC581">
            <v>2609069</v>
          </cell>
          <cell r="AD581">
            <v>2611263</v>
          </cell>
          <cell r="AE581">
            <v>3753920</v>
          </cell>
          <cell r="AF581">
            <v>6176566</v>
          </cell>
          <cell r="AG581">
            <v>8113647</v>
          </cell>
          <cell r="AH581">
            <v>4606360</v>
          </cell>
          <cell r="AI581">
            <v>1817186</v>
          </cell>
          <cell r="AJ581">
            <v>1471190</v>
          </cell>
          <cell r="AK581">
            <v>63414657</v>
          </cell>
          <cell r="AL581">
            <v>2328254</v>
          </cell>
          <cell r="AM581">
            <v>0</v>
          </cell>
          <cell r="AN581">
            <v>0</v>
          </cell>
          <cell r="AO581">
            <v>1</v>
          </cell>
          <cell r="AP581">
            <v>65742912</v>
          </cell>
          <cell r="AQ581">
            <v>32163645</v>
          </cell>
          <cell r="AR581">
            <v>7983104</v>
          </cell>
          <cell r="AS581">
            <v>41287514</v>
          </cell>
          <cell r="AT581">
            <v>3956289</v>
          </cell>
          <cell r="AU581">
            <v>0</v>
          </cell>
          <cell r="AV581">
            <v>0</v>
          </cell>
          <cell r="AW581">
            <v>0</v>
          </cell>
          <cell r="AX581">
            <v>187500</v>
          </cell>
          <cell r="AY581">
            <v>462571</v>
          </cell>
          <cell r="AZ581">
            <v>4606360</v>
          </cell>
        </row>
        <row r="582">
          <cell r="A582">
            <v>152266</v>
          </cell>
          <cell r="B582" t="str">
            <v>PURDUE UNIVERSITY-NORTH CENTRAL CAMPUS</v>
          </cell>
          <cell r="C582" t="str">
            <v>IN</v>
          </cell>
          <cell r="D582">
            <v>3</v>
          </cell>
          <cell r="E582">
            <v>1</v>
          </cell>
          <cell r="F582">
            <v>2</v>
          </cell>
          <cell r="G582">
            <v>2</v>
          </cell>
          <cell r="H582">
            <v>2</v>
          </cell>
          <cell r="I582">
            <v>33</v>
          </cell>
          <cell r="J582">
            <v>1</v>
          </cell>
          <cell r="K582">
            <v>2552</v>
          </cell>
          <cell r="L582">
            <v>7763544</v>
          </cell>
          <cell r="M582">
            <v>0</v>
          </cell>
          <cell r="N582">
            <v>12335905</v>
          </cell>
          <cell r="O582">
            <v>0</v>
          </cell>
          <cell r="P582">
            <v>2166472</v>
          </cell>
          <cell r="Q582">
            <v>242150</v>
          </cell>
          <cell r="R582">
            <v>0</v>
          </cell>
          <cell r="S582">
            <v>225088</v>
          </cell>
          <cell r="T582">
            <v>12531</v>
          </cell>
          <cell r="U582">
            <v>375985</v>
          </cell>
          <cell r="V582">
            <v>532314</v>
          </cell>
          <cell r="W582">
            <v>0</v>
          </cell>
          <cell r="X582">
            <v>523148</v>
          </cell>
          <cell r="Y582">
            <v>0</v>
          </cell>
          <cell r="Z582">
            <v>24177137</v>
          </cell>
          <cell r="AA582">
            <v>9969545</v>
          </cell>
          <cell r="AB582">
            <v>25054</v>
          </cell>
          <cell r="AC582">
            <v>964903</v>
          </cell>
          <cell r="AD582">
            <v>402602</v>
          </cell>
          <cell r="AE582">
            <v>1336273</v>
          </cell>
          <cell r="AF582">
            <v>3047594</v>
          </cell>
          <cell r="AG582">
            <v>2546900</v>
          </cell>
          <cell r="AH582">
            <v>1886396</v>
          </cell>
          <cell r="AI582">
            <v>2941232</v>
          </cell>
          <cell r="AJ582">
            <v>415171</v>
          </cell>
          <cell r="AK582">
            <v>23535670</v>
          </cell>
          <cell r="AL582">
            <v>439720</v>
          </cell>
          <cell r="AM582">
            <v>0</v>
          </cell>
          <cell r="AN582">
            <v>0</v>
          </cell>
          <cell r="AO582">
            <v>0</v>
          </cell>
          <cell r="AP582">
            <v>23975390</v>
          </cell>
          <cell r="AQ582">
            <v>11128927</v>
          </cell>
          <cell r="AR582">
            <v>2918636</v>
          </cell>
          <cell r="AS582">
            <v>14301474</v>
          </cell>
          <cell r="AT582">
            <v>1637353</v>
          </cell>
          <cell r="AU582">
            <v>0</v>
          </cell>
          <cell r="AV582">
            <v>0</v>
          </cell>
          <cell r="AW582">
            <v>0</v>
          </cell>
          <cell r="AX582">
            <v>118542</v>
          </cell>
          <cell r="AY582">
            <v>130501</v>
          </cell>
          <cell r="AZ582">
            <v>1886396</v>
          </cell>
        </row>
        <row r="583">
          <cell r="A583">
            <v>243780</v>
          </cell>
          <cell r="B583" t="str">
            <v>PURDUE UNIVERSITY-MAIN CAMPUS</v>
          </cell>
          <cell r="C583" t="str">
            <v>IN</v>
          </cell>
          <cell r="D583">
            <v>3</v>
          </cell>
          <cell r="E583">
            <v>1</v>
          </cell>
          <cell r="F583">
            <v>2</v>
          </cell>
          <cell r="G583">
            <v>1</v>
          </cell>
          <cell r="H583">
            <v>2</v>
          </cell>
          <cell r="I583">
            <v>15</v>
          </cell>
          <cell r="J583">
            <v>1</v>
          </cell>
          <cell r="K583">
            <v>36826</v>
          </cell>
          <cell r="L583">
            <v>253060333</v>
          </cell>
          <cell r="M583">
            <v>15726472</v>
          </cell>
          <cell r="N583">
            <v>282161134</v>
          </cell>
          <cell r="O583">
            <v>6033462</v>
          </cell>
          <cell r="P583">
            <v>110740682</v>
          </cell>
          <cell r="Q583">
            <v>13750265</v>
          </cell>
          <cell r="R583">
            <v>0</v>
          </cell>
          <cell r="S583">
            <v>113694993</v>
          </cell>
          <cell r="T583">
            <v>13254479</v>
          </cell>
          <cell r="U583">
            <v>37326816</v>
          </cell>
          <cell r="V583">
            <v>152206853</v>
          </cell>
          <cell r="W583">
            <v>0</v>
          </cell>
          <cell r="X583">
            <v>23467403</v>
          </cell>
          <cell r="Y583">
            <v>0</v>
          </cell>
          <cell r="Z583">
            <v>1021422892</v>
          </cell>
          <cell r="AA583">
            <v>309314567</v>
          </cell>
          <cell r="AB583">
            <v>143297766</v>
          </cell>
          <cell r="AC583">
            <v>78920334</v>
          </cell>
          <cell r="AD583">
            <v>53117656</v>
          </cell>
          <cell r="AE583">
            <v>19556270</v>
          </cell>
          <cell r="AF583">
            <v>55890535</v>
          </cell>
          <cell r="AG583">
            <v>62932012</v>
          </cell>
          <cell r="AH583">
            <v>44799733</v>
          </cell>
          <cell r="AI583">
            <v>19391212</v>
          </cell>
          <cell r="AJ583">
            <v>12495339</v>
          </cell>
          <cell r="AK583">
            <v>799715424</v>
          </cell>
          <cell r="AL583">
            <v>136803710</v>
          </cell>
          <cell r="AM583">
            <v>0</v>
          </cell>
          <cell r="AN583">
            <v>0</v>
          </cell>
          <cell r="AO583">
            <v>0</v>
          </cell>
          <cell r="AP583">
            <v>936519134</v>
          </cell>
          <cell r="AQ583">
            <v>409382162</v>
          </cell>
          <cell r="AR583">
            <v>96010096</v>
          </cell>
          <cell r="AS583">
            <v>526243039</v>
          </cell>
          <cell r="AT583">
            <v>12740326</v>
          </cell>
          <cell r="AU583">
            <v>1405399</v>
          </cell>
          <cell r="AV583">
            <v>0</v>
          </cell>
          <cell r="AW583">
            <v>0</v>
          </cell>
          <cell r="AX583">
            <v>13628024</v>
          </cell>
          <cell r="AY583">
            <v>17025984</v>
          </cell>
          <cell r="AZ583">
            <v>44799733</v>
          </cell>
        </row>
        <row r="584">
          <cell r="A584">
            <v>150640</v>
          </cell>
          <cell r="B584" t="str">
            <v>GOOD SAMARITAN HOSPITAL SCHOOL OF RADIOLOGIC TECH</v>
          </cell>
          <cell r="C584" t="str">
            <v>IN</v>
          </cell>
          <cell r="D584">
            <v>3</v>
          </cell>
          <cell r="E584">
            <v>4</v>
          </cell>
          <cell r="F584">
            <v>2</v>
          </cell>
          <cell r="G584">
            <v>2</v>
          </cell>
          <cell r="H584">
            <v>2</v>
          </cell>
          <cell r="I584">
            <v>-3</v>
          </cell>
          <cell r="J584">
            <v>1</v>
          </cell>
          <cell r="K584">
            <v>20</v>
          </cell>
          <cell r="L584">
            <v>26688</v>
          </cell>
          <cell r="M584">
            <v>0</v>
          </cell>
          <cell r="N584">
            <v>0</v>
          </cell>
          <cell r="O584">
            <v>0</v>
          </cell>
          <cell r="P584">
            <v>7000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33688</v>
          </cell>
          <cell r="AA584">
            <v>126304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7000</v>
          </cell>
          <cell r="AI584">
            <v>0</v>
          </cell>
          <cell r="AJ584">
            <v>0</v>
          </cell>
          <cell r="AK584">
            <v>133304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133304</v>
          </cell>
          <cell r="AQ584">
            <v>79867</v>
          </cell>
          <cell r="AR584">
            <v>29462</v>
          </cell>
          <cell r="AS584">
            <v>109329</v>
          </cell>
          <cell r="AT584">
            <v>7000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7000</v>
          </cell>
        </row>
        <row r="585">
          <cell r="A585">
            <v>150978</v>
          </cell>
          <cell r="B585" t="str">
            <v>IVY TECH STATE COLLEGE-NORTHCENTRAL</v>
          </cell>
          <cell r="C585" t="str">
            <v>IN</v>
          </cell>
          <cell r="D585">
            <v>3</v>
          </cell>
          <cell r="E585">
            <v>4</v>
          </cell>
          <cell r="F585">
            <v>2</v>
          </cell>
          <cell r="G585">
            <v>2</v>
          </cell>
          <cell r="H585">
            <v>2</v>
          </cell>
          <cell r="I585">
            <v>40</v>
          </cell>
          <cell r="J585">
            <v>1</v>
          </cell>
          <cell r="K585">
            <v>1845</v>
          </cell>
          <cell r="L585">
            <v>4325035</v>
          </cell>
          <cell r="M585">
            <v>0</v>
          </cell>
          <cell r="N585">
            <v>6864321</v>
          </cell>
          <cell r="O585">
            <v>0</v>
          </cell>
          <cell r="P585">
            <v>2313306</v>
          </cell>
          <cell r="Q585">
            <v>1399089</v>
          </cell>
          <cell r="R585">
            <v>0</v>
          </cell>
          <cell r="S585">
            <v>165490</v>
          </cell>
          <cell r="T585">
            <v>0</v>
          </cell>
          <cell r="U585">
            <v>73997</v>
          </cell>
          <cell r="V585">
            <v>1263114</v>
          </cell>
          <cell r="W585">
            <v>0</v>
          </cell>
          <cell r="X585">
            <v>55110</v>
          </cell>
          <cell r="Y585">
            <v>0</v>
          </cell>
          <cell r="Z585">
            <v>16459462</v>
          </cell>
          <cell r="AA585">
            <v>6456114</v>
          </cell>
          <cell r="AB585">
            <v>0</v>
          </cell>
          <cell r="AC585">
            <v>137015</v>
          </cell>
          <cell r="AD585">
            <v>1388994</v>
          </cell>
          <cell r="AE585">
            <v>829231</v>
          </cell>
          <cell r="AF585">
            <v>1599548</v>
          </cell>
          <cell r="AG585">
            <v>1398798</v>
          </cell>
          <cell r="AH585">
            <v>2752537</v>
          </cell>
          <cell r="AI585">
            <v>0</v>
          </cell>
          <cell r="AJ585">
            <v>0</v>
          </cell>
          <cell r="AK585">
            <v>14562237</v>
          </cell>
          <cell r="AL585">
            <v>1118848</v>
          </cell>
          <cell r="AM585">
            <v>0</v>
          </cell>
          <cell r="AN585">
            <v>0</v>
          </cell>
          <cell r="AO585">
            <v>0</v>
          </cell>
          <cell r="AP585">
            <v>15681085</v>
          </cell>
          <cell r="AQ585">
            <v>6407829</v>
          </cell>
          <cell r="AR585">
            <v>1788720</v>
          </cell>
          <cell r="AS585">
            <v>8196549</v>
          </cell>
          <cell r="AT585">
            <v>2161409</v>
          </cell>
          <cell r="AU585">
            <v>54932</v>
          </cell>
          <cell r="AV585">
            <v>297886</v>
          </cell>
          <cell r="AW585">
            <v>0</v>
          </cell>
          <cell r="AX585">
            <v>0</v>
          </cell>
          <cell r="AY585">
            <v>238310</v>
          </cell>
          <cell r="AZ585">
            <v>2752537</v>
          </cell>
        </row>
        <row r="586">
          <cell r="A586">
            <v>150987</v>
          </cell>
          <cell r="B586" t="str">
            <v>IVY TECH STATE COLLEGE-CENTRAL INDIANA</v>
          </cell>
          <cell r="C586" t="str">
            <v>IN</v>
          </cell>
          <cell r="D586">
            <v>3</v>
          </cell>
          <cell r="E586">
            <v>4</v>
          </cell>
          <cell r="F586">
            <v>2</v>
          </cell>
          <cell r="G586">
            <v>2</v>
          </cell>
          <cell r="H586">
            <v>2</v>
          </cell>
          <cell r="I586">
            <v>40</v>
          </cell>
          <cell r="J586">
            <v>1</v>
          </cell>
          <cell r="K586">
            <v>3787</v>
          </cell>
          <cell r="L586">
            <v>10181797</v>
          </cell>
          <cell r="M586">
            <v>0</v>
          </cell>
          <cell r="N586">
            <v>12137197</v>
          </cell>
          <cell r="O586">
            <v>0</v>
          </cell>
          <cell r="P586">
            <v>5211869</v>
          </cell>
          <cell r="Q586">
            <v>2863648</v>
          </cell>
          <cell r="R586">
            <v>29994</v>
          </cell>
          <cell r="S586">
            <v>1440646</v>
          </cell>
          <cell r="T586">
            <v>0</v>
          </cell>
          <cell r="U586">
            <v>44829</v>
          </cell>
          <cell r="V586">
            <v>2901148</v>
          </cell>
          <cell r="W586">
            <v>0</v>
          </cell>
          <cell r="X586">
            <v>191395</v>
          </cell>
          <cell r="Y586">
            <v>0</v>
          </cell>
          <cell r="Z586">
            <v>35002523</v>
          </cell>
          <cell r="AA586">
            <v>13840077</v>
          </cell>
          <cell r="AB586">
            <v>0</v>
          </cell>
          <cell r="AC586">
            <v>1000717</v>
          </cell>
          <cell r="AD586">
            <v>1256749</v>
          </cell>
          <cell r="AE586">
            <v>1762249</v>
          </cell>
          <cell r="AF586">
            <v>4382343</v>
          </cell>
          <cell r="AG586">
            <v>2638649</v>
          </cell>
          <cell r="AH586">
            <v>5960587</v>
          </cell>
          <cell r="AI586">
            <v>0</v>
          </cell>
          <cell r="AJ586">
            <v>0</v>
          </cell>
          <cell r="AK586">
            <v>30841371</v>
          </cell>
          <cell r="AL586">
            <v>2655481</v>
          </cell>
          <cell r="AM586">
            <v>0</v>
          </cell>
          <cell r="AN586">
            <v>0</v>
          </cell>
          <cell r="AO586">
            <v>0</v>
          </cell>
          <cell r="AP586">
            <v>33496852</v>
          </cell>
          <cell r="AQ586">
            <v>12499657</v>
          </cell>
          <cell r="AR586">
            <v>3204321</v>
          </cell>
          <cell r="AS586">
            <v>15703978</v>
          </cell>
          <cell r="AT586">
            <v>4426415</v>
          </cell>
          <cell r="AU586">
            <v>174038</v>
          </cell>
          <cell r="AV586">
            <v>532361</v>
          </cell>
          <cell r="AW586">
            <v>0</v>
          </cell>
          <cell r="AX586">
            <v>113302</v>
          </cell>
          <cell r="AY586">
            <v>714471</v>
          </cell>
          <cell r="AZ586">
            <v>5960587</v>
          </cell>
        </row>
        <row r="587">
          <cell r="A587">
            <v>150996</v>
          </cell>
          <cell r="B587" t="str">
            <v>IVY TECH STATE COLLEGE-COLUMBUS</v>
          </cell>
          <cell r="C587" t="str">
            <v>IN</v>
          </cell>
          <cell r="D587">
            <v>3</v>
          </cell>
          <cell r="E587">
            <v>4</v>
          </cell>
          <cell r="F587">
            <v>2</v>
          </cell>
          <cell r="G587">
            <v>2</v>
          </cell>
          <cell r="H587">
            <v>2</v>
          </cell>
          <cell r="I587">
            <v>40</v>
          </cell>
          <cell r="J587">
            <v>1</v>
          </cell>
          <cell r="K587">
            <v>815</v>
          </cell>
          <cell r="L587">
            <v>4457213</v>
          </cell>
          <cell r="M587">
            <v>0</v>
          </cell>
          <cell r="N587">
            <v>7152141</v>
          </cell>
          <cell r="O587">
            <v>0</v>
          </cell>
          <cell r="P587">
            <v>2060058</v>
          </cell>
          <cell r="Q587">
            <v>972093</v>
          </cell>
          <cell r="R587">
            <v>0</v>
          </cell>
          <cell r="S587">
            <v>56358</v>
          </cell>
          <cell r="T587">
            <v>0</v>
          </cell>
          <cell r="U587">
            <v>210</v>
          </cell>
          <cell r="V587">
            <v>1427787</v>
          </cell>
          <cell r="W587">
            <v>0</v>
          </cell>
          <cell r="X587">
            <v>207937</v>
          </cell>
          <cell r="Y587">
            <v>0</v>
          </cell>
          <cell r="Z587">
            <v>16333797</v>
          </cell>
          <cell r="AA587">
            <v>5582630</v>
          </cell>
          <cell r="AB587">
            <v>0</v>
          </cell>
          <cell r="AC587">
            <v>488018</v>
          </cell>
          <cell r="AD587">
            <v>928567</v>
          </cell>
          <cell r="AE587">
            <v>985367</v>
          </cell>
          <cell r="AF587">
            <v>2148177</v>
          </cell>
          <cell r="AG587">
            <v>1428906</v>
          </cell>
          <cell r="AH587">
            <v>2688603</v>
          </cell>
          <cell r="AI587">
            <v>0</v>
          </cell>
          <cell r="AJ587">
            <v>0</v>
          </cell>
          <cell r="AK587">
            <v>14250268</v>
          </cell>
          <cell r="AL587">
            <v>1309119</v>
          </cell>
          <cell r="AM587">
            <v>0</v>
          </cell>
          <cell r="AN587">
            <v>0</v>
          </cell>
          <cell r="AO587">
            <v>0</v>
          </cell>
          <cell r="AP587">
            <v>15559387</v>
          </cell>
          <cell r="AQ587">
            <v>6945230</v>
          </cell>
          <cell r="AR587">
            <v>1832531</v>
          </cell>
          <cell r="AS587">
            <v>8777761</v>
          </cell>
          <cell r="AT587">
            <v>1901303</v>
          </cell>
          <cell r="AU587">
            <v>85755</v>
          </cell>
          <cell r="AV587">
            <v>343501</v>
          </cell>
          <cell r="AW587">
            <v>0</v>
          </cell>
          <cell r="AX587">
            <v>47324</v>
          </cell>
          <cell r="AY587">
            <v>310720</v>
          </cell>
          <cell r="AZ587">
            <v>2688603</v>
          </cell>
        </row>
        <row r="588">
          <cell r="A588">
            <v>151005</v>
          </cell>
          <cell r="B588" t="str">
            <v>IVY TECH STATE COLLEGE-EAST CENTRAL</v>
          </cell>
          <cell r="C588" t="str">
            <v>IN</v>
          </cell>
          <cell r="D588">
            <v>3</v>
          </cell>
          <cell r="E588">
            <v>4</v>
          </cell>
          <cell r="F588">
            <v>2</v>
          </cell>
          <cell r="G588">
            <v>2</v>
          </cell>
          <cell r="H588">
            <v>2</v>
          </cell>
          <cell r="I588">
            <v>40</v>
          </cell>
          <cell r="J588">
            <v>1</v>
          </cell>
          <cell r="K588">
            <v>2425</v>
          </cell>
          <cell r="L588">
            <v>4752976</v>
          </cell>
          <cell r="M588">
            <v>0</v>
          </cell>
          <cell r="N588">
            <v>6892770</v>
          </cell>
          <cell r="O588">
            <v>0</v>
          </cell>
          <cell r="P588">
            <v>2812576</v>
          </cell>
          <cell r="Q588">
            <v>1210039</v>
          </cell>
          <cell r="R588">
            <v>0</v>
          </cell>
          <cell r="S588">
            <v>377893</v>
          </cell>
          <cell r="T588">
            <v>0</v>
          </cell>
          <cell r="U588">
            <v>0</v>
          </cell>
          <cell r="V588">
            <v>1523794</v>
          </cell>
          <cell r="W588">
            <v>0</v>
          </cell>
          <cell r="X588">
            <v>89411</v>
          </cell>
          <cell r="Y588">
            <v>0</v>
          </cell>
          <cell r="Z588">
            <v>17659459</v>
          </cell>
          <cell r="AA588">
            <v>6389868</v>
          </cell>
          <cell r="AB588">
            <v>0</v>
          </cell>
          <cell r="AC588">
            <v>148033</v>
          </cell>
          <cell r="AD588">
            <v>945448</v>
          </cell>
          <cell r="AE588">
            <v>1037471</v>
          </cell>
          <cell r="AF588">
            <v>2138079</v>
          </cell>
          <cell r="AG588">
            <v>1279589</v>
          </cell>
          <cell r="AH588">
            <v>3532742</v>
          </cell>
          <cell r="AI588">
            <v>0</v>
          </cell>
          <cell r="AJ588">
            <v>0</v>
          </cell>
          <cell r="AK588">
            <v>15471230</v>
          </cell>
          <cell r="AL588">
            <v>1364277</v>
          </cell>
          <cell r="AM588">
            <v>0</v>
          </cell>
          <cell r="AN588">
            <v>0</v>
          </cell>
          <cell r="AO588">
            <v>0</v>
          </cell>
          <cell r="AP588">
            <v>16835507</v>
          </cell>
          <cell r="AQ588">
            <v>6865375</v>
          </cell>
          <cell r="AR588">
            <v>1616551</v>
          </cell>
          <cell r="AS588">
            <v>8481926</v>
          </cell>
          <cell r="AT588">
            <v>2659010</v>
          </cell>
          <cell r="AU588">
            <v>85422</v>
          </cell>
          <cell r="AV588">
            <v>403798</v>
          </cell>
          <cell r="AW588">
            <v>0</v>
          </cell>
          <cell r="AX588">
            <v>30260</v>
          </cell>
          <cell r="AY588">
            <v>354252</v>
          </cell>
          <cell r="AZ588">
            <v>3532742</v>
          </cell>
        </row>
        <row r="589">
          <cell r="A589">
            <v>151014</v>
          </cell>
          <cell r="B589" t="str">
            <v>IVY TECH STATE COLLEGE-KOKOMO</v>
          </cell>
          <cell r="C589" t="str">
            <v>IN</v>
          </cell>
          <cell r="D589">
            <v>3</v>
          </cell>
          <cell r="E589">
            <v>4</v>
          </cell>
          <cell r="F589">
            <v>2</v>
          </cell>
          <cell r="G589">
            <v>2</v>
          </cell>
          <cell r="H589">
            <v>2</v>
          </cell>
          <cell r="I589">
            <v>40</v>
          </cell>
          <cell r="J589">
            <v>1</v>
          </cell>
          <cell r="K589">
            <v>1058</v>
          </cell>
          <cell r="L589">
            <v>2259401</v>
          </cell>
          <cell r="M589">
            <v>0</v>
          </cell>
          <cell r="N589">
            <v>4982600</v>
          </cell>
          <cell r="O589">
            <v>0</v>
          </cell>
          <cell r="P589">
            <v>1179720</v>
          </cell>
          <cell r="Q589">
            <v>844341</v>
          </cell>
          <cell r="R589">
            <v>0</v>
          </cell>
          <cell r="S589">
            <v>326714</v>
          </cell>
          <cell r="T589">
            <v>0</v>
          </cell>
          <cell r="U589">
            <v>0</v>
          </cell>
          <cell r="V589">
            <v>680941</v>
          </cell>
          <cell r="W589">
            <v>0</v>
          </cell>
          <cell r="X589">
            <v>65663</v>
          </cell>
          <cell r="Y589">
            <v>0</v>
          </cell>
          <cell r="Z589">
            <v>10339380</v>
          </cell>
          <cell r="AA589">
            <v>3718950</v>
          </cell>
          <cell r="AB589">
            <v>0</v>
          </cell>
          <cell r="AC589">
            <v>338272</v>
          </cell>
          <cell r="AD589">
            <v>762443</v>
          </cell>
          <cell r="AE589">
            <v>608420</v>
          </cell>
          <cell r="AF589">
            <v>1310066</v>
          </cell>
          <cell r="AG589">
            <v>1025048</v>
          </cell>
          <cell r="AH589">
            <v>1482778</v>
          </cell>
          <cell r="AI589">
            <v>0</v>
          </cell>
          <cell r="AJ589">
            <v>0</v>
          </cell>
          <cell r="AK589">
            <v>9245977</v>
          </cell>
          <cell r="AL589">
            <v>608854</v>
          </cell>
          <cell r="AM589">
            <v>0</v>
          </cell>
          <cell r="AN589">
            <v>0</v>
          </cell>
          <cell r="AO589">
            <v>0</v>
          </cell>
          <cell r="AP589">
            <v>9854831</v>
          </cell>
          <cell r="AQ589">
            <v>4323734</v>
          </cell>
          <cell r="AR589">
            <v>1128264</v>
          </cell>
          <cell r="AS589">
            <v>5451998</v>
          </cell>
          <cell r="AT589">
            <v>1095100</v>
          </cell>
          <cell r="AU589">
            <v>46230</v>
          </cell>
          <cell r="AV589">
            <v>163759</v>
          </cell>
          <cell r="AW589">
            <v>0</v>
          </cell>
          <cell r="AX589">
            <v>0</v>
          </cell>
          <cell r="AY589">
            <v>177689</v>
          </cell>
          <cell r="AZ589">
            <v>1482778</v>
          </cell>
        </row>
        <row r="590">
          <cell r="A590">
            <v>151023</v>
          </cell>
          <cell r="B590" t="str">
            <v>IVY TECH STATE COLLEGE-LAFAYETTE</v>
          </cell>
          <cell r="C590" t="str">
            <v>IN</v>
          </cell>
          <cell r="D590">
            <v>3</v>
          </cell>
          <cell r="E590">
            <v>4</v>
          </cell>
          <cell r="F590">
            <v>2</v>
          </cell>
          <cell r="G590">
            <v>2</v>
          </cell>
          <cell r="H590">
            <v>2</v>
          </cell>
          <cell r="I590">
            <v>40</v>
          </cell>
          <cell r="J590">
            <v>1</v>
          </cell>
          <cell r="K590">
            <v>2387</v>
          </cell>
          <cell r="L590">
            <v>3961729</v>
          </cell>
          <cell r="M590">
            <v>0</v>
          </cell>
          <cell r="N590">
            <v>5916533</v>
          </cell>
          <cell r="O590">
            <v>0</v>
          </cell>
          <cell r="P590">
            <v>1882377</v>
          </cell>
          <cell r="Q590">
            <v>928910</v>
          </cell>
          <cell r="R590">
            <v>0</v>
          </cell>
          <cell r="S590">
            <v>583495</v>
          </cell>
          <cell r="T590">
            <v>0</v>
          </cell>
          <cell r="U590">
            <v>23791</v>
          </cell>
          <cell r="V590">
            <v>0</v>
          </cell>
          <cell r="W590">
            <v>0</v>
          </cell>
          <cell r="X590">
            <v>115243</v>
          </cell>
          <cell r="Y590">
            <v>0</v>
          </cell>
          <cell r="Z590">
            <v>13412078</v>
          </cell>
          <cell r="AA590">
            <v>4752258</v>
          </cell>
          <cell r="AB590">
            <v>0</v>
          </cell>
          <cell r="AC590">
            <v>498308</v>
          </cell>
          <cell r="AD590">
            <v>892190</v>
          </cell>
          <cell r="AE590">
            <v>810676</v>
          </cell>
          <cell r="AF590">
            <v>2226205</v>
          </cell>
          <cell r="AG590">
            <v>1148292</v>
          </cell>
          <cell r="AH590">
            <v>2512311</v>
          </cell>
          <cell r="AI590">
            <v>0</v>
          </cell>
          <cell r="AJ590">
            <v>0</v>
          </cell>
          <cell r="AK590">
            <v>12840240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12840240</v>
          </cell>
          <cell r="AQ590">
            <v>5368833</v>
          </cell>
          <cell r="AR590">
            <v>1424745</v>
          </cell>
          <cell r="AS590">
            <v>6793578</v>
          </cell>
          <cell r="AT590">
            <v>1759351</v>
          </cell>
          <cell r="AU590">
            <v>52965</v>
          </cell>
          <cell r="AV590">
            <v>339022</v>
          </cell>
          <cell r="AW590">
            <v>0</v>
          </cell>
          <cell r="AX590">
            <v>98972</v>
          </cell>
          <cell r="AY590">
            <v>262001</v>
          </cell>
          <cell r="AZ590">
            <v>2512311</v>
          </cell>
        </row>
        <row r="591">
          <cell r="A591">
            <v>151032</v>
          </cell>
          <cell r="B591" t="str">
            <v>IVY TECH STATE COLLEGE-NORTHEAST</v>
          </cell>
          <cell r="C591" t="str">
            <v>IN</v>
          </cell>
          <cell r="D591">
            <v>3</v>
          </cell>
          <cell r="E591">
            <v>4</v>
          </cell>
          <cell r="F591">
            <v>2</v>
          </cell>
          <cell r="G591">
            <v>2</v>
          </cell>
          <cell r="H591">
            <v>2</v>
          </cell>
          <cell r="I591">
            <v>40</v>
          </cell>
          <cell r="J591">
            <v>1</v>
          </cell>
          <cell r="K591">
            <v>2142</v>
          </cell>
          <cell r="L591">
            <v>5388267</v>
          </cell>
          <cell r="M591">
            <v>0</v>
          </cell>
          <cell r="N591">
            <v>8187899</v>
          </cell>
          <cell r="O591">
            <v>0</v>
          </cell>
          <cell r="P591">
            <v>3105700</v>
          </cell>
          <cell r="Q591">
            <v>1925809</v>
          </cell>
          <cell r="R591">
            <v>0</v>
          </cell>
          <cell r="S591">
            <v>291246</v>
          </cell>
          <cell r="T591">
            <v>0</v>
          </cell>
          <cell r="U591">
            <v>0</v>
          </cell>
          <cell r="V591">
            <v>2024014</v>
          </cell>
          <cell r="W591">
            <v>0</v>
          </cell>
          <cell r="X591">
            <v>169290</v>
          </cell>
          <cell r="Y591">
            <v>0</v>
          </cell>
          <cell r="Z591">
            <v>21092225</v>
          </cell>
          <cell r="AA591">
            <v>7478555</v>
          </cell>
          <cell r="AB591">
            <v>0</v>
          </cell>
          <cell r="AC591">
            <v>759510</v>
          </cell>
          <cell r="AD591">
            <v>1733458</v>
          </cell>
          <cell r="AE591">
            <v>1051744</v>
          </cell>
          <cell r="AF591">
            <v>2121362</v>
          </cell>
          <cell r="AG591">
            <v>1289822</v>
          </cell>
          <cell r="AH591">
            <v>3864908</v>
          </cell>
          <cell r="AI591">
            <v>0</v>
          </cell>
          <cell r="AJ591">
            <v>0</v>
          </cell>
          <cell r="AK591">
            <v>18299359</v>
          </cell>
          <cell r="AL591">
            <v>1643004</v>
          </cell>
          <cell r="AM591">
            <v>0</v>
          </cell>
          <cell r="AN591">
            <v>0</v>
          </cell>
          <cell r="AO591">
            <v>0</v>
          </cell>
          <cell r="AP591">
            <v>19942363</v>
          </cell>
          <cell r="AQ591">
            <v>7740226</v>
          </cell>
          <cell r="AR591">
            <v>1943542</v>
          </cell>
          <cell r="AS591">
            <v>9683768</v>
          </cell>
          <cell r="AT591">
            <v>2905669</v>
          </cell>
          <cell r="AU591">
            <v>98694</v>
          </cell>
          <cell r="AV591">
            <v>436706</v>
          </cell>
          <cell r="AW591">
            <v>0</v>
          </cell>
          <cell r="AX591">
            <v>82192</v>
          </cell>
          <cell r="AY591">
            <v>341647</v>
          </cell>
          <cell r="AZ591">
            <v>3864908</v>
          </cell>
        </row>
        <row r="592">
          <cell r="A592">
            <v>151041</v>
          </cell>
          <cell r="B592" t="str">
            <v>IVY TECH STATE COLLEGE-SOUTH CENTRAL</v>
          </cell>
          <cell r="C592" t="str">
            <v>IN</v>
          </cell>
          <cell r="D592">
            <v>3</v>
          </cell>
          <cell r="E592">
            <v>4</v>
          </cell>
          <cell r="F592">
            <v>2</v>
          </cell>
          <cell r="G592">
            <v>2</v>
          </cell>
          <cell r="H592">
            <v>2</v>
          </cell>
          <cell r="I592">
            <v>40</v>
          </cell>
          <cell r="J592">
            <v>1</v>
          </cell>
          <cell r="K592">
            <v>1062</v>
          </cell>
          <cell r="L592">
            <v>2644530</v>
          </cell>
          <cell r="M592">
            <v>0</v>
          </cell>
          <cell r="N592">
            <v>4415259</v>
          </cell>
          <cell r="O592">
            <v>0</v>
          </cell>
          <cell r="P592">
            <v>1134151</v>
          </cell>
          <cell r="Q592">
            <v>1128133</v>
          </cell>
          <cell r="R592">
            <v>0</v>
          </cell>
          <cell r="S592">
            <v>142895</v>
          </cell>
          <cell r="T592">
            <v>0</v>
          </cell>
          <cell r="U592">
            <v>6847</v>
          </cell>
          <cell r="V592">
            <v>769382</v>
          </cell>
          <cell r="W592">
            <v>0</v>
          </cell>
          <cell r="X592">
            <v>18068</v>
          </cell>
          <cell r="Y592">
            <v>0</v>
          </cell>
          <cell r="Z592">
            <v>10259265</v>
          </cell>
          <cell r="AA592">
            <v>3671221</v>
          </cell>
          <cell r="AB592">
            <v>0</v>
          </cell>
          <cell r="AC592">
            <v>712450</v>
          </cell>
          <cell r="AD592">
            <v>837103</v>
          </cell>
          <cell r="AE592">
            <v>539538</v>
          </cell>
          <cell r="AF592">
            <v>1053553</v>
          </cell>
          <cell r="AG592">
            <v>690331</v>
          </cell>
          <cell r="AH592">
            <v>1587152</v>
          </cell>
          <cell r="AI592">
            <v>0</v>
          </cell>
          <cell r="AJ592">
            <v>0</v>
          </cell>
          <cell r="AK592">
            <v>9091348</v>
          </cell>
          <cell r="AL592">
            <v>706787</v>
          </cell>
          <cell r="AM592">
            <v>0</v>
          </cell>
          <cell r="AN592">
            <v>0</v>
          </cell>
          <cell r="AO592">
            <v>0</v>
          </cell>
          <cell r="AP592">
            <v>9798135</v>
          </cell>
          <cell r="AQ592">
            <v>4082875</v>
          </cell>
          <cell r="AR592">
            <v>1094990</v>
          </cell>
          <cell r="AS592">
            <v>5177865</v>
          </cell>
          <cell r="AT592">
            <v>1048077</v>
          </cell>
          <cell r="AU592">
            <v>34128</v>
          </cell>
          <cell r="AV592">
            <v>226781</v>
          </cell>
          <cell r="AW592">
            <v>0</v>
          </cell>
          <cell r="AX592">
            <v>45390</v>
          </cell>
          <cell r="AY592">
            <v>232776</v>
          </cell>
          <cell r="AZ592">
            <v>1587152</v>
          </cell>
        </row>
        <row r="593">
          <cell r="A593">
            <v>151050</v>
          </cell>
          <cell r="B593" t="str">
            <v>IVY TECH STATE COLLEGE-SOUTHWEST</v>
          </cell>
          <cell r="C593" t="str">
            <v>IN</v>
          </cell>
          <cell r="D593">
            <v>3</v>
          </cell>
          <cell r="E593">
            <v>4</v>
          </cell>
          <cell r="F593">
            <v>2</v>
          </cell>
          <cell r="G593">
            <v>2</v>
          </cell>
          <cell r="H593">
            <v>2</v>
          </cell>
          <cell r="I593">
            <v>40</v>
          </cell>
          <cell r="J593">
            <v>1</v>
          </cell>
          <cell r="K593">
            <v>2200</v>
          </cell>
          <cell r="L593">
            <v>4281957</v>
          </cell>
          <cell r="M593">
            <v>0</v>
          </cell>
          <cell r="N593">
            <v>6769898</v>
          </cell>
          <cell r="O593">
            <v>0</v>
          </cell>
          <cell r="P593">
            <v>2430748</v>
          </cell>
          <cell r="Q593">
            <v>1846260</v>
          </cell>
          <cell r="R593">
            <v>0</v>
          </cell>
          <cell r="S593">
            <v>609940</v>
          </cell>
          <cell r="T593">
            <v>0</v>
          </cell>
          <cell r="U593">
            <v>0</v>
          </cell>
          <cell r="V593">
            <v>1464716</v>
          </cell>
          <cell r="W593">
            <v>0</v>
          </cell>
          <cell r="X593">
            <v>33205</v>
          </cell>
          <cell r="Y593">
            <v>0</v>
          </cell>
          <cell r="Z593">
            <v>17436724</v>
          </cell>
          <cell r="AA593">
            <v>6809412</v>
          </cell>
          <cell r="AB593">
            <v>0</v>
          </cell>
          <cell r="AC593">
            <v>175351</v>
          </cell>
          <cell r="AD593">
            <v>1520841</v>
          </cell>
          <cell r="AE593">
            <v>828919</v>
          </cell>
          <cell r="AF593">
            <v>1682019</v>
          </cell>
          <cell r="AG593">
            <v>1213721</v>
          </cell>
          <cell r="AH593">
            <v>3095150</v>
          </cell>
          <cell r="AI593">
            <v>0</v>
          </cell>
          <cell r="AJ593">
            <v>0</v>
          </cell>
          <cell r="AK593">
            <v>15325413</v>
          </cell>
          <cell r="AL593">
            <v>1191136</v>
          </cell>
          <cell r="AM593">
            <v>0</v>
          </cell>
          <cell r="AN593">
            <v>0</v>
          </cell>
          <cell r="AO593">
            <v>0</v>
          </cell>
          <cell r="AP593">
            <v>16516549</v>
          </cell>
          <cell r="AQ593">
            <v>6292390</v>
          </cell>
          <cell r="AR593">
            <v>1697894</v>
          </cell>
          <cell r="AS593">
            <v>7990284</v>
          </cell>
          <cell r="AT593">
            <v>2272965</v>
          </cell>
          <cell r="AU593">
            <v>81089</v>
          </cell>
          <cell r="AV593">
            <v>396427</v>
          </cell>
          <cell r="AW593">
            <v>0</v>
          </cell>
          <cell r="AX593">
            <v>0</v>
          </cell>
          <cell r="AY593">
            <v>344669</v>
          </cell>
          <cell r="AZ593">
            <v>3095150</v>
          </cell>
        </row>
        <row r="594">
          <cell r="A594">
            <v>151069</v>
          </cell>
          <cell r="B594" t="str">
            <v>IVY TECH STATE COLLEGE-WABASH VALLEY</v>
          </cell>
          <cell r="C594" t="str">
            <v>IN</v>
          </cell>
          <cell r="D594">
            <v>3</v>
          </cell>
          <cell r="E594">
            <v>4</v>
          </cell>
          <cell r="F594">
            <v>2</v>
          </cell>
          <cell r="G594">
            <v>2</v>
          </cell>
          <cell r="H594">
            <v>2</v>
          </cell>
          <cell r="I594">
            <v>40</v>
          </cell>
          <cell r="J594">
            <v>1</v>
          </cell>
          <cell r="K594">
            <v>2281</v>
          </cell>
          <cell r="L594">
            <v>4629979</v>
          </cell>
          <cell r="M594">
            <v>0</v>
          </cell>
          <cell r="N594">
            <v>6654336</v>
          </cell>
          <cell r="O594">
            <v>0</v>
          </cell>
          <cell r="P594">
            <v>3026695</v>
          </cell>
          <cell r="Q594">
            <v>1840516</v>
          </cell>
          <cell r="R594">
            <v>0</v>
          </cell>
          <cell r="S594">
            <v>406747</v>
          </cell>
          <cell r="T594">
            <v>0</v>
          </cell>
          <cell r="U594">
            <v>16393</v>
          </cell>
          <cell r="V594">
            <v>1272032</v>
          </cell>
          <cell r="W594">
            <v>0</v>
          </cell>
          <cell r="X594">
            <v>168645</v>
          </cell>
          <cell r="Y594">
            <v>0</v>
          </cell>
          <cell r="Z594">
            <v>18015343</v>
          </cell>
          <cell r="AA594">
            <v>7889029</v>
          </cell>
          <cell r="AB594">
            <v>0</v>
          </cell>
          <cell r="AC594">
            <v>389176</v>
          </cell>
          <cell r="AD594">
            <v>471924</v>
          </cell>
          <cell r="AE594">
            <v>829791</v>
          </cell>
          <cell r="AF594">
            <v>1708816</v>
          </cell>
          <cell r="AG594">
            <v>1092492</v>
          </cell>
          <cell r="AH594">
            <v>3704402</v>
          </cell>
          <cell r="AI594">
            <v>0</v>
          </cell>
          <cell r="AJ594">
            <v>0</v>
          </cell>
          <cell r="AK594">
            <v>16085630</v>
          </cell>
          <cell r="AL594">
            <v>1114250</v>
          </cell>
          <cell r="AM594">
            <v>0</v>
          </cell>
          <cell r="AN594">
            <v>0</v>
          </cell>
          <cell r="AO594">
            <v>0</v>
          </cell>
          <cell r="AP594">
            <v>17199880</v>
          </cell>
          <cell r="AQ594">
            <v>6489826</v>
          </cell>
          <cell r="AR594">
            <v>1809538</v>
          </cell>
          <cell r="AS594">
            <v>8299364</v>
          </cell>
          <cell r="AT594">
            <v>2878838</v>
          </cell>
          <cell r="AU594">
            <v>82429</v>
          </cell>
          <cell r="AV594">
            <v>435146</v>
          </cell>
          <cell r="AW594">
            <v>0</v>
          </cell>
          <cell r="AX594">
            <v>0</v>
          </cell>
          <cell r="AY594">
            <v>307989</v>
          </cell>
          <cell r="AZ594">
            <v>3704402</v>
          </cell>
        </row>
        <row r="595">
          <cell r="A595">
            <v>151078</v>
          </cell>
          <cell r="B595" t="str">
            <v>IVY TECH STATE COLLEGE-WHITEWATER</v>
          </cell>
          <cell r="C595" t="str">
            <v>IN</v>
          </cell>
          <cell r="D595">
            <v>3</v>
          </cell>
          <cell r="E595">
            <v>4</v>
          </cell>
          <cell r="F595">
            <v>2</v>
          </cell>
          <cell r="G595">
            <v>2</v>
          </cell>
          <cell r="H595">
            <v>2</v>
          </cell>
          <cell r="I595">
            <v>40</v>
          </cell>
          <cell r="J595">
            <v>1</v>
          </cell>
          <cell r="K595">
            <v>665</v>
          </cell>
          <cell r="L595">
            <v>1586532</v>
          </cell>
          <cell r="M595">
            <v>0</v>
          </cell>
          <cell r="N595">
            <v>3679354</v>
          </cell>
          <cell r="O595">
            <v>0</v>
          </cell>
          <cell r="P595">
            <v>939955</v>
          </cell>
          <cell r="Q595">
            <v>647355</v>
          </cell>
          <cell r="R595">
            <v>0</v>
          </cell>
          <cell r="S595">
            <v>919020</v>
          </cell>
          <cell r="T595">
            <v>0</v>
          </cell>
          <cell r="U595">
            <v>19975</v>
          </cell>
          <cell r="V595">
            <v>0</v>
          </cell>
          <cell r="W595">
            <v>0</v>
          </cell>
          <cell r="X595">
            <v>73177</v>
          </cell>
          <cell r="Y595">
            <v>0</v>
          </cell>
          <cell r="Z595">
            <v>7865368</v>
          </cell>
          <cell r="AA595">
            <v>3131039</v>
          </cell>
          <cell r="AB595">
            <v>0</v>
          </cell>
          <cell r="AC595">
            <v>0</v>
          </cell>
          <cell r="AD595">
            <v>604109</v>
          </cell>
          <cell r="AE595">
            <v>572751</v>
          </cell>
          <cell r="AF595">
            <v>1403861</v>
          </cell>
          <cell r="AG595">
            <v>689551</v>
          </cell>
          <cell r="AH595">
            <v>1259450</v>
          </cell>
          <cell r="AI595">
            <v>0</v>
          </cell>
          <cell r="AJ595">
            <v>0</v>
          </cell>
          <cell r="AK595">
            <v>7660761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7660761</v>
          </cell>
          <cell r="AQ595">
            <v>3585134</v>
          </cell>
          <cell r="AR595">
            <v>1003122</v>
          </cell>
          <cell r="AS595">
            <v>4588256</v>
          </cell>
          <cell r="AT595">
            <v>896847</v>
          </cell>
          <cell r="AU595">
            <v>28565</v>
          </cell>
          <cell r="AV595">
            <v>147444</v>
          </cell>
          <cell r="AW595">
            <v>0</v>
          </cell>
          <cell r="AX595">
            <v>14438</v>
          </cell>
          <cell r="AY595">
            <v>172156</v>
          </cell>
          <cell r="AZ595">
            <v>1259450</v>
          </cell>
        </row>
        <row r="596">
          <cell r="A596">
            <v>151087</v>
          </cell>
          <cell r="B596" t="str">
            <v>IVY TECH STATE COLLEGE-NORTHWEST</v>
          </cell>
          <cell r="C596" t="str">
            <v>IN</v>
          </cell>
          <cell r="D596">
            <v>3</v>
          </cell>
          <cell r="E596">
            <v>4</v>
          </cell>
          <cell r="F596">
            <v>2</v>
          </cell>
          <cell r="G596">
            <v>2</v>
          </cell>
          <cell r="H596">
            <v>2</v>
          </cell>
          <cell r="I596">
            <v>40</v>
          </cell>
          <cell r="J596">
            <v>1</v>
          </cell>
          <cell r="K596">
            <v>2705</v>
          </cell>
          <cell r="L596">
            <v>6288510</v>
          </cell>
          <cell r="M596">
            <v>0</v>
          </cell>
          <cell r="N596">
            <v>10474574</v>
          </cell>
          <cell r="O596">
            <v>0</v>
          </cell>
          <cell r="P596">
            <v>4352601</v>
          </cell>
          <cell r="Q596">
            <v>7259666</v>
          </cell>
          <cell r="R596">
            <v>26247</v>
          </cell>
          <cell r="S596">
            <v>389097</v>
          </cell>
          <cell r="T596">
            <v>0</v>
          </cell>
          <cell r="U596">
            <v>80323</v>
          </cell>
          <cell r="V596">
            <v>22344</v>
          </cell>
          <cell r="W596">
            <v>0</v>
          </cell>
          <cell r="X596">
            <v>212763</v>
          </cell>
          <cell r="Y596">
            <v>0</v>
          </cell>
          <cell r="Z596">
            <v>29106125</v>
          </cell>
          <cell r="AA596">
            <v>10424617</v>
          </cell>
          <cell r="AB596">
            <v>0</v>
          </cell>
          <cell r="AC596">
            <v>5343303</v>
          </cell>
          <cell r="AD596">
            <v>777348</v>
          </cell>
          <cell r="AE596">
            <v>1416707</v>
          </cell>
          <cell r="AF596">
            <v>3648480</v>
          </cell>
          <cell r="AG596">
            <v>1664111</v>
          </cell>
          <cell r="AH596">
            <v>4851772</v>
          </cell>
          <cell r="AI596">
            <v>0</v>
          </cell>
          <cell r="AJ596">
            <v>0</v>
          </cell>
          <cell r="AK596">
            <v>28126338</v>
          </cell>
          <cell r="AL596">
            <v>43976</v>
          </cell>
          <cell r="AM596">
            <v>0</v>
          </cell>
          <cell r="AN596">
            <v>0</v>
          </cell>
          <cell r="AO596">
            <v>0</v>
          </cell>
          <cell r="AP596">
            <v>28170314</v>
          </cell>
          <cell r="AQ596">
            <v>11173840</v>
          </cell>
          <cell r="AR596">
            <v>2901116</v>
          </cell>
          <cell r="AS596">
            <v>14074956</v>
          </cell>
          <cell r="AT596">
            <v>3880228</v>
          </cell>
          <cell r="AU596">
            <v>84136</v>
          </cell>
          <cell r="AV596">
            <v>539730</v>
          </cell>
          <cell r="AW596">
            <v>0</v>
          </cell>
          <cell r="AX596">
            <v>0</v>
          </cell>
          <cell r="AY596">
            <v>347678</v>
          </cell>
          <cell r="AZ596">
            <v>4851772</v>
          </cell>
        </row>
        <row r="597">
          <cell r="A597">
            <v>151096</v>
          </cell>
          <cell r="B597" t="str">
            <v>IVY TECH STATE COLLEGE-SOUTHEAST</v>
          </cell>
          <cell r="C597" t="str">
            <v>IN</v>
          </cell>
          <cell r="D597">
            <v>3</v>
          </cell>
          <cell r="E597">
            <v>4</v>
          </cell>
          <cell r="F597">
            <v>2</v>
          </cell>
          <cell r="G597">
            <v>2</v>
          </cell>
          <cell r="H597">
            <v>2</v>
          </cell>
          <cell r="I597">
            <v>40</v>
          </cell>
          <cell r="J597">
            <v>1</v>
          </cell>
          <cell r="K597">
            <v>819</v>
          </cell>
          <cell r="L597">
            <v>1679376</v>
          </cell>
          <cell r="M597">
            <v>0</v>
          </cell>
          <cell r="N597">
            <v>4629629</v>
          </cell>
          <cell r="O597">
            <v>0</v>
          </cell>
          <cell r="P597">
            <v>1173053</v>
          </cell>
          <cell r="Q597">
            <v>374114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602817</v>
          </cell>
          <cell r="W597">
            <v>0</v>
          </cell>
          <cell r="X597">
            <v>54314</v>
          </cell>
          <cell r="Y597">
            <v>0</v>
          </cell>
          <cell r="Z597">
            <v>8513303</v>
          </cell>
          <cell r="AA597">
            <v>2413912</v>
          </cell>
          <cell r="AB597">
            <v>0</v>
          </cell>
          <cell r="AC597">
            <v>0</v>
          </cell>
          <cell r="AD597">
            <v>352150</v>
          </cell>
          <cell r="AE597">
            <v>468413</v>
          </cell>
          <cell r="AF597">
            <v>1702955</v>
          </cell>
          <cell r="AG597">
            <v>1233554</v>
          </cell>
          <cell r="AH597">
            <v>1386407</v>
          </cell>
          <cell r="AI597">
            <v>0</v>
          </cell>
          <cell r="AJ597">
            <v>0</v>
          </cell>
          <cell r="AK597">
            <v>7557391</v>
          </cell>
          <cell r="AL597">
            <v>654407</v>
          </cell>
          <cell r="AM597">
            <v>0</v>
          </cell>
          <cell r="AN597">
            <v>0</v>
          </cell>
          <cell r="AO597">
            <v>0</v>
          </cell>
          <cell r="AP597">
            <v>8211798</v>
          </cell>
          <cell r="AQ597">
            <v>3208968</v>
          </cell>
          <cell r="AR597">
            <v>967207</v>
          </cell>
          <cell r="AS597">
            <v>4176175</v>
          </cell>
          <cell r="AT597">
            <v>1105787</v>
          </cell>
          <cell r="AU597">
            <v>33187</v>
          </cell>
          <cell r="AV597">
            <v>132080</v>
          </cell>
          <cell r="AW597">
            <v>0</v>
          </cell>
          <cell r="AX597">
            <v>0</v>
          </cell>
          <cell r="AY597">
            <v>115353</v>
          </cell>
          <cell r="AZ597">
            <v>1386407</v>
          </cell>
        </row>
        <row r="598">
          <cell r="A598">
            <v>152637</v>
          </cell>
          <cell r="B598" t="str">
            <v>VINCENNES UNIVERSITY</v>
          </cell>
          <cell r="C598" t="str">
            <v>IN</v>
          </cell>
          <cell r="D598">
            <v>3</v>
          </cell>
          <cell r="E598">
            <v>4</v>
          </cell>
          <cell r="F598">
            <v>2</v>
          </cell>
          <cell r="G598">
            <v>2</v>
          </cell>
          <cell r="H598">
            <v>2</v>
          </cell>
          <cell r="I598">
            <v>40</v>
          </cell>
          <cell r="J598">
            <v>1</v>
          </cell>
          <cell r="K598">
            <v>9685</v>
          </cell>
          <cell r="L598">
            <v>13046126</v>
          </cell>
          <cell r="M598">
            <v>0</v>
          </cell>
          <cell r="N598">
            <v>35453763</v>
          </cell>
          <cell r="O598">
            <v>0</v>
          </cell>
          <cell r="P598">
            <v>10556181</v>
          </cell>
          <cell r="Q598">
            <v>5739056</v>
          </cell>
          <cell r="R598">
            <v>0</v>
          </cell>
          <cell r="S598">
            <v>6142746</v>
          </cell>
          <cell r="T598">
            <v>952107</v>
          </cell>
          <cell r="U598">
            <v>33046</v>
          </cell>
          <cell r="V598">
            <v>14605237</v>
          </cell>
          <cell r="W598">
            <v>0</v>
          </cell>
          <cell r="X598">
            <v>4712860</v>
          </cell>
          <cell r="Y598">
            <v>0</v>
          </cell>
          <cell r="Z598">
            <v>91241122</v>
          </cell>
          <cell r="AA598">
            <v>32771009</v>
          </cell>
          <cell r="AB598">
            <v>0</v>
          </cell>
          <cell r="AC598">
            <v>14830741</v>
          </cell>
          <cell r="AD598">
            <v>4180498</v>
          </cell>
          <cell r="AE598">
            <v>3518375</v>
          </cell>
          <cell r="AF598">
            <v>5680083</v>
          </cell>
          <cell r="AG598">
            <v>4734967</v>
          </cell>
          <cell r="AH598">
            <v>8191344</v>
          </cell>
          <cell r="AI598">
            <v>0</v>
          </cell>
          <cell r="AJ598">
            <v>0</v>
          </cell>
          <cell r="AK598">
            <v>73907017</v>
          </cell>
          <cell r="AL598">
            <v>13873428</v>
          </cell>
          <cell r="AM598">
            <v>0</v>
          </cell>
          <cell r="AN598">
            <v>0</v>
          </cell>
          <cell r="AO598">
            <v>0</v>
          </cell>
          <cell r="AP598">
            <v>87780445</v>
          </cell>
          <cell r="AQ598">
            <v>37591068</v>
          </cell>
          <cell r="AR598">
            <v>11584908</v>
          </cell>
          <cell r="AS598">
            <v>49175976</v>
          </cell>
          <cell r="AT598">
            <v>3922854</v>
          </cell>
          <cell r="AU598">
            <v>519164</v>
          </cell>
          <cell r="AV598">
            <v>1888249</v>
          </cell>
          <cell r="AW598">
            <v>0</v>
          </cell>
          <cell r="AX598">
            <v>816508</v>
          </cell>
          <cell r="AY598">
            <v>1044569</v>
          </cell>
          <cell r="AZ598">
            <v>8191344</v>
          </cell>
        </row>
        <row r="599">
          <cell r="A599">
            <v>151537</v>
          </cell>
          <cell r="B599" t="str">
            <v>J EVERETT LIGHT CAREER CENTER</v>
          </cell>
          <cell r="C599" t="str">
            <v>IN</v>
          </cell>
          <cell r="D599">
            <v>3</v>
          </cell>
          <cell r="E599">
            <v>7</v>
          </cell>
          <cell r="F599">
            <v>2</v>
          </cell>
          <cell r="G599">
            <v>-1</v>
          </cell>
          <cell r="H599">
            <v>2</v>
          </cell>
          <cell r="I599">
            <v>-3</v>
          </cell>
          <cell r="J599">
            <v>1</v>
          </cell>
          <cell r="K599">
            <v>69</v>
          </cell>
          <cell r="L599">
            <v>301283</v>
          </cell>
          <cell r="M599">
            <v>0</v>
          </cell>
          <cell r="N599">
            <v>0</v>
          </cell>
          <cell r="O599">
            <v>0</v>
          </cell>
          <cell r="P599">
            <v>89046</v>
          </cell>
          <cell r="Q599">
            <v>735</v>
          </cell>
          <cell r="R599">
            <v>0</v>
          </cell>
          <cell r="S599">
            <v>11085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402149</v>
          </cell>
          <cell r="AA599">
            <v>138595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71309</v>
          </cell>
          <cell r="AI599">
            <v>0</v>
          </cell>
          <cell r="AJ599">
            <v>0</v>
          </cell>
          <cell r="AK599">
            <v>209904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209904</v>
          </cell>
          <cell r="AQ599">
            <v>0</v>
          </cell>
          <cell r="AR599">
            <v>0</v>
          </cell>
          <cell r="AS599">
            <v>0</v>
          </cell>
          <cell r="AT599">
            <v>59618</v>
          </cell>
          <cell r="AU599">
            <v>0</v>
          </cell>
          <cell r="AV599">
            <v>492</v>
          </cell>
          <cell r="AW599">
            <v>0</v>
          </cell>
          <cell r="AX599">
            <v>11199</v>
          </cell>
          <cell r="AY599">
            <v>0</v>
          </cell>
          <cell r="AZ599">
            <v>71309</v>
          </cell>
        </row>
        <row r="600">
          <cell r="A600">
            <v>373261</v>
          </cell>
          <cell r="B600" t="str">
            <v>CHARLES A PROSSER SCHOOL OF TECHNOLOGY</v>
          </cell>
          <cell r="C600" t="str">
            <v>IN</v>
          </cell>
          <cell r="D600">
            <v>3</v>
          </cell>
          <cell r="E600">
            <v>7</v>
          </cell>
          <cell r="F600">
            <v>2</v>
          </cell>
          <cell r="G600">
            <v>2</v>
          </cell>
          <cell r="H600">
            <v>2</v>
          </cell>
          <cell r="I600">
            <v>-3</v>
          </cell>
          <cell r="J600">
            <v>1</v>
          </cell>
          <cell r="K600">
            <v>12</v>
          </cell>
          <cell r="L600">
            <v>215892</v>
          </cell>
          <cell r="M600">
            <v>513857</v>
          </cell>
          <cell r="N600">
            <v>13098644</v>
          </cell>
          <cell r="O600">
            <v>2311526</v>
          </cell>
          <cell r="P600">
            <v>990840</v>
          </cell>
          <cell r="Q600">
            <v>43520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-894061</v>
          </cell>
          <cell r="Y600">
            <v>0</v>
          </cell>
          <cell r="Z600">
            <v>16280218</v>
          </cell>
          <cell r="AA600">
            <v>10613742</v>
          </cell>
          <cell r="AB600">
            <v>3532249</v>
          </cell>
          <cell r="AC600">
            <v>0</v>
          </cell>
          <cell r="AD600">
            <v>0</v>
          </cell>
          <cell r="AE600">
            <v>917198</v>
          </cell>
          <cell r="AF600">
            <v>860838</v>
          </cell>
          <cell r="AG600">
            <v>0</v>
          </cell>
          <cell r="AH600">
            <v>1034360</v>
          </cell>
          <cell r="AI600">
            <v>0</v>
          </cell>
          <cell r="AJ600">
            <v>0</v>
          </cell>
          <cell r="AK600">
            <v>16958387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16958387</v>
          </cell>
          <cell r="AQ600">
            <v>15924027</v>
          </cell>
          <cell r="AR600">
            <v>304257</v>
          </cell>
          <cell r="AS600">
            <v>16228284</v>
          </cell>
          <cell r="AT600">
            <v>143370</v>
          </cell>
          <cell r="AU600">
            <v>847470</v>
          </cell>
          <cell r="AV600">
            <v>43520</v>
          </cell>
          <cell r="AW600">
            <v>0</v>
          </cell>
          <cell r="AX600">
            <v>0</v>
          </cell>
          <cell r="AY600">
            <v>0</v>
          </cell>
          <cell r="AZ600">
            <v>1034360</v>
          </cell>
        </row>
        <row r="601">
          <cell r="A601">
            <v>419262</v>
          </cell>
          <cell r="B601" t="str">
            <v>MARION COMMUNITY SCHOOLS TUCKER AREA VOC TECH CTR</v>
          </cell>
          <cell r="C601" t="str">
            <v>IN</v>
          </cell>
          <cell r="D601">
            <v>3</v>
          </cell>
          <cell r="E601">
            <v>7</v>
          </cell>
          <cell r="F601">
            <v>2</v>
          </cell>
          <cell r="G601">
            <v>2</v>
          </cell>
          <cell r="H601">
            <v>2</v>
          </cell>
          <cell r="I601">
            <v>-3</v>
          </cell>
          <cell r="J601">
            <v>1</v>
          </cell>
          <cell r="K601">
            <v>39</v>
          </cell>
          <cell r="L601">
            <v>220817</v>
          </cell>
          <cell r="M601">
            <v>0</v>
          </cell>
          <cell r="N601">
            <v>0</v>
          </cell>
          <cell r="O601">
            <v>0</v>
          </cell>
          <cell r="P601">
            <v>41152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261969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41152</v>
          </cell>
          <cell r="AI601">
            <v>0</v>
          </cell>
          <cell r="AJ601">
            <v>0</v>
          </cell>
          <cell r="AK601">
            <v>41152</v>
          </cell>
          <cell r="AL601">
            <v>7171</v>
          </cell>
          <cell r="AM601">
            <v>83</v>
          </cell>
          <cell r="AN601">
            <v>232</v>
          </cell>
          <cell r="AO601">
            <v>195713</v>
          </cell>
          <cell r="AP601">
            <v>244351</v>
          </cell>
          <cell r="AQ601">
            <v>119174</v>
          </cell>
          <cell r="AR601">
            <v>42986</v>
          </cell>
          <cell r="AS601">
            <v>162160</v>
          </cell>
          <cell r="AT601">
            <v>41152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41152</v>
          </cell>
        </row>
        <row r="602">
          <cell r="A602">
            <v>155025</v>
          </cell>
          <cell r="B602" t="str">
            <v>EMPORIA STATE UNIVERSITY</v>
          </cell>
          <cell r="C602" t="str">
            <v>KS</v>
          </cell>
          <cell r="D602">
            <v>4</v>
          </cell>
          <cell r="E602">
            <v>1</v>
          </cell>
          <cell r="F602">
            <v>2</v>
          </cell>
          <cell r="G602">
            <v>2</v>
          </cell>
          <cell r="H602">
            <v>2</v>
          </cell>
          <cell r="I602">
            <v>21</v>
          </cell>
          <cell r="J602">
            <v>1</v>
          </cell>
          <cell r="K602">
            <v>4643</v>
          </cell>
          <cell r="L602">
            <v>12618156</v>
          </cell>
          <cell r="M602">
            <v>0</v>
          </cell>
          <cell r="N602">
            <v>29721440</v>
          </cell>
          <cell r="O602">
            <v>0</v>
          </cell>
          <cell r="P602">
            <v>4720445</v>
          </cell>
          <cell r="Q602">
            <v>606714</v>
          </cell>
          <cell r="R602">
            <v>0</v>
          </cell>
          <cell r="S602">
            <v>660005</v>
          </cell>
          <cell r="T602">
            <v>15000</v>
          </cell>
          <cell r="U602">
            <v>1468204</v>
          </cell>
          <cell r="V602">
            <v>3433742</v>
          </cell>
          <cell r="W602">
            <v>0</v>
          </cell>
          <cell r="X602">
            <v>2345838</v>
          </cell>
          <cell r="Y602">
            <v>0</v>
          </cell>
          <cell r="Z602">
            <v>55589544</v>
          </cell>
          <cell r="AA602">
            <v>21805587</v>
          </cell>
          <cell r="AB602">
            <v>440078</v>
          </cell>
          <cell r="AC602">
            <v>2220952</v>
          </cell>
          <cell r="AD602">
            <v>6352534</v>
          </cell>
          <cell r="AE602">
            <v>7018488</v>
          </cell>
          <cell r="AF602">
            <v>3674952</v>
          </cell>
          <cell r="AG602">
            <v>5966863</v>
          </cell>
          <cell r="AH602">
            <v>3679176</v>
          </cell>
          <cell r="AI602">
            <v>30000</v>
          </cell>
          <cell r="AJ602">
            <v>784353</v>
          </cell>
          <cell r="AK602">
            <v>51972983</v>
          </cell>
          <cell r="AL602">
            <v>3234349</v>
          </cell>
          <cell r="AM602">
            <v>0</v>
          </cell>
          <cell r="AN602">
            <v>0</v>
          </cell>
          <cell r="AO602">
            <v>0</v>
          </cell>
          <cell r="AP602">
            <v>55207332</v>
          </cell>
          <cell r="AQ602">
            <v>29793590</v>
          </cell>
          <cell r="AR602">
            <v>6642311</v>
          </cell>
          <cell r="AS602">
            <v>36435901</v>
          </cell>
          <cell r="AT602">
            <v>2658370</v>
          </cell>
          <cell r="AU602">
            <v>254162</v>
          </cell>
          <cell r="AV602">
            <v>525524</v>
          </cell>
          <cell r="AW602">
            <v>0</v>
          </cell>
          <cell r="AX602">
            <v>0</v>
          </cell>
          <cell r="AY602">
            <v>241120</v>
          </cell>
          <cell r="AZ602">
            <v>3679176</v>
          </cell>
        </row>
        <row r="603">
          <cell r="A603">
            <v>155061</v>
          </cell>
          <cell r="B603" t="str">
            <v>FORT HAYS STATE UNIVERSITY</v>
          </cell>
          <cell r="C603" t="str">
            <v>KS</v>
          </cell>
          <cell r="D603">
            <v>4</v>
          </cell>
          <cell r="E603">
            <v>1</v>
          </cell>
          <cell r="F603">
            <v>2</v>
          </cell>
          <cell r="G603">
            <v>2</v>
          </cell>
          <cell r="H603">
            <v>2</v>
          </cell>
          <cell r="I603">
            <v>21</v>
          </cell>
          <cell r="J603">
            <v>1</v>
          </cell>
          <cell r="K603">
            <v>4446</v>
          </cell>
          <cell r="L603">
            <v>13229150</v>
          </cell>
          <cell r="M603">
            <v>0</v>
          </cell>
          <cell r="N603">
            <v>30802089</v>
          </cell>
          <cell r="O603">
            <v>0</v>
          </cell>
          <cell r="P603">
            <v>5030635</v>
          </cell>
          <cell r="Q603">
            <v>528650</v>
          </cell>
          <cell r="R603">
            <v>0</v>
          </cell>
          <cell r="S603">
            <v>0</v>
          </cell>
          <cell r="T603">
            <v>0</v>
          </cell>
          <cell r="U603">
            <v>3313454</v>
          </cell>
          <cell r="V603">
            <v>4242545</v>
          </cell>
          <cell r="W603">
            <v>0</v>
          </cell>
          <cell r="X603">
            <v>0</v>
          </cell>
          <cell r="Y603">
            <v>0</v>
          </cell>
          <cell r="Z603">
            <v>57146523</v>
          </cell>
          <cell r="AA603">
            <v>22305261</v>
          </cell>
          <cell r="AB603">
            <v>26475</v>
          </cell>
          <cell r="AC603">
            <v>2993322</v>
          </cell>
          <cell r="AD603">
            <v>9204358</v>
          </cell>
          <cell r="AE603">
            <v>3705255</v>
          </cell>
          <cell r="AF603">
            <v>3332983</v>
          </cell>
          <cell r="AG603">
            <v>5930685</v>
          </cell>
          <cell r="AH603">
            <v>4554859</v>
          </cell>
          <cell r="AI603">
            <v>516737</v>
          </cell>
          <cell r="AJ603">
            <v>849146</v>
          </cell>
          <cell r="AK603">
            <v>53419081</v>
          </cell>
          <cell r="AL603">
            <v>4506306</v>
          </cell>
          <cell r="AM603">
            <v>0</v>
          </cell>
          <cell r="AN603">
            <v>0</v>
          </cell>
          <cell r="AO603">
            <v>0</v>
          </cell>
          <cell r="AP603">
            <v>57925387</v>
          </cell>
          <cell r="AQ603">
            <v>28917008</v>
          </cell>
          <cell r="AR603">
            <v>6361612</v>
          </cell>
          <cell r="AS603">
            <v>35278620</v>
          </cell>
          <cell r="AT603">
            <v>3112211</v>
          </cell>
          <cell r="AU603">
            <v>218490</v>
          </cell>
          <cell r="AV603">
            <v>81745</v>
          </cell>
          <cell r="AW603">
            <v>0</v>
          </cell>
          <cell r="AX603">
            <v>1051640</v>
          </cell>
          <cell r="AY603">
            <v>90773</v>
          </cell>
          <cell r="AZ603">
            <v>4554859</v>
          </cell>
        </row>
        <row r="604">
          <cell r="A604">
            <v>155140</v>
          </cell>
          <cell r="B604" t="str">
            <v>HASKELL INDIAN NATIONS UNIVERSITY</v>
          </cell>
          <cell r="C604" t="str">
            <v>KS</v>
          </cell>
          <cell r="D604">
            <v>4</v>
          </cell>
          <cell r="E604">
            <v>1</v>
          </cell>
          <cell r="F604">
            <v>2</v>
          </cell>
          <cell r="G604">
            <v>2</v>
          </cell>
          <cell r="H604">
            <v>1</v>
          </cell>
          <cell r="I604">
            <v>60</v>
          </cell>
          <cell r="J604">
            <v>1</v>
          </cell>
          <cell r="K604">
            <v>932</v>
          </cell>
          <cell r="L604">
            <v>196280</v>
          </cell>
          <cell r="M604">
            <v>12564526</v>
          </cell>
          <cell r="N604">
            <v>0</v>
          </cell>
          <cell r="O604">
            <v>0</v>
          </cell>
          <cell r="P604">
            <v>2318634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-1752242</v>
          </cell>
          <cell r="Y604">
            <v>0</v>
          </cell>
          <cell r="Z604">
            <v>13327198</v>
          </cell>
          <cell r="AA604">
            <v>4115781</v>
          </cell>
          <cell r="AB604">
            <v>0</v>
          </cell>
          <cell r="AC604">
            <v>0</v>
          </cell>
          <cell r="AD604">
            <v>465452</v>
          </cell>
          <cell r="AE604">
            <v>3249320</v>
          </cell>
          <cell r="AF604">
            <v>1467866</v>
          </cell>
          <cell r="AG604">
            <v>3487877</v>
          </cell>
          <cell r="AH604">
            <v>1796106</v>
          </cell>
          <cell r="AI604">
            <v>0</v>
          </cell>
          <cell r="AJ604">
            <v>0</v>
          </cell>
          <cell r="AK604">
            <v>14582402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14582402</v>
          </cell>
          <cell r="AQ604">
            <v>7667732</v>
          </cell>
          <cell r="AR604">
            <v>1688777</v>
          </cell>
          <cell r="AS604">
            <v>9356509</v>
          </cell>
          <cell r="AT604">
            <v>1045357</v>
          </cell>
          <cell r="AU604">
            <v>40730</v>
          </cell>
          <cell r="AV604">
            <v>0</v>
          </cell>
          <cell r="AW604">
            <v>0</v>
          </cell>
          <cell r="AX604">
            <v>710019</v>
          </cell>
          <cell r="AY604">
            <v>0</v>
          </cell>
          <cell r="AZ604">
            <v>1796106</v>
          </cell>
        </row>
        <row r="605">
          <cell r="A605">
            <v>155317</v>
          </cell>
          <cell r="B605" t="str">
            <v>UNIVERSITY OF KANSAS MAIN CAMPUS</v>
          </cell>
          <cell r="C605" t="str">
            <v>KS</v>
          </cell>
          <cell r="D605">
            <v>4</v>
          </cell>
          <cell r="E605">
            <v>1</v>
          </cell>
          <cell r="F605">
            <v>2</v>
          </cell>
          <cell r="G605">
            <v>2</v>
          </cell>
          <cell r="H605">
            <v>2</v>
          </cell>
          <cell r="I605">
            <v>15</v>
          </cell>
          <cell r="J605">
            <v>1</v>
          </cell>
          <cell r="K605">
            <v>22495</v>
          </cell>
          <cell r="L605">
            <v>116408585</v>
          </cell>
          <cell r="M605">
            <v>0</v>
          </cell>
          <cell r="N605">
            <v>133293238</v>
          </cell>
          <cell r="O605">
            <v>0</v>
          </cell>
          <cell r="P605">
            <v>66179658</v>
          </cell>
          <cell r="Q605">
            <v>14570168</v>
          </cell>
          <cell r="R605">
            <v>439703</v>
          </cell>
          <cell r="S605">
            <v>10353540</v>
          </cell>
          <cell r="T605">
            <v>44894455</v>
          </cell>
          <cell r="U605">
            <v>36574067</v>
          </cell>
          <cell r="V605">
            <v>78423105</v>
          </cell>
          <cell r="W605">
            <v>0</v>
          </cell>
          <cell r="X605">
            <v>1043571</v>
          </cell>
          <cell r="Y605">
            <v>0</v>
          </cell>
          <cell r="Z605">
            <v>502180090</v>
          </cell>
          <cell r="AA605">
            <v>140813136</v>
          </cell>
          <cell r="AB605">
            <v>115686212</v>
          </cell>
          <cell r="AC605">
            <v>9629244</v>
          </cell>
          <cell r="AD605">
            <v>40523802</v>
          </cell>
          <cell r="AE605">
            <v>14196763</v>
          </cell>
          <cell r="AF605">
            <v>21696768</v>
          </cell>
          <cell r="AG605">
            <v>29073438</v>
          </cell>
          <cell r="AH605">
            <v>41183457</v>
          </cell>
          <cell r="AI605">
            <v>1428200</v>
          </cell>
          <cell r="AJ605">
            <v>3345597</v>
          </cell>
          <cell r="AK605">
            <v>417576617</v>
          </cell>
          <cell r="AL605">
            <v>76281733</v>
          </cell>
          <cell r="AM605">
            <v>0</v>
          </cell>
          <cell r="AN605">
            <v>0</v>
          </cell>
          <cell r="AO605">
            <v>3</v>
          </cell>
          <cell r="AP605">
            <v>493858353</v>
          </cell>
          <cell r="AQ605">
            <v>190769018</v>
          </cell>
          <cell r="AR605">
            <v>38972662</v>
          </cell>
          <cell r="AS605">
            <v>229741680</v>
          </cell>
          <cell r="AT605">
            <v>5506936</v>
          </cell>
          <cell r="AU605">
            <v>1406666</v>
          </cell>
          <cell r="AV605">
            <v>1973903</v>
          </cell>
          <cell r="AW605">
            <v>0</v>
          </cell>
          <cell r="AX605">
            <v>20835218</v>
          </cell>
          <cell r="AY605">
            <v>11460734</v>
          </cell>
          <cell r="AZ605">
            <v>41183457</v>
          </cell>
        </row>
        <row r="606">
          <cell r="A606">
            <v>155326</v>
          </cell>
          <cell r="B606" t="str">
            <v>UNIVERSITY OF KANSAS MEDICAL CENTER</v>
          </cell>
          <cell r="C606" t="str">
            <v>KS</v>
          </cell>
          <cell r="D606">
            <v>4</v>
          </cell>
          <cell r="E606">
            <v>1</v>
          </cell>
          <cell r="F606">
            <v>1</v>
          </cell>
          <cell r="G606">
            <v>1</v>
          </cell>
          <cell r="H606">
            <v>2</v>
          </cell>
          <cell r="I606">
            <v>52</v>
          </cell>
          <cell r="J606">
            <v>1</v>
          </cell>
          <cell r="K606">
            <v>2182</v>
          </cell>
          <cell r="L606">
            <v>10771290</v>
          </cell>
          <cell r="M606">
            <v>0</v>
          </cell>
          <cell r="N606">
            <v>100842943</v>
          </cell>
          <cell r="O606">
            <v>0</v>
          </cell>
          <cell r="P606">
            <v>33945144</v>
          </cell>
          <cell r="Q606">
            <v>3894372</v>
          </cell>
          <cell r="R606">
            <v>0</v>
          </cell>
          <cell r="S606">
            <v>16525068</v>
          </cell>
          <cell r="T606">
            <v>10853608</v>
          </cell>
          <cell r="U606">
            <v>45319962</v>
          </cell>
          <cell r="V606">
            <v>1328525</v>
          </cell>
          <cell r="W606">
            <v>0</v>
          </cell>
          <cell r="X606">
            <v>0</v>
          </cell>
          <cell r="Y606">
            <v>0</v>
          </cell>
          <cell r="Z606">
            <v>223480912</v>
          </cell>
          <cell r="AA606">
            <v>91204323</v>
          </cell>
          <cell r="AB606">
            <v>61525449</v>
          </cell>
          <cell r="AC606">
            <v>1313512</v>
          </cell>
          <cell r="AD606">
            <v>13538029</v>
          </cell>
          <cell r="AE606">
            <v>2722012</v>
          </cell>
          <cell r="AF606">
            <v>19601514</v>
          </cell>
          <cell r="AG606">
            <v>19859219</v>
          </cell>
          <cell r="AH606">
            <v>3760115</v>
          </cell>
          <cell r="AI606">
            <v>0</v>
          </cell>
          <cell r="AJ606">
            <v>0</v>
          </cell>
          <cell r="AK606">
            <v>213524173</v>
          </cell>
          <cell r="AL606">
            <v>5297766</v>
          </cell>
          <cell r="AM606">
            <v>0</v>
          </cell>
          <cell r="AN606">
            <v>0</v>
          </cell>
          <cell r="AO606">
            <v>0</v>
          </cell>
          <cell r="AP606">
            <v>218821939</v>
          </cell>
          <cell r="AQ606">
            <v>112939189</v>
          </cell>
          <cell r="AR606">
            <v>24311925</v>
          </cell>
          <cell r="AS606">
            <v>137251114</v>
          </cell>
          <cell r="AT606">
            <v>199889</v>
          </cell>
          <cell r="AU606">
            <v>778375</v>
          </cell>
          <cell r="AV606">
            <v>1905728</v>
          </cell>
          <cell r="AW606">
            <v>0</v>
          </cell>
          <cell r="AX606">
            <v>876123</v>
          </cell>
          <cell r="AY606">
            <v>0</v>
          </cell>
          <cell r="AZ606">
            <v>3760115</v>
          </cell>
        </row>
        <row r="607">
          <cell r="A607">
            <v>155399</v>
          </cell>
          <cell r="B607" t="str">
            <v>KANSAS STATE UNIVERSITY</v>
          </cell>
          <cell r="C607" t="str">
            <v>KS</v>
          </cell>
          <cell r="D607">
            <v>4</v>
          </cell>
          <cell r="E607">
            <v>1</v>
          </cell>
          <cell r="F607">
            <v>2</v>
          </cell>
          <cell r="G607">
            <v>1</v>
          </cell>
          <cell r="H607">
            <v>2</v>
          </cell>
          <cell r="I607">
            <v>15</v>
          </cell>
          <cell r="J607">
            <v>1</v>
          </cell>
          <cell r="K607">
            <v>19553</v>
          </cell>
          <cell r="L607">
            <v>56661829</v>
          </cell>
          <cell r="M607">
            <v>8601339</v>
          </cell>
          <cell r="N607">
            <v>164927267</v>
          </cell>
          <cell r="O607">
            <v>0</v>
          </cell>
          <cell r="P607">
            <v>46313758</v>
          </cell>
          <cell r="Q607">
            <v>12756806</v>
          </cell>
          <cell r="R607">
            <v>221211</v>
          </cell>
          <cell r="S607">
            <v>18459886</v>
          </cell>
          <cell r="T607">
            <v>102344</v>
          </cell>
          <cell r="U607">
            <v>33292057</v>
          </cell>
          <cell r="V607">
            <v>27085692</v>
          </cell>
          <cell r="W607">
            <v>0</v>
          </cell>
          <cell r="X607">
            <v>5155911</v>
          </cell>
          <cell r="Y607">
            <v>0</v>
          </cell>
          <cell r="Z607">
            <v>373578100</v>
          </cell>
          <cell r="AA607">
            <v>114257282</v>
          </cell>
          <cell r="AB607">
            <v>88712797</v>
          </cell>
          <cell r="AC607">
            <v>43736861</v>
          </cell>
          <cell r="AD607">
            <v>28312043</v>
          </cell>
          <cell r="AE607">
            <v>15636819</v>
          </cell>
          <cell r="AF607">
            <v>15803626</v>
          </cell>
          <cell r="AG607">
            <v>23790928</v>
          </cell>
          <cell r="AH607">
            <v>12760945</v>
          </cell>
          <cell r="AI607">
            <v>77887</v>
          </cell>
          <cell r="AJ607">
            <v>220904</v>
          </cell>
          <cell r="AK607">
            <v>343310092</v>
          </cell>
          <cell r="AL607">
            <v>25842182</v>
          </cell>
          <cell r="AM607">
            <v>0</v>
          </cell>
          <cell r="AN607">
            <v>0</v>
          </cell>
          <cell r="AO607">
            <v>0</v>
          </cell>
          <cell r="AP607">
            <v>369152274</v>
          </cell>
          <cell r="AQ607">
            <v>194833279</v>
          </cell>
          <cell r="AR607">
            <v>42566994</v>
          </cell>
          <cell r="AS607">
            <v>237400273</v>
          </cell>
          <cell r="AT607">
            <v>8880563</v>
          </cell>
          <cell r="AU607">
            <v>483545</v>
          </cell>
          <cell r="AV607">
            <v>2059965</v>
          </cell>
          <cell r="AW607">
            <v>0</v>
          </cell>
          <cell r="AX607">
            <v>19417</v>
          </cell>
          <cell r="AY607">
            <v>1317455</v>
          </cell>
          <cell r="AZ607">
            <v>12760945</v>
          </cell>
        </row>
        <row r="608">
          <cell r="A608">
            <v>155681</v>
          </cell>
          <cell r="B608" t="str">
            <v>PITTSBURG STATE UNIVERSITY</v>
          </cell>
          <cell r="C608" t="str">
            <v>KS</v>
          </cell>
          <cell r="D608">
            <v>4</v>
          </cell>
          <cell r="E608">
            <v>1</v>
          </cell>
          <cell r="F608">
            <v>2</v>
          </cell>
          <cell r="G608">
            <v>2</v>
          </cell>
          <cell r="H608">
            <v>2</v>
          </cell>
          <cell r="I608">
            <v>21</v>
          </cell>
          <cell r="J608">
            <v>1</v>
          </cell>
          <cell r="K608">
            <v>5787</v>
          </cell>
          <cell r="L608">
            <v>15192472</v>
          </cell>
          <cell r="M608">
            <v>0</v>
          </cell>
          <cell r="N608">
            <v>32362632</v>
          </cell>
          <cell r="O608">
            <v>0</v>
          </cell>
          <cell r="P608">
            <v>5622897</v>
          </cell>
          <cell r="Q608">
            <v>1775317</v>
          </cell>
          <cell r="R608">
            <v>3500</v>
          </cell>
          <cell r="S608">
            <v>1047736</v>
          </cell>
          <cell r="T608">
            <v>0</v>
          </cell>
          <cell r="U608">
            <v>552016</v>
          </cell>
          <cell r="V608">
            <v>5609953</v>
          </cell>
          <cell r="W608">
            <v>0</v>
          </cell>
          <cell r="X608">
            <v>737750</v>
          </cell>
          <cell r="Y608">
            <v>0</v>
          </cell>
          <cell r="Z608">
            <v>62904273</v>
          </cell>
          <cell r="AA608">
            <v>24277154</v>
          </cell>
          <cell r="AB608">
            <v>2164443</v>
          </cell>
          <cell r="AC608">
            <v>1696160</v>
          </cell>
          <cell r="AD608">
            <v>6284055</v>
          </cell>
          <cell r="AE608">
            <v>6731155</v>
          </cell>
          <cell r="AF608">
            <v>3976606</v>
          </cell>
          <cell r="AG608">
            <v>7232432</v>
          </cell>
          <cell r="AH608">
            <v>5582575</v>
          </cell>
          <cell r="AI608">
            <v>0</v>
          </cell>
          <cell r="AJ608">
            <v>0</v>
          </cell>
          <cell r="AK608">
            <v>57944580</v>
          </cell>
          <cell r="AL608">
            <v>3670283</v>
          </cell>
          <cell r="AM608">
            <v>0</v>
          </cell>
          <cell r="AN608">
            <v>0</v>
          </cell>
          <cell r="AO608">
            <v>0</v>
          </cell>
          <cell r="AP608">
            <v>61614863</v>
          </cell>
          <cell r="AQ608">
            <v>33116448</v>
          </cell>
          <cell r="AR608">
            <v>7195511</v>
          </cell>
          <cell r="AS608">
            <v>40311959</v>
          </cell>
          <cell r="AT608">
            <v>3501694</v>
          </cell>
          <cell r="AU608">
            <v>289289</v>
          </cell>
          <cell r="AV608">
            <v>1270074</v>
          </cell>
          <cell r="AW608">
            <v>0</v>
          </cell>
          <cell r="AX608">
            <v>0</v>
          </cell>
          <cell r="AY608">
            <v>521518</v>
          </cell>
          <cell r="AZ608">
            <v>5582575</v>
          </cell>
        </row>
        <row r="609">
          <cell r="A609">
            <v>156082</v>
          </cell>
          <cell r="B609" t="str">
            <v>WASHBURN UNIVERSITY OF TOPEKA</v>
          </cell>
          <cell r="C609" t="str">
            <v>KS</v>
          </cell>
          <cell r="D609">
            <v>4</v>
          </cell>
          <cell r="E609">
            <v>1</v>
          </cell>
          <cell r="F609">
            <v>2</v>
          </cell>
          <cell r="G609">
            <v>2</v>
          </cell>
          <cell r="H609">
            <v>2</v>
          </cell>
          <cell r="I609">
            <v>21</v>
          </cell>
          <cell r="J609">
            <v>1</v>
          </cell>
          <cell r="K609">
            <v>4636</v>
          </cell>
          <cell r="L609">
            <v>17540930</v>
          </cell>
          <cell r="M609">
            <v>0</v>
          </cell>
          <cell r="N609">
            <v>9537633</v>
          </cell>
          <cell r="O609">
            <v>20542696</v>
          </cell>
          <cell r="P609">
            <v>3920383</v>
          </cell>
          <cell r="Q609">
            <v>358204</v>
          </cell>
          <cell r="R609">
            <v>4797</v>
          </cell>
          <cell r="S609">
            <v>3080608</v>
          </cell>
          <cell r="T609">
            <v>3920042</v>
          </cell>
          <cell r="U609">
            <v>996531</v>
          </cell>
          <cell r="V609">
            <v>3650456</v>
          </cell>
          <cell r="W609">
            <v>0</v>
          </cell>
          <cell r="X609">
            <v>1993454</v>
          </cell>
          <cell r="Y609">
            <v>0</v>
          </cell>
          <cell r="Z609">
            <v>65545734</v>
          </cell>
          <cell r="AA609">
            <v>20793257</v>
          </cell>
          <cell r="AB609">
            <v>209333</v>
          </cell>
          <cell r="AC609">
            <v>3784137</v>
          </cell>
          <cell r="AD609">
            <v>8697248</v>
          </cell>
          <cell r="AE609">
            <v>4842105</v>
          </cell>
          <cell r="AF609">
            <v>5658048</v>
          </cell>
          <cell r="AG609">
            <v>3811955</v>
          </cell>
          <cell r="AH609">
            <v>7210140</v>
          </cell>
          <cell r="AI609">
            <v>-19000</v>
          </cell>
          <cell r="AJ609">
            <v>-2421343</v>
          </cell>
          <cell r="AK609">
            <v>52565880</v>
          </cell>
          <cell r="AL609">
            <v>4023259</v>
          </cell>
          <cell r="AM609">
            <v>0</v>
          </cell>
          <cell r="AN609">
            <v>0</v>
          </cell>
          <cell r="AO609">
            <v>0</v>
          </cell>
          <cell r="AP609">
            <v>56589139</v>
          </cell>
          <cell r="AQ609">
            <v>30365597</v>
          </cell>
          <cell r="AR609">
            <v>7156227</v>
          </cell>
          <cell r="AS609">
            <v>37521824</v>
          </cell>
          <cell r="AT609">
            <v>2629642</v>
          </cell>
          <cell r="AU609">
            <v>257208</v>
          </cell>
          <cell r="AV609">
            <v>154922</v>
          </cell>
          <cell r="AW609">
            <v>0</v>
          </cell>
          <cell r="AX609">
            <v>787794</v>
          </cell>
          <cell r="AY609">
            <v>3380574</v>
          </cell>
          <cell r="AZ609">
            <v>7210140</v>
          </cell>
        </row>
        <row r="610">
          <cell r="A610">
            <v>156125</v>
          </cell>
          <cell r="B610" t="str">
            <v>WICHITA STATE UNIVERSITY</v>
          </cell>
          <cell r="C610" t="str">
            <v>KS</v>
          </cell>
          <cell r="D610">
            <v>4</v>
          </cell>
          <cell r="E610">
            <v>1</v>
          </cell>
          <cell r="F610">
            <v>2</v>
          </cell>
          <cell r="G610">
            <v>2</v>
          </cell>
          <cell r="H610">
            <v>2</v>
          </cell>
          <cell r="I610">
            <v>16</v>
          </cell>
          <cell r="J610">
            <v>1</v>
          </cell>
          <cell r="K610">
            <v>10593</v>
          </cell>
          <cell r="L610">
            <v>38612981</v>
          </cell>
          <cell r="M610">
            <v>0</v>
          </cell>
          <cell r="N610">
            <v>63610280</v>
          </cell>
          <cell r="O610">
            <v>4895204</v>
          </cell>
          <cell r="P610">
            <v>16556242</v>
          </cell>
          <cell r="Q610">
            <v>4520886</v>
          </cell>
          <cell r="R610">
            <v>0</v>
          </cell>
          <cell r="S610">
            <v>9214901</v>
          </cell>
          <cell r="T610">
            <v>0</v>
          </cell>
          <cell r="U610">
            <v>5786668</v>
          </cell>
          <cell r="V610">
            <v>10785036</v>
          </cell>
          <cell r="W610">
            <v>0</v>
          </cell>
          <cell r="X610">
            <v>-3227614</v>
          </cell>
          <cell r="Y610">
            <v>0</v>
          </cell>
          <cell r="Z610">
            <v>150754584</v>
          </cell>
          <cell r="AA610">
            <v>47990387</v>
          </cell>
          <cell r="AB610">
            <v>12037517</v>
          </cell>
          <cell r="AC610">
            <v>13168531</v>
          </cell>
          <cell r="AD610">
            <v>17621019</v>
          </cell>
          <cell r="AE610">
            <v>11888909</v>
          </cell>
          <cell r="AF610">
            <v>11317403</v>
          </cell>
          <cell r="AG610">
            <v>16727793</v>
          </cell>
          <cell r="AH610">
            <v>11545836</v>
          </cell>
          <cell r="AI610">
            <v>2496599</v>
          </cell>
          <cell r="AJ610">
            <v>0</v>
          </cell>
          <cell r="AK610">
            <v>144793994</v>
          </cell>
          <cell r="AL610">
            <v>16444413</v>
          </cell>
          <cell r="AM610">
            <v>0</v>
          </cell>
          <cell r="AN610">
            <v>0</v>
          </cell>
          <cell r="AO610">
            <v>0</v>
          </cell>
          <cell r="AP610">
            <v>161238407</v>
          </cell>
          <cell r="AQ610">
            <v>77826159</v>
          </cell>
          <cell r="AR610">
            <v>13779745</v>
          </cell>
          <cell r="AS610">
            <v>91787847</v>
          </cell>
          <cell r="AT610">
            <v>5657660</v>
          </cell>
          <cell r="AU610">
            <v>501176</v>
          </cell>
          <cell r="AV610">
            <v>0</v>
          </cell>
          <cell r="AW610">
            <v>0</v>
          </cell>
          <cell r="AX610">
            <v>0</v>
          </cell>
          <cell r="AY610">
            <v>5387000</v>
          </cell>
          <cell r="AZ610">
            <v>11545836</v>
          </cell>
        </row>
        <row r="611">
          <cell r="A611">
            <v>154642</v>
          </cell>
          <cell r="B611" t="str">
            <v>ALLEN COUNTY COMMUNITY COLLEGE</v>
          </cell>
          <cell r="C611" t="str">
            <v>KS</v>
          </cell>
          <cell r="D611">
            <v>4</v>
          </cell>
          <cell r="E611">
            <v>4</v>
          </cell>
          <cell r="F611">
            <v>2</v>
          </cell>
          <cell r="G611">
            <v>2</v>
          </cell>
          <cell r="H611">
            <v>2</v>
          </cell>
          <cell r="I611">
            <v>40</v>
          </cell>
          <cell r="J611">
            <v>1</v>
          </cell>
          <cell r="K611">
            <v>1303</v>
          </cell>
          <cell r="L611">
            <v>1312918</v>
          </cell>
          <cell r="M611">
            <v>46876</v>
          </cell>
          <cell r="N611">
            <v>2756156</v>
          </cell>
          <cell r="O611">
            <v>1710702</v>
          </cell>
          <cell r="P611">
            <v>894683</v>
          </cell>
          <cell r="Q611">
            <v>103527</v>
          </cell>
          <cell r="R611">
            <v>27469</v>
          </cell>
          <cell r="S611">
            <v>0</v>
          </cell>
          <cell r="T611">
            <v>18018</v>
          </cell>
          <cell r="U611">
            <v>0</v>
          </cell>
          <cell r="V611">
            <v>873930</v>
          </cell>
          <cell r="W611">
            <v>0</v>
          </cell>
          <cell r="X611">
            <v>349033</v>
          </cell>
          <cell r="Y611">
            <v>0</v>
          </cell>
          <cell r="Z611">
            <v>8093312</v>
          </cell>
          <cell r="AA611">
            <v>2787342</v>
          </cell>
          <cell r="AB611">
            <v>0</v>
          </cell>
          <cell r="AC611">
            <v>0</v>
          </cell>
          <cell r="AD611">
            <v>418646</v>
          </cell>
          <cell r="AE611">
            <v>1147334</v>
          </cell>
          <cell r="AF611">
            <v>702952</v>
          </cell>
          <cell r="AG611">
            <v>611901</v>
          </cell>
          <cell r="AH611">
            <v>1441696</v>
          </cell>
          <cell r="AI611">
            <v>0</v>
          </cell>
          <cell r="AJ611">
            <v>0</v>
          </cell>
          <cell r="AK611">
            <v>7109871</v>
          </cell>
          <cell r="AL611">
            <v>702901</v>
          </cell>
          <cell r="AM611">
            <v>0</v>
          </cell>
          <cell r="AN611">
            <v>0</v>
          </cell>
          <cell r="AO611">
            <v>0</v>
          </cell>
          <cell r="AP611">
            <v>7812772</v>
          </cell>
          <cell r="AQ611">
            <v>3294272</v>
          </cell>
          <cell r="AR611">
            <v>510456</v>
          </cell>
          <cell r="AS611">
            <v>3815768</v>
          </cell>
          <cell r="AT611">
            <v>840964</v>
          </cell>
          <cell r="AU611">
            <v>19835</v>
          </cell>
          <cell r="AV611">
            <v>0</v>
          </cell>
          <cell r="AW611">
            <v>6612</v>
          </cell>
          <cell r="AX611">
            <v>181206</v>
          </cell>
          <cell r="AY611">
            <v>393079</v>
          </cell>
          <cell r="AZ611">
            <v>1441696</v>
          </cell>
        </row>
        <row r="612">
          <cell r="A612">
            <v>154697</v>
          </cell>
          <cell r="B612" t="str">
            <v>BARTON COUNTY COMMUNITY COLLEGE</v>
          </cell>
          <cell r="C612" t="str">
            <v>KS</v>
          </cell>
          <cell r="D612">
            <v>4</v>
          </cell>
          <cell r="E612">
            <v>4</v>
          </cell>
          <cell r="F612">
            <v>2</v>
          </cell>
          <cell r="G612">
            <v>2</v>
          </cell>
          <cell r="H612">
            <v>2</v>
          </cell>
          <cell r="I612">
            <v>40</v>
          </cell>
          <cell r="J612">
            <v>1</v>
          </cell>
          <cell r="K612">
            <v>2123</v>
          </cell>
          <cell r="L612">
            <v>3410260</v>
          </cell>
          <cell r="M612">
            <v>55623</v>
          </cell>
          <cell r="N612">
            <v>5493506</v>
          </cell>
          <cell r="O612">
            <v>5773169</v>
          </cell>
          <cell r="P612">
            <v>1329539</v>
          </cell>
          <cell r="Q612">
            <v>298901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1827033</v>
          </cell>
          <cell r="W612">
            <v>0</v>
          </cell>
          <cell r="X612">
            <v>610149</v>
          </cell>
          <cell r="Y612">
            <v>0</v>
          </cell>
          <cell r="Z612">
            <v>18798180</v>
          </cell>
          <cell r="AA612">
            <v>6659298</v>
          </cell>
          <cell r="AB612">
            <v>0</v>
          </cell>
          <cell r="AC612">
            <v>273083</v>
          </cell>
          <cell r="AD612">
            <v>1444466</v>
          </cell>
          <cell r="AE612">
            <v>1292509</v>
          </cell>
          <cell r="AF612">
            <v>3487987</v>
          </cell>
          <cell r="AG612">
            <v>1983538</v>
          </cell>
          <cell r="AH612">
            <v>1633206</v>
          </cell>
          <cell r="AI612">
            <v>0</v>
          </cell>
          <cell r="AJ612">
            <v>4357</v>
          </cell>
          <cell r="AK612">
            <v>16778444</v>
          </cell>
          <cell r="AL612">
            <v>1973476</v>
          </cell>
          <cell r="AM612">
            <v>0</v>
          </cell>
          <cell r="AN612">
            <v>0</v>
          </cell>
          <cell r="AO612">
            <v>0</v>
          </cell>
          <cell r="AP612">
            <v>18751920</v>
          </cell>
          <cell r="AQ612">
            <v>8842932</v>
          </cell>
          <cell r="AR612">
            <v>1547364</v>
          </cell>
          <cell r="AS612">
            <v>10390296</v>
          </cell>
          <cell r="AT612">
            <v>1308962</v>
          </cell>
          <cell r="AU612">
            <v>20577</v>
          </cell>
          <cell r="AV612">
            <v>0</v>
          </cell>
          <cell r="AW612">
            <v>0</v>
          </cell>
          <cell r="AX612">
            <v>0</v>
          </cell>
          <cell r="AY612">
            <v>303667</v>
          </cell>
          <cell r="AZ612">
            <v>1633206</v>
          </cell>
        </row>
        <row r="613">
          <cell r="A613">
            <v>154800</v>
          </cell>
          <cell r="B613" t="str">
            <v>BUTLER COUNTY COMMUNITY COLLEGE</v>
          </cell>
          <cell r="C613" t="str">
            <v>KS</v>
          </cell>
          <cell r="D613">
            <v>4</v>
          </cell>
          <cell r="E613">
            <v>4</v>
          </cell>
          <cell r="F613">
            <v>2</v>
          </cell>
          <cell r="G613">
            <v>2</v>
          </cell>
          <cell r="H613">
            <v>2</v>
          </cell>
          <cell r="I613">
            <v>40</v>
          </cell>
          <cell r="J613">
            <v>1</v>
          </cell>
          <cell r="K613">
            <v>4498</v>
          </cell>
          <cell r="L613">
            <v>7668242</v>
          </cell>
          <cell r="M613">
            <v>0</v>
          </cell>
          <cell r="N613">
            <v>11747396</v>
          </cell>
          <cell r="O613">
            <v>6953102</v>
          </cell>
          <cell r="P613">
            <v>4102894</v>
          </cell>
          <cell r="Q613">
            <v>0</v>
          </cell>
          <cell r="R613">
            <v>0</v>
          </cell>
          <cell r="S613">
            <v>9776</v>
          </cell>
          <cell r="T613">
            <v>0</v>
          </cell>
          <cell r="U613">
            <v>0</v>
          </cell>
          <cell r="V613">
            <v>3626623</v>
          </cell>
          <cell r="W613">
            <v>0</v>
          </cell>
          <cell r="X613">
            <v>1556480</v>
          </cell>
          <cell r="Y613">
            <v>0</v>
          </cell>
          <cell r="Z613">
            <v>35664513</v>
          </cell>
          <cell r="AA613">
            <v>12408382</v>
          </cell>
          <cell r="AB613">
            <v>0</v>
          </cell>
          <cell r="AC613">
            <v>555859</v>
          </cell>
          <cell r="AD613">
            <v>2776687</v>
          </cell>
          <cell r="AE613">
            <v>3391159</v>
          </cell>
          <cell r="AF613">
            <v>5316994</v>
          </cell>
          <cell r="AG613">
            <v>2816347</v>
          </cell>
          <cell r="AH613">
            <v>3828323</v>
          </cell>
          <cell r="AI613">
            <v>164000</v>
          </cell>
          <cell r="AJ613">
            <v>1086060</v>
          </cell>
          <cell r="AK613">
            <v>32343811</v>
          </cell>
          <cell r="AL613">
            <v>3554283</v>
          </cell>
          <cell r="AM613">
            <v>0</v>
          </cell>
          <cell r="AN613">
            <v>0</v>
          </cell>
          <cell r="AO613">
            <v>0</v>
          </cell>
          <cell r="AP613">
            <v>35898094</v>
          </cell>
          <cell r="AQ613">
            <v>16914724</v>
          </cell>
          <cell r="AR613">
            <v>3214891</v>
          </cell>
          <cell r="AS613">
            <v>20129615</v>
          </cell>
          <cell r="AT613">
            <v>2621826</v>
          </cell>
          <cell r="AU613">
            <v>124941</v>
          </cell>
          <cell r="AV613">
            <v>0</v>
          </cell>
          <cell r="AW613">
            <v>0</v>
          </cell>
          <cell r="AX613">
            <v>0</v>
          </cell>
          <cell r="AY613">
            <v>1081556</v>
          </cell>
          <cell r="AZ613">
            <v>3828323</v>
          </cell>
        </row>
        <row r="614">
          <cell r="A614">
            <v>154907</v>
          </cell>
          <cell r="B614" t="str">
            <v>CLOUD COUNTY COMMUNITY COLLEGE</v>
          </cell>
          <cell r="C614" t="str">
            <v>KS</v>
          </cell>
          <cell r="D614">
            <v>4</v>
          </cell>
          <cell r="E614">
            <v>4</v>
          </cell>
          <cell r="F614">
            <v>2</v>
          </cell>
          <cell r="G614">
            <v>2</v>
          </cell>
          <cell r="H614">
            <v>2</v>
          </cell>
          <cell r="I614">
            <v>40</v>
          </cell>
          <cell r="J614">
            <v>1</v>
          </cell>
          <cell r="K614">
            <v>1681</v>
          </cell>
          <cell r="L614">
            <v>1559951</v>
          </cell>
          <cell r="M614">
            <v>0</v>
          </cell>
          <cell r="N614">
            <v>3686024</v>
          </cell>
          <cell r="O614">
            <v>2322150</v>
          </cell>
          <cell r="P614">
            <v>3071310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1464809</v>
          </cell>
          <cell r="W614">
            <v>0</v>
          </cell>
          <cell r="X614">
            <v>0</v>
          </cell>
          <cell r="Y614">
            <v>0</v>
          </cell>
          <cell r="Z614">
            <v>12104244</v>
          </cell>
          <cell r="AA614">
            <v>3239886</v>
          </cell>
          <cell r="AB614">
            <v>0</v>
          </cell>
          <cell r="AC614">
            <v>0</v>
          </cell>
          <cell r="AD614">
            <v>3428383</v>
          </cell>
          <cell r="AE614">
            <v>1395625</v>
          </cell>
          <cell r="AF614">
            <v>1522289</v>
          </cell>
          <cell r="AG614">
            <v>572372</v>
          </cell>
          <cell r="AH614">
            <v>1804234</v>
          </cell>
          <cell r="AI614">
            <v>297779</v>
          </cell>
          <cell r="AJ614">
            <v>0</v>
          </cell>
          <cell r="AK614">
            <v>12260568</v>
          </cell>
          <cell r="AL614">
            <v>1817690</v>
          </cell>
          <cell r="AM614">
            <v>0</v>
          </cell>
          <cell r="AN614">
            <v>0</v>
          </cell>
          <cell r="AO614">
            <v>0</v>
          </cell>
          <cell r="AP614">
            <v>14078258</v>
          </cell>
          <cell r="AQ614">
            <v>5007853</v>
          </cell>
          <cell r="AR614">
            <v>846995</v>
          </cell>
          <cell r="AS614">
            <v>5854848</v>
          </cell>
          <cell r="AT614">
            <v>1178077</v>
          </cell>
          <cell r="AU614">
            <v>110449</v>
          </cell>
          <cell r="AV614">
            <v>0</v>
          </cell>
          <cell r="AW614">
            <v>0</v>
          </cell>
          <cell r="AX614">
            <v>135821</v>
          </cell>
          <cell r="AY614">
            <v>379887</v>
          </cell>
          <cell r="AZ614">
            <v>1804234</v>
          </cell>
        </row>
        <row r="615">
          <cell r="A615">
            <v>154925</v>
          </cell>
          <cell r="B615" t="str">
            <v>COFFEYVILLE COMMUNITY COLLEGE &amp; AREA TECH SCHOOL</v>
          </cell>
          <cell r="C615" t="str">
            <v>KS</v>
          </cell>
          <cell r="D615">
            <v>4</v>
          </cell>
          <cell r="E615">
            <v>4</v>
          </cell>
          <cell r="F615">
            <v>2</v>
          </cell>
          <cell r="G615">
            <v>2</v>
          </cell>
          <cell r="H615">
            <v>2</v>
          </cell>
          <cell r="I615">
            <v>40</v>
          </cell>
          <cell r="J615">
            <v>1</v>
          </cell>
          <cell r="K615">
            <v>1020</v>
          </cell>
          <cell r="L615">
            <v>1660381</v>
          </cell>
          <cell r="M615">
            <v>178324</v>
          </cell>
          <cell r="N615">
            <v>1574989</v>
          </cell>
          <cell r="O615">
            <v>3821186</v>
          </cell>
          <cell r="P615">
            <v>840206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1622439</v>
          </cell>
          <cell r="W615">
            <v>0</v>
          </cell>
          <cell r="X615">
            <v>306474</v>
          </cell>
          <cell r="Y615">
            <v>0</v>
          </cell>
          <cell r="Z615">
            <v>10003999</v>
          </cell>
          <cell r="AA615">
            <v>4033023</v>
          </cell>
          <cell r="AB615">
            <v>0</v>
          </cell>
          <cell r="AC615">
            <v>0</v>
          </cell>
          <cell r="AD615">
            <v>358340</v>
          </cell>
          <cell r="AE615">
            <v>1916367</v>
          </cell>
          <cell r="AF615">
            <v>756567</v>
          </cell>
          <cell r="AG615">
            <v>1202440</v>
          </cell>
          <cell r="AH615">
            <v>1220355</v>
          </cell>
          <cell r="AI615">
            <v>221240</v>
          </cell>
          <cell r="AJ615">
            <v>0</v>
          </cell>
          <cell r="AK615">
            <v>9708332</v>
          </cell>
          <cell r="AL615">
            <v>633632</v>
          </cell>
          <cell r="AM615">
            <v>0</v>
          </cell>
          <cell r="AN615">
            <v>0</v>
          </cell>
          <cell r="AO615">
            <v>0</v>
          </cell>
          <cell r="AP615">
            <v>10341964</v>
          </cell>
          <cell r="AQ615">
            <v>3678033</v>
          </cell>
          <cell r="AR615">
            <v>688455</v>
          </cell>
          <cell r="AS615">
            <v>4366488</v>
          </cell>
          <cell r="AT615">
            <v>770409</v>
          </cell>
          <cell r="AU615">
            <v>69796</v>
          </cell>
          <cell r="AV615">
            <v>0</v>
          </cell>
          <cell r="AW615">
            <v>0</v>
          </cell>
          <cell r="AX615">
            <v>0</v>
          </cell>
          <cell r="AY615">
            <v>380150</v>
          </cell>
          <cell r="AZ615">
            <v>1220355</v>
          </cell>
        </row>
        <row r="616">
          <cell r="A616">
            <v>154934</v>
          </cell>
          <cell r="B616" t="str">
            <v>COLBY COMMUNITY COLLEGE</v>
          </cell>
          <cell r="C616" t="str">
            <v>KS</v>
          </cell>
          <cell r="D616">
            <v>4</v>
          </cell>
          <cell r="E616">
            <v>4</v>
          </cell>
          <cell r="F616">
            <v>2</v>
          </cell>
          <cell r="G616">
            <v>2</v>
          </cell>
          <cell r="H616">
            <v>2</v>
          </cell>
          <cell r="I616">
            <v>40</v>
          </cell>
          <cell r="J616">
            <v>1</v>
          </cell>
          <cell r="K616">
            <v>1246</v>
          </cell>
          <cell r="L616">
            <v>2435770</v>
          </cell>
          <cell r="M616">
            <v>0</v>
          </cell>
          <cell r="N616">
            <v>2592409</v>
          </cell>
          <cell r="O616">
            <v>2035842</v>
          </cell>
          <cell r="P616">
            <v>1806462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195261</v>
          </cell>
          <cell r="V616">
            <v>1149389</v>
          </cell>
          <cell r="W616">
            <v>0</v>
          </cell>
          <cell r="X616">
            <v>427072</v>
          </cell>
          <cell r="Y616">
            <v>0</v>
          </cell>
          <cell r="Z616">
            <v>10642205</v>
          </cell>
          <cell r="AA616">
            <v>4064688</v>
          </cell>
          <cell r="AB616">
            <v>0</v>
          </cell>
          <cell r="AC616">
            <v>168599</v>
          </cell>
          <cell r="AD616">
            <v>295679</v>
          </cell>
          <cell r="AE616">
            <v>462432</v>
          </cell>
          <cell r="AF616">
            <v>1740343</v>
          </cell>
          <cell r="AG616">
            <v>941993</v>
          </cell>
          <cell r="AH616">
            <v>1280469</v>
          </cell>
          <cell r="AI616">
            <v>0</v>
          </cell>
          <cell r="AJ616">
            <v>43428</v>
          </cell>
          <cell r="AK616">
            <v>8997631</v>
          </cell>
          <cell r="AL616">
            <v>1555483</v>
          </cell>
          <cell r="AM616">
            <v>0</v>
          </cell>
          <cell r="AN616">
            <v>0</v>
          </cell>
          <cell r="AO616">
            <v>0</v>
          </cell>
          <cell r="AP616">
            <v>10553114</v>
          </cell>
          <cell r="AQ616">
            <v>4288710</v>
          </cell>
          <cell r="AR616">
            <v>857742</v>
          </cell>
          <cell r="AS616">
            <v>5146452</v>
          </cell>
          <cell r="AT616">
            <v>888275</v>
          </cell>
          <cell r="AU616">
            <v>148900</v>
          </cell>
          <cell r="AV616">
            <v>0</v>
          </cell>
          <cell r="AW616">
            <v>0</v>
          </cell>
          <cell r="AX616">
            <v>0</v>
          </cell>
          <cell r="AY616">
            <v>243294</v>
          </cell>
          <cell r="AZ616">
            <v>1280469</v>
          </cell>
        </row>
        <row r="617">
          <cell r="A617">
            <v>154952</v>
          </cell>
          <cell r="B617" t="str">
            <v>COWLEY COUNTY COMMUNITY COLLEGE</v>
          </cell>
          <cell r="C617" t="str">
            <v>KS</v>
          </cell>
          <cell r="D617">
            <v>4</v>
          </cell>
          <cell r="E617">
            <v>4</v>
          </cell>
          <cell r="F617">
            <v>2</v>
          </cell>
          <cell r="G617">
            <v>2</v>
          </cell>
          <cell r="H617">
            <v>2</v>
          </cell>
          <cell r="I617">
            <v>40</v>
          </cell>
          <cell r="J617">
            <v>1</v>
          </cell>
          <cell r="K617">
            <v>2513</v>
          </cell>
          <cell r="L617">
            <v>2708681</v>
          </cell>
          <cell r="M617">
            <v>182895</v>
          </cell>
          <cell r="N617">
            <v>5425735</v>
          </cell>
          <cell r="O617">
            <v>4323108</v>
          </cell>
          <cell r="P617">
            <v>2252374</v>
          </cell>
          <cell r="Q617">
            <v>15591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1618485</v>
          </cell>
          <cell r="W617">
            <v>0</v>
          </cell>
          <cell r="X617">
            <v>815156</v>
          </cell>
          <cell r="Y617">
            <v>0</v>
          </cell>
          <cell r="Z617">
            <v>17342025</v>
          </cell>
          <cell r="AA617">
            <v>6271606</v>
          </cell>
          <cell r="AB617">
            <v>0</v>
          </cell>
          <cell r="AC617">
            <v>0</v>
          </cell>
          <cell r="AD617">
            <v>522127</v>
          </cell>
          <cell r="AE617">
            <v>2379675</v>
          </cell>
          <cell r="AF617">
            <v>1392002</v>
          </cell>
          <cell r="AG617">
            <v>2725236</v>
          </cell>
          <cell r="AH617">
            <v>2462100</v>
          </cell>
          <cell r="AI617">
            <v>0</v>
          </cell>
          <cell r="AJ617">
            <v>0</v>
          </cell>
          <cell r="AK617">
            <v>15752746</v>
          </cell>
          <cell r="AL617">
            <v>1607962</v>
          </cell>
          <cell r="AM617">
            <v>0</v>
          </cell>
          <cell r="AN617">
            <v>0</v>
          </cell>
          <cell r="AO617">
            <v>0</v>
          </cell>
          <cell r="AP617">
            <v>17360708</v>
          </cell>
          <cell r="AQ617">
            <v>6112435</v>
          </cell>
          <cell r="AR617">
            <v>0</v>
          </cell>
          <cell r="AS617">
            <v>6112435</v>
          </cell>
          <cell r="AT617">
            <v>1491825</v>
          </cell>
          <cell r="AU617">
            <v>760549</v>
          </cell>
          <cell r="AV617">
            <v>15591</v>
          </cell>
          <cell r="AW617">
            <v>0</v>
          </cell>
          <cell r="AX617">
            <v>0</v>
          </cell>
          <cell r="AY617">
            <v>194135</v>
          </cell>
          <cell r="AZ617">
            <v>2462100</v>
          </cell>
        </row>
        <row r="618">
          <cell r="A618">
            <v>154998</v>
          </cell>
          <cell r="B618" t="str">
            <v>DODGE CITY COMMUNITY COLLEGE</v>
          </cell>
          <cell r="C618" t="str">
            <v>KS</v>
          </cell>
          <cell r="D618">
            <v>4</v>
          </cell>
          <cell r="E618">
            <v>4</v>
          </cell>
          <cell r="F618">
            <v>2</v>
          </cell>
          <cell r="G618">
            <v>2</v>
          </cell>
          <cell r="H618">
            <v>2</v>
          </cell>
          <cell r="I618">
            <v>40</v>
          </cell>
          <cell r="J618">
            <v>1</v>
          </cell>
          <cell r="K618">
            <v>1156</v>
          </cell>
          <cell r="L618">
            <v>1844063</v>
          </cell>
          <cell r="M618">
            <v>133698</v>
          </cell>
          <cell r="N618">
            <v>2550205</v>
          </cell>
          <cell r="O618">
            <v>5395950</v>
          </cell>
          <cell r="P618">
            <v>2914383</v>
          </cell>
          <cell r="Q618">
            <v>8500</v>
          </cell>
          <cell r="R618">
            <v>0</v>
          </cell>
          <cell r="S618">
            <v>189910</v>
          </cell>
          <cell r="T618">
            <v>0</v>
          </cell>
          <cell r="U618">
            <v>0</v>
          </cell>
          <cell r="V618">
            <v>1191171</v>
          </cell>
          <cell r="W618">
            <v>0</v>
          </cell>
          <cell r="X618">
            <v>531166</v>
          </cell>
          <cell r="Y618">
            <v>0</v>
          </cell>
          <cell r="Z618">
            <v>14759046</v>
          </cell>
          <cell r="AA618">
            <v>3799273</v>
          </cell>
          <cell r="AB618">
            <v>0</v>
          </cell>
          <cell r="AC618">
            <v>648070</v>
          </cell>
          <cell r="AD618">
            <v>506580</v>
          </cell>
          <cell r="AE618">
            <v>1950005</v>
          </cell>
          <cell r="AF618">
            <v>2705617</v>
          </cell>
          <cell r="AG618">
            <v>1379444</v>
          </cell>
          <cell r="AH618">
            <v>2457785</v>
          </cell>
          <cell r="AI618">
            <v>0</v>
          </cell>
          <cell r="AJ618">
            <v>0</v>
          </cell>
          <cell r="AK618">
            <v>13446774</v>
          </cell>
          <cell r="AL618">
            <v>1135492</v>
          </cell>
          <cell r="AM618">
            <v>0</v>
          </cell>
          <cell r="AN618">
            <v>0</v>
          </cell>
          <cell r="AO618">
            <v>0</v>
          </cell>
          <cell r="AP618">
            <v>14582266</v>
          </cell>
          <cell r="AQ618">
            <v>6169299</v>
          </cell>
          <cell r="AR618">
            <v>1068791</v>
          </cell>
          <cell r="AS618">
            <v>7238090</v>
          </cell>
          <cell r="AT618">
            <v>1008748</v>
          </cell>
          <cell r="AU618">
            <v>345230</v>
          </cell>
          <cell r="AV618">
            <v>8500</v>
          </cell>
          <cell r="AW618">
            <v>0</v>
          </cell>
          <cell r="AX618">
            <v>136740</v>
          </cell>
          <cell r="AY618">
            <v>958567</v>
          </cell>
          <cell r="AZ618">
            <v>2457785</v>
          </cell>
        </row>
        <row r="619">
          <cell r="A619">
            <v>155052</v>
          </cell>
          <cell r="B619" t="str">
            <v>FLINT HILLS TECHNICAL COLLEGE</v>
          </cell>
          <cell r="C619" t="str">
            <v>KS</v>
          </cell>
          <cell r="D619">
            <v>4</v>
          </cell>
          <cell r="E619">
            <v>4</v>
          </cell>
          <cell r="F619">
            <v>2</v>
          </cell>
          <cell r="G619">
            <v>2</v>
          </cell>
          <cell r="H619">
            <v>2</v>
          </cell>
          <cell r="I619">
            <v>-3</v>
          </cell>
          <cell r="J619">
            <v>1</v>
          </cell>
          <cell r="K619">
            <v>207</v>
          </cell>
          <cell r="L619">
            <v>777013</v>
          </cell>
          <cell r="M619">
            <v>0</v>
          </cell>
          <cell r="N619">
            <v>1835869</v>
          </cell>
          <cell r="O619">
            <v>135000</v>
          </cell>
          <cell r="P619">
            <v>574235</v>
          </cell>
          <cell r="Q619">
            <v>35510</v>
          </cell>
          <cell r="R619">
            <v>0</v>
          </cell>
          <cell r="S619">
            <v>75200</v>
          </cell>
          <cell r="T619">
            <v>0</v>
          </cell>
          <cell r="U619">
            <v>324040</v>
          </cell>
          <cell r="V619">
            <v>71550</v>
          </cell>
          <cell r="W619">
            <v>0</v>
          </cell>
          <cell r="X619">
            <v>22177</v>
          </cell>
          <cell r="Y619">
            <v>0</v>
          </cell>
          <cell r="Z619">
            <v>3850594</v>
          </cell>
          <cell r="AA619">
            <v>2501711</v>
          </cell>
          <cell r="AB619">
            <v>0</v>
          </cell>
          <cell r="AC619">
            <v>0</v>
          </cell>
          <cell r="AD619">
            <v>0</v>
          </cell>
          <cell r="AE619">
            <v>212038</v>
          </cell>
          <cell r="AF619">
            <v>333982</v>
          </cell>
          <cell r="AG619">
            <v>332963</v>
          </cell>
          <cell r="AH619">
            <v>300951</v>
          </cell>
          <cell r="AI619">
            <v>0</v>
          </cell>
          <cell r="AJ619">
            <v>0</v>
          </cell>
          <cell r="AK619">
            <v>3681645</v>
          </cell>
          <cell r="AL619">
            <v>211038</v>
          </cell>
          <cell r="AM619">
            <v>0</v>
          </cell>
          <cell r="AN619">
            <v>0</v>
          </cell>
          <cell r="AO619">
            <v>0</v>
          </cell>
          <cell r="AP619">
            <v>3892683</v>
          </cell>
          <cell r="AQ619">
            <v>1790244</v>
          </cell>
          <cell r="AR619">
            <v>234782</v>
          </cell>
          <cell r="AS619">
            <v>2025026</v>
          </cell>
          <cell r="AT619">
            <v>207219</v>
          </cell>
          <cell r="AU619">
            <v>20540</v>
          </cell>
          <cell r="AV619">
            <v>14118</v>
          </cell>
          <cell r="AW619">
            <v>0</v>
          </cell>
          <cell r="AX619">
            <v>40774</v>
          </cell>
          <cell r="AY619">
            <v>18300</v>
          </cell>
          <cell r="AZ619">
            <v>300951</v>
          </cell>
        </row>
        <row r="620">
          <cell r="A620">
            <v>155098</v>
          </cell>
          <cell r="B620" t="str">
            <v>FORT SCOTT COMMUNITY COLLEGE</v>
          </cell>
          <cell r="C620" t="str">
            <v>KS</v>
          </cell>
          <cell r="D620">
            <v>4</v>
          </cell>
          <cell r="E620">
            <v>4</v>
          </cell>
          <cell r="F620">
            <v>2</v>
          </cell>
          <cell r="G620">
            <v>2</v>
          </cell>
          <cell r="H620">
            <v>2</v>
          </cell>
          <cell r="I620">
            <v>40</v>
          </cell>
          <cell r="J620">
            <v>1</v>
          </cell>
          <cell r="K620">
            <v>1050</v>
          </cell>
          <cell r="L620">
            <v>2590624</v>
          </cell>
          <cell r="M620">
            <v>0</v>
          </cell>
          <cell r="N620">
            <v>3157524</v>
          </cell>
          <cell r="O620">
            <v>1604860</v>
          </cell>
          <cell r="P620">
            <v>1543889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343543</v>
          </cell>
          <cell r="W620">
            <v>0</v>
          </cell>
          <cell r="X620">
            <v>305128</v>
          </cell>
          <cell r="Y620">
            <v>0</v>
          </cell>
          <cell r="Z620">
            <v>9545568</v>
          </cell>
          <cell r="AA620">
            <v>4200365</v>
          </cell>
          <cell r="AB620">
            <v>0</v>
          </cell>
          <cell r="AC620">
            <v>9233</v>
          </cell>
          <cell r="AD620">
            <v>104993</v>
          </cell>
          <cell r="AE620">
            <v>1467133</v>
          </cell>
          <cell r="AF620">
            <v>771786</v>
          </cell>
          <cell r="AG620">
            <v>1077703</v>
          </cell>
          <cell r="AH620">
            <v>1290104</v>
          </cell>
          <cell r="AI620">
            <v>0</v>
          </cell>
          <cell r="AJ620">
            <v>0</v>
          </cell>
          <cell r="AK620">
            <v>8921317</v>
          </cell>
          <cell r="AL620">
            <v>565479</v>
          </cell>
          <cell r="AM620">
            <v>0</v>
          </cell>
          <cell r="AN620">
            <v>0</v>
          </cell>
          <cell r="AO620">
            <v>0</v>
          </cell>
          <cell r="AP620">
            <v>9486796</v>
          </cell>
          <cell r="AQ620">
            <v>4515011</v>
          </cell>
          <cell r="AR620">
            <v>519973</v>
          </cell>
          <cell r="AS620">
            <v>5034984</v>
          </cell>
          <cell r="AT620">
            <v>906128</v>
          </cell>
          <cell r="AU620">
            <v>17429</v>
          </cell>
          <cell r="AV620">
            <v>0</v>
          </cell>
          <cell r="AW620">
            <v>0</v>
          </cell>
          <cell r="AX620">
            <v>0</v>
          </cell>
          <cell r="AY620">
            <v>366547</v>
          </cell>
          <cell r="AZ620">
            <v>1290104</v>
          </cell>
        </row>
        <row r="621">
          <cell r="A621">
            <v>155104</v>
          </cell>
          <cell r="B621" t="str">
            <v>GARDEN CITY COMMUNITY COLLEGE</v>
          </cell>
          <cell r="C621" t="str">
            <v>KS</v>
          </cell>
          <cell r="D621">
            <v>4</v>
          </cell>
          <cell r="E621">
            <v>4</v>
          </cell>
          <cell r="F621">
            <v>2</v>
          </cell>
          <cell r="G621">
            <v>2</v>
          </cell>
          <cell r="H621">
            <v>2</v>
          </cell>
          <cell r="I621">
            <v>40</v>
          </cell>
          <cell r="J621">
            <v>1</v>
          </cell>
          <cell r="K621">
            <v>1414</v>
          </cell>
          <cell r="L621">
            <v>2363052</v>
          </cell>
          <cell r="M621">
            <v>0</v>
          </cell>
          <cell r="N621">
            <v>2490209</v>
          </cell>
          <cell r="O621">
            <v>7222970</v>
          </cell>
          <cell r="P621">
            <v>4076918</v>
          </cell>
          <cell r="Q621">
            <v>126092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802977</v>
          </cell>
          <cell r="W621">
            <v>0</v>
          </cell>
          <cell r="X621">
            <v>1285919</v>
          </cell>
          <cell r="Y621">
            <v>0</v>
          </cell>
          <cell r="Z621">
            <v>18368137</v>
          </cell>
          <cell r="AA621">
            <v>6540301</v>
          </cell>
          <cell r="AB621">
            <v>0</v>
          </cell>
          <cell r="AC621">
            <v>692437</v>
          </cell>
          <cell r="AD621">
            <v>511223</v>
          </cell>
          <cell r="AE621">
            <v>3819327</v>
          </cell>
          <cell r="AF621">
            <v>1614069</v>
          </cell>
          <cell r="AG621">
            <v>2446531</v>
          </cell>
          <cell r="AH621">
            <v>1281714</v>
          </cell>
          <cell r="AI621">
            <v>0</v>
          </cell>
          <cell r="AJ621">
            <v>0</v>
          </cell>
          <cell r="AK621">
            <v>16905602</v>
          </cell>
          <cell r="AL621">
            <v>995793</v>
          </cell>
          <cell r="AM621">
            <v>0</v>
          </cell>
          <cell r="AN621">
            <v>0</v>
          </cell>
          <cell r="AO621">
            <v>0</v>
          </cell>
          <cell r="AP621">
            <v>17901395</v>
          </cell>
          <cell r="AQ621">
            <v>8724882</v>
          </cell>
          <cell r="AR621">
            <v>1339104</v>
          </cell>
          <cell r="AS621">
            <v>10063986</v>
          </cell>
          <cell r="AT621">
            <v>1035177</v>
          </cell>
          <cell r="AU621">
            <v>37419</v>
          </cell>
          <cell r="AV621">
            <v>0</v>
          </cell>
          <cell r="AW621">
            <v>0</v>
          </cell>
          <cell r="AX621">
            <v>0</v>
          </cell>
          <cell r="AY621">
            <v>209118</v>
          </cell>
          <cell r="AZ621">
            <v>1281714</v>
          </cell>
        </row>
        <row r="622">
          <cell r="A622">
            <v>155186</v>
          </cell>
          <cell r="B622" t="str">
            <v>HIGHLAND COMMUNITY COLLEGE</v>
          </cell>
          <cell r="C622" t="str">
            <v>KS</v>
          </cell>
          <cell r="D622">
            <v>4</v>
          </cell>
          <cell r="E622">
            <v>4</v>
          </cell>
          <cell r="F622">
            <v>2</v>
          </cell>
          <cell r="G622">
            <v>2</v>
          </cell>
          <cell r="H622">
            <v>2</v>
          </cell>
          <cell r="I622">
            <v>40</v>
          </cell>
          <cell r="J622">
            <v>1</v>
          </cell>
          <cell r="K622">
            <v>1383</v>
          </cell>
          <cell r="L622">
            <v>1634118</v>
          </cell>
          <cell r="M622">
            <v>0</v>
          </cell>
          <cell r="N622">
            <v>3437837</v>
          </cell>
          <cell r="O622">
            <v>885785</v>
          </cell>
          <cell r="P622">
            <v>1340459</v>
          </cell>
          <cell r="Q622">
            <v>462000</v>
          </cell>
          <cell r="R622">
            <v>549378</v>
          </cell>
          <cell r="S622">
            <v>0</v>
          </cell>
          <cell r="T622">
            <v>0</v>
          </cell>
          <cell r="U622">
            <v>0</v>
          </cell>
          <cell r="V622">
            <v>1699952</v>
          </cell>
          <cell r="W622">
            <v>0</v>
          </cell>
          <cell r="X622">
            <v>0</v>
          </cell>
          <cell r="Y622">
            <v>0</v>
          </cell>
          <cell r="Z622">
            <v>10009529</v>
          </cell>
          <cell r="AA622">
            <v>2565847</v>
          </cell>
          <cell r="AB622">
            <v>0</v>
          </cell>
          <cell r="AC622">
            <v>278</v>
          </cell>
          <cell r="AD622">
            <v>629618</v>
          </cell>
          <cell r="AE622">
            <v>989515</v>
          </cell>
          <cell r="AF622">
            <v>1355958</v>
          </cell>
          <cell r="AG622">
            <v>1418753</v>
          </cell>
          <cell r="AH622">
            <v>931182</v>
          </cell>
          <cell r="AI622">
            <v>130500</v>
          </cell>
          <cell r="AJ622">
            <v>38053</v>
          </cell>
          <cell r="AK622">
            <v>8059704</v>
          </cell>
          <cell r="AL622">
            <v>1646714</v>
          </cell>
          <cell r="AM622">
            <v>0</v>
          </cell>
          <cell r="AN622">
            <v>0</v>
          </cell>
          <cell r="AO622">
            <v>0</v>
          </cell>
          <cell r="AP622">
            <v>9706418</v>
          </cell>
          <cell r="AQ622">
            <v>4228050</v>
          </cell>
          <cell r="AR622">
            <v>257543</v>
          </cell>
          <cell r="AS622">
            <v>4485593</v>
          </cell>
          <cell r="AT622">
            <v>711858</v>
          </cell>
          <cell r="AU622">
            <v>184437</v>
          </cell>
          <cell r="AV622">
            <v>0</v>
          </cell>
          <cell r="AW622">
            <v>0</v>
          </cell>
          <cell r="AX622">
            <v>0</v>
          </cell>
          <cell r="AY622">
            <v>34887</v>
          </cell>
          <cell r="AZ622">
            <v>931182</v>
          </cell>
        </row>
        <row r="623">
          <cell r="A623">
            <v>155195</v>
          </cell>
          <cell r="B623" t="str">
            <v>HUTCHINSON COMMUNITY COLLEGE</v>
          </cell>
          <cell r="C623" t="str">
            <v>KS</v>
          </cell>
          <cell r="D623">
            <v>4</v>
          </cell>
          <cell r="E623">
            <v>4</v>
          </cell>
          <cell r="F623">
            <v>2</v>
          </cell>
          <cell r="G623">
            <v>2</v>
          </cell>
          <cell r="H623">
            <v>2</v>
          </cell>
          <cell r="I623">
            <v>40</v>
          </cell>
          <cell r="J623">
            <v>1</v>
          </cell>
          <cell r="K623">
            <v>2448</v>
          </cell>
          <cell r="L623">
            <v>2901734</v>
          </cell>
          <cell r="M623">
            <v>0</v>
          </cell>
          <cell r="N623">
            <v>6286590</v>
          </cell>
          <cell r="O623">
            <v>9691434</v>
          </cell>
          <cell r="P623">
            <v>2462210</v>
          </cell>
          <cell r="Q623">
            <v>751819</v>
          </cell>
          <cell r="R623">
            <v>32636</v>
          </cell>
          <cell r="S623">
            <v>686700</v>
          </cell>
          <cell r="T623">
            <v>151000</v>
          </cell>
          <cell r="U623">
            <v>0</v>
          </cell>
          <cell r="V623">
            <v>3912399</v>
          </cell>
          <cell r="W623">
            <v>0</v>
          </cell>
          <cell r="X623">
            <v>688231</v>
          </cell>
          <cell r="Y623">
            <v>0</v>
          </cell>
          <cell r="Z623">
            <v>27564753</v>
          </cell>
          <cell r="AA623">
            <v>7985471</v>
          </cell>
          <cell r="AB623">
            <v>0</v>
          </cell>
          <cell r="AC623">
            <v>2053088</v>
          </cell>
          <cell r="AD623">
            <v>1198299</v>
          </cell>
          <cell r="AE623">
            <v>1774944</v>
          </cell>
          <cell r="AF623">
            <v>4495637</v>
          </cell>
          <cell r="AG623">
            <v>2296041</v>
          </cell>
          <cell r="AH623">
            <v>1752120</v>
          </cell>
          <cell r="AI623">
            <v>0</v>
          </cell>
          <cell r="AJ623">
            <v>839750</v>
          </cell>
          <cell r="AK623">
            <v>22395350</v>
          </cell>
          <cell r="AL623">
            <v>4310522</v>
          </cell>
          <cell r="AM623">
            <v>0</v>
          </cell>
          <cell r="AN623">
            <v>0</v>
          </cell>
          <cell r="AO623">
            <v>0</v>
          </cell>
          <cell r="AP623">
            <v>26705872</v>
          </cell>
          <cell r="AQ623">
            <v>12674854</v>
          </cell>
          <cell r="AR623">
            <v>2215653</v>
          </cell>
          <cell r="AS623">
            <v>14890507</v>
          </cell>
          <cell r="AT623">
            <v>1552869</v>
          </cell>
          <cell r="AU623">
            <v>50400</v>
          </cell>
          <cell r="AV623">
            <v>0</v>
          </cell>
          <cell r="AW623">
            <v>0</v>
          </cell>
          <cell r="AX623">
            <v>33455</v>
          </cell>
          <cell r="AY623">
            <v>115396</v>
          </cell>
          <cell r="AZ623">
            <v>1752120</v>
          </cell>
        </row>
        <row r="624">
          <cell r="A624">
            <v>155201</v>
          </cell>
          <cell r="B624" t="str">
            <v>INDEPENDENCE COMMUNITY COLLEGE</v>
          </cell>
          <cell r="C624" t="str">
            <v>KS</v>
          </cell>
          <cell r="D624">
            <v>4</v>
          </cell>
          <cell r="E624">
            <v>4</v>
          </cell>
          <cell r="F624">
            <v>2</v>
          </cell>
          <cell r="G624">
            <v>2</v>
          </cell>
          <cell r="H624">
            <v>2</v>
          </cell>
          <cell r="I624">
            <v>40</v>
          </cell>
          <cell r="J624">
            <v>1</v>
          </cell>
          <cell r="K624">
            <v>671</v>
          </cell>
          <cell r="L624">
            <v>850059</v>
          </cell>
          <cell r="M624">
            <v>256013</v>
          </cell>
          <cell r="N624">
            <v>1010372</v>
          </cell>
          <cell r="O624">
            <v>3891629</v>
          </cell>
          <cell r="P624">
            <v>1083086</v>
          </cell>
          <cell r="Q624">
            <v>0</v>
          </cell>
          <cell r="R624">
            <v>0</v>
          </cell>
          <cell r="S624">
            <v>78704</v>
          </cell>
          <cell r="T624">
            <v>0</v>
          </cell>
          <cell r="U624">
            <v>0</v>
          </cell>
          <cell r="V624">
            <v>959773</v>
          </cell>
          <cell r="W624">
            <v>0</v>
          </cell>
          <cell r="X624">
            <v>49030</v>
          </cell>
          <cell r="Y624">
            <v>175167</v>
          </cell>
          <cell r="Z624">
            <v>8353833</v>
          </cell>
          <cell r="AA624">
            <v>947950</v>
          </cell>
          <cell r="AB624">
            <v>0</v>
          </cell>
          <cell r="AC624">
            <v>0</v>
          </cell>
          <cell r="AD624">
            <v>603645</v>
          </cell>
          <cell r="AE624">
            <v>109716</v>
          </cell>
          <cell r="AF624">
            <v>4114124</v>
          </cell>
          <cell r="AG624">
            <v>194022</v>
          </cell>
          <cell r="AH624">
            <v>1106186</v>
          </cell>
          <cell r="AI624">
            <v>0</v>
          </cell>
          <cell r="AJ624">
            <v>0</v>
          </cell>
          <cell r="AK624">
            <v>7075643</v>
          </cell>
          <cell r="AL624">
            <v>1014557</v>
          </cell>
          <cell r="AM624">
            <v>0</v>
          </cell>
          <cell r="AN624">
            <v>218436</v>
          </cell>
          <cell r="AO624">
            <v>0</v>
          </cell>
          <cell r="AP624">
            <v>8308636</v>
          </cell>
          <cell r="AQ624">
            <v>4024940</v>
          </cell>
          <cell r="AR624">
            <v>537371</v>
          </cell>
          <cell r="AS624">
            <v>4562311</v>
          </cell>
          <cell r="AT624">
            <v>635996</v>
          </cell>
          <cell r="AU624">
            <v>0</v>
          </cell>
          <cell r="AV624">
            <v>0</v>
          </cell>
          <cell r="AW624">
            <v>0</v>
          </cell>
          <cell r="AX624">
            <v>86253</v>
          </cell>
          <cell r="AY624">
            <v>383937</v>
          </cell>
          <cell r="AZ624">
            <v>1106186</v>
          </cell>
        </row>
        <row r="625">
          <cell r="A625">
            <v>155210</v>
          </cell>
          <cell r="B625" t="str">
            <v>JOHNSON COUNTY COMMUNITY COLLEGE</v>
          </cell>
          <cell r="C625" t="str">
            <v>KS</v>
          </cell>
          <cell r="D625">
            <v>4</v>
          </cell>
          <cell r="E625">
            <v>4</v>
          </cell>
          <cell r="F625">
            <v>2</v>
          </cell>
          <cell r="G625">
            <v>2</v>
          </cell>
          <cell r="H625">
            <v>2</v>
          </cell>
          <cell r="I625">
            <v>40</v>
          </cell>
          <cell r="J625">
            <v>1</v>
          </cell>
          <cell r="K625">
            <v>9643</v>
          </cell>
          <cell r="L625">
            <v>19407923</v>
          </cell>
          <cell r="M625">
            <v>0</v>
          </cell>
          <cell r="N625">
            <v>18463203</v>
          </cell>
          <cell r="O625">
            <v>43817628</v>
          </cell>
          <cell r="P625">
            <v>3822509</v>
          </cell>
          <cell r="Q625">
            <v>4674982</v>
          </cell>
          <cell r="R625">
            <v>65424</v>
          </cell>
          <cell r="S625">
            <v>2181709</v>
          </cell>
          <cell r="T625">
            <v>0</v>
          </cell>
          <cell r="U625">
            <v>0</v>
          </cell>
          <cell r="V625">
            <v>7319514</v>
          </cell>
          <cell r="W625">
            <v>0</v>
          </cell>
          <cell r="X625">
            <v>5114699</v>
          </cell>
          <cell r="Y625">
            <v>0</v>
          </cell>
          <cell r="Z625">
            <v>104867591</v>
          </cell>
          <cell r="AA625">
            <v>36856665</v>
          </cell>
          <cell r="AB625">
            <v>0</v>
          </cell>
          <cell r="AC625">
            <v>5058489</v>
          </cell>
          <cell r="AD625">
            <v>18059881</v>
          </cell>
          <cell r="AE625">
            <v>9272645</v>
          </cell>
          <cell r="AF625">
            <v>12629190</v>
          </cell>
          <cell r="AG625">
            <v>9732600</v>
          </cell>
          <cell r="AH625">
            <v>3297857</v>
          </cell>
          <cell r="AI625">
            <v>571167</v>
          </cell>
          <cell r="AJ625">
            <v>0</v>
          </cell>
          <cell r="AK625">
            <v>95478494</v>
          </cell>
          <cell r="AL625">
            <v>7719164</v>
          </cell>
          <cell r="AM625">
            <v>0</v>
          </cell>
          <cell r="AN625">
            <v>0</v>
          </cell>
          <cell r="AO625">
            <v>0</v>
          </cell>
          <cell r="AP625">
            <v>103197658</v>
          </cell>
          <cell r="AQ625">
            <v>51439850</v>
          </cell>
          <cell r="AR625">
            <v>13095777</v>
          </cell>
          <cell r="AS625">
            <v>66738075</v>
          </cell>
          <cell r="AT625">
            <v>2629910</v>
          </cell>
          <cell r="AU625">
            <v>153567</v>
          </cell>
          <cell r="AV625">
            <v>0</v>
          </cell>
          <cell r="AW625">
            <v>0</v>
          </cell>
          <cell r="AX625">
            <v>0</v>
          </cell>
          <cell r="AY625">
            <v>514380</v>
          </cell>
          <cell r="AZ625">
            <v>3297857</v>
          </cell>
        </row>
        <row r="626">
          <cell r="A626">
            <v>155292</v>
          </cell>
          <cell r="B626" t="str">
            <v>KANSAS CITY KANSAS COMMUNITY COLLEGE</v>
          </cell>
          <cell r="C626" t="str">
            <v>KS</v>
          </cell>
          <cell r="D626">
            <v>4</v>
          </cell>
          <cell r="E626">
            <v>4</v>
          </cell>
          <cell r="F626">
            <v>2</v>
          </cell>
          <cell r="G626">
            <v>2</v>
          </cell>
          <cell r="H626">
            <v>2</v>
          </cell>
          <cell r="I626">
            <v>40</v>
          </cell>
          <cell r="J626">
            <v>1</v>
          </cell>
          <cell r="K626">
            <v>2805</v>
          </cell>
          <cell r="L626">
            <v>3577122</v>
          </cell>
          <cell r="M626">
            <v>0</v>
          </cell>
          <cell r="N626">
            <v>5742852</v>
          </cell>
          <cell r="O626">
            <v>15278796</v>
          </cell>
          <cell r="P626">
            <v>3907271</v>
          </cell>
          <cell r="Q626">
            <v>545001</v>
          </cell>
          <cell r="R626">
            <v>245575</v>
          </cell>
          <cell r="S626">
            <v>45020</v>
          </cell>
          <cell r="T626">
            <v>409091</v>
          </cell>
          <cell r="U626">
            <v>0</v>
          </cell>
          <cell r="V626">
            <v>1899052</v>
          </cell>
          <cell r="W626">
            <v>0</v>
          </cell>
          <cell r="X626">
            <v>0</v>
          </cell>
          <cell r="Y626">
            <v>0</v>
          </cell>
          <cell r="Z626">
            <v>31649780</v>
          </cell>
          <cell r="AA626">
            <v>13729821</v>
          </cell>
          <cell r="AB626">
            <v>87930</v>
          </cell>
          <cell r="AC626">
            <v>0</v>
          </cell>
          <cell r="AD626">
            <v>1593506</v>
          </cell>
          <cell r="AE626">
            <v>1988488</v>
          </cell>
          <cell r="AF626">
            <v>4977186</v>
          </cell>
          <cell r="AG626">
            <v>4516177</v>
          </cell>
          <cell r="AH626">
            <v>3603991</v>
          </cell>
          <cell r="AI626">
            <v>458110</v>
          </cell>
          <cell r="AJ626">
            <v>0</v>
          </cell>
          <cell r="AK626">
            <v>30955209</v>
          </cell>
          <cell r="AL626">
            <v>1490564</v>
          </cell>
          <cell r="AM626">
            <v>0</v>
          </cell>
          <cell r="AN626">
            <v>0</v>
          </cell>
          <cell r="AO626">
            <v>0</v>
          </cell>
          <cell r="AP626">
            <v>32445773</v>
          </cell>
          <cell r="AQ626">
            <v>16632399</v>
          </cell>
          <cell r="AR626">
            <v>2612138</v>
          </cell>
          <cell r="AS626">
            <v>19244537</v>
          </cell>
          <cell r="AT626">
            <v>2492232</v>
          </cell>
          <cell r="AU626">
            <v>200000</v>
          </cell>
          <cell r="AV626">
            <v>125252</v>
          </cell>
          <cell r="AW626">
            <v>0</v>
          </cell>
          <cell r="AX626">
            <v>31251</v>
          </cell>
          <cell r="AY626">
            <v>755256</v>
          </cell>
          <cell r="AZ626">
            <v>3603991</v>
          </cell>
        </row>
        <row r="627">
          <cell r="A627">
            <v>155450</v>
          </cell>
          <cell r="B627" t="str">
            <v>LABETTE COMMUNITY COLLEGE</v>
          </cell>
          <cell r="C627" t="str">
            <v>KS</v>
          </cell>
          <cell r="D627">
            <v>4</v>
          </cell>
          <cell r="E627">
            <v>4</v>
          </cell>
          <cell r="F627">
            <v>2</v>
          </cell>
          <cell r="G627">
            <v>2</v>
          </cell>
          <cell r="H627">
            <v>2</v>
          </cell>
          <cell r="I627">
            <v>40</v>
          </cell>
          <cell r="J627">
            <v>1</v>
          </cell>
          <cell r="K627">
            <v>876</v>
          </cell>
          <cell r="L627">
            <v>899701</v>
          </cell>
          <cell r="M627">
            <v>1113977</v>
          </cell>
          <cell r="N627">
            <v>2202611</v>
          </cell>
          <cell r="O627">
            <v>2841420</v>
          </cell>
          <cell r="P627">
            <v>694354</v>
          </cell>
          <cell r="Q627">
            <v>126867</v>
          </cell>
          <cell r="R627">
            <v>0</v>
          </cell>
          <cell r="S627">
            <v>156266</v>
          </cell>
          <cell r="T627">
            <v>0</v>
          </cell>
          <cell r="U627">
            <v>0</v>
          </cell>
          <cell r="V627">
            <v>473105</v>
          </cell>
          <cell r="W627">
            <v>0</v>
          </cell>
          <cell r="X627">
            <v>39489</v>
          </cell>
          <cell r="Y627">
            <v>0</v>
          </cell>
          <cell r="Z627">
            <v>8547790</v>
          </cell>
          <cell r="AA627">
            <v>3661940</v>
          </cell>
          <cell r="AB627">
            <v>0</v>
          </cell>
          <cell r="AC627">
            <v>0</v>
          </cell>
          <cell r="AD627">
            <v>677538</v>
          </cell>
          <cell r="AE627">
            <v>636990</v>
          </cell>
          <cell r="AF627">
            <v>1871174</v>
          </cell>
          <cell r="AG627">
            <v>390776</v>
          </cell>
          <cell r="AH627">
            <v>850621</v>
          </cell>
          <cell r="AI627">
            <v>0</v>
          </cell>
          <cell r="AJ627">
            <v>4911</v>
          </cell>
          <cell r="AK627">
            <v>8093950</v>
          </cell>
          <cell r="AL627">
            <v>472555</v>
          </cell>
          <cell r="AM627">
            <v>0</v>
          </cell>
          <cell r="AN627">
            <v>0</v>
          </cell>
          <cell r="AO627">
            <v>0</v>
          </cell>
          <cell r="AP627">
            <v>8566505</v>
          </cell>
          <cell r="AQ627">
            <v>3662177</v>
          </cell>
          <cell r="AR627">
            <v>661506</v>
          </cell>
          <cell r="AS627">
            <v>4323683</v>
          </cell>
          <cell r="AT627">
            <v>680207</v>
          </cell>
          <cell r="AU627">
            <v>14147</v>
          </cell>
          <cell r="AV627">
            <v>0</v>
          </cell>
          <cell r="AW627">
            <v>0</v>
          </cell>
          <cell r="AX627">
            <v>156267</v>
          </cell>
          <cell r="AY627">
            <v>0</v>
          </cell>
          <cell r="AZ627">
            <v>850621</v>
          </cell>
        </row>
        <row r="628">
          <cell r="A628">
            <v>155478</v>
          </cell>
          <cell r="B628" t="str">
            <v>SOUTHWEST KANSAS TECHNICAL SCHOOL</v>
          </cell>
          <cell r="C628" t="str">
            <v>KS</v>
          </cell>
          <cell r="D628">
            <v>4</v>
          </cell>
          <cell r="E628">
            <v>4</v>
          </cell>
          <cell r="F628">
            <v>2</v>
          </cell>
          <cell r="G628">
            <v>2</v>
          </cell>
          <cell r="H628">
            <v>2</v>
          </cell>
          <cell r="I628">
            <v>-3</v>
          </cell>
          <cell r="J628">
            <v>1</v>
          </cell>
          <cell r="K628">
            <v>555</v>
          </cell>
          <cell r="L628">
            <v>273168</v>
          </cell>
          <cell r="M628">
            <v>0</v>
          </cell>
          <cell r="N628">
            <v>1488580</v>
          </cell>
          <cell r="O628">
            <v>0</v>
          </cell>
          <cell r="P628">
            <v>188825</v>
          </cell>
          <cell r="Q628">
            <v>0</v>
          </cell>
          <cell r="R628">
            <v>0</v>
          </cell>
          <cell r="S628">
            <v>71536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234952</v>
          </cell>
          <cell r="Y628">
            <v>0</v>
          </cell>
          <cell r="Z628">
            <v>2257061</v>
          </cell>
          <cell r="AA628">
            <v>1116251</v>
          </cell>
          <cell r="AB628">
            <v>0</v>
          </cell>
          <cell r="AC628">
            <v>0</v>
          </cell>
          <cell r="AD628">
            <v>113914</v>
          </cell>
          <cell r="AE628">
            <v>145993</v>
          </cell>
          <cell r="AF628">
            <v>204458</v>
          </cell>
          <cell r="AG628">
            <v>302591</v>
          </cell>
          <cell r="AH628">
            <v>188825</v>
          </cell>
          <cell r="AI628">
            <v>0</v>
          </cell>
          <cell r="AJ628">
            <v>0</v>
          </cell>
          <cell r="AK628">
            <v>2072032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2072032</v>
          </cell>
          <cell r="AQ628">
            <v>1505552</v>
          </cell>
          <cell r="AR628">
            <v>0</v>
          </cell>
          <cell r="AS628">
            <v>1505552</v>
          </cell>
          <cell r="AT628">
            <v>188825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188825</v>
          </cell>
        </row>
        <row r="629">
          <cell r="A629">
            <v>155487</v>
          </cell>
          <cell r="B629" t="str">
            <v>MANHATTAN AREA TECHNICAL COLLEGE</v>
          </cell>
          <cell r="C629" t="str">
            <v>KS</v>
          </cell>
          <cell r="D629">
            <v>4</v>
          </cell>
          <cell r="E629">
            <v>4</v>
          </cell>
          <cell r="F629">
            <v>2</v>
          </cell>
          <cell r="G629">
            <v>2</v>
          </cell>
          <cell r="H629">
            <v>2</v>
          </cell>
          <cell r="I629">
            <v>-3</v>
          </cell>
          <cell r="J629">
            <v>1</v>
          </cell>
          <cell r="K629">
            <v>331</v>
          </cell>
          <cell r="L629">
            <v>571854</v>
          </cell>
          <cell r="M629">
            <v>0</v>
          </cell>
          <cell r="N629">
            <v>2022173</v>
          </cell>
          <cell r="O629">
            <v>0</v>
          </cell>
          <cell r="P629">
            <v>465017</v>
          </cell>
          <cell r="Q629">
            <v>423635</v>
          </cell>
          <cell r="R629">
            <v>0</v>
          </cell>
          <cell r="S629">
            <v>55974</v>
          </cell>
          <cell r="T629">
            <v>0</v>
          </cell>
          <cell r="U629">
            <v>230837</v>
          </cell>
          <cell r="V629">
            <v>0</v>
          </cell>
          <cell r="W629">
            <v>0</v>
          </cell>
          <cell r="X629">
            <v>-338942</v>
          </cell>
          <cell r="Y629">
            <v>0</v>
          </cell>
          <cell r="Z629">
            <v>3430548</v>
          </cell>
          <cell r="AA629">
            <v>2267297</v>
          </cell>
          <cell r="AB629">
            <v>0</v>
          </cell>
          <cell r="AC629">
            <v>0</v>
          </cell>
          <cell r="AD629">
            <v>220314</v>
          </cell>
          <cell r="AE629">
            <v>155394</v>
          </cell>
          <cell r="AF629">
            <v>544739</v>
          </cell>
          <cell r="AG629">
            <v>247127</v>
          </cell>
          <cell r="AH629">
            <v>434619</v>
          </cell>
          <cell r="AI629">
            <v>0</v>
          </cell>
          <cell r="AJ629">
            <v>0</v>
          </cell>
          <cell r="AK629">
            <v>3869490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3869490</v>
          </cell>
          <cell r="AQ629">
            <v>1939005</v>
          </cell>
          <cell r="AR629">
            <v>244969</v>
          </cell>
          <cell r="AS629">
            <v>2183974</v>
          </cell>
          <cell r="AT629">
            <v>338942</v>
          </cell>
          <cell r="AU629">
            <v>5293</v>
          </cell>
          <cell r="AV629">
            <v>35000</v>
          </cell>
          <cell r="AW629">
            <v>0</v>
          </cell>
          <cell r="AX629">
            <v>52354</v>
          </cell>
          <cell r="AY629">
            <v>3030</v>
          </cell>
          <cell r="AZ629">
            <v>434619</v>
          </cell>
        </row>
        <row r="630">
          <cell r="A630">
            <v>155566</v>
          </cell>
          <cell r="B630" t="str">
            <v>NEOSHO COUNTY COMMUNITY COLLEGE</v>
          </cell>
          <cell r="C630" t="str">
            <v>KS</v>
          </cell>
          <cell r="D630">
            <v>4</v>
          </cell>
          <cell r="E630">
            <v>4</v>
          </cell>
          <cell r="F630">
            <v>2</v>
          </cell>
          <cell r="G630">
            <v>2</v>
          </cell>
          <cell r="H630">
            <v>2</v>
          </cell>
          <cell r="I630">
            <v>40</v>
          </cell>
          <cell r="J630">
            <v>1</v>
          </cell>
          <cell r="K630">
            <v>973</v>
          </cell>
          <cell r="L630">
            <v>1009097</v>
          </cell>
          <cell r="M630">
            <v>109973</v>
          </cell>
          <cell r="N630">
            <v>1805765</v>
          </cell>
          <cell r="O630">
            <v>2710039</v>
          </cell>
          <cell r="P630">
            <v>1756188</v>
          </cell>
          <cell r="Q630">
            <v>25802</v>
          </cell>
          <cell r="R630">
            <v>17716</v>
          </cell>
          <cell r="S630">
            <v>0</v>
          </cell>
          <cell r="T630">
            <v>0</v>
          </cell>
          <cell r="U630">
            <v>0</v>
          </cell>
          <cell r="V630">
            <v>1165593</v>
          </cell>
          <cell r="W630">
            <v>0</v>
          </cell>
          <cell r="X630">
            <v>148997</v>
          </cell>
          <cell r="Y630">
            <v>0</v>
          </cell>
          <cell r="Z630">
            <v>8749170</v>
          </cell>
          <cell r="AA630">
            <v>3079923</v>
          </cell>
          <cell r="AB630">
            <v>0</v>
          </cell>
          <cell r="AC630">
            <v>14796</v>
          </cell>
          <cell r="AD630">
            <v>352478</v>
          </cell>
          <cell r="AE630">
            <v>1155785</v>
          </cell>
          <cell r="AF630">
            <v>1266909</v>
          </cell>
          <cell r="AG630">
            <v>540557</v>
          </cell>
          <cell r="AH630">
            <v>778939</v>
          </cell>
          <cell r="AI630">
            <v>0</v>
          </cell>
          <cell r="AJ630">
            <v>0</v>
          </cell>
          <cell r="AK630">
            <v>7189387</v>
          </cell>
          <cell r="AL630">
            <v>1264891</v>
          </cell>
          <cell r="AM630">
            <v>0</v>
          </cell>
          <cell r="AN630">
            <v>0</v>
          </cell>
          <cell r="AO630">
            <v>0</v>
          </cell>
          <cell r="AP630">
            <v>8454278</v>
          </cell>
          <cell r="AQ630">
            <v>4110939</v>
          </cell>
          <cell r="AR630">
            <v>750236</v>
          </cell>
          <cell r="AS630">
            <v>4861175</v>
          </cell>
          <cell r="AT630">
            <v>602073</v>
          </cell>
          <cell r="AU630">
            <v>43589</v>
          </cell>
          <cell r="AV630">
            <v>0</v>
          </cell>
          <cell r="AW630">
            <v>0</v>
          </cell>
          <cell r="AX630">
            <v>0</v>
          </cell>
          <cell r="AY630">
            <v>133277</v>
          </cell>
          <cell r="AZ630">
            <v>778939</v>
          </cell>
        </row>
        <row r="631">
          <cell r="A631">
            <v>155593</v>
          </cell>
          <cell r="B631" t="str">
            <v>NORTH CENTRAL KANSAS TECHNICAL COLLEGE</v>
          </cell>
          <cell r="C631" t="str">
            <v>KS</v>
          </cell>
          <cell r="D631">
            <v>4</v>
          </cell>
          <cell r="E631">
            <v>4</v>
          </cell>
          <cell r="F631">
            <v>2</v>
          </cell>
          <cell r="G631">
            <v>2</v>
          </cell>
          <cell r="H631">
            <v>2</v>
          </cell>
          <cell r="I631">
            <v>40</v>
          </cell>
          <cell r="J631">
            <v>1</v>
          </cell>
          <cell r="K631">
            <v>401</v>
          </cell>
          <cell r="L631">
            <v>669535</v>
          </cell>
          <cell r="M631">
            <v>0</v>
          </cell>
          <cell r="N631">
            <v>2957335</v>
          </cell>
          <cell r="O631">
            <v>0</v>
          </cell>
          <cell r="P631">
            <v>557111</v>
          </cell>
          <cell r="Q631">
            <v>18132</v>
          </cell>
          <cell r="R631">
            <v>0</v>
          </cell>
          <cell r="S631">
            <v>0</v>
          </cell>
          <cell r="T631">
            <v>0</v>
          </cell>
          <cell r="U631">
            <v>872129</v>
          </cell>
          <cell r="V631">
            <v>421666</v>
          </cell>
          <cell r="W631">
            <v>0</v>
          </cell>
          <cell r="X631">
            <v>0</v>
          </cell>
          <cell r="Y631">
            <v>0</v>
          </cell>
          <cell r="Z631">
            <v>5495908</v>
          </cell>
          <cell r="AA631">
            <v>1092731</v>
          </cell>
          <cell r="AB631">
            <v>0</v>
          </cell>
          <cell r="AC631">
            <v>0</v>
          </cell>
          <cell r="AD631">
            <v>243070</v>
          </cell>
          <cell r="AE631">
            <v>196910</v>
          </cell>
          <cell r="AF631">
            <v>507499</v>
          </cell>
          <cell r="AG631">
            <v>569413</v>
          </cell>
          <cell r="AH631">
            <v>405408</v>
          </cell>
          <cell r="AI631">
            <v>8000</v>
          </cell>
          <cell r="AJ631">
            <v>0</v>
          </cell>
          <cell r="AK631">
            <v>3023031</v>
          </cell>
          <cell r="AL631">
            <v>266006</v>
          </cell>
          <cell r="AM631">
            <v>0</v>
          </cell>
          <cell r="AN631">
            <v>0</v>
          </cell>
          <cell r="AO631">
            <v>621834</v>
          </cell>
          <cell r="AP631">
            <v>3910871</v>
          </cell>
          <cell r="AQ631">
            <v>2169281</v>
          </cell>
          <cell r="AR631">
            <v>382563</v>
          </cell>
          <cell r="AS631">
            <v>2551844</v>
          </cell>
          <cell r="AT631">
            <v>394501</v>
          </cell>
          <cell r="AU631">
            <v>10807</v>
          </cell>
          <cell r="AV631">
            <v>0</v>
          </cell>
          <cell r="AW631">
            <v>0</v>
          </cell>
          <cell r="AX631">
            <v>0</v>
          </cell>
          <cell r="AY631">
            <v>100</v>
          </cell>
          <cell r="AZ631">
            <v>405408</v>
          </cell>
        </row>
        <row r="632">
          <cell r="A632">
            <v>155609</v>
          </cell>
          <cell r="B632" t="str">
            <v>NORTHEAST KANSAS TECHNICAL COLLEGE</v>
          </cell>
          <cell r="C632" t="str">
            <v>KS</v>
          </cell>
          <cell r="D632">
            <v>4</v>
          </cell>
          <cell r="E632">
            <v>4</v>
          </cell>
          <cell r="F632">
            <v>2</v>
          </cell>
          <cell r="G632">
            <v>2</v>
          </cell>
          <cell r="H632">
            <v>2</v>
          </cell>
          <cell r="I632">
            <v>-3</v>
          </cell>
          <cell r="J632">
            <v>1</v>
          </cell>
          <cell r="K632">
            <v>117</v>
          </cell>
          <cell r="L632">
            <v>289587</v>
          </cell>
          <cell r="M632">
            <v>81027</v>
          </cell>
          <cell r="N632">
            <v>0</v>
          </cell>
          <cell r="O632">
            <v>0</v>
          </cell>
          <cell r="P632">
            <v>232121</v>
          </cell>
          <cell r="Q632">
            <v>4000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133574</v>
          </cell>
          <cell r="W632">
            <v>0</v>
          </cell>
          <cell r="X632">
            <v>0</v>
          </cell>
          <cell r="Y632">
            <v>0</v>
          </cell>
          <cell r="Z632">
            <v>740309</v>
          </cell>
          <cell r="AA632">
            <v>1071061</v>
          </cell>
          <cell r="AB632">
            <v>0</v>
          </cell>
          <cell r="AC632">
            <v>0</v>
          </cell>
          <cell r="AD632">
            <v>640</v>
          </cell>
          <cell r="AE632">
            <v>61116</v>
          </cell>
          <cell r="AF632">
            <v>276570</v>
          </cell>
          <cell r="AG632">
            <v>321224</v>
          </cell>
          <cell r="AH632">
            <v>247096</v>
          </cell>
          <cell r="AI632">
            <v>0</v>
          </cell>
          <cell r="AJ632">
            <v>0</v>
          </cell>
          <cell r="AK632">
            <v>1977707</v>
          </cell>
          <cell r="AL632">
            <v>133574</v>
          </cell>
          <cell r="AM632">
            <v>0</v>
          </cell>
          <cell r="AN632">
            <v>0</v>
          </cell>
          <cell r="AO632">
            <v>3538</v>
          </cell>
          <cell r="AP632">
            <v>2114819</v>
          </cell>
          <cell r="AQ632">
            <v>0</v>
          </cell>
          <cell r="AR632">
            <v>0</v>
          </cell>
          <cell r="AS632">
            <v>0</v>
          </cell>
          <cell r="AT632">
            <v>232121</v>
          </cell>
          <cell r="AU632">
            <v>0</v>
          </cell>
          <cell r="AV632">
            <v>4000</v>
          </cell>
          <cell r="AW632">
            <v>0</v>
          </cell>
          <cell r="AX632">
            <v>0</v>
          </cell>
          <cell r="AY632">
            <v>10975</v>
          </cell>
          <cell r="AZ632">
            <v>247096</v>
          </cell>
        </row>
        <row r="633">
          <cell r="A633">
            <v>155618</v>
          </cell>
          <cell r="B633" t="str">
            <v>NORTHWEST KANSAS TECHNICAL COLLEGE</v>
          </cell>
          <cell r="C633" t="str">
            <v>KS</v>
          </cell>
          <cell r="D633">
            <v>4</v>
          </cell>
          <cell r="E633">
            <v>4</v>
          </cell>
          <cell r="F633">
            <v>2</v>
          </cell>
          <cell r="G633">
            <v>2</v>
          </cell>
          <cell r="H633">
            <v>2</v>
          </cell>
          <cell r="I633">
            <v>-3</v>
          </cell>
          <cell r="J633">
            <v>1</v>
          </cell>
          <cell r="K633">
            <v>593</v>
          </cell>
          <cell r="L633">
            <v>528391</v>
          </cell>
          <cell r="M633">
            <v>0</v>
          </cell>
          <cell r="N633">
            <v>1997447</v>
          </cell>
          <cell r="O633">
            <v>0</v>
          </cell>
          <cell r="P633">
            <v>899323</v>
          </cell>
          <cell r="Q633">
            <v>174173</v>
          </cell>
          <cell r="R633">
            <v>0</v>
          </cell>
          <cell r="S633">
            <v>0</v>
          </cell>
          <cell r="T633">
            <v>0</v>
          </cell>
          <cell r="U633">
            <v>587303</v>
          </cell>
          <cell r="V633">
            <v>912723</v>
          </cell>
          <cell r="W633">
            <v>0</v>
          </cell>
          <cell r="X633">
            <v>0</v>
          </cell>
          <cell r="Y633">
            <v>0</v>
          </cell>
          <cell r="Z633">
            <v>5099360</v>
          </cell>
          <cell r="AA633">
            <v>1612261</v>
          </cell>
          <cell r="AB633">
            <v>0</v>
          </cell>
          <cell r="AC633">
            <v>0</v>
          </cell>
          <cell r="AD633">
            <v>0</v>
          </cell>
          <cell r="AE633">
            <v>446884</v>
          </cell>
          <cell r="AF633">
            <v>1254852</v>
          </cell>
          <cell r="AG633">
            <v>336264</v>
          </cell>
          <cell r="AH633">
            <v>806906</v>
          </cell>
          <cell r="AI633">
            <v>0</v>
          </cell>
          <cell r="AJ633">
            <v>0</v>
          </cell>
          <cell r="AK633">
            <v>4457167</v>
          </cell>
          <cell r="AL633">
            <v>722454</v>
          </cell>
          <cell r="AM633">
            <v>0</v>
          </cell>
          <cell r="AN633">
            <v>0</v>
          </cell>
          <cell r="AO633">
            <v>0</v>
          </cell>
          <cell r="AP633">
            <v>5179621</v>
          </cell>
          <cell r="AQ633">
            <v>1619960</v>
          </cell>
          <cell r="AR633">
            <v>132407</v>
          </cell>
          <cell r="AS633">
            <v>1752367</v>
          </cell>
          <cell r="AT633">
            <v>589875</v>
          </cell>
          <cell r="AU633">
            <v>49028</v>
          </cell>
          <cell r="AV633">
            <v>38500</v>
          </cell>
          <cell r="AW633">
            <v>0</v>
          </cell>
          <cell r="AX633">
            <v>90308</v>
          </cell>
          <cell r="AY633">
            <v>39195</v>
          </cell>
          <cell r="AZ633">
            <v>806906</v>
          </cell>
        </row>
        <row r="634">
          <cell r="A634">
            <v>155715</v>
          </cell>
          <cell r="B634" t="str">
            <v>PRATT COMMUNITY COLLEGE</v>
          </cell>
          <cell r="C634" t="str">
            <v>KS</v>
          </cell>
          <cell r="D634">
            <v>4</v>
          </cell>
          <cell r="E634">
            <v>4</v>
          </cell>
          <cell r="F634">
            <v>2</v>
          </cell>
          <cell r="G634">
            <v>2</v>
          </cell>
          <cell r="H634">
            <v>2</v>
          </cell>
          <cell r="I634">
            <v>40</v>
          </cell>
          <cell r="J634">
            <v>1</v>
          </cell>
          <cell r="K634">
            <v>1084</v>
          </cell>
          <cell r="L634">
            <v>1219281</v>
          </cell>
          <cell r="M634">
            <v>568852</v>
          </cell>
          <cell r="N634">
            <v>2182575</v>
          </cell>
          <cell r="O634">
            <v>3209156</v>
          </cell>
          <cell r="P634">
            <v>533125</v>
          </cell>
          <cell r="Q634">
            <v>102278</v>
          </cell>
          <cell r="R634">
            <v>0</v>
          </cell>
          <cell r="S634">
            <v>349278</v>
          </cell>
          <cell r="T634">
            <v>0</v>
          </cell>
          <cell r="U634">
            <v>0</v>
          </cell>
          <cell r="V634">
            <v>676875</v>
          </cell>
          <cell r="W634">
            <v>0</v>
          </cell>
          <cell r="X634">
            <v>-127104</v>
          </cell>
          <cell r="Y634">
            <v>0</v>
          </cell>
          <cell r="Z634">
            <v>8714316</v>
          </cell>
          <cell r="AA634">
            <v>3271022</v>
          </cell>
          <cell r="AB634">
            <v>0</v>
          </cell>
          <cell r="AC634">
            <v>0</v>
          </cell>
          <cell r="AD634">
            <v>721693</v>
          </cell>
          <cell r="AE634">
            <v>1194635</v>
          </cell>
          <cell r="AF634">
            <v>1222367</v>
          </cell>
          <cell r="AG634">
            <v>619299</v>
          </cell>
          <cell r="AH634">
            <v>1068930</v>
          </cell>
          <cell r="AI634">
            <v>290258</v>
          </cell>
          <cell r="AJ634">
            <v>0</v>
          </cell>
          <cell r="AK634">
            <v>8388204</v>
          </cell>
          <cell r="AL634">
            <v>843975</v>
          </cell>
          <cell r="AM634">
            <v>0</v>
          </cell>
          <cell r="AN634">
            <v>0</v>
          </cell>
          <cell r="AO634">
            <v>0</v>
          </cell>
          <cell r="AP634">
            <v>9232179</v>
          </cell>
          <cell r="AQ634">
            <v>3664762</v>
          </cell>
          <cell r="AR634">
            <v>196478</v>
          </cell>
          <cell r="AS634">
            <v>3861240</v>
          </cell>
          <cell r="AT634">
            <v>504623</v>
          </cell>
          <cell r="AU634">
            <v>28502</v>
          </cell>
          <cell r="AV634">
            <v>0</v>
          </cell>
          <cell r="AW634">
            <v>0</v>
          </cell>
          <cell r="AX634">
            <v>144691</v>
          </cell>
          <cell r="AY634">
            <v>391114</v>
          </cell>
          <cell r="AZ634">
            <v>1068930</v>
          </cell>
        </row>
        <row r="635">
          <cell r="A635">
            <v>155830</v>
          </cell>
          <cell r="B635" t="str">
            <v>SALINA AREA TECHNICAL SCHOOL</v>
          </cell>
          <cell r="C635" t="str">
            <v>KS</v>
          </cell>
          <cell r="D635">
            <v>4</v>
          </cell>
          <cell r="E635">
            <v>4</v>
          </cell>
          <cell r="F635">
            <v>2</v>
          </cell>
          <cell r="G635">
            <v>2</v>
          </cell>
          <cell r="H635">
            <v>2</v>
          </cell>
          <cell r="I635">
            <v>-3</v>
          </cell>
          <cell r="J635">
            <v>1</v>
          </cell>
          <cell r="K635">
            <v>251</v>
          </cell>
          <cell r="L635">
            <v>681772</v>
          </cell>
          <cell r="M635">
            <v>0</v>
          </cell>
          <cell r="N635">
            <v>1736503</v>
          </cell>
          <cell r="O635">
            <v>0</v>
          </cell>
          <cell r="P635">
            <v>258198</v>
          </cell>
          <cell r="Q635">
            <v>146321</v>
          </cell>
          <cell r="R635">
            <v>0</v>
          </cell>
          <cell r="S635">
            <v>0</v>
          </cell>
          <cell r="T635">
            <v>0</v>
          </cell>
          <cell r="U635">
            <v>105971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2928765</v>
          </cell>
          <cell r="AA635">
            <v>1552652</v>
          </cell>
          <cell r="AB635">
            <v>0</v>
          </cell>
          <cell r="AC635">
            <v>0</v>
          </cell>
          <cell r="AD635">
            <v>0</v>
          </cell>
          <cell r="AE635">
            <v>238829</v>
          </cell>
          <cell r="AF635">
            <v>241794</v>
          </cell>
          <cell r="AG635">
            <v>383840</v>
          </cell>
          <cell r="AH635">
            <v>181237</v>
          </cell>
          <cell r="AI635">
            <v>0</v>
          </cell>
          <cell r="AJ635">
            <v>0</v>
          </cell>
          <cell r="AK635">
            <v>2598352</v>
          </cell>
          <cell r="AL635">
            <v>1000</v>
          </cell>
          <cell r="AM635">
            <v>0</v>
          </cell>
          <cell r="AN635">
            <v>0</v>
          </cell>
          <cell r="AO635">
            <v>0</v>
          </cell>
          <cell r="AP635">
            <v>2599352</v>
          </cell>
          <cell r="AQ635">
            <v>2143694</v>
          </cell>
          <cell r="AR635">
            <v>18471</v>
          </cell>
          <cell r="AS635">
            <v>2162165</v>
          </cell>
          <cell r="AT635">
            <v>167915</v>
          </cell>
          <cell r="AU635">
            <v>0</v>
          </cell>
          <cell r="AV635">
            <v>8000</v>
          </cell>
          <cell r="AW635">
            <v>0</v>
          </cell>
          <cell r="AX635">
            <v>1826</v>
          </cell>
          <cell r="AY635">
            <v>3496</v>
          </cell>
          <cell r="AZ635">
            <v>181237</v>
          </cell>
        </row>
        <row r="636">
          <cell r="A636">
            <v>155858</v>
          </cell>
          <cell r="B636" t="str">
            <v>SEWARD COUNTY COMMUNITY COLLEGE</v>
          </cell>
          <cell r="C636" t="str">
            <v>KS</v>
          </cell>
          <cell r="D636">
            <v>4</v>
          </cell>
          <cell r="E636">
            <v>4</v>
          </cell>
          <cell r="F636">
            <v>2</v>
          </cell>
          <cell r="G636">
            <v>2</v>
          </cell>
          <cell r="H636">
            <v>2</v>
          </cell>
          <cell r="I636">
            <v>40</v>
          </cell>
          <cell r="J636">
            <v>1</v>
          </cell>
          <cell r="K636">
            <v>1061</v>
          </cell>
          <cell r="L636">
            <v>1431153</v>
          </cell>
          <cell r="M636">
            <v>11300</v>
          </cell>
          <cell r="N636">
            <v>1584872</v>
          </cell>
          <cell r="O636">
            <v>4961062</v>
          </cell>
          <cell r="P636">
            <v>1097048</v>
          </cell>
          <cell r="Q636">
            <v>56111</v>
          </cell>
          <cell r="R636">
            <v>17000</v>
          </cell>
          <cell r="S636">
            <v>0</v>
          </cell>
          <cell r="T636">
            <v>0</v>
          </cell>
          <cell r="U636">
            <v>0</v>
          </cell>
          <cell r="V636">
            <v>1052132</v>
          </cell>
          <cell r="W636">
            <v>0</v>
          </cell>
          <cell r="X636">
            <v>0</v>
          </cell>
          <cell r="Y636">
            <v>0</v>
          </cell>
          <cell r="Z636">
            <v>10210678</v>
          </cell>
          <cell r="AA636">
            <v>3465050</v>
          </cell>
          <cell r="AB636">
            <v>0</v>
          </cell>
          <cell r="AC636">
            <v>0</v>
          </cell>
          <cell r="AD636">
            <v>593825</v>
          </cell>
          <cell r="AE636">
            <v>1975958</v>
          </cell>
          <cell r="AF636">
            <v>1550555</v>
          </cell>
          <cell r="AG636">
            <v>1946229</v>
          </cell>
          <cell r="AH636">
            <v>1201307</v>
          </cell>
          <cell r="AI636">
            <v>140824</v>
          </cell>
          <cell r="AJ636">
            <v>17000</v>
          </cell>
          <cell r="AK636">
            <v>10890748</v>
          </cell>
          <cell r="AL636">
            <v>886480</v>
          </cell>
          <cell r="AM636">
            <v>0</v>
          </cell>
          <cell r="AN636">
            <v>0</v>
          </cell>
          <cell r="AO636">
            <v>0</v>
          </cell>
          <cell r="AP636">
            <v>11777228</v>
          </cell>
          <cell r="AQ636">
            <v>5056110</v>
          </cell>
          <cell r="AR636">
            <v>961081</v>
          </cell>
          <cell r="AS636">
            <v>6017191</v>
          </cell>
          <cell r="AT636">
            <v>695075</v>
          </cell>
          <cell r="AU636">
            <v>380592</v>
          </cell>
          <cell r="AV636">
            <v>0</v>
          </cell>
          <cell r="AW636">
            <v>17000</v>
          </cell>
          <cell r="AX636">
            <v>0</v>
          </cell>
          <cell r="AY636">
            <v>108640</v>
          </cell>
          <cell r="AZ636">
            <v>1201307</v>
          </cell>
        </row>
        <row r="637">
          <cell r="A637">
            <v>156107</v>
          </cell>
          <cell r="B637" t="str">
            <v>WICHITA AREA TECHNICAL COLLEGE</v>
          </cell>
          <cell r="C637" t="str">
            <v>KS</v>
          </cell>
          <cell r="D637">
            <v>4</v>
          </cell>
          <cell r="E637">
            <v>4</v>
          </cell>
          <cell r="F637">
            <v>2</v>
          </cell>
          <cell r="G637">
            <v>2</v>
          </cell>
          <cell r="H637">
            <v>2</v>
          </cell>
          <cell r="I637">
            <v>-3</v>
          </cell>
          <cell r="J637">
            <v>1</v>
          </cell>
          <cell r="K637">
            <v>1154</v>
          </cell>
          <cell r="L637">
            <v>1307497</v>
          </cell>
          <cell r="M637">
            <v>0</v>
          </cell>
          <cell r="N637">
            <v>6099673</v>
          </cell>
          <cell r="O637">
            <v>6850363</v>
          </cell>
          <cell r="P637">
            <v>784323</v>
          </cell>
          <cell r="Q637">
            <v>6000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15047856</v>
          </cell>
          <cell r="AA637">
            <v>11340986</v>
          </cell>
          <cell r="AB637">
            <v>0</v>
          </cell>
          <cell r="AC637">
            <v>0</v>
          </cell>
          <cell r="AD637">
            <v>604608</v>
          </cell>
          <cell r="AE637">
            <v>924012</v>
          </cell>
          <cell r="AF637">
            <v>248652</v>
          </cell>
          <cell r="AG637">
            <v>1053872</v>
          </cell>
          <cell r="AH637">
            <v>813497</v>
          </cell>
          <cell r="AI637">
            <v>0</v>
          </cell>
          <cell r="AJ637">
            <v>0</v>
          </cell>
          <cell r="AK637">
            <v>14985627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14985627</v>
          </cell>
          <cell r="AQ637">
            <v>9089749</v>
          </cell>
          <cell r="AR637">
            <v>2145051</v>
          </cell>
          <cell r="AS637">
            <v>11234800</v>
          </cell>
          <cell r="AT637">
            <v>784323</v>
          </cell>
          <cell r="AU637">
            <v>0</v>
          </cell>
          <cell r="AV637">
            <v>6000</v>
          </cell>
          <cell r="AW637">
            <v>0</v>
          </cell>
          <cell r="AX637">
            <v>21239</v>
          </cell>
          <cell r="AY637">
            <v>1935</v>
          </cell>
          <cell r="AZ637">
            <v>813497</v>
          </cell>
        </row>
        <row r="638">
          <cell r="A638">
            <v>155265</v>
          </cell>
          <cell r="B638" t="str">
            <v>KANSAS CITY AREA TECHNICAL SCHOOL</v>
          </cell>
          <cell r="C638" t="str">
            <v>KS</v>
          </cell>
          <cell r="D638">
            <v>4</v>
          </cell>
          <cell r="E638">
            <v>7</v>
          </cell>
          <cell r="F638">
            <v>2</v>
          </cell>
          <cell r="G638">
            <v>2</v>
          </cell>
          <cell r="H638">
            <v>2</v>
          </cell>
          <cell r="I638">
            <v>-3</v>
          </cell>
          <cell r="J638">
            <v>1</v>
          </cell>
          <cell r="K638">
            <v>522</v>
          </cell>
          <cell r="L638">
            <v>723680</v>
          </cell>
          <cell r="M638">
            <v>653752</v>
          </cell>
          <cell r="N638">
            <v>3342923</v>
          </cell>
          <cell r="O638">
            <v>680179</v>
          </cell>
          <cell r="P638">
            <v>310500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-207389</v>
          </cell>
          <cell r="Y638">
            <v>0</v>
          </cell>
          <cell r="Z638">
            <v>5503645</v>
          </cell>
          <cell r="AA638">
            <v>4498260</v>
          </cell>
          <cell r="AB638">
            <v>0</v>
          </cell>
          <cell r="AC638">
            <v>0</v>
          </cell>
          <cell r="AD638">
            <v>83828</v>
          </cell>
          <cell r="AE638">
            <v>273153</v>
          </cell>
          <cell r="AF638">
            <v>92455</v>
          </cell>
          <cell r="AG638">
            <v>1047271</v>
          </cell>
          <cell r="AH638">
            <v>310500</v>
          </cell>
          <cell r="AI638">
            <v>0</v>
          </cell>
          <cell r="AJ638">
            <v>0</v>
          </cell>
          <cell r="AK638">
            <v>6305467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6305467</v>
          </cell>
          <cell r="AQ638">
            <v>3901815</v>
          </cell>
          <cell r="AR638">
            <v>596445</v>
          </cell>
          <cell r="AS638">
            <v>4498260</v>
          </cell>
          <cell r="AT638">
            <v>310500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310500</v>
          </cell>
        </row>
        <row r="639">
          <cell r="A639">
            <v>155423</v>
          </cell>
          <cell r="B639" t="str">
            <v>KAW AREA TECHNICAL SCHOOL</v>
          </cell>
          <cell r="C639" t="str">
            <v>KS</v>
          </cell>
          <cell r="D639">
            <v>4</v>
          </cell>
          <cell r="E639">
            <v>7</v>
          </cell>
          <cell r="F639">
            <v>2</v>
          </cell>
          <cell r="G639">
            <v>2</v>
          </cell>
          <cell r="H639">
            <v>2</v>
          </cell>
          <cell r="I639">
            <v>-3</v>
          </cell>
          <cell r="J639">
            <v>1</v>
          </cell>
          <cell r="K639">
            <v>461</v>
          </cell>
          <cell r="L639">
            <v>1844985</v>
          </cell>
          <cell r="M639">
            <v>407283</v>
          </cell>
          <cell r="N639">
            <v>25032077</v>
          </cell>
          <cell r="O639">
            <v>2240548</v>
          </cell>
          <cell r="P639">
            <v>186822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193895</v>
          </cell>
          <cell r="V639">
            <v>493856</v>
          </cell>
          <cell r="W639">
            <v>0</v>
          </cell>
          <cell r="X639">
            <v>186813</v>
          </cell>
          <cell r="Y639">
            <v>0</v>
          </cell>
          <cell r="Z639">
            <v>30586279</v>
          </cell>
          <cell r="AA639">
            <v>22642749</v>
          </cell>
          <cell r="AB639">
            <v>0</v>
          </cell>
          <cell r="AC639">
            <v>0</v>
          </cell>
          <cell r="AD639">
            <v>360970</v>
          </cell>
          <cell r="AE639">
            <v>5294078</v>
          </cell>
          <cell r="AF639">
            <v>10434840</v>
          </cell>
          <cell r="AG639">
            <v>6994446</v>
          </cell>
          <cell r="AH639">
            <v>2122320</v>
          </cell>
          <cell r="AI639">
            <v>0</v>
          </cell>
          <cell r="AJ639">
            <v>0</v>
          </cell>
          <cell r="AK639">
            <v>47849403</v>
          </cell>
          <cell r="AL639">
            <v>1110776</v>
          </cell>
          <cell r="AM639">
            <v>0</v>
          </cell>
          <cell r="AN639">
            <v>0</v>
          </cell>
          <cell r="AO639">
            <v>0</v>
          </cell>
          <cell r="AP639">
            <v>48960179</v>
          </cell>
          <cell r="AQ639">
            <v>2370613</v>
          </cell>
          <cell r="AR639">
            <v>657097</v>
          </cell>
          <cell r="AS639">
            <v>3027710</v>
          </cell>
          <cell r="AT639">
            <v>2122320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2122320</v>
          </cell>
        </row>
        <row r="640">
          <cell r="A640">
            <v>157854</v>
          </cell>
          <cell r="B640" t="str">
            <v>KENTUCKY COMMUNITY AND TECHNICAL COLLEGE SYSTEM</v>
          </cell>
          <cell r="C640" t="str">
            <v>KY</v>
          </cell>
          <cell r="D640">
            <v>5</v>
          </cell>
          <cell r="E640">
            <v>4</v>
          </cell>
          <cell r="F640">
            <v>2</v>
          </cell>
          <cell r="G640">
            <v>-2</v>
          </cell>
          <cell r="H640">
            <v>2</v>
          </cell>
          <cell r="I640">
            <v>-3</v>
          </cell>
          <cell r="J640">
            <v>1</v>
          </cell>
          <cell r="L640">
            <v>53240812</v>
          </cell>
          <cell r="M640">
            <v>21157</v>
          </cell>
          <cell r="N640">
            <v>170101400</v>
          </cell>
          <cell r="O640">
            <v>0</v>
          </cell>
          <cell r="P640">
            <v>41385000</v>
          </cell>
          <cell r="Q640">
            <v>64473483</v>
          </cell>
          <cell r="R640">
            <v>0</v>
          </cell>
          <cell r="S640">
            <v>3918000</v>
          </cell>
          <cell r="T640">
            <v>261874</v>
          </cell>
          <cell r="U640">
            <v>4785578</v>
          </cell>
          <cell r="V640">
            <v>12458007</v>
          </cell>
          <cell r="W640">
            <v>0</v>
          </cell>
          <cell r="X640">
            <v>0</v>
          </cell>
          <cell r="Y640">
            <v>0</v>
          </cell>
          <cell r="Z640">
            <v>350645311</v>
          </cell>
          <cell r="AA640">
            <v>125157930</v>
          </cell>
          <cell r="AB640">
            <v>0</v>
          </cell>
          <cell r="AC640">
            <v>25693510</v>
          </cell>
          <cell r="AD640">
            <v>21284106</v>
          </cell>
          <cell r="AE640">
            <v>25159787</v>
          </cell>
          <cell r="AF640">
            <v>47724415</v>
          </cell>
          <cell r="AG640">
            <v>22005142</v>
          </cell>
          <cell r="AH640">
            <v>53473452</v>
          </cell>
          <cell r="AI640">
            <v>10263543</v>
          </cell>
          <cell r="AJ640">
            <v>5897214</v>
          </cell>
          <cell r="AK640">
            <v>336659099</v>
          </cell>
          <cell r="AL640">
            <v>12339999</v>
          </cell>
          <cell r="AM640">
            <v>0</v>
          </cell>
          <cell r="AN640">
            <v>0</v>
          </cell>
          <cell r="AO640">
            <v>0</v>
          </cell>
          <cell r="AP640">
            <v>348999098</v>
          </cell>
          <cell r="AQ640">
            <v>154030279</v>
          </cell>
          <cell r="AR640">
            <v>36253545</v>
          </cell>
          <cell r="AS640">
            <v>190283824</v>
          </cell>
          <cell r="AT640">
            <v>38054732</v>
          </cell>
          <cell r="AU640">
            <v>1428907</v>
          </cell>
          <cell r="AV640">
            <v>11864373</v>
          </cell>
          <cell r="AW640">
            <v>0</v>
          </cell>
          <cell r="AX640">
            <v>1456429</v>
          </cell>
          <cell r="AY640">
            <v>669011</v>
          </cell>
          <cell r="AZ640">
            <v>53473452</v>
          </cell>
        </row>
        <row r="641">
          <cell r="A641">
            <v>156620</v>
          </cell>
          <cell r="B641" t="str">
            <v>EASTERN KENTUCKY UNIVERSITY</v>
          </cell>
          <cell r="C641" t="str">
            <v>KY</v>
          </cell>
          <cell r="D641">
            <v>5</v>
          </cell>
          <cell r="E641">
            <v>1</v>
          </cell>
          <cell r="F641">
            <v>2</v>
          </cell>
          <cell r="G641">
            <v>2</v>
          </cell>
          <cell r="H641">
            <v>2</v>
          </cell>
          <cell r="I641">
            <v>21</v>
          </cell>
          <cell r="J641">
            <v>1</v>
          </cell>
          <cell r="K641">
            <v>12046</v>
          </cell>
          <cell r="L641">
            <v>36646901</v>
          </cell>
          <cell r="M641">
            <v>0</v>
          </cell>
          <cell r="N641">
            <v>67392100</v>
          </cell>
          <cell r="O641">
            <v>0</v>
          </cell>
          <cell r="P641">
            <v>40149385</v>
          </cell>
          <cell r="Q641">
            <v>14695346</v>
          </cell>
          <cell r="R641">
            <v>1706271</v>
          </cell>
          <cell r="S641">
            <v>1142882</v>
          </cell>
          <cell r="T641">
            <v>0</v>
          </cell>
          <cell r="U641">
            <v>4192898</v>
          </cell>
          <cell r="V641">
            <v>8636643</v>
          </cell>
          <cell r="W641">
            <v>0</v>
          </cell>
          <cell r="X641">
            <v>5433113</v>
          </cell>
          <cell r="Y641">
            <v>0</v>
          </cell>
          <cell r="Z641">
            <v>179995539</v>
          </cell>
          <cell r="AA641">
            <v>58591987</v>
          </cell>
          <cell r="AB641">
            <v>770196</v>
          </cell>
          <cell r="AC641">
            <v>29681537</v>
          </cell>
          <cell r="AD641">
            <v>28695930</v>
          </cell>
          <cell r="AE641">
            <v>9756215</v>
          </cell>
          <cell r="AF641">
            <v>11460966</v>
          </cell>
          <cell r="AG641">
            <v>14149008</v>
          </cell>
          <cell r="AH641">
            <v>19919081</v>
          </cell>
          <cell r="AI641">
            <v>3280168</v>
          </cell>
          <cell r="AJ641">
            <v>267300</v>
          </cell>
          <cell r="AK641">
            <v>176572388</v>
          </cell>
          <cell r="AL641">
            <v>7069757</v>
          </cell>
          <cell r="AM641">
            <v>0</v>
          </cell>
          <cell r="AN641">
            <v>0</v>
          </cell>
          <cell r="AO641">
            <v>0</v>
          </cell>
          <cell r="AP641">
            <v>183642145</v>
          </cell>
          <cell r="AQ641">
            <v>88022396</v>
          </cell>
          <cell r="AR641">
            <v>18861233</v>
          </cell>
          <cell r="AS641">
            <v>111112587</v>
          </cell>
          <cell r="AT641">
            <v>10535700</v>
          </cell>
          <cell r="AU641">
            <v>65731</v>
          </cell>
          <cell r="AV641">
            <v>5063223</v>
          </cell>
          <cell r="AW641">
            <v>71821</v>
          </cell>
          <cell r="AX641">
            <v>42733</v>
          </cell>
          <cell r="AY641">
            <v>4139873</v>
          </cell>
          <cell r="AZ641">
            <v>19919081</v>
          </cell>
        </row>
        <row r="642">
          <cell r="A642">
            <v>157058</v>
          </cell>
          <cell r="B642" t="str">
            <v>KENTUCKY STATE UNIVERSITY</v>
          </cell>
          <cell r="C642" t="str">
            <v>KY</v>
          </cell>
          <cell r="D642">
            <v>5</v>
          </cell>
          <cell r="E642">
            <v>1</v>
          </cell>
          <cell r="F642">
            <v>2</v>
          </cell>
          <cell r="G642">
            <v>2</v>
          </cell>
          <cell r="H642">
            <v>2</v>
          </cell>
          <cell r="I642">
            <v>22</v>
          </cell>
          <cell r="J642">
            <v>1</v>
          </cell>
          <cell r="K642">
            <v>1959</v>
          </cell>
          <cell r="L642">
            <v>7537987</v>
          </cell>
          <cell r="M642">
            <v>6120804</v>
          </cell>
          <cell r="N642">
            <v>22264700</v>
          </cell>
          <cell r="O642">
            <v>0</v>
          </cell>
          <cell r="P642">
            <v>6727772</v>
          </cell>
          <cell r="Q642">
            <v>947963</v>
          </cell>
          <cell r="R642">
            <v>0</v>
          </cell>
          <cell r="S642">
            <v>0</v>
          </cell>
          <cell r="T642">
            <v>0</v>
          </cell>
          <cell r="U642">
            <v>285203</v>
          </cell>
          <cell r="V642">
            <v>4145630</v>
          </cell>
          <cell r="W642">
            <v>0</v>
          </cell>
          <cell r="X642">
            <v>1060283</v>
          </cell>
          <cell r="Y642">
            <v>0</v>
          </cell>
          <cell r="Z642">
            <v>49090342</v>
          </cell>
          <cell r="AA642">
            <v>12274331</v>
          </cell>
          <cell r="AB642">
            <v>2734062</v>
          </cell>
          <cell r="AC642">
            <v>3710306</v>
          </cell>
          <cell r="AD642">
            <v>3888641</v>
          </cell>
          <cell r="AE642">
            <v>4597275</v>
          </cell>
          <cell r="AF642">
            <v>9385629</v>
          </cell>
          <cell r="AG642">
            <v>4401508</v>
          </cell>
          <cell r="AH642">
            <v>7722608</v>
          </cell>
          <cell r="AI642">
            <v>2155434</v>
          </cell>
          <cell r="AJ642">
            <v>0</v>
          </cell>
          <cell r="AK642">
            <v>50869794</v>
          </cell>
          <cell r="AL642">
            <v>4386302</v>
          </cell>
          <cell r="AM642">
            <v>0</v>
          </cell>
          <cell r="AN642">
            <v>0</v>
          </cell>
          <cell r="AO642">
            <v>0</v>
          </cell>
          <cell r="AP642">
            <v>55256096</v>
          </cell>
          <cell r="AQ642">
            <v>23475901</v>
          </cell>
          <cell r="AR642">
            <v>4553417</v>
          </cell>
          <cell r="AS642">
            <v>29228110</v>
          </cell>
          <cell r="AT642">
            <v>232059</v>
          </cell>
          <cell r="AU642">
            <v>735324</v>
          </cell>
          <cell r="AV642">
            <v>619198</v>
          </cell>
          <cell r="AW642">
            <v>0</v>
          </cell>
          <cell r="AX642">
            <v>1223607</v>
          </cell>
          <cell r="AY642">
            <v>4912420</v>
          </cell>
          <cell r="AZ642">
            <v>7722608</v>
          </cell>
        </row>
        <row r="643">
          <cell r="A643">
            <v>157085</v>
          </cell>
          <cell r="B643" t="str">
            <v>UNIVERSITY OF KENTUCKY</v>
          </cell>
          <cell r="C643" t="str">
            <v>KY</v>
          </cell>
          <cell r="D643">
            <v>5</v>
          </cell>
          <cell r="E643">
            <v>1</v>
          </cell>
          <cell r="F643">
            <v>1</v>
          </cell>
          <cell r="G643">
            <v>1</v>
          </cell>
          <cell r="H643">
            <v>2</v>
          </cell>
          <cell r="I643">
            <v>15</v>
          </cell>
          <cell r="J643">
            <v>1</v>
          </cell>
          <cell r="K643">
            <v>21100</v>
          </cell>
          <cell r="L643">
            <v>112938849</v>
          </cell>
          <cell r="M643">
            <v>15094599</v>
          </cell>
          <cell r="N643">
            <v>298937655</v>
          </cell>
          <cell r="O643">
            <v>7960254</v>
          </cell>
          <cell r="P643">
            <v>84588744</v>
          </cell>
          <cell r="Q643">
            <v>40974608</v>
          </cell>
          <cell r="R643">
            <v>0</v>
          </cell>
          <cell r="S643">
            <v>123058353</v>
          </cell>
          <cell r="T643">
            <v>11935422</v>
          </cell>
          <cell r="U643">
            <v>39650997</v>
          </cell>
          <cell r="V643">
            <v>70367916</v>
          </cell>
          <cell r="W643">
            <v>314931978</v>
          </cell>
          <cell r="X643">
            <v>45086509</v>
          </cell>
          <cell r="Y643">
            <v>0</v>
          </cell>
          <cell r="Z643">
            <v>1165525884</v>
          </cell>
          <cell r="AA643">
            <v>221098988</v>
          </cell>
          <cell r="AB643">
            <v>151155902</v>
          </cell>
          <cell r="AC643">
            <v>148727120</v>
          </cell>
          <cell r="AD643">
            <v>67425545</v>
          </cell>
          <cell r="AE643">
            <v>19746402</v>
          </cell>
          <cell r="AF643">
            <v>44718203</v>
          </cell>
          <cell r="AG643">
            <v>32666968</v>
          </cell>
          <cell r="AH643">
            <v>42189070</v>
          </cell>
          <cell r="AI643">
            <v>15531109</v>
          </cell>
          <cell r="AJ643">
            <v>16191111</v>
          </cell>
          <cell r="AK643">
            <v>759450418</v>
          </cell>
          <cell r="AL643">
            <v>72583541</v>
          </cell>
          <cell r="AM643">
            <v>330038313</v>
          </cell>
          <cell r="AN643">
            <v>0</v>
          </cell>
          <cell r="AO643">
            <v>0</v>
          </cell>
          <cell r="AP643">
            <v>1162072272</v>
          </cell>
          <cell r="AQ643">
            <v>450966286</v>
          </cell>
          <cell r="AR643">
            <v>120649885</v>
          </cell>
          <cell r="AS643">
            <v>571616171</v>
          </cell>
          <cell r="AT643">
            <v>6505733</v>
          </cell>
          <cell r="AU643">
            <v>2485535</v>
          </cell>
          <cell r="AV643">
            <v>2432137</v>
          </cell>
          <cell r="AW643">
            <v>0</v>
          </cell>
          <cell r="AX643">
            <v>8666362</v>
          </cell>
          <cell r="AY643">
            <v>22099303</v>
          </cell>
          <cell r="AZ643">
            <v>42189070</v>
          </cell>
        </row>
        <row r="644">
          <cell r="A644">
            <v>157289</v>
          </cell>
          <cell r="B644" t="str">
            <v>UNIVERSITY OF LOUISVILLE</v>
          </cell>
          <cell r="C644" t="str">
            <v>KY</v>
          </cell>
          <cell r="D644">
            <v>5</v>
          </cell>
          <cell r="E644">
            <v>1</v>
          </cell>
          <cell r="F644">
            <v>1</v>
          </cell>
          <cell r="G644">
            <v>1</v>
          </cell>
          <cell r="H644">
            <v>2</v>
          </cell>
          <cell r="I644">
            <v>15</v>
          </cell>
          <cell r="J644">
            <v>1</v>
          </cell>
          <cell r="K644">
            <v>15639</v>
          </cell>
          <cell r="L644">
            <v>78705000</v>
          </cell>
          <cell r="M644">
            <v>0</v>
          </cell>
          <cell r="N644">
            <v>174128000</v>
          </cell>
          <cell r="O644">
            <v>0</v>
          </cell>
          <cell r="P644">
            <v>41351000</v>
          </cell>
          <cell r="Q644">
            <v>10585000</v>
          </cell>
          <cell r="R644">
            <v>271000</v>
          </cell>
          <cell r="S644">
            <v>68850000</v>
          </cell>
          <cell r="T644">
            <v>10107000</v>
          </cell>
          <cell r="U644">
            <v>695000</v>
          </cell>
          <cell r="V644">
            <v>33887000</v>
          </cell>
          <cell r="W644">
            <v>14842000</v>
          </cell>
          <cell r="X644">
            <v>135621000</v>
          </cell>
          <cell r="Y644">
            <v>0</v>
          </cell>
          <cell r="Z644">
            <v>569042000</v>
          </cell>
          <cell r="AA644">
            <v>122889000</v>
          </cell>
          <cell r="AB644">
            <v>75783000</v>
          </cell>
          <cell r="AC644">
            <v>76002000</v>
          </cell>
          <cell r="AD644">
            <v>45626000</v>
          </cell>
          <cell r="AE644">
            <v>10338000</v>
          </cell>
          <cell r="AF644">
            <v>38262000</v>
          </cell>
          <cell r="AG644">
            <v>21358000</v>
          </cell>
          <cell r="AH644">
            <v>32879000</v>
          </cell>
          <cell r="AI644">
            <v>14177000</v>
          </cell>
          <cell r="AJ644">
            <v>11529000</v>
          </cell>
          <cell r="AK644">
            <v>448843000</v>
          </cell>
          <cell r="AL644">
            <v>37172000</v>
          </cell>
          <cell r="AM644">
            <v>21864000</v>
          </cell>
          <cell r="AN644">
            <v>0</v>
          </cell>
          <cell r="AO644">
            <v>0</v>
          </cell>
          <cell r="AP644">
            <v>507879000</v>
          </cell>
          <cell r="AQ644">
            <v>238201000</v>
          </cell>
          <cell r="AR644">
            <v>47815000</v>
          </cell>
          <cell r="AS644">
            <v>286016000</v>
          </cell>
          <cell r="AT644">
            <v>6475000</v>
          </cell>
          <cell r="AU644">
            <v>1800000</v>
          </cell>
          <cell r="AV644">
            <v>5145000</v>
          </cell>
          <cell r="AW644">
            <v>0</v>
          </cell>
          <cell r="AX644">
            <v>23000</v>
          </cell>
          <cell r="AY644">
            <v>19436000</v>
          </cell>
          <cell r="AZ644">
            <v>32879000</v>
          </cell>
        </row>
        <row r="645">
          <cell r="A645">
            <v>157386</v>
          </cell>
          <cell r="B645" t="str">
            <v>MOREHEAD STATE UNIVERSITY</v>
          </cell>
          <cell r="C645" t="str">
            <v>KY</v>
          </cell>
          <cell r="D645">
            <v>5</v>
          </cell>
          <cell r="E645">
            <v>1</v>
          </cell>
          <cell r="F645">
            <v>2</v>
          </cell>
          <cell r="G645">
            <v>2</v>
          </cell>
          <cell r="H645">
            <v>2</v>
          </cell>
          <cell r="I645">
            <v>21</v>
          </cell>
          <cell r="J645">
            <v>1</v>
          </cell>
          <cell r="K645">
            <v>7427</v>
          </cell>
          <cell r="L645">
            <v>23512679</v>
          </cell>
          <cell r="M645">
            <v>0</v>
          </cell>
          <cell r="N645">
            <v>43334500</v>
          </cell>
          <cell r="O645">
            <v>0</v>
          </cell>
          <cell r="P645">
            <v>13965971</v>
          </cell>
          <cell r="Q645">
            <v>4751402</v>
          </cell>
          <cell r="R645">
            <v>0</v>
          </cell>
          <cell r="S645">
            <v>696011</v>
          </cell>
          <cell r="T645">
            <v>0</v>
          </cell>
          <cell r="U645">
            <v>1405005</v>
          </cell>
          <cell r="V645">
            <v>10761767</v>
          </cell>
          <cell r="W645">
            <v>0</v>
          </cell>
          <cell r="X645">
            <v>3168556</v>
          </cell>
          <cell r="Y645">
            <v>0</v>
          </cell>
          <cell r="Z645">
            <v>101595891</v>
          </cell>
          <cell r="AA645">
            <v>29446266</v>
          </cell>
          <cell r="AB645">
            <v>338183</v>
          </cell>
          <cell r="AC645">
            <v>6376514</v>
          </cell>
          <cell r="AD645">
            <v>7291861</v>
          </cell>
          <cell r="AE645">
            <v>6659555</v>
          </cell>
          <cell r="AF645">
            <v>9015127</v>
          </cell>
          <cell r="AG645">
            <v>5033812</v>
          </cell>
          <cell r="AH645">
            <v>16217137</v>
          </cell>
          <cell r="AI645">
            <v>2881716</v>
          </cell>
          <cell r="AJ645">
            <v>5085292</v>
          </cell>
          <cell r="AK645">
            <v>88345463</v>
          </cell>
          <cell r="AL645">
            <v>10885818</v>
          </cell>
          <cell r="AM645">
            <v>0</v>
          </cell>
          <cell r="AN645">
            <v>0</v>
          </cell>
          <cell r="AO645">
            <v>0</v>
          </cell>
          <cell r="AP645">
            <v>99231281</v>
          </cell>
          <cell r="AQ645">
            <v>39664421</v>
          </cell>
          <cell r="AR645">
            <v>9234211</v>
          </cell>
          <cell r="AS645">
            <v>48898632</v>
          </cell>
          <cell r="AT645">
            <v>7522341</v>
          </cell>
          <cell r="AU645">
            <v>419691</v>
          </cell>
          <cell r="AV645">
            <v>3591806</v>
          </cell>
          <cell r="AW645">
            <v>0</v>
          </cell>
          <cell r="AX645">
            <v>0</v>
          </cell>
          <cell r="AY645">
            <v>4683299</v>
          </cell>
          <cell r="AZ645">
            <v>16217137</v>
          </cell>
        </row>
        <row r="646">
          <cell r="A646">
            <v>157401</v>
          </cell>
          <cell r="B646" t="str">
            <v>MURRAY STATE UNIVERSITY</v>
          </cell>
          <cell r="C646" t="str">
            <v>KY</v>
          </cell>
          <cell r="D646">
            <v>5</v>
          </cell>
          <cell r="E646">
            <v>1</v>
          </cell>
          <cell r="F646">
            <v>2</v>
          </cell>
          <cell r="G646">
            <v>2</v>
          </cell>
          <cell r="H646">
            <v>2</v>
          </cell>
          <cell r="I646">
            <v>21</v>
          </cell>
          <cell r="J646">
            <v>1</v>
          </cell>
          <cell r="K646">
            <v>8113</v>
          </cell>
          <cell r="L646">
            <v>30351183</v>
          </cell>
          <cell r="M646">
            <v>0</v>
          </cell>
          <cell r="N646">
            <v>46861700</v>
          </cell>
          <cell r="O646">
            <v>0</v>
          </cell>
          <cell r="P646">
            <v>10308673</v>
          </cell>
          <cell r="Q646">
            <v>5428687</v>
          </cell>
          <cell r="R646">
            <v>0</v>
          </cell>
          <cell r="S646">
            <v>3890098</v>
          </cell>
          <cell r="T646">
            <v>480726</v>
          </cell>
          <cell r="U646">
            <v>2884394</v>
          </cell>
          <cell r="V646">
            <v>15723486</v>
          </cell>
          <cell r="W646">
            <v>0</v>
          </cell>
          <cell r="X646">
            <v>5033812</v>
          </cell>
          <cell r="Y646">
            <v>0</v>
          </cell>
          <cell r="Z646">
            <v>120962759</v>
          </cell>
          <cell r="AA646">
            <v>41813855</v>
          </cell>
          <cell r="AB646">
            <v>2143775</v>
          </cell>
          <cell r="AC646">
            <v>4681964</v>
          </cell>
          <cell r="AD646">
            <v>7226035</v>
          </cell>
          <cell r="AE646">
            <v>8901450</v>
          </cell>
          <cell r="AF646">
            <v>10063538</v>
          </cell>
          <cell r="AG646">
            <v>10003228</v>
          </cell>
          <cell r="AH646">
            <v>15521769</v>
          </cell>
          <cell r="AI646">
            <v>1169159</v>
          </cell>
          <cell r="AJ646">
            <v>1177330</v>
          </cell>
          <cell r="AK646">
            <v>102702103</v>
          </cell>
          <cell r="AL646">
            <v>15901324</v>
          </cell>
          <cell r="AM646">
            <v>0</v>
          </cell>
          <cell r="AN646">
            <v>0</v>
          </cell>
          <cell r="AO646">
            <v>0</v>
          </cell>
          <cell r="AP646">
            <v>118603427</v>
          </cell>
          <cell r="AQ646">
            <v>48834158</v>
          </cell>
          <cell r="AR646">
            <v>12751005</v>
          </cell>
          <cell r="AS646">
            <v>61585163</v>
          </cell>
          <cell r="AT646">
            <v>4712642</v>
          </cell>
          <cell r="AU646">
            <v>360150</v>
          </cell>
          <cell r="AV646">
            <v>2325995</v>
          </cell>
          <cell r="AW646">
            <v>0</v>
          </cell>
          <cell r="AX646">
            <v>831325</v>
          </cell>
          <cell r="AY646">
            <v>7291657</v>
          </cell>
          <cell r="AZ646">
            <v>15521769</v>
          </cell>
        </row>
        <row r="647">
          <cell r="A647">
            <v>157447</v>
          </cell>
          <cell r="B647" t="str">
            <v>NORTHERN KENTUCKY UNIVERSITY</v>
          </cell>
          <cell r="C647" t="str">
            <v>KY</v>
          </cell>
          <cell r="D647">
            <v>5</v>
          </cell>
          <cell r="E647">
            <v>1</v>
          </cell>
          <cell r="F647">
            <v>2</v>
          </cell>
          <cell r="G647">
            <v>2</v>
          </cell>
          <cell r="H647">
            <v>2</v>
          </cell>
          <cell r="I647">
            <v>21</v>
          </cell>
          <cell r="J647">
            <v>1</v>
          </cell>
          <cell r="K647">
            <v>10105</v>
          </cell>
          <cell r="L647">
            <v>42332000</v>
          </cell>
          <cell r="M647">
            <v>0</v>
          </cell>
          <cell r="N647">
            <v>40171000</v>
          </cell>
          <cell r="O647">
            <v>0</v>
          </cell>
          <cell r="P647">
            <v>6397000</v>
          </cell>
          <cell r="Q647">
            <v>4252000</v>
          </cell>
          <cell r="R647">
            <v>54000</v>
          </cell>
          <cell r="S647">
            <v>1160000</v>
          </cell>
          <cell r="T647">
            <v>0</v>
          </cell>
          <cell r="U647">
            <v>927000</v>
          </cell>
          <cell r="V647">
            <v>3840000</v>
          </cell>
          <cell r="W647">
            <v>0</v>
          </cell>
          <cell r="X647">
            <v>4253000</v>
          </cell>
          <cell r="Y647">
            <v>0</v>
          </cell>
          <cell r="Z647">
            <v>103386000</v>
          </cell>
          <cell r="AA647">
            <v>37188000</v>
          </cell>
          <cell r="AB647">
            <v>247000</v>
          </cell>
          <cell r="AC647">
            <v>3464000</v>
          </cell>
          <cell r="AD647">
            <v>11295000</v>
          </cell>
          <cell r="AE647">
            <v>7307000</v>
          </cell>
          <cell r="AF647">
            <v>11591000</v>
          </cell>
          <cell r="AG647">
            <v>7671000</v>
          </cell>
          <cell r="AH647">
            <v>12732000</v>
          </cell>
          <cell r="AI647">
            <v>5220000</v>
          </cell>
          <cell r="AJ647">
            <v>543000</v>
          </cell>
          <cell r="AK647">
            <v>97258000</v>
          </cell>
          <cell r="AL647">
            <v>3971000</v>
          </cell>
          <cell r="AM647">
            <v>0</v>
          </cell>
          <cell r="AN647">
            <v>0</v>
          </cell>
          <cell r="AO647">
            <v>0</v>
          </cell>
          <cell r="AP647">
            <v>101229000</v>
          </cell>
          <cell r="AQ647">
            <v>49236000</v>
          </cell>
          <cell r="AR647">
            <v>10302000</v>
          </cell>
          <cell r="AS647">
            <v>59538000</v>
          </cell>
          <cell r="AT647">
            <v>4586000</v>
          </cell>
          <cell r="AU647">
            <v>204000</v>
          </cell>
          <cell r="AV647">
            <v>3053000</v>
          </cell>
          <cell r="AW647">
            <v>0</v>
          </cell>
          <cell r="AX647">
            <v>1000</v>
          </cell>
          <cell r="AY647">
            <v>4888000</v>
          </cell>
          <cell r="AZ647">
            <v>12732000</v>
          </cell>
        </row>
        <row r="648">
          <cell r="A648">
            <v>157951</v>
          </cell>
          <cell r="B648" t="str">
            <v>WESTERN KENTUCKY UNIVERSITY</v>
          </cell>
          <cell r="C648" t="str">
            <v>KY</v>
          </cell>
          <cell r="D648">
            <v>5</v>
          </cell>
          <cell r="E648">
            <v>1</v>
          </cell>
          <cell r="F648">
            <v>2</v>
          </cell>
          <cell r="G648">
            <v>2</v>
          </cell>
          <cell r="H648">
            <v>2</v>
          </cell>
          <cell r="I648">
            <v>21</v>
          </cell>
          <cell r="J648">
            <v>1</v>
          </cell>
          <cell r="K648">
            <v>13763</v>
          </cell>
          <cell r="L648">
            <v>40834540</v>
          </cell>
          <cell r="M648">
            <v>0</v>
          </cell>
          <cell r="N648">
            <v>64328400</v>
          </cell>
          <cell r="O648">
            <v>0</v>
          </cell>
          <cell r="P648">
            <v>25343675</v>
          </cell>
          <cell r="Q648">
            <v>9067768</v>
          </cell>
          <cell r="R648">
            <v>64143</v>
          </cell>
          <cell r="S648">
            <v>1772515</v>
          </cell>
          <cell r="T648">
            <v>0</v>
          </cell>
          <cell r="U648">
            <v>5494865</v>
          </cell>
          <cell r="V648">
            <v>12681791</v>
          </cell>
          <cell r="W648">
            <v>0</v>
          </cell>
          <cell r="X648">
            <v>6652962</v>
          </cell>
          <cell r="Y648">
            <v>0</v>
          </cell>
          <cell r="Z648">
            <v>166240659</v>
          </cell>
          <cell r="AA648">
            <v>56375413</v>
          </cell>
          <cell r="AB648">
            <v>4392374</v>
          </cell>
          <cell r="AC648">
            <v>15094450</v>
          </cell>
          <cell r="AD648">
            <v>11500881</v>
          </cell>
          <cell r="AE648">
            <v>13252345</v>
          </cell>
          <cell r="AF648">
            <v>14994916</v>
          </cell>
          <cell r="AG648">
            <v>12681989</v>
          </cell>
          <cell r="AH648">
            <v>19946856</v>
          </cell>
          <cell r="AI648">
            <v>4267727</v>
          </cell>
          <cell r="AJ648">
            <v>-30975</v>
          </cell>
          <cell r="AK648">
            <v>152475976</v>
          </cell>
          <cell r="AL648">
            <v>12057471</v>
          </cell>
          <cell r="AM648">
            <v>0</v>
          </cell>
          <cell r="AN648">
            <v>0</v>
          </cell>
          <cell r="AO648">
            <v>0</v>
          </cell>
          <cell r="AP648">
            <v>164533447</v>
          </cell>
          <cell r="AQ648">
            <v>79202005</v>
          </cell>
          <cell r="AR648">
            <v>19668956</v>
          </cell>
          <cell r="AS648">
            <v>98870961</v>
          </cell>
          <cell r="AT648">
            <v>8996976</v>
          </cell>
          <cell r="AU648">
            <v>768365</v>
          </cell>
          <cell r="AV648">
            <v>5063244</v>
          </cell>
          <cell r="AW648">
            <v>0</v>
          </cell>
          <cell r="AX648">
            <v>145276</v>
          </cell>
          <cell r="AY648">
            <v>4972995</v>
          </cell>
          <cell r="AZ648">
            <v>19946856</v>
          </cell>
        </row>
        <row r="649">
          <cell r="A649">
            <v>157173</v>
          </cell>
          <cell r="B649" t="str">
            <v>LEXINGTON COMMUNITY COLLEGE</v>
          </cell>
          <cell r="C649" t="str">
            <v>KY</v>
          </cell>
          <cell r="D649">
            <v>5</v>
          </cell>
          <cell r="E649">
            <v>4</v>
          </cell>
          <cell r="F649">
            <v>2</v>
          </cell>
          <cell r="G649">
            <v>2</v>
          </cell>
          <cell r="H649">
            <v>2</v>
          </cell>
          <cell r="I649">
            <v>40</v>
          </cell>
          <cell r="J649">
            <v>1</v>
          </cell>
          <cell r="K649">
            <v>5878</v>
          </cell>
          <cell r="L649">
            <v>11027060</v>
          </cell>
          <cell r="M649">
            <v>0</v>
          </cell>
          <cell r="N649">
            <v>7830800</v>
          </cell>
          <cell r="O649">
            <v>0</v>
          </cell>
          <cell r="P649">
            <v>5296295</v>
          </cell>
          <cell r="Q649">
            <v>2788969</v>
          </cell>
          <cell r="R649">
            <v>0</v>
          </cell>
          <cell r="S649">
            <v>118393</v>
          </cell>
          <cell r="T649">
            <v>19289</v>
          </cell>
          <cell r="U649">
            <v>96370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27177176</v>
          </cell>
          <cell r="AA649">
            <v>12585139</v>
          </cell>
          <cell r="AB649">
            <v>61455</v>
          </cell>
          <cell r="AC649">
            <v>1080533</v>
          </cell>
          <cell r="AD649">
            <v>1824771</v>
          </cell>
          <cell r="AE649">
            <v>1643508</v>
          </cell>
          <cell r="AF649">
            <v>2284755</v>
          </cell>
          <cell r="AG649">
            <v>974355</v>
          </cell>
          <cell r="AH649">
            <v>6670273</v>
          </cell>
          <cell r="AI649">
            <v>728000</v>
          </cell>
          <cell r="AJ649">
            <v>0</v>
          </cell>
          <cell r="AK649">
            <v>27852789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27852789</v>
          </cell>
          <cell r="AQ649">
            <v>13704135</v>
          </cell>
          <cell r="AR649">
            <v>2428386</v>
          </cell>
          <cell r="AS649">
            <v>16132521</v>
          </cell>
          <cell r="AT649">
            <v>4403021</v>
          </cell>
          <cell r="AU649">
            <v>108798</v>
          </cell>
          <cell r="AV649">
            <v>1302479</v>
          </cell>
          <cell r="AW649">
            <v>0</v>
          </cell>
          <cell r="AX649">
            <v>747078</v>
          </cell>
          <cell r="AY649">
            <v>108897</v>
          </cell>
          <cell r="AZ649">
            <v>6670273</v>
          </cell>
        </row>
        <row r="650">
          <cell r="A650">
            <v>157942</v>
          </cell>
          <cell r="B650" t="str">
            <v>WEST KENTUCKY TECHNICAL COLLEGE</v>
          </cell>
          <cell r="C650" t="str">
            <v>KY</v>
          </cell>
          <cell r="D650">
            <v>5</v>
          </cell>
          <cell r="E650">
            <v>4</v>
          </cell>
          <cell r="F650">
            <v>2</v>
          </cell>
          <cell r="G650">
            <v>2</v>
          </cell>
          <cell r="H650">
            <v>2</v>
          </cell>
          <cell r="I650">
            <v>-3</v>
          </cell>
          <cell r="J650">
            <v>1</v>
          </cell>
          <cell r="K650">
            <v>1246</v>
          </cell>
          <cell r="L650">
            <v>2437242</v>
          </cell>
          <cell r="M650">
            <v>0</v>
          </cell>
          <cell r="N650">
            <v>3696436</v>
          </cell>
          <cell r="O650">
            <v>6969361</v>
          </cell>
          <cell r="P650">
            <v>1129662</v>
          </cell>
          <cell r="Q650">
            <v>529280</v>
          </cell>
          <cell r="R650">
            <v>0</v>
          </cell>
          <cell r="S650">
            <v>0</v>
          </cell>
          <cell r="T650">
            <v>0</v>
          </cell>
          <cell r="U650">
            <v>613922</v>
          </cell>
          <cell r="V650">
            <v>818461</v>
          </cell>
          <cell r="W650">
            <v>0</v>
          </cell>
          <cell r="X650">
            <v>0</v>
          </cell>
          <cell r="Y650">
            <v>0</v>
          </cell>
          <cell r="Z650">
            <v>16194364</v>
          </cell>
          <cell r="AA650">
            <v>10070037</v>
          </cell>
          <cell r="AB650">
            <v>134421</v>
          </cell>
          <cell r="AC650">
            <v>0</v>
          </cell>
          <cell r="AD650">
            <v>371598</v>
          </cell>
          <cell r="AE650">
            <v>1011520</v>
          </cell>
          <cell r="AF650">
            <v>1570485</v>
          </cell>
          <cell r="AG650">
            <v>968954</v>
          </cell>
          <cell r="AH650">
            <v>1698917</v>
          </cell>
          <cell r="AI650">
            <v>0</v>
          </cell>
          <cell r="AJ650">
            <v>0</v>
          </cell>
          <cell r="AK650">
            <v>15825932</v>
          </cell>
          <cell r="AL650">
            <v>714941</v>
          </cell>
          <cell r="AM650">
            <v>0</v>
          </cell>
          <cell r="AN650">
            <v>0</v>
          </cell>
          <cell r="AO650">
            <v>0</v>
          </cell>
          <cell r="AP650">
            <v>16540873</v>
          </cell>
          <cell r="AQ650">
            <v>8378677</v>
          </cell>
          <cell r="AR650">
            <v>2999925</v>
          </cell>
          <cell r="AS650">
            <v>11378602</v>
          </cell>
          <cell r="AT650">
            <v>1107618</v>
          </cell>
          <cell r="AU650">
            <v>49265</v>
          </cell>
          <cell r="AV650">
            <v>542034</v>
          </cell>
          <cell r="AW650">
            <v>0</v>
          </cell>
          <cell r="AX650">
            <v>0</v>
          </cell>
          <cell r="AY650">
            <v>0</v>
          </cell>
          <cell r="AZ650">
            <v>1698917</v>
          </cell>
        </row>
        <row r="651">
          <cell r="A651">
            <v>159638</v>
          </cell>
          <cell r="B651" t="str">
            <v>LOUISIANA STATE UNIVERSITY-SYSTEM OFFICE</v>
          </cell>
          <cell r="C651" t="str">
            <v>LA</v>
          </cell>
          <cell r="D651">
            <v>5</v>
          </cell>
          <cell r="E651">
            <v>0</v>
          </cell>
          <cell r="F651">
            <v>2</v>
          </cell>
          <cell r="G651">
            <v>-2</v>
          </cell>
          <cell r="H651">
            <v>2</v>
          </cell>
          <cell r="I651">
            <v>-3</v>
          </cell>
          <cell r="J651">
            <v>1</v>
          </cell>
          <cell r="L651">
            <v>0</v>
          </cell>
          <cell r="M651">
            <v>0</v>
          </cell>
          <cell r="N651">
            <v>1579488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47353</v>
          </cell>
          <cell r="T651">
            <v>71404</v>
          </cell>
          <cell r="U651">
            <v>0</v>
          </cell>
          <cell r="V651">
            <v>0</v>
          </cell>
          <cell r="W651">
            <v>0</v>
          </cell>
          <cell r="X651">
            <v>2149628</v>
          </cell>
          <cell r="Y651">
            <v>0</v>
          </cell>
          <cell r="Z651">
            <v>3847873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3709736</v>
          </cell>
          <cell r="AG651">
            <v>138234</v>
          </cell>
          <cell r="AH651">
            <v>0</v>
          </cell>
          <cell r="AI651">
            <v>0</v>
          </cell>
          <cell r="AJ651">
            <v>0</v>
          </cell>
          <cell r="AK651">
            <v>3847970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3847970</v>
          </cell>
          <cell r="AQ651">
            <v>2404316</v>
          </cell>
          <cell r="AR651">
            <v>142665</v>
          </cell>
          <cell r="AS651">
            <v>2546981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>
            <v>160533</v>
          </cell>
          <cell r="B652" t="str">
            <v>SOUTHERN UNIVERSITY-BOARD AND SYSTEM</v>
          </cell>
          <cell r="C652" t="str">
            <v>LA</v>
          </cell>
          <cell r="D652">
            <v>5</v>
          </cell>
          <cell r="E652">
            <v>0</v>
          </cell>
          <cell r="F652">
            <v>2</v>
          </cell>
          <cell r="G652">
            <v>-2</v>
          </cell>
          <cell r="H652">
            <v>2</v>
          </cell>
          <cell r="I652">
            <v>-3</v>
          </cell>
          <cell r="J652">
            <v>1</v>
          </cell>
          <cell r="L652">
            <v>0</v>
          </cell>
          <cell r="M652">
            <v>0</v>
          </cell>
          <cell r="N652">
            <v>1267161</v>
          </cell>
          <cell r="O652">
            <v>0</v>
          </cell>
          <cell r="P652">
            <v>2789303</v>
          </cell>
          <cell r="Q652">
            <v>208222</v>
          </cell>
          <cell r="R652">
            <v>0</v>
          </cell>
          <cell r="S652">
            <v>131961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114811</v>
          </cell>
          <cell r="Y652">
            <v>0</v>
          </cell>
          <cell r="Z652">
            <v>4511458</v>
          </cell>
          <cell r="AA652">
            <v>0</v>
          </cell>
          <cell r="AB652">
            <v>63402</v>
          </cell>
          <cell r="AC652">
            <v>2870632</v>
          </cell>
          <cell r="AD652">
            <v>138841</v>
          </cell>
          <cell r="AE652">
            <v>0</v>
          </cell>
          <cell r="AF652">
            <v>3250786</v>
          </cell>
          <cell r="AG652">
            <v>0</v>
          </cell>
          <cell r="AH652">
            <v>113877</v>
          </cell>
          <cell r="AI652">
            <v>0</v>
          </cell>
          <cell r="AJ652">
            <v>-1907459</v>
          </cell>
          <cell r="AK652">
            <v>4530079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4530079</v>
          </cell>
          <cell r="AQ652">
            <v>2047621</v>
          </cell>
          <cell r="AR652">
            <v>332326</v>
          </cell>
          <cell r="AS652">
            <v>2379947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113877</v>
          </cell>
          <cell r="AY652">
            <v>0</v>
          </cell>
          <cell r="AZ652">
            <v>113877</v>
          </cell>
        </row>
        <row r="653">
          <cell r="A653">
            <v>247083</v>
          </cell>
          <cell r="B653" t="str">
            <v>UNIVERSITY OF LOUISIANA SYSTEM ADMINISTRATION</v>
          </cell>
          <cell r="C653" t="str">
            <v>LA</v>
          </cell>
          <cell r="D653">
            <v>5</v>
          </cell>
          <cell r="E653">
            <v>0</v>
          </cell>
          <cell r="F653">
            <v>2</v>
          </cell>
          <cell r="G653">
            <v>-2</v>
          </cell>
          <cell r="H653">
            <v>2</v>
          </cell>
          <cell r="I653">
            <v>-3</v>
          </cell>
          <cell r="J653">
            <v>1</v>
          </cell>
          <cell r="L653">
            <v>280000</v>
          </cell>
          <cell r="M653">
            <v>0</v>
          </cell>
          <cell r="N653">
            <v>1126664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1406664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1406664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1406664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1406664</v>
          </cell>
          <cell r="AQ653">
            <v>1012020</v>
          </cell>
          <cell r="AR653">
            <v>186405</v>
          </cell>
          <cell r="AS653">
            <v>1198425</v>
          </cell>
        </row>
        <row r="654">
          <cell r="A654">
            <v>159009</v>
          </cell>
          <cell r="B654" t="str">
            <v>GRAMBLING STATE UNIVERSITY</v>
          </cell>
          <cell r="C654" t="str">
            <v>LA</v>
          </cell>
          <cell r="D654">
            <v>5</v>
          </cell>
          <cell r="E654">
            <v>1</v>
          </cell>
          <cell r="F654">
            <v>2</v>
          </cell>
          <cell r="G654">
            <v>2</v>
          </cell>
          <cell r="H654">
            <v>2</v>
          </cell>
          <cell r="I654">
            <v>21</v>
          </cell>
          <cell r="J654">
            <v>1</v>
          </cell>
          <cell r="K654">
            <v>4187</v>
          </cell>
          <cell r="L654">
            <v>15769295</v>
          </cell>
          <cell r="M654">
            <v>0</v>
          </cell>
          <cell r="N654">
            <v>22953663</v>
          </cell>
          <cell r="O654">
            <v>0</v>
          </cell>
          <cell r="P654">
            <v>16964872</v>
          </cell>
          <cell r="Q654">
            <v>0</v>
          </cell>
          <cell r="R654">
            <v>290772</v>
          </cell>
          <cell r="S654">
            <v>17471</v>
          </cell>
          <cell r="T654">
            <v>0</v>
          </cell>
          <cell r="U654">
            <v>286964</v>
          </cell>
          <cell r="V654">
            <v>11024304</v>
          </cell>
          <cell r="W654">
            <v>0</v>
          </cell>
          <cell r="X654">
            <v>1671427</v>
          </cell>
          <cell r="Y654">
            <v>0</v>
          </cell>
          <cell r="Z654">
            <v>68978768</v>
          </cell>
          <cell r="AA654">
            <v>17841858</v>
          </cell>
          <cell r="AB654">
            <v>1563469</v>
          </cell>
          <cell r="AC654">
            <v>82902</v>
          </cell>
          <cell r="AD654">
            <v>7043998</v>
          </cell>
          <cell r="AE654">
            <v>3466177</v>
          </cell>
          <cell r="AF654">
            <v>10430315</v>
          </cell>
          <cell r="AG654">
            <v>5054953</v>
          </cell>
          <cell r="AH654">
            <v>11573525</v>
          </cell>
          <cell r="AI654">
            <v>0</v>
          </cell>
          <cell r="AJ654">
            <v>1932664</v>
          </cell>
          <cell r="AK654">
            <v>58989861</v>
          </cell>
          <cell r="AL654">
            <v>12259905</v>
          </cell>
          <cell r="AM654">
            <v>0</v>
          </cell>
          <cell r="AN654">
            <v>0</v>
          </cell>
          <cell r="AO654">
            <v>0</v>
          </cell>
          <cell r="AP654">
            <v>71249766</v>
          </cell>
          <cell r="AQ654">
            <v>31840605</v>
          </cell>
          <cell r="AR654">
            <v>6047382</v>
          </cell>
          <cell r="AS654">
            <v>37887987</v>
          </cell>
          <cell r="AT654">
            <v>7512768</v>
          </cell>
          <cell r="AU654">
            <v>1440837</v>
          </cell>
          <cell r="AV654">
            <v>1124615</v>
          </cell>
          <cell r="AW654">
            <v>0</v>
          </cell>
          <cell r="AX654">
            <v>0</v>
          </cell>
          <cell r="AY654">
            <v>1495305</v>
          </cell>
          <cell r="AZ654">
            <v>11573525</v>
          </cell>
        </row>
        <row r="655">
          <cell r="A655">
            <v>159373</v>
          </cell>
          <cell r="B655" t="str">
            <v>LOUISIANA STATE UNIVERSITY-HEALTH SCIENCES CENTER</v>
          </cell>
          <cell r="C655" t="str">
            <v>LA</v>
          </cell>
          <cell r="D655">
            <v>5</v>
          </cell>
          <cell r="E655">
            <v>1</v>
          </cell>
          <cell r="F655">
            <v>1</v>
          </cell>
          <cell r="G655">
            <v>1</v>
          </cell>
          <cell r="H655">
            <v>2</v>
          </cell>
          <cell r="I655">
            <v>52</v>
          </cell>
          <cell r="J655">
            <v>1</v>
          </cell>
          <cell r="K655">
            <v>2415</v>
          </cell>
          <cell r="L655">
            <v>15479155</v>
          </cell>
          <cell r="M655">
            <v>0</v>
          </cell>
          <cell r="N655">
            <v>124567660</v>
          </cell>
          <cell r="O655">
            <v>0</v>
          </cell>
          <cell r="P655">
            <v>28526281</v>
          </cell>
          <cell r="Q655">
            <v>97161995</v>
          </cell>
          <cell r="R655">
            <v>1866217</v>
          </cell>
          <cell r="S655">
            <v>68860655</v>
          </cell>
          <cell r="T655">
            <v>2169759</v>
          </cell>
          <cell r="U655">
            <v>155254926</v>
          </cell>
          <cell r="V655">
            <v>33951460</v>
          </cell>
          <cell r="W655">
            <v>939150596</v>
          </cell>
          <cell r="X655">
            <v>15347918</v>
          </cell>
          <cell r="Y655">
            <v>0</v>
          </cell>
          <cell r="Z655">
            <v>1482336622</v>
          </cell>
          <cell r="AA655">
            <v>183034842</v>
          </cell>
          <cell r="AB655">
            <v>61942948</v>
          </cell>
          <cell r="AC655">
            <v>130233609</v>
          </cell>
          <cell r="AD655">
            <v>67571812</v>
          </cell>
          <cell r="AE655">
            <v>2802441</v>
          </cell>
          <cell r="AF655">
            <v>37689003</v>
          </cell>
          <cell r="AG655">
            <v>20868748</v>
          </cell>
          <cell r="AH655">
            <v>2825179</v>
          </cell>
          <cell r="AI655">
            <v>163646</v>
          </cell>
          <cell r="AJ655">
            <v>2050184</v>
          </cell>
          <cell r="AK655">
            <v>509182412</v>
          </cell>
          <cell r="AL655">
            <v>32387134</v>
          </cell>
          <cell r="AM655">
            <v>985467627</v>
          </cell>
          <cell r="AN655">
            <v>0</v>
          </cell>
          <cell r="AO655">
            <v>0</v>
          </cell>
          <cell r="AP655">
            <v>1527037173</v>
          </cell>
          <cell r="AQ655">
            <v>290662392</v>
          </cell>
          <cell r="AR655">
            <v>43763162</v>
          </cell>
          <cell r="AS655">
            <v>334425554</v>
          </cell>
          <cell r="AT655">
            <v>471861</v>
          </cell>
          <cell r="AU655">
            <v>711138</v>
          </cell>
          <cell r="AV655">
            <v>1522952</v>
          </cell>
          <cell r="AW655">
            <v>0</v>
          </cell>
          <cell r="AX655">
            <v>102743</v>
          </cell>
          <cell r="AY655">
            <v>16485</v>
          </cell>
          <cell r="AZ655">
            <v>2825179</v>
          </cell>
        </row>
        <row r="656">
          <cell r="A656">
            <v>159391</v>
          </cell>
          <cell r="B656" t="str">
            <v>LOUISIANA STATE UNIV &amp; AG &amp; MECH &amp; HEBERT LAWS CTR</v>
          </cell>
          <cell r="C656" t="str">
            <v>LA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2</v>
          </cell>
          <cell r="I656">
            <v>15</v>
          </cell>
          <cell r="J656">
            <v>1</v>
          </cell>
          <cell r="K656">
            <v>29290</v>
          </cell>
          <cell r="L656">
            <v>126259665</v>
          </cell>
          <cell r="M656">
            <v>10583328</v>
          </cell>
          <cell r="N656">
            <v>219797215</v>
          </cell>
          <cell r="O656">
            <v>0</v>
          </cell>
          <cell r="P656">
            <v>69781325</v>
          </cell>
          <cell r="Q656">
            <v>31223672</v>
          </cell>
          <cell r="R656">
            <v>0</v>
          </cell>
          <cell r="S656">
            <v>25109862</v>
          </cell>
          <cell r="T656">
            <v>1467135</v>
          </cell>
          <cell r="U656">
            <v>13249790</v>
          </cell>
          <cell r="V656">
            <v>91783290</v>
          </cell>
          <cell r="W656">
            <v>0</v>
          </cell>
          <cell r="X656">
            <v>24996850</v>
          </cell>
          <cell r="Y656">
            <v>0</v>
          </cell>
          <cell r="Z656">
            <v>614252132</v>
          </cell>
          <cell r="AA656">
            <v>163262599</v>
          </cell>
          <cell r="AB656">
            <v>144292555</v>
          </cell>
          <cell r="AC656">
            <v>47291259</v>
          </cell>
          <cell r="AD656">
            <v>46221190</v>
          </cell>
          <cell r="AE656">
            <v>10900487</v>
          </cell>
          <cell r="AF656">
            <v>31571039</v>
          </cell>
          <cell r="AG656">
            <v>39048884</v>
          </cell>
          <cell r="AH656">
            <v>33265807</v>
          </cell>
          <cell r="AI656">
            <v>3416523</v>
          </cell>
          <cell r="AJ656">
            <v>1746637</v>
          </cell>
          <cell r="AK656">
            <v>521016980</v>
          </cell>
          <cell r="AL656">
            <v>87740288</v>
          </cell>
          <cell r="AM656">
            <v>0</v>
          </cell>
          <cell r="AN656">
            <v>0</v>
          </cell>
          <cell r="AO656">
            <v>0</v>
          </cell>
          <cell r="AP656">
            <v>608757268</v>
          </cell>
          <cell r="AQ656">
            <v>284018659</v>
          </cell>
          <cell r="AR656">
            <v>46224083</v>
          </cell>
          <cell r="AS656">
            <v>337354259</v>
          </cell>
          <cell r="AT656">
            <v>11109595</v>
          </cell>
          <cell r="AU656">
            <v>1114692</v>
          </cell>
          <cell r="AV656">
            <v>1276607</v>
          </cell>
          <cell r="AW656">
            <v>0</v>
          </cell>
          <cell r="AX656">
            <v>2281076</v>
          </cell>
          <cell r="AY656">
            <v>17483837</v>
          </cell>
          <cell r="AZ656">
            <v>33265807</v>
          </cell>
        </row>
        <row r="657">
          <cell r="A657">
            <v>159416</v>
          </cell>
          <cell r="B657" t="str">
            <v>LOUISIANA STATE UNIVERSITY-SHREVEPORT</v>
          </cell>
          <cell r="C657" t="str">
            <v>LA</v>
          </cell>
          <cell r="D657">
            <v>5</v>
          </cell>
          <cell r="E657">
            <v>1</v>
          </cell>
          <cell r="F657">
            <v>2</v>
          </cell>
          <cell r="G657">
            <v>2</v>
          </cell>
          <cell r="H657">
            <v>2</v>
          </cell>
          <cell r="I657">
            <v>21</v>
          </cell>
          <cell r="J657">
            <v>1</v>
          </cell>
          <cell r="K657">
            <v>3072</v>
          </cell>
          <cell r="L657">
            <v>9160643</v>
          </cell>
          <cell r="M657">
            <v>0</v>
          </cell>
          <cell r="N657">
            <v>10751481</v>
          </cell>
          <cell r="O657">
            <v>0</v>
          </cell>
          <cell r="P657">
            <v>4335003</v>
          </cell>
          <cell r="Q657">
            <v>2685477</v>
          </cell>
          <cell r="R657">
            <v>0</v>
          </cell>
          <cell r="S657">
            <v>1360745</v>
          </cell>
          <cell r="T657">
            <v>24357</v>
          </cell>
          <cell r="U657">
            <v>154167</v>
          </cell>
          <cell r="V657">
            <v>2575960</v>
          </cell>
          <cell r="W657">
            <v>0</v>
          </cell>
          <cell r="X657">
            <v>247277</v>
          </cell>
          <cell r="Y657">
            <v>0</v>
          </cell>
          <cell r="Z657">
            <v>31295110</v>
          </cell>
          <cell r="AA657">
            <v>12275363</v>
          </cell>
          <cell r="AB657">
            <v>420004</v>
          </cell>
          <cell r="AC657">
            <v>2484180</v>
          </cell>
          <cell r="AD657">
            <v>2623727</v>
          </cell>
          <cell r="AE657">
            <v>1102411</v>
          </cell>
          <cell r="AF657">
            <v>2938275</v>
          </cell>
          <cell r="AG657">
            <v>2081033</v>
          </cell>
          <cell r="AH657">
            <v>4380221</v>
          </cell>
          <cell r="AI657">
            <v>0</v>
          </cell>
          <cell r="AJ657">
            <v>290747</v>
          </cell>
          <cell r="AK657">
            <v>28595961</v>
          </cell>
          <cell r="AL657">
            <v>2210447</v>
          </cell>
          <cell r="AM657">
            <v>0</v>
          </cell>
          <cell r="AN657">
            <v>0</v>
          </cell>
          <cell r="AO657">
            <v>90859</v>
          </cell>
          <cell r="AP657">
            <v>30897267</v>
          </cell>
          <cell r="AQ657">
            <v>14624022</v>
          </cell>
          <cell r="AR657">
            <v>2725238</v>
          </cell>
          <cell r="AS657">
            <v>17349260</v>
          </cell>
          <cell r="AT657">
            <v>2156112</v>
          </cell>
          <cell r="AU657">
            <v>70465</v>
          </cell>
          <cell r="AV657">
            <v>1260286</v>
          </cell>
          <cell r="AW657">
            <v>0</v>
          </cell>
          <cell r="AX657">
            <v>166140</v>
          </cell>
          <cell r="AY657">
            <v>727218</v>
          </cell>
          <cell r="AZ657">
            <v>4380221</v>
          </cell>
        </row>
        <row r="658">
          <cell r="A658">
            <v>159647</v>
          </cell>
          <cell r="B658" t="str">
            <v>LOUISIANA TECH UNIVERSITY</v>
          </cell>
          <cell r="C658" t="str">
            <v>LA</v>
          </cell>
          <cell r="D658">
            <v>5</v>
          </cell>
          <cell r="E658">
            <v>1</v>
          </cell>
          <cell r="F658">
            <v>2</v>
          </cell>
          <cell r="G658">
            <v>2</v>
          </cell>
          <cell r="H658">
            <v>2</v>
          </cell>
          <cell r="I658">
            <v>16</v>
          </cell>
          <cell r="J658">
            <v>1</v>
          </cell>
          <cell r="K658">
            <v>9255</v>
          </cell>
          <cell r="L658">
            <v>33765917</v>
          </cell>
          <cell r="M658">
            <v>3628</v>
          </cell>
          <cell r="N658">
            <v>35047799</v>
          </cell>
          <cell r="O658">
            <v>517151</v>
          </cell>
          <cell r="P658">
            <v>8756356</v>
          </cell>
          <cell r="Q658">
            <v>2134075</v>
          </cell>
          <cell r="R658">
            <v>45870</v>
          </cell>
          <cell r="S658">
            <v>5771968</v>
          </cell>
          <cell r="T658">
            <v>1507993</v>
          </cell>
          <cell r="U658">
            <v>879625</v>
          </cell>
          <cell r="V658">
            <v>20725710</v>
          </cell>
          <cell r="W658">
            <v>0</v>
          </cell>
          <cell r="X658">
            <v>3911422</v>
          </cell>
          <cell r="Y658">
            <v>0</v>
          </cell>
          <cell r="Z658">
            <v>113067514</v>
          </cell>
          <cell r="AA658">
            <v>32714728</v>
          </cell>
          <cell r="AB658">
            <v>11539700</v>
          </cell>
          <cell r="AC658">
            <v>112621</v>
          </cell>
          <cell r="AD658">
            <v>8164151</v>
          </cell>
          <cell r="AE658">
            <v>4310983</v>
          </cell>
          <cell r="AF658">
            <v>7519408</v>
          </cell>
          <cell r="AG658">
            <v>8442594</v>
          </cell>
          <cell r="AH658">
            <v>12362101</v>
          </cell>
          <cell r="AI658">
            <v>0</v>
          </cell>
          <cell r="AJ658">
            <v>0</v>
          </cell>
          <cell r="AK658">
            <v>85166286</v>
          </cell>
          <cell r="AL658">
            <v>28623505</v>
          </cell>
          <cell r="AM658">
            <v>0</v>
          </cell>
          <cell r="AN658">
            <v>0</v>
          </cell>
          <cell r="AO658">
            <v>0</v>
          </cell>
          <cell r="AP658">
            <v>113789791</v>
          </cell>
          <cell r="AQ658">
            <v>41343656</v>
          </cell>
          <cell r="AR658">
            <v>8623107</v>
          </cell>
          <cell r="AS658">
            <v>49966763</v>
          </cell>
          <cell r="AT658">
            <v>5192406</v>
          </cell>
          <cell r="AU658">
            <v>465367</v>
          </cell>
          <cell r="AV658">
            <v>789406</v>
          </cell>
          <cell r="AW658">
            <v>0</v>
          </cell>
          <cell r="AX658">
            <v>764628</v>
          </cell>
          <cell r="AY658">
            <v>5150294</v>
          </cell>
          <cell r="AZ658">
            <v>12362101</v>
          </cell>
        </row>
        <row r="659">
          <cell r="A659">
            <v>159717</v>
          </cell>
          <cell r="B659" t="str">
            <v>MCNEESE STATE UNIVERSITY</v>
          </cell>
          <cell r="C659" t="str">
            <v>LA</v>
          </cell>
          <cell r="D659">
            <v>5</v>
          </cell>
          <cell r="E659">
            <v>1</v>
          </cell>
          <cell r="F659">
            <v>2</v>
          </cell>
          <cell r="G659">
            <v>2</v>
          </cell>
          <cell r="H659">
            <v>2</v>
          </cell>
          <cell r="I659">
            <v>21</v>
          </cell>
          <cell r="J659">
            <v>1</v>
          </cell>
          <cell r="K659">
            <v>6688</v>
          </cell>
          <cell r="L659">
            <v>16906777</v>
          </cell>
          <cell r="M659">
            <v>0</v>
          </cell>
          <cell r="N659">
            <v>24290304</v>
          </cell>
          <cell r="O659">
            <v>0</v>
          </cell>
          <cell r="P659">
            <v>5861228</v>
          </cell>
          <cell r="Q659">
            <v>0</v>
          </cell>
          <cell r="R659">
            <v>0</v>
          </cell>
          <cell r="S659">
            <v>1910010</v>
          </cell>
          <cell r="T659">
            <v>101818</v>
          </cell>
          <cell r="U659">
            <v>57913</v>
          </cell>
          <cell r="V659">
            <v>7256356</v>
          </cell>
          <cell r="W659">
            <v>0</v>
          </cell>
          <cell r="X659">
            <v>1822180</v>
          </cell>
          <cell r="Y659">
            <v>0</v>
          </cell>
          <cell r="Z659">
            <v>58206586</v>
          </cell>
          <cell r="AA659">
            <v>21789144</v>
          </cell>
          <cell r="AB659">
            <v>729701</v>
          </cell>
          <cell r="AC659">
            <v>1142418</v>
          </cell>
          <cell r="AD659">
            <v>6723785</v>
          </cell>
          <cell r="AE659">
            <v>2916682</v>
          </cell>
          <cell r="AF659">
            <v>4161688</v>
          </cell>
          <cell r="AG659">
            <v>3777066</v>
          </cell>
          <cell r="AH659">
            <v>8367686</v>
          </cell>
          <cell r="AI659">
            <v>181970</v>
          </cell>
          <cell r="AJ659">
            <v>2069545</v>
          </cell>
          <cell r="AK659">
            <v>51859685</v>
          </cell>
          <cell r="AL659">
            <v>8897489</v>
          </cell>
          <cell r="AM659">
            <v>0</v>
          </cell>
          <cell r="AN659">
            <v>0</v>
          </cell>
          <cell r="AO659">
            <v>0</v>
          </cell>
          <cell r="AP659">
            <v>60757174</v>
          </cell>
          <cell r="AQ659">
            <v>25749464</v>
          </cell>
          <cell r="AR659">
            <v>5004749</v>
          </cell>
          <cell r="AS659">
            <v>30754213</v>
          </cell>
          <cell r="AT659">
            <v>4563440</v>
          </cell>
          <cell r="AU659">
            <v>914949</v>
          </cell>
          <cell r="AV659">
            <v>0</v>
          </cell>
          <cell r="AW659">
            <v>0</v>
          </cell>
          <cell r="AX659">
            <v>0</v>
          </cell>
          <cell r="AY659">
            <v>2889297</v>
          </cell>
          <cell r="AZ659">
            <v>8367686</v>
          </cell>
        </row>
        <row r="660">
          <cell r="A660">
            <v>159939</v>
          </cell>
          <cell r="B660" t="str">
            <v>UNIVERSITY OF NEW ORLEANS</v>
          </cell>
          <cell r="C660" t="str">
            <v>LA</v>
          </cell>
          <cell r="D660">
            <v>5</v>
          </cell>
          <cell r="E660">
            <v>1</v>
          </cell>
          <cell r="F660">
            <v>2</v>
          </cell>
          <cell r="G660">
            <v>2</v>
          </cell>
          <cell r="H660">
            <v>2</v>
          </cell>
          <cell r="I660">
            <v>16</v>
          </cell>
          <cell r="J660">
            <v>1</v>
          </cell>
          <cell r="K660">
            <v>13206</v>
          </cell>
          <cell r="L660">
            <v>52187913</v>
          </cell>
          <cell r="M660">
            <v>0</v>
          </cell>
          <cell r="N660">
            <v>43069391</v>
          </cell>
          <cell r="O660">
            <v>0</v>
          </cell>
          <cell r="P660">
            <v>34837032</v>
          </cell>
          <cell r="Q660">
            <v>7685587</v>
          </cell>
          <cell r="R660">
            <v>855433</v>
          </cell>
          <cell r="S660">
            <v>5613683</v>
          </cell>
          <cell r="T660">
            <v>440352</v>
          </cell>
          <cell r="U660">
            <v>218085</v>
          </cell>
          <cell r="V660">
            <v>11937114</v>
          </cell>
          <cell r="W660">
            <v>0</v>
          </cell>
          <cell r="X660">
            <v>8608845</v>
          </cell>
          <cell r="Y660">
            <v>0</v>
          </cell>
          <cell r="Z660">
            <v>165453435</v>
          </cell>
          <cell r="AA660">
            <v>56989261</v>
          </cell>
          <cell r="AB660">
            <v>31725388</v>
          </cell>
          <cell r="AC660">
            <v>5118378</v>
          </cell>
          <cell r="AD660">
            <v>11344846</v>
          </cell>
          <cell r="AE660">
            <v>6843200</v>
          </cell>
          <cell r="AF660">
            <v>14972390</v>
          </cell>
          <cell r="AG660">
            <v>11263979</v>
          </cell>
          <cell r="AH660">
            <v>15425164</v>
          </cell>
          <cell r="AI660">
            <v>589610</v>
          </cell>
          <cell r="AJ660">
            <v>244108</v>
          </cell>
          <cell r="AK660">
            <v>154516324</v>
          </cell>
          <cell r="AL660">
            <v>11082329</v>
          </cell>
          <cell r="AM660">
            <v>0</v>
          </cell>
          <cell r="AN660">
            <v>0</v>
          </cell>
          <cell r="AO660">
            <v>0</v>
          </cell>
          <cell r="AP660">
            <v>165598653</v>
          </cell>
          <cell r="AQ660">
            <v>79477388</v>
          </cell>
          <cell r="AR660">
            <v>10177246</v>
          </cell>
          <cell r="AS660">
            <v>89654634</v>
          </cell>
          <cell r="AT660">
            <v>10199944</v>
          </cell>
          <cell r="AU660">
            <v>10879</v>
          </cell>
          <cell r="AV660">
            <v>70543</v>
          </cell>
          <cell r="AW660">
            <v>0</v>
          </cell>
          <cell r="AX660">
            <v>551725</v>
          </cell>
          <cell r="AY660">
            <v>4592073</v>
          </cell>
          <cell r="AZ660">
            <v>15425164</v>
          </cell>
        </row>
        <row r="661">
          <cell r="A661">
            <v>159966</v>
          </cell>
          <cell r="B661" t="str">
            <v>NICHOLLS STATE UNIVERSITY</v>
          </cell>
          <cell r="C661" t="str">
            <v>LA</v>
          </cell>
          <cell r="D661">
            <v>5</v>
          </cell>
          <cell r="E661">
            <v>1</v>
          </cell>
          <cell r="F661">
            <v>2</v>
          </cell>
          <cell r="G661">
            <v>2</v>
          </cell>
          <cell r="H661">
            <v>2</v>
          </cell>
          <cell r="I661">
            <v>21</v>
          </cell>
          <cell r="J661">
            <v>1</v>
          </cell>
          <cell r="K661">
            <v>6148</v>
          </cell>
          <cell r="L661">
            <v>15606284</v>
          </cell>
          <cell r="M661">
            <v>0</v>
          </cell>
          <cell r="N661">
            <v>21456334</v>
          </cell>
          <cell r="O661">
            <v>0</v>
          </cell>
          <cell r="P661">
            <v>5147207</v>
          </cell>
          <cell r="Q661">
            <v>4688283</v>
          </cell>
          <cell r="R661">
            <v>91613</v>
          </cell>
          <cell r="S661">
            <v>583127</v>
          </cell>
          <cell r="T661">
            <v>0</v>
          </cell>
          <cell r="U661">
            <v>526997</v>
          </cell>
          <cell r="V661">
            <v>6075157</v>
          </cell>
          <cell r="W661">
            <v>0</v>
          </cell>
          <cell r="X661">
            <v>1605748</v>
          </cell>
          <cell r="Y661">
            <v>0</v>
          </cell>
          <cell r="Z661">
            <v>55780750</v>
          </cell>
          <cell r="AA661">
            <v>19510877</v>
          </cell>
          <cell r="AB661">
            <v>772722</v>
          </cell>
          <cell r="AC661">
            <v>959146</v>
          </cell>
          <cell r="AD661">
            <v>4821825</v>
          </cell>
          <cell r="AE661">
            <v>2784370</v>
          </cell>
          <cell r="AF661">
            <v>4725233</v>
          </cell>
          <cell r="AG661">
            <v>4732786</v>
          </cell>
          <cell r="AH661">
            <v>8836029</v>
          </cell>
          <cell r="AI661">
            <v>0</v>
          </cell>
          <cell r="AJ661">
            <v>1955177</v>
          </cell>
          <cell r="AK661">
            <v>49098165</v>
          </cell>
          <cell r="AL661">
            <v>4841031</v>
          </cell>
          <cell r="AM661">
            <v>0</v>
          </cell>
          <cell r="AN661">
            <v>0</v>
          </cell>
          <cell r="AO661">
            <v>0</v>
          </cell>
          <cell r="AP661">
            <v>53939196</v>
          </cell>
          <cell r="AQ661">
            <v>24181493</v>
          </cell>
          <cell r="AR661">
            <v>5433540</v>
          </cell>
          <cell r="AS661">
            <v>29631241</v>
          </cell>
          <cell r="AT661">
            <v>3846903</v>
          </cell>
          <cell r="AU661">
            <v>185100</v>
          </cell>
          <cell r="AV661">
            <v>3491299</v>
          </cell>
          <cell r="AW661">
            <v>0</v>
          </cell>
          <cell r="AX661">
            <v>285564</v>
          </cell>
          <cell r="AY661">
            <v>1027163</v>
          </cell>
          <cell r="AZ661">
            <v>8836029</v>
          </cell>
        </row>
        <row r="662">
          <cell r="A662">
            <v>159993</v>
          </cell>
          <cell r="B662" t="str">
            <v>UNIVERSITY OF LOUISIANA AT MONROE</v>
          </cell>
          <cell r="C662" t="str">
            <v>LA</v>
          </cell>
          <cell r="D662">
            <v>5</v>
          </cell>
          <cell r="E662">
            <v>1</v>
          </cell>
          <cell r="F662">
            <v>2</v>
          </cell>
          <cell r="G662">
            <v>2</v>
          </cell>
          <cell r="H662">
            <v>2</v>
          </cell>
          <cell r="I662">
            <v>21</v>
          </cell>
          <cell r="J662">
            <v>1</v>
          </cell>
          <cell r="K662">
            <v>7580</v>
          </cell>
          <cell r="L662">
            <v>23239970</v>
          </cell>
          <cell r="M662">
            <v>0</v>
          </cell>
          <cell r="N662">
            <v>36314750</v>
          </cell>
          <cell r="O662">
            <v>0</v>
          </cell>
          <cell r="P662">
            <v>12990630</v>
          </cell>
          <cell r="Q662">
            <v>4154917</v>
          </cell>
          <cell r="R662">
            <v>226372</v>
          </cell>
          <cell r="S662">
            <v>1738265</v>
          </cell>
          <cell r="T662">
            <v>333191</v>
          </cell>
          <cell r="U662">
            <v>0</v>
          </cell>
          <cell r="V662">
            <v>14252541</v>
          </cell>
          <cell r="W662">
            <v>0</v>
          </cell>
          <cell r="X662">
            <v>1791538</v>
          </cell>
          <cell r="Y662">
            <v>0</v>
          </cell>
          <cell r="Z662">
            <v>95042174</v>
          </cell>
          <cell r="AA662">
            <v>27517470</v>
          </cell>
          <cell r="AB662">
            <v>8439559</v>
          </cell>
          <cell r="AC662">
            <v>3397413</v>
          </cell>
          <cell r="AD662">
            <v>4850002</v>
          </cell>
          <cell r="AE662">
            <v>4417324</v>
          </cell>
          <cell r="AF662">
            <v>8691136</v>
          </cell>
          <cell r="AG662">
            <v>6335463</v>
          </cell>
          <cell r="AH662">
            <v>13325055</v>
          </cell>
          <cell r="AI662">
            <v>0</v>
          </cell>
          <cell r="AJ662">
            <v>2176901</v>
          </cell>
          <cell r="AK662">
            <v>79150323</v>
          </cell>
          <cell r="AL662">
            <v>16687040</v>
          </cell>
          <cell r="AM662">
            <v>0</v>
          </cell>
          <cell r="AN662">
            <v>0</v>
          </cell>
          <cell r="AO662">
            <v>20009</v>
          </cell>
          <cell r="AP662">
            <v>95857372</v>
          </cell>
          <cell r="AQ662">
            <v>40940801</v>
          </cell>
          <cell r="AR662">
            <v>7882601</v>
          </cell>
          <cell r="AS662">
            <v>48823402</v>
          </cell>
          <cell r="AT662">
            <v>8486685</v>
          </cell>
          <cell r="AU662">
            <v>300235</v>
          </cell>
          <cell r="AV662">
            <v>98814</v>
          </cell>
          <cell r="AW662">
            <v>26289</v>
          </cell>
          <cell r="AX662">
            <v>87136</v>
          </cell>
          <cell r="AY662">
            <v>4325896</v>
          </cell>
          <cell r="AZ662">
            <v>13325055</v>
          </cell>
        </row>
        <row r="663">
          <cell r="A663">
            <v>160038</v>
          </cell>
          <cell r="B663" t="str">
            <v>NORTHWESTERN STATE UNIVERSITY OF LOUISIANA</v>
          </cell>
          <cell r="C663" t="str">
            <v>LA</v>
          </cell>
          <cell r="D663">
            <v>5</v>
          </cell>
          <cell r="E663">
            <v>1</v>
          </cell>
          <cell r="F663">
            <v>2</v>
          </cell>
          <cell r="G663">
            <v>2</v>
          </cell>
          <cell r="H663">
            <v>2</v>
          </cell>
          <cell r="I663">
            <v>21</v>
          </cell>
          <cell r="J663">
            <v>1</v>
          </cell>
          <cell r="K663">
            <v>7842</v>
          </cell>
          <cell r="L663">
            <v>23776983</v>
          </cell>
          <cell r="M663">
            <v>0</v>
          </cell>
          <cell r="N663">
            <v>24656729</v>
          </cell>
          <cell r="O663">
            <v>0</v>
          </cell>
          <cell r="P663">
            <v>10230545</v>
          </cell>
          <cell r="Q663">
            <v>3202948</v>
          </cell>
          <cell r="R663">
            <v>0</v>
          </cell>
          <cell r="S663">
            <v>110816</v>
          </cell>
          <cell r="T663">
            <v>0</v>
          </cell>
          <cell r="U663">
            <v>830984</v>
          </cell>
          <cell r="V663">
            <v>5963855</v>
          </cell>
          <cell r="W663">
            <v>0</v>
          </cell>
          <cell r="X663">
            <v>2149921</v>
          </cell>
          <cell r="Y663">
            <v>0</v>
          </cell>
          <cell r="Z663">
            <v>70922781</v>
          </cell>
          <cell r="AA663">
            <v>24012489</v>
          </cell>
          <cell r="AB663">
            <v>1291794</v>
          </cell>
          <cell r="AC663">
            <v>1214531</v>
          </cell>
          <cell r="AD663">
            <v>5936574</v>
          </cell>
          <cell r="AE663">
            <v>3533356</v>
          </cell>
          <cell r="AF663">
            <v>7049587</v>
          </cell>
          <cell r="AG663">
            <v>4644896</v>
          </cell>
          <cell r="AH663">
            <v>14066892</v>
          </cell>
          <cell r="AI663">
            <v>4735</v>
          </cell>
          <cell r="AJ663">
            <v>0</v>
          </cell>
          <cell r="AK663">
            <v>61754854</v>
          </cell>
          <cell r="AL663">
            <v>7902233</v>
          </cell>
          <cell r="AM663">
            <v>0</v>
          </cell>
          <cell r="AN663">
            <v>0</v>
          </cell>
          <cell r="AO663">
            <v>0</v>
          </cell>
          <cell r="AP663">
            <v>69657087</v>
          </cell>
          <cell r="AQ663">
            <v>27399609</v>
          </cell>
          <cell r="AR663">
            <v>5357136</v>
          </cell>
          <cell r="AS663">
            <v>32756745</v>
          </cell>
          <cell r="AT663">
            <v>8560296</v>
          </cell>
          <cell r="AU663">
            <v>601277</v>
          </cell>
          <cell r="AV663">
            <v>0</v>
          </cell>
          <cell r="AW663">
            <v>0</v>
          </cell>
          <cell r="AX663">
            <v>19820</v>
          </cell>
          <cell r="AY663">
            <v>4885499</v>
          </cell>
          <cell r="AZ663">
            <v>14066892</v>
          </cell>
        </row>
        <row r="664">
          <cell r="A664">
            <v>160612</v>
          </cell>
          <cell r="B664" t="str">
            <v>SOUTHEASTERN LOUISIANA UNIVERSITY</v>
          </cell>
          <cell r="C664" t="str">
            <v>LA</v>
          </cell>
          <cell r="D664">
            <v>5</v>
          </cell>
          <cell r="E664">
            <v>1</v>
          </cell>
          <cell r="F664">
            <v>2</v>
          </cell>
          <cell r="G664">
            <v>2</v>
          </cell>
          <cell r="H664">
            <v>2</v>
          </cell>
          <cell r="I664">
            <v>21</v>
          </cell>
          <cell r="J664">
            <v>1</v>
          </cell>
          <cell r="K664">
            <v>12545</v>
          </cell>
          <cell r="L664">
            <v>32633179</v>
          </cell>
          <cell r="M664">
            <v>0</v>
          </cell>
          <cell r="N664">
            <v>38112787</v>
          </cell>
          <cell r="O664">
            <v>0</v>
          </cell>
          <cell r="P664">
            <v>18235529</v>
          </cell>
          <cell r="Q664">
            <v>1445316</v>
          </cell>
          <cell r="R664">
            <v>421566</v>
          </cell>
          <cell r="S664">
            <v>638466</v>
          </cell>
          <cell r="T664">
            <v>347729</v>
          </cell>
          <cell r="U664">
            <v>240552</v>
          </cell>
          <cell r="V664">
            <v>9840979</v>
          </cell>
          <cell r="W664">
            <v>0</v>
          </cell>
          <cell r="X664">
            <v>0</v>
          </cell>
          <cell r="Y664">
            <v>0</v>
          </cell>
          <cell r="Z664">
            <v>101916103</v>
          </cell>
          <cell r="AA664">
            <v>39044597</v>
          </cell>
          <cell r="AB664">
            <v>1473269</v>
          </cell>
          <cell r="AC664">
            <v>1807787</v>
          </cell>
          <cell r="AD664">
            <v>9336040</v>
          </cell>
          <cell r="AE664">
            <v>5935327</v>
          </cell>
          <cell r="AF664">
            <v>8668678</v>
          </cell>
          <cell r="AG664">
            <v>9064999</v>
          </cell>
          <cell r="AH664">
            <v>15401616</v>
          </cell>
          <cell r="AI664">
            <v>1696335</v>
          </cell>
          <cell r="AJ664">
            <v>1486067</v>
          </cell>
          <cell r="AK664">
            <v>93914715</v>
          </cell>
          <cell r="AL664">
            <v>10161583</v>
          </cell>
          <cell r="AM664">
            <v>0</v>
          </cell>
          <cell r="AN664">
            <v>0</v>
          </cell>
          <cell r="AO664">
            <v>0</v>
          </cell>
          <cell r="AP664">
            <v>104076298</v>
          </cell>
          <cell r="AQ664">
            <v>50878176</v>
          </cell>
          <cell r="AR664">
            <v>9903038</v>
          </cell>
          <cell r="AS664">
            <v>60781214</v>
          </cell>
          <cell r="AT664">
            <v>12140287</v>
          </cell>
          <cell r="AU664">
            <v>1058980</v>
          </cell>
          <cell r="AV664">
            <v>67494</v>
          </cell>
          <cell r="AW664">
            <v>79131</v>
          </cell>
          <cell r="AX664">
            <v>232639</v>
          </cell>
          <cell r="AY664">
            <v>1823085</v>
          </cell>
          <cell r="AZ664">
            <v>15401616</v>
          </cell>
        </row>
        <row r="665">
          <cell r="A665">
            <v>160621</v>
          </cell>
          <cell r="B665" t="str">
            <v>SOUTHERN UNIVERSITY AND A &amp; M COLLEGE</v>
          </cell>
          <cell r="C665" t="str">
            <v>LA</v>
          </cell>
          <cell r="D665">
            <v>5</v>
          </cell>
          <cell r="E665">
            <v>1</v>
          </cell>
          <cell r="F665">
            <v>2</v>
          </cell>
          <cell r="G665">
            <v>2</v>
          </cell>
          <cell r="H665">
            <v>2</v>
          </cell>
          <cell r="I665">
            <v>21</v>
          </cell>
          <cell r="J665">
            <v>1</v>
          </cell>
          <cell r="K665">
            <v>8091</v>
          </cell>
          <cell r="L665">
            <v>23501038</v>
          </cell>
          <cell r="M665">
            <v>2180959</v>
          </cell>
          <cell r="N665">
            <v>45054171</v>
          </cell>
          <cell r="O665">
            <v>0</v>
          </cell>
          <cell r="P665">
            <v>29454375</v>
          </cell>
          <cell r="Q665">
            <v>1566709</v>
          </cell>
          <cell r="R665">
            <v>19742</v>
          </cell>
          <cell r="S665">
            <v>752348</v>
          </cell>
          <cell r="T665">
            <v>0</v>
          </cell>
          <cell r="U665">
            <v>5299</v>
          </cell>
          <cell r="V665">
            <v>13081996</v>
          </cell>
          <cell r="W665">
            <v>0</v>
          </cell>
          <cell r="X665">
            <v>6546984</v>
          </cell>
          <cell r="Y665">
            <v>0</v>
          </cell>
          <cell r="Z665">
            <v>122163621</v>
          </cell>
          <cell r="AA665">
            <v>32665915</v>
          </cell>
          <cell r="AB665">
            <v>6640032</v>
          </cell>
          <cell r="AC665">
            <v>3366058</v>
          </cell>
          <cell r="AD665">
            <v>16888817</v>
          </cell>
          <cell r="AE665">
            <v>8421783</v>
          </cell>
          <cell r="AF665">
            <v>12944012</v>
          </cell>
          <cell r="AG665">
            <v>9485865</v>
          </cell>
          <cell r="AH665">
            <v>18155632</v>
          </cell>
          <cell r="AI665">
            <v>-331512</v>
          </cell>
          <cell r="AJ665">
            <v>964962</v>
          </cell>
          <cell r="AK665">
            <v>109201564</v>
          </cell>
          <cell r="AL665">
            <v>12543557</v>
          </cell>
          <cell r="AM665">
            <v>0</v>
          </cell>
          <cell r="AN665">
            <v>0</v>
          </cell>
          <cell r="AO665">
            <v>0</v>
          </cell>
          <cell r="AP665">
            <v>121745121</v>
          </cell>
          <cell r="AQ665">
            <v>57011717</v>
          </cell>
          <cell r="AR665">
            <v>10242227</v>
          </cell>
          <cell r="AS665">
            <v>67253944</v>
          </cell>
          <cell r="AT665">
            <v>12300575</v>
          </cell>
          <cell r="AU665">
            <v>1130662</v>
          </cell>
          <cell r="AV665">
            <v>1453501</v>
          </cell>
          <cell r="AW665">
            <v>0</v>
          </cell>
          <cell r="AX665">
            <v>291330</v>
          </cell>
          <cell r="AY665">
            <v>2979564</v>
          </cell>
          <cell r="AZ665">
            <v>18155632</v>
          </cell>
        </row>
        <row r="666">
          <cell r="A666">
            <v>160630</v>
          </cell>
          <cell r="B666" t="str">
            <v>SOUTHERN UNIVERSITY AT NEW ORLEANS</v>
          </cell>
          <cell r="C666" t="str">
            <v>LA</v>
          </cell>
          <cell r="D666">
            <v>5</v>
          </cell>
          <cell r="E666">
            <v>1</v>
          </cell>
          <cell r="F666">
            <v>2</v>
          </cell>
          <cell r="G666">
            <v>2</v>
          </cell>
          <cell r="H666">
            <v>2</v>
          </cell>
          <cell r="I666">
            <v>22</v>
          </cell>
          <cell r="J666">
            <v>1</v>
          </cell>
          <cell r="K666">
            <v>3095</v>
          </cell>
          <cell r="L666">
            <v>6870240</v>
          </cell>
          <cell r="M666">
            <v>0</v>
          </cell>
          <cell r="N666">
            <v>12571248</v>
          </cell>
          <cell r="O666">
            <v>0</v>
          </cell>
          <cell r="P666">
            <v>11298233</v>
          </cell>
          <cell r="Q666">
            <v>502799</v>
          </cell>
          <cell r="R666">
            <v>36894</v>
          </cell>
          <cell r="S666">
            <v>29662</v>
          </cell>
          <cell r="T666">
            <v>0</v>
          </cell>
          <cell r="U666">
            <v>0</v>
          </cell>
          <cell r="V666">
            <v>1004550</v>
          </cell>
          <cell r="W666">
            <v>0</v>
          </cell>
          <cell r="X666">
            <v>1005037</v>
          </cell>
          <cell r="Y666">
            <v>0</v>
          </cell>
          <cell r="Z666">
            <v>33318663</v>
          </cell>
          <cell r="AA666">
            <v>10216736</v>
          </cell>
          <cell r="AB666">
            <v>33761</v>
          </cell>
          <cell r="AC666">
            <v>1368840</v>
          </cell>
          <cell r="AD666">
            <v>3899346</v>
          </cell>
          <cell r="AE666">
            <v>3265508</v>
          </cell>
          <cell r="AF666">
            <v>4172360</v>
          </cell>
          <cell r="AG666">
            <v>2217501</v>
          </cell>
          <cell r="AH666">
            <v>7378998</v>
          </cell>
          <cell r="AI666">
            <v>0</v>
          </cell>
          <cell r="AJ666">
            <v>81431</v>
          </cell>
          <cell r="AK666">
            <v>32634481</v>
          </cell>
          <cell r="AL666">
            <v>776578</v>
          </cell>
          <cell r="AM666">
            <v>0</v>
          </cell>
          <cell r="AN666">
            <v>0</v>
          </cell>
          <cell r="AO666">
            <v>4324</v>
          </cell>
          <cell r="AP666">
            <v>33415383</v>
          </cell>
          <cell r="AQ666">
            <v>16836415</v>
          </cell>
          <cell r="AR666">
            <v>2894117</v>
          </cell>
          <cell r="AS666">
            <v>19730532</v>
          </cell>
          <cell r="AT666">
            <v>6693964</v>
          </cell>
          <cell r="AU666">
            <v>389390</v>
          </cell>
          <cell r="AV666">
            <v>295644</v>
          </cell>
          <cell r="AW666">
            <v>0</v>
          </cell>
          <cell r="AX666">
            <v>0</v>
          </cell>
          <cell r="AY666">
            <v>0</v>
          </cell>
          <cell r="AZ666">
            <v>7378998</v>
          </cell>
        </row>
        <row r="667">
          <cell r="A667">
            <v>160658</v>
          </cell>
          <cell r="B667" t="str">
            <v>UNIVERSITY OF LOUISIANA AT LAFAYETTE</v>
          </cell>
          <cell r="C667" t="str">
            <v>LA</v>
          </cell>
          <cell r="D667">
            <v>5</v>
          </cell>
          <cell r="E667">
            <v>1</v>
          </cell>
          <cell r="F667">
            <v>2</v>
          </cell>
          <cell r="G667">
            <v>2</v>
          </cell>
          <cell r="H667">
            <v>2</v>
          </cell>
          <cell r="I667">
            <v>16</v>
          </cell>
          <cell r="J667">
            <v>1</v>
          </cell>
          <cell r="K667">
            <v>13515</v>
          </cell>
          <cell r="L667">
            <v>37881551</v>
          </cell>
          <cell r="M667">
            <v>0</v>
          </cell>
          <cell r="N667">
            <v>48923392</v>
          </cell>
          <cell r="O667">
            <v>0</v>
          </cell>
          <cell r="P667">
            <v>21153851</v>
          </cell>
          <cell r="Q667">
            <v>3971285</v>
          </cell>
          <cell r="R667">
            <v>0</v>
          </cell>
          <cell r="S667">
            <v>12140098</v>
          </cell>
          <cell r="T667">
            <v>1241384</v>
          </cell>
          <cell r="U667">
            <v>567620</v>
          </cell>
          <cell r="V667">
            <v>11065142</v>
          </cell>
          <cell r="W667">
            <v>0</v>
          </cell>
          <cell r="X667">
            <v>7586907</v>
          </cell>
          <cell r="Y667">
            <v>0</v>
          </cell>
          <cell r="Z667">
            <v>144531230</v>
          </cell>
          <cell r="AA667">
            <v>37926927</v>
          </cell>
          <cell r="AB667">
            <v>32095582</v>
          </cell>
          <cell r="AC667">
            <v>1813141</v>
          </cell>
          <cell r="AD667">
            <v>10501866</v>
          </cell>
          <cell r="AE667">
            <v>9710791</v>
          </cell>
          <cell r="AF667">
            <v>10389396</v>
          </cell>
          <cell r="AG667">
            <v>9395684</v>
          </cell>
          <cell r="AH667">
            <v>14190485</v>
          </cell>
          <cell r="AI667">
            <v>104456</v>
          </cell>
          <cell r="AJ667">
            <v>284293</v>
          </cell>
          <cell r="AK667">
            <v>126412621</v>
          </cell>
          <cell r="AL667">
            <v>17134011</v>
          </cell>
          <cell r="AM667">
            <v>0</v>
          </cell>
          <cell r="AN667">
            <v>0</v>
          </cell>
          <cell r="AO667">
            <v>0</v>
          </cell>
          <cell r="AP667">
            <v>143546632</v>
          </cell>
          <cell r="AQ667">
            <v>70368387</v>
          </cell>
          <cell r="AR667">
            <v>12736850</v>
          </cell>
          <cell r="AS667">
            <v>83105237</v>
          </cell>
          <cell r="AT667">
            <v>9892437</v>
          </cell>
          <cell r="AU667">
            <v>589807</v>
          </cell>
          <cell r="AV667">
            <v>0</v>
          </cell>
          <cell r="AW667">
            <v>0</v>
          </cell>
          <cell r="AX667">
            <v>875553</v>
          </cell>
          <cell r="AY667">
            <v>2832688</v>
          </cell>
          <cell r="AZ667">
            <v>14190485</v>
          </cell>
        </row>
        <row r="668">
          <cell r="A668">
            <v>158088</v>
          </cell>
          <cell r="B668" t="str">
            <v>LOUISIANA TECHNICAL COLLEGE-ALEXANDRIA CAMPUS</v>
          </cell>
          <cell r="C668" t="str">
            <v>LA</v>
          </cell>
          <cell r="D668">
            <v>5</v>
          </cell>
          <cell r="E668">
            <v>4</v>
          </cell>
          <cell r="F668">
            <v>2</v>
          </cell>
          <cell r="G668">
            <v>2</v>
          </cell>
          <cell r="H668">
            <v>2</v>
          </cell>
          <cell r="I668">
            <v>40</v>
          </cell>
          <cell r="J668">
            <v>1</v>
          </cell>
          <cell r="K668">
            <v>417</v>
          </cell>
          <cell r="L668">
            <v>251233</v>
          </cell>
          <cell r="M668">
            <v>0</v>
          </cell>
          <cell r="N668">
            <v>2098142</v>
          </cell>
          <cell r="O668">
            <v>0</v>
          </cell>
          <cell r="P668">
            <v>666910</v>
          </cell>
          <cell r="Q668">
            <v>91900</v>
          </cell>
          <cell r="R668">
            <v>22034</v>
          </cell>
          <cell r="S668">
            <v>0</v>
          </cell>
          <cell r="T668">
            <v>0</v>
          </cell>
          <cell r="U668">
            <v>0</v>
          </cell>
          <cell r="V668">
            <v>94275</v>
          </cell>
          <cell r="W668">
            <v>0</v>
          </cell>
          <cell r="X668">
            <v>0</v>
          </cell>
          <cell r="Y668">
            <v>0</v>
          </cell>
          <cell r="Z668">
            <v>3224494</v>
          </cell>
          <cell r="AA668">
            <v>1526452</v>
          </cell>
          <cell r="AB668">
            <v>0</v>
          </cell>
          <cell r="AC668">
            <v>0</v>
          </cell>
          <cell r="AD668">
            <v>0</v>
          </cell>
          <cell r="AE668">
            <v>388164</v>
          </cell>
          <cell r="AF668">
            <v>504313</v>
          </cell>
          <cell r="AG668">
            <v>338940</v>
          </cell>
          <cell r="AH668">
            <v>413731</v>
          </cell>
          <cell r="AI668">
            <v>0</v>
          </cell>
          <cell r="AJ668">
            <v>21649</v>
          </cell>
          <cell r="AK668">
            <v>3193249</v>
          </cell>
          <cell r="AL668">
            <v>101005</v>
          </cell>
          <cell r="AM668">
            <v>0</v>
          </cell>
          <cell r="AN668">
            <v>0</v>
          </cell>
          <cell r="AO668">
            <v>0</v>
          </cell>
          <cell r="AP668">
            <v>3294254</v>
          </cell>
          <cell r="AQ668">
            <v>1680073</v>
          </cell>
          <cell r="AR668">
            <v>389908</v>
          </cell>
          <cell r="AS668">
            <v>2069981</v>
          </cell>
          <cell r="AT668">
            <v>373307</v>
          </cell>
          <cell r="AU668">
            <v>13844</v>
          </cell>
          <cell r="AV668">
            <v>4019</v>
          </cell>
          <cell r="AW668">
            <v>0</v>
          </cell>
          <cell r="AX668">
            <v>0</v>
          </cell>
          <cell r="AY668">
            <v>22561</v>
          </cell>
          <cell r="AZ668">
            <v>413731</v>
          </cell>
        </row>
        <row r="669">
          <cell r="A669">
            <v>158219</v>
          </cell>
          <cell r="B669" t="str">
            <v>LOUISIANA TECHNICAL COLLEGE-ASCENSION CAMPUS</v>
          </cell>
          <cell r="C669" t="str">
            <v>LA</v>
          </cell>
          <cell r="D669">
            <v>5</v>
          </cell>
          <cell r="E669">
            <v>4</v>
          </cell>
          <cell r="F669">
            <v>2</v>
          </cell>
          <cell r="G669">
            <v>2</v>
          </cell>
          <cell r="H669">
            <v>2</v>
          </cell>
          <cell r="I669">
            <v>40</v>
          </cell>
          <cell r="J669">
            <v>1</v>
          </cell>
          <cell r="K669">
            <v>157</v>
          </cell>
          <cell r="L669">
            <v>108330</v>
          </cell>
          <cell r="M669">
            <v>0</v>
          </cell>
          <cell r="N669">
            <v>870811</v>
          </cell>
          <cell r="O669">
            <v>0</v>
          </cell>
          <cell r="P669">
            <v>65713</v>
          </cell>
          <cell r="Q669">
            <v>71654</v>
          </cell>
          <cell r="R669">
            <v>0</v>
          </cell>
          <cell r="S669">
            <v>0</v>
          </cell>
          <cell r="T669">
            <v>0</v>
          </cell>
          <cell r="U669">
            <v>3216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1119724</v>
          </cell>
          <cell r="AA669">
            <v>495722</v>
          </cell>
          <cell r="AB669">
            <v>0</v>
          </cell>
          <cell r="AC669">
            <v>0</v>
          </cell>
          <cell r="AD669">
            <v>0</v>
          </cell>
          <cell r="AE669">
            <v>194327</v>
          </cell>
          <cell r="AF669">
            <v>177955</v>
          </cell>
          <cell r="AG669">
            <v>147310</v>
          </cell>
          <cell r="AH669">
            <v>77115</v>
          </cell>
          <cell r="AI669">
            <v>0</v>
          </cell>
          <cell r="AJ669">
            <v>-24173</v>
          </cell>
          <cell r="AK669">
            <v>1068256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1068256</v>
          </cell>
          <cell r="AQ669">
            <v>658663</v>
          </cell>
          <cell r="AR669">
            <v>139468</v>
          </cell>
          <cell r="AS669">
            <v>798131</v>
          </cell>
          <cell r="AT669">
            <v>64457</v>
          </cell>
          <cell r="AU669">
            <v>1241</v>
          </cell>
          <cell r="AV669">
            <v>3726</v>
          </cell>
          <cell r="AW669">
            <v>0</v>
          </cell>
          <cell r="AX669">
            <v>0</v>
          </cell>
          <cell r="AY669">
            <v>7691</v>
          </cell>
          <cell r="AZ669">
            <v>77115</v>
          </cell>
        </row>
        <row r="670">
          <cell r="A670">
            <v>158237</v>
          </cell>
          <cell r="B670" t="str">
            <v>LOUISIANA TECHNICAL COLLEGE-AVOYELLES CAMPUS</v>
          </cell>
          <cell r="C670" t="str">
            <v>LA</v>
          </cell>
          <cell r="D670">
            <v>5</v>
          </cell>
          <cell r="E670">
            <v>4</v>
          </cell>
          <cell r="F670">
            <v>2</v>
          </cell>
          <cell r="G670">
            <v>2</v>
          </cell>
          <cell r="H670">
            <v>2</v>
          </cell>
          <cell r="I670">
            <v>40</v>
          </cell>
          <cell r="J670">
            <v>1</v>
          </cell>
          <cell r="K670">
            <v>381</v>
          </cell>
          <cell r="L670">
            <v>257655</v>
          </cell>
          <cell r="M670">
            <v>0</v>
          </cell>
          <cell r="N670">
            <v>1733077</v>
          </cell>
          <cell r="O670">
            <v>0</v>
          </cell>
          <cell r="P670">
            <v>405723</v>
          </cell>
          <cell r="Q670">
            <v>2557</v>
          </cell>
          <cell r="R670">
            <v>382</v>
          </cell>
          <cell r="S670">
            <v>0</v>
          </cell>
          <cell r="T670">
            <v>0</v>
          </cell>
          <cell r="U670">
            <v>63713</v>
          </cell>
          <cell r="V670">
            <v>50099</v>
          </cell>
          <cell r="W670">
            <v>0</v>
          </cell>
          <cell r="X670">
            <v>0</v>
          </cell>
          <cell r="Y670">
            <v>0</v>
          </cell>
          <cell r="Z670">
            <v>2513206</v>
          </cell>
          <cell r="AA670">
            <v>1234789</v>
          </cell>
          <cell r="AB670">
            <v>0</v>
          </cell>
          <cell r="AC670">
            <v>0</v>
          </cell>
          <cell r="AD670">
            <v>0</v>
          </cell>
          <cell r="AE670">
            <v>216827</v>
          </cell>
          <cell r="AF670">
            <v>308077</v>
          </cell>
          <cell r="AG670">
            <v>209151</v>
          </cell>
          <cell r="AH670">
            <v>464324</v>
          </cell>
          <cell r="AI670">
            <v>0</v>
          </cell>
          <cell r="AJ670">
            <v>-30234</v>
          </cell>
          <cell r="AK670">
            <v>2402934</v>
          </cell>
          <cell r="AL670">
            <v>43238</v>
          </cell>
          <cell r="AM670">
            <v>0</v>
          </cell>
          <cell r="AN670">
            <v>0</v>
          </cell>
          <cell r="AO670">
            <v>30234</v>
          </cell>
          <cell r="AP670">
            <v>2476406</v>
          </cell>
          <cell r="AQ670">
            <v>1260590</v>
          </cell>
          <cell r="AR670">
            <v>264032</v>
          </cell>
          <cell r="AS670">
            <v>1524622</v>
          </cell>
          <cell r="AT670">
            <v>276579</v>
          </cell>
          <cell r="AU670">
            <v>43101</v>
          </cell>
          <cell r="AV670">
            <v>2557</v>
          </cell>
          <cell r="AW670">
            <v>0</v>
          </cell>
          <cell r="AX670">
            <v>0</v>
          </cell>
          <cell r="AY670">
            <v>142087</v>
          </cell>
          <cell r="AZ670">
            <v>464324</v>
          </cell>
        </row>
        <row r="671">
          <cell r="A671">
            <v>158307</v>
          </cell>
          <cell r="B671" t="str">
            <v>LOUISIANA TECHNICAL COLLEGE-BASTROP CAMPUS</v>
          </cell>
          <cell r="C671" t="str">
            <v>LA</v>
          </cell>
          <cell r="D671">
            <v>5</v>
          </cell>
          <cell r="E671">
            <v>4</v>
          </cell>
          <cell r="F671">
            <v>2</v>
          </cell>
          <cell r="G671">
            <v>2</v>
          </cell>
          <cell r="H671">
            <v>2</v>
          </cell>
          <cell r="I671">
            <v>40</v>
          </cell>
          <cell r="J671">
            <v>1</v>
          </cell>
          <cell r="K671">
            <v>154</v>
          </cell>
          <cell r="L671">
            <v>112263</v>
          </cell>
          <cell r="M671">
            <v>0</v>
          </cell>
          <cell r="N671">
            <v>1278573</v>
          </cell>
          <cell r="O671">
            <v>0</v>
          </cell>
          <cell r="P671">
            <v>356220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76541</v>
          </cell>
          <cell r="W671">
            <v>0</v>
          </cell>
          <cell r="X671">
            <v>0</v>
          </cell>
          <cell r="Y671">
            <v>0</v>
          </cell>
          <cell r="Z671">
            <v>1823597</v>
          </cell>
          <cell r="AA671">
            <v>774518</v>
          </cell>
          <cell r="AB671">
            <v>0</v>
          </cell>
          <cell r="AC671">
            <v>0</v>
          </cell>
          <cell r="AD671">
            <v>0</v>
          </cell>
          <cell r="AE671">
            <v>170855</v>
          </cell>
          <cell r="AF671">
            <v>321790</v>
          </cell>
          <cell r="AG671">
            <v>137229</v>
          </cell>
          <cell r="AH671">
            <v>264715</v>
          </cell>
          <cell r="AI671">
            <v>0</v>
          </cell>
          <cell r="AJ671">
            <v>-9255</v>
          </cell>
          <cell r="AK671">
            <v>1659852</v>
          </cell>
          <cell r="AL671">
            <v>59283</v>
          </cell>
          <cell r="AM671">
            <v>0</v>
          </cell>
          <cell r="AN671">
            <v>0</v>
          </cell>
          <cell r="AO671">
            <v>0</v>
          </cell>
          <cell r="AP671">
            <v>1719135</v>
          </cell>
          <cell r="AQ671">
            <v>914574</v>
          </cell>
          <cell r="AR671">
            <v>192934</v>
          </cell>
          <cell r="AS671">
            <v>1107508</v>
          </cell>
          <cell r="AT671">
            <v>241516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23199</v>
          </cell>
          <cell r="AZ671">
            <v>264715</v>
          </cell>
        </row>
        <row r="672">
          <cell r="A672">
            <v>158352</v>
          </cell>
          <cell r="B672" t="str">
            <v>LOUISIANA TECHNICAL COLLEGE-BATON ROUGE CAMPUS</v>
          </cell>
          <cell r="C672" t="str">
            <v>LA</v>
          </cell>
          <cell r="D672">
            <v>5</v>
          </cell>
          <cell r="E672">
            <v>4</v>
          </cell>
          <cell r="F672">
            <v>2</v>
          </cell>
          <cell r="G672">
            <v>2</v>
          </cell>
          <cell r="H672">
            <v>2</v>
          </cell>
          <cell r="I672">
            <v>40</v>
          </cell>
          <cell r="J672">
            <v>1</v>
          </cell>
          <cell r="K672">
            <v>812</v>
          </cell>
          <cell r="L672">
            <v>570623</v>
          </cell>
          <cell r="M672">
            <v>0</v>
          </cell>
          <cell r="N672">
            <v>3346983</v>
          </cell>
          <cell r="O672">
            <v>0</v>
          </cell>
          <cell r="P672">
            <v>710423</v>
          </cell>
          <cell r="Q672">
            <v>184801</v>
          </cell>
          <cell r="R672">
            <v>0</v>
          </cell>
          <cell r="S672">
            <v>49959</v>
          </cell>
          <cell r="T672">
            <v>0</v>
          </cell>
          <cell r="U672">
            <v>63736</v>
          </cell>
          <cell r="V672">
            <v>334</v>
          </cell>
          <cell r="W672">
            <v>0</v>
          </cell>
          <cell r="X672">
            <v>0</v>
          </cell>
          <cell r="Y672">
            <v>0</v>
          </cell>
          <cell r="Z672">
            <v>4926859</v>
          </cell>
          <cell r="AA672">
            <v>2445288</v>
          </cell>
          <cell r="AB672">
            <v>0</v>
          </cell>
          <cell r="AC672">
            <v>0</v>
          </cell>
          <cell r="AD672">
            <v>0</v>
          </cell>
          <cell r="AE672">
            <v>265143</v>
          </cell>
          <cell r="AF672">
            <v>705465</v>
          </cell>
          <cell r="AG672">
            <v>789244</v>
          </cell>
          <cell r="AH672">
            <v>639495</v>
          </cell>
          <cell r="AI672">
            <v>0</v>
          </cell>
          <cell r="AJ672">
            <v>-62272</v>
          </cell>
          <cell r="AK672">
            <v>4782363</v>
          </cell>
          <cell r="AL672">
            <v>0</v>
          </cell>
          <cell r="AM672">
            <v>0</v>
          </cell>
          <cell r="AN672">
            <v>0</v>
          </cell>
          <cell r="AO672">
            <v>1</v>
          </cell>
          <cell r="AP672">
            <v>4782364</v>
          </cell>
          <cell r="AQ672">
            <v>2591790</v>
          </cell>
          <cell r="AR672">
            <v>536946</v>
          </cell>
          <cell r="AS672">
            <v>3128736</v>
          </cell>
          <cell r="AT672">
            <v>520421</v>
          </cell>
          <cell r="AU672">
            <v>15762</v>
          </cell>
          <cell r="AV672">
            <v>7745</v>
          </cell>
          <cell r="AW672">
            <v>0</v>
          </cell>
          <cell r="AX672">
            <v>0</v>
          </cell>
          <cell r="AY672">
            <v>95567</v>
          </cell>
          <cell r="AZ672">
            <v>639495</v>
          </cell>
        </row>
        <row r="673">
          <cell r="A673">
            <v>158431</v>
          </cell>
          <cell r="B673" t="str">
            <v>BOSSIER PARISH COMMUNITY COLLEGE</v>
          </cell>
          <cell r="C673" t="str">
            <v>LA</v>
          </cell>
          <cell r="D673">
            <v>5</v>
          </cell>
          <cell r="E673">
            <v>4</v>
          </cell>
          <cell r="F673">
            <v>2</v>
          </cell>
          <cell r="G673">
            <v>2</v>
          </cell>
          <cell r="H673">
            <v>2</v>
          </cell>
          <cell r="I673">
            <v>40</v>
          </cell>
          <cell r="J673">
            <v>1</v>
          </cell>
          <cell r="K673">
            <v>2694</v>
          </cell>
          <cell r="L673">
            <v>4621337</v>
          </cell>
          <cell r="M673">
            <v>0</v>
          </cell>
          <cell r="N673">
            <v>10760877</v>
          </cell>
          <cell r="O673">
            <v>0</v>
          </cell>
          <cell r="P673">
            <v>3047423</v>
          </cell>
          <cell r="Q673">
            <v>563732</v>
          </cell>
          <cell r="R673">
            <v>14838</v>
          </cell>
          <cell r="S673">
            <v>410319</v>
          </cell>
          <cell r="T673">
            <v>4306</v>
          </cell>
          <cell r="U673">
            <v>13001</v>
          </cell>
          <cell r="V673">
            <v>1707536</v>
          </cell>
          <cell r="W673">
            <v>0</v>
          </cell>
          <cell r="X673">
            <v>209596</v>
          </cell>
          <cell r="Y673">
            <v>0</v>
          </cell>
          <cell r="Z673">
            <v>21352965</v>
          </cell>
          <cell r="AA673">
            <v>7685394</v>
          </cell>
          <cell r="AB673">
            <v>0</v>
          </cell>
          <cell r="AC673">
            <v>1186106</v>
          </cell>
          <cell r="AD673">
            <v>1986184</v>
          </cell>
          <cell r="AE673">
            <v>1393913</v>
          </cell>
          <cell r="AF673">
            <v>2215716</v>
          </cell>
          <cell r="AG673">
            <v>1524279</v>
          </cell>
          <cell r="AH673">
            <v>3707447</v>
          </cell>
          <cell r="AI673">
            <v>0</v>
          </cell>
          <cell r="AJ673">
            <v>0</v>
          </cell>
          <cell r="AK673">
            <v>19699039</v>
          </cell>
          <cell r="AL673">
            <v>1807371</v>
          </cell>
          <cell r="AM673">
            <v>0</v>
          </cell>
          <cell r="AN673">
            <v>0</v>
          </cell>
          <cell r="AO673">
            <v>0</v>
          </cell>
          <cell r="AP673">
            <v>21506410</v>
          </cell>
          <cell r="AQ673">
            <v>9091940</v>
          </cell>
          <cell r="AR673">
            <v>1564115</v>
          </cell>
          <cell r="AS673">
            <v>10656055</v>
          </cell>
          <cell r="AT673">
            <v>2588083</v>
          </cell>
          <cell r="AU673">
            <v>112323</v>
          </cell>
          <cell r="AV673">
            <v>241581</v>
          </cell>
          <cell r="AW673">
            <v>0</v>
          </cell>
          <cell r="AX673">
            <v>196210</v>
          </cell>
          <cell r="AY673">
            <v>569250</v>
          </cell>
          <cell r="AZ673">
            <v>3707447</v>
          </cell>
        </row>
        <row r="674">
          <cell r="A674">
            <v>158583</v>
          </cell>
          <cell r="B674" t="str">
            <v>LOUISIANA TECHNICAL COLLEGE-SHELBY JACKSON CAMPUS</v>
          </cell>
          <cell r="C674" t="str">
            <v>LA</v>
          </cell>
          <cell r="D674">
            <v>5</v>
          </cell>
          <cell r="E674">
            <v>4</v>
          </cell>
          <cell r="F674">
            <v>2</v>
          </cell>
          <cell r="G674">
            <v>2</v>
          </cell>
          <cell r="H674">
            <v>2</v>
          </cell>
          <cell r="I674">
            <v>40</v>
          </cell>
          <cell r="J674">
            <v>1</v>
          </cell>
          <cell r="K674">
            <v>131</v>
          </cell>
          <cell r="L674">
            <v>72976</v>
          </cell>
          <cell r="M674">
            <v>0</v>
          </cell>
          <cell r="N674">
            <v>778019</v>
          </cell>
          <cell r="O674">
            <v>0</v>
          </cell>
          <cell r="P674">
            <v>402892</v>
          </cell>
          <cell r="Q674">
            <v>0</v>
          </cell>
          <cell r="R674">
            <v>0</v>
          </cell>
          <cell r="S674">
            <v>0</v>
          </cell>
          <cell r="T674">
            <v>15300</v>
          </cell>
          <cell r="U674">
            <v>0</v>
          </cell>
          <cell r="V674">
            <v>49483</v>
          </cell>
          <cell r="W674">
            <v>0</v>
          </cell>
          <cell r="X674">
            <v>0</v>
          </cell>
          <cell r="Y674">
            <v>0</v>
          </cell>
          <cell r="Z674">
            <v>1318670</v>
          </cell>
          <cell r="AA674">
            <v>510093</v>
          </cell>
          <cell r="AB674">
            <v>0</v>
          </cell>
          <cell r="AC674">
            <v>0</v>
          </cell>
          <cell r="AD674">
            <v>0</v>
          </cell>
          <cell r="AE674">
            <v>247151</v>
          </cell>
          <cell r="AF674">
            <v>228115</v>
          </cell>
          <cell r="AG674">
            <v>89730</v>
          </cell>
          <cell r="AH674">
            <v>193328</v>
          </cell>
          <cell r="AI674">
            <v>0</v>
          </cell>
          <cell r="AJ674">
            <v>2103</v>
          </cell>
          <cell r="AK674">
            <v>1270520</v>
          </cell>
          <cell r="AL674">
            <v>52495</v>
          </cell>
          <cell r="AM674">
            <v>0</v>
          </cell>
          <cell r="AN674">
            <v>0</v>
          </cell>
          <cell r="AO674">
            <v>0</v>
          </cell>
          <cell r="AP674">
            <v>1323015</v>
          </cell>
          <cell r="AQ674">
            <v>644135</v>
          </cell>
          <cell r="AR674">
            <v>143344</v>
          </cell>
          <cell r="AS674">
            <v>787479</v>
          </cell>
          <cell r="AT674">
            <v>161109</v>
          </cell>
          <cell r="AU674">
            <v>14380</v>
          </cell>
          <cell r="AV674">
            <v>0</v>
          </cell>
          <cell r="AW674">
            <v>0</v>
          </cell>
          <cell r="AX674">
            <v>0</v>
          </cell>
          <cell r="AY674">
            <v>17839</v>
          </cell>
          <cell r="AZ674">
            <v>193328</v>
          </cell>
        </row>
        <row r="675">
          <cell r="A675">
            <v>158662</v>
          </cell>
          <cell r="B675" t="str">
            <v>DELGADO COMMUNITY COLLEGE</v>
          </cell>
          <cell r="C675" t="str">
            <v>LA</v>
          </cell>
          <cell r="D675">
            <v>5</v>
          </cell>
          <cell r="E675">
            <v>4</v>
          </cell>
          <cell r="F675">
            <v>2</v>
          </cell>
          <cell r="G675">
            <v>2</v>
          </cell>
          <cell r="H675">
            <v>2</v>
          </cell>
          <cell r="I675">
            <v>40</v>
          </cell>
          <cell r="J675">
            <v>1</v>
          </cell>
          <cell r="K675">
            <v>8629</v>
          </cell>
          <cell r="L675">
            <v>18725444</v>
          </cell>
          <cell r="M675">
            <v>0</v>
          </cell>
          <cell r="N675">
            <v>23477152</v>
          </cell>
          <cell r="O675">
            <v>0</v>
          </cell>
          <cell r="P675">
            <v>16321830</v>
          </cell>
          <cell r="Q675">
            <v>326251</v>
          </cell>
          <cell r="R675">
            <v>0</v>
          </cell>
          <cell r="S675">
            <v>235602</v>
          </cell>
          <cell r="T675">
            <v>11040</v>
          </cell>
          <cell r="U675">
            <v>29049</v>
          </cell>
          <cell r="V675">
            <v>2729670</v>
          </cell>
          <cell r="W675">
            <v>0</v>
          </cell>
          <cell r="X675">
            <v>754379</v>
          </cell>
          <cell r="Y675">
            <v>0</v>
          </cell>
          <cell r="Z675">
            <v>62610417</v>
          </cell>
          <cell r="AA675">
            <v>27408503</v>
          </cell>
          <cell r="AB675">
            <v>0</v>
          </cell>
          <cell r="AC675">
            <v>0</v>
          </cell>
          <cell r="AD675">
            <v>3887424</v>
          </cell>
          <cell r="AE675">
            <v>2624396</v>
          </cell>
          <cell r="AF675">
            <v>4867990</v>
          </cell>
          <cell r="AG675">
            <v>6154990</v>
          </cell>
          <cell r="AH675">
            <v>14368751</v>
          </cell>
          <cell r="AI675">
            <v>173974</v>
          </cell>
          <cell r="AJ675">
            <v>0</v>
          </cell>
          <cell r="AK675">
            <v>59486028</v>
          </cell>
          <cell r="AL675">
            <v>3770873</v>
          </cell>
          <cell r="AM675">
            <v>0</v>
          </cell>
          <cell r="AN675">
            <v>0</v>
          </cell>
          <cell r="AO675">
            <v>0</v>
          </cell>
          <cell r="AP675">
            <v>63256901</v>
          </cell>
          <cell r="AQ675">
            <v>27904640</v>
          </cell>
          <cell r="AR675">
            <v>4944135</v>
          </cell>
          <cell r="AS675">
            <v>32848775</v>
          </cell>
          <cell r="AT675">
            <v>12378427</v>
          </cell>
          <cell r="AU675">
            <v>883289</v>
          </cell>
          <cell r="AV675">
            <v>0</v>
          </cell>
          <cell r="AW675">
            <v>0</v>
          </cell>
          <cell r="AX675">
            <v>0</v>
          </cell>
          <cell r="AY675">
            <v>1107035</v>
          </cell>
          <cell r="AZ675">
            <v>14368751</v>
          </cell>
        </row>
        <row r="676">
          <cell r="A676">
            <v>158769</v>
          </cell>
          <cell r="B676" t="str">
            <v>LOUISIANA TECHNICAL COLLEGE-DELTA-OUACHITA CAMPUS</v>
          </cell>
          <cell r="C676" t="str">
            <v>LA</v>
          </cell>
          <cell r="D676">
            <v>5</v>
          </cell>
          <cell r="E676">
            <v>4</v>
          </cell>
          <cell r="F676">
            <v>2</v>
          </cell>
          <cell r="G676">
            <v>2</v>
          </cell>
          <cell r="H676">
            <v>2</v>
          </cell>
          <cell r="I676">
            <v>40</v>
          </cell>
          <cell r="J676">
            <v>1</v>
          </cell>
          <cell r="K676">
            <v>362</v>
          </cell>
          <cell r="L676">
            <v>236730</v>
          </cell>
          <cell r="M676">
            <v>0</v>
          </cell>
          <cell r="N676">
            <v>2724776</v>
          </cell>
          <cell r="O676">
            <v>0</v>
          </cell>
          <cell r="P676">
            <v>487265</v>
          </cell>
          <cell r="Q676">
            <v>112541</v>
          </cell>
          <cell r="R676">
            <v>0</v>
          </cell>
          <cell r="S676">
            <v>0</v>
          </cell>
          <cell r="T676">
            <v>0</v>
          </cell>
          <cell r="U676">
            <v>360</v>
          </cell>
          <cell r="V676">
            <v>115183</v>
          </cell>
          <cell r="W676">
            <v>0</v>
          </cell>
          <cell r="X676">
            <v>0</v>
          </cell>
          <cell r="Y676">
            <v>0</v>
          </cell>
          <cell r="Z676">
            <v>3676855</v>
          </cell>
          <cell r="AA676">
            <v>1461105</v>
          </cell>
          <cell r="AB676">
            <v>0</v>
          </cell>
          <cell r="AC676">
            <v>0</v>
          </cell>
          <cell r="AD676">
            <v>0</v>
          </cell>
          <cell r="AE676">
            <v>183277</v>
          </cell>
          <cell r="AF676">
            <v>995582</v>
          </cell>
          <cell r="AG676">
            <v>365199</v>
          </cell>
          <cell r="AH676">
            <v>356096</v>
          </cell>
          <cell r="AI676">
            <v>0</v>
          </cell>
          <cell r="AJ676">
            <v>-50621</v>
          </cell>
          <cell r="AK676">
            <v>3310638</v>
          </cell>
          <cell r="AL676">
            <v>94942</v>
          </cell>
          <cell r="AM676">
            <v>0</v>
          </cell>
          <cell r="AN676">
            <v>0</v>
          </cell>
          <cell r="AO676">
            <v>50621</v>
          </cell>
          <cell r="AP676">
            <v>3456201</v>
          </cell>
          <cell r="AQ676">
            <v>1611664</v>
          </cell>
          <cell r="AR676">
            <v>393217</v>
          </cell>
          <cell r="AS676">
            <v>2004881</v>
          </cell>
          <cell r="AT676">
            <v>338970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17126</v>
          </cell>
          <cell r="AZ676">
            <v>356096</v>
          </cell>
        </row>
        <row r="677">
          <cell r="A677">
            <v>158884</v>
          </cell>
          <cell r="B677" t="str">
            <v>ELAINE P NUNEZ COMMUNITY COLLEGE</v>
          </cell>
          <cell r="C677" t="str">
            <v>LA</v>
          </cell>
          <cell r="D677">
            <v>5</v>
          </cell>
          <cell r="E677">
            <v>4</v>
          </cell>
          <cell r="F677">
            <v>2</v>
          </cell>
          <cell r="G677">
            <v>2</v>
          </cell>
          <cell r="H677">
            <v>2</v>
          </cell>
          <cell r="I677">
            <v>40</v>
          </cell>
          <cell r="J677">
            <v>1</v>
          </cell>
          <cell r="K677">
            <v>1342</v>
          </cell>
          <cell r="L677">
            <v>2283965</v>
          </cell>
          <cell r="M677">
            <v>0</v>
          </cell>
          <cell r="N677">
            <v>4008858</v>
          </cell>
          <cell r="O677">
            <v>0</v>
          </cell>
          <cell r="P677">
            <v>2833056</v>
          </cell>
          <cell r="Q677">
            <v>166944</v>
          </cell>
          <cell r="R677">
            <v>0</v>
          </cell>
          <cell r="S677">
            <v>48523</v>
          </cell>
          <cell r="T677">
            <v>67676</v>
          </cell>
          <cell r="U677">
            <v>0</v>
          </cell>
          <cell r="V677">
            <v>14560</v>
          </cell>
          <cell r="W677">
            <v>0</v>
          </cell>
          <cell r="X677">
            <v>616017</v>
          </cell>
          <cell r="Y677">
            <v>0</v>
          </cell>
          <cell r="Z677">
            <v>10039599</v>
          </cell>
          <cell r="AA677">
            <v>2921524</v>
          </cell>
          <cell r="AB677">
            <v>0</v>
          </cell>
          <cell r="AC677">
            <v>0</v>
          </cell>
          <cell r="AD677">
            <v>503187</v>
          </cell>
          <cell r="AE677">
            <v>641463</v>
          </cell>
          <cell r="AF677">
            <v>1498664</v>
          </cell>
          <cell r="AG677">
            <v>926461</v>
          </cell>
          <cell r="AH677">
            <v>2833056</v>
          </cell>
          <cell r="AI677">
            <v>0</v>
          </cell>
          <cell r="AJ677">
            <v>0</v>
          </cell>
          <cell r="AK677">
            <v>9324355</v>
          </cell>
          <cell r="AL677">
            <v>1293</v>
          </cell>
          <cell r="AM677">
            <v>0</v>
          </cell>
          <cell r="AN677">
            <v>0</v>
          </cell>
          <cell r="AO677">
            <v>0</v>
          </cell>
          <cell r="AP677">
            <v>9325648</v>
          </cell>
          <cell r="AQ677">
            <v>3971742</v>
          </cell>
          <cell r="AR677">
            <v>767982</v>
          </cell>
          <cell r="AS677">
            <v>4739724</v>
          </cell>
          <cell r="AT677">
            <v>2306710</v>
          </cell>
          <cell r="AU677">
            <v>526346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2833056</v>
          </cell>
        </row>
        <row r="678">
          <cell r="A678">
            <v>158893</v>
          </cell>
          <cell r="B678" t="str">
            <v>LOUISIANA TECHNICAL COLLEGE-EVANGELINE CAMPUS</v>
          </cell>
          <cell r="C678" t="str">
            <v>LA</v>
          </cell>
          <cell r="D678">
            <v>5</v>
          </cell>
          <cell r="E678">
            <v>4</v>
          </cell>
          <cell r="F678">
            <v>2</v>
          </cell>
          <cell r="G678">
            <v>2</v>
          </cell>
          <cell r="H678">
            <v>2</v>
          </cell>
          <cell r="I678">
            <v>40</v>
          </cell>
          <cell r="J678">
            <v>1</v>
          </cell>
          <cell r="K678">
            <v>165</v>
          </cell>
          <cell r="L678">
            <v>73029</v>
          </cell>
          <cell r="M678">
            <v>0</v>
          </cell>
          <cell r="N678">
            <v>1118045</v>
          </cell>
          <cell r="O678">
            <v>0</v>
          </cell>
          <cell r="P678">
            <v>266395</v>
          </cell>
          <cell r="Q678">
            <v>3743</v>
          </cell>
          <cell r="R678">
            <v>109950</v>
          </cell>
          <cell r="S678">
            <v>0</v>
          </cell>
          <cell r="T678">
            <v>0</v>
          </cell>
          <cell r="U678">
            <v>0</v>
          </cell>
          <cell r="V678">
            <v>20496</v>
          </cell>
          <cell r="W678">
            <v>0</v>
          </cell>
          <cell r="X678">
            <v>0</v>
          </cell>
          <cell r="Y678">
            <v>0</v>
          </cell>
          <cell r="Z678">
            <v>1591658</v>
          </cell>
          <cell r="AA678">
            <v>894663</v>
          </cell>
          <cell r="AB678">
            <v>0</v>
          </cell>
          <cell r="AC678">
            <v>0</v>
          </cell>
          <cell r="AD678">
            <v>0</v>
          </cell>
          <cell r="AE678">
            <v>125183</v>
          </cell>
          <cell r="AF678">
            <v>207068</v>
          </cell>
          <cell r="AG678">
            <v>114322</v>
          </cell>
          <cell r="AH678">
            <v>191903</v>
          </cell>
          <cell r="AI678">
            <v>0</v>
          </cell>
          <cell r="AJ678">
            <v>-43255</v>
          </cell>
          <cell r="AK678">
            <v>1489884</v>
          </cell>
          <cell r="AL678">
            <v>16995</v>
          </cell>
          <cell r="AM678">
            <v>0</v>
          </cell>
          <cell r="AN678">
            <v>0</v>
          </cell>
          <cell r="AO678">
            <v>0</v>
          </cell>
          <cell r="AP678">
            <v>1506879</v>
          </cell>
          <cell r="AQ678">
            <v>893429</v>
          </cell>
          <cell r="AR678">
            <v>212255</v>
          </cell>
          <cell r="AS678">
            <v>1105684</v>
          </cell>
          <cell r="AT678">
            <v>160368</v>
          </cell>
          <cell r="AU678">
            <v>10966</v>
          </cell>
          <cell r="AV678">
            <v>0</v>
          </cell>
          <cell r="AW678">
            <v>0</v>
          </cell>
          <cell r="AX678">
            <v>0</v>
          </cell>
          <cell r="AY678">
            <v>20569</v>
          </cell>
          <cell r="AZ678">
            <v>191903</v>
          </cell>
        </row>
        <row r="679">
          <cell r="A679">
            <v>158936</v>
          </cell>
          <cell r="B679" t="str">
            <v>LOUISIANA TECHNICAL COLLEGE-FLORIDA PARISHES</v>
          </cell>
          <cell r="C679" t="str">
            <v>LA</v>
          </cell>
          <cell r="D679">
            <v>5</v>
          </cell>
          <cell r="E679">
            <v>4</v>
          </cell>
          <cell r="F679">
            <v>2</v>
          </cell>
          <cell r="G679">
            <v>2</v>
          </cell>
          <cell r="H679">
            <v>2</v>
          </cell>
          <cell r="I679">
            <v>40</v>
          </cell>
          <cell r="J679">
            <v>1</v>
          </cell>
          <cell r="K679">
            <v>143</v>
          </cell>
          <cell r="L679">
            <v>45772</v>
          </cell>
          <cell r="M679">
            <v>0</v>
          </cell>
          <cell r="N679">
            <v>704430</v>
          </cell>
          <cell r="O679">
            <v>0</v>
          </cell>
          <cell r="P679">
            <v>91008</v>
          </cell>
          <cell r="Q679">
            <v>1534</v>
          </cell>
          <cell r="R679">
            <v>3308</v>
          </cell>
          <cell r="S679">
            <v>0</v>
          </cell>
          <cell r="T679">
            <v>0</v>
          </cell>
          <cell r="U679">
            <v>0</v>
          </cell>
          <cell r="V679">
            <v>26668</v>
          </cell>
          <cell r="W679">
            <v>0</v>
          </cell>
          <cell r="X679">
            <v>0</v>
          </cell>
          <cell r="Y679">
            <v>0</v>
          </cell>
          <cell r="Z679">
            <v>872720</v>
          </cell>
          <cell r="AA679">
            <v>359456</v>
          </cell>
          <cell r="AB679">
            <v>0</v>
          </cell>
          <cell r="AC679">
            <v>0</v>
          </cell>
          <cell r="AD679">
            <v>0</v>
          </cell>
          <cell r="AE679">
            <v>102583</v>
          </cell>
          <cell r="AF679">
            <v>192874</v>
          </cell>
          <cell r="AG679">
            <v>62410</v>
          </cell>
          <cell r="AH679">
            <v>101439</v>
          </cell>
          <cell r="AI679">
            <v>0</v>
          </cell>
          <cell r="AJ679">
            <v>-28341</v>
          </cell>
          <cell r="AK679">
            <v>790421</v>
          </cell>
          <cell r="AL679">
            <v>23693</v>
          </cell>
          <cell r="AM679">
            <v>0</v>
          </cell>
          <cell r="AN679">
            <v>0</v>
          </cell>
          <cell r="AO679">
            <v>0</v>
          </cell>
          <cell r="AP679">
            <v>814114</v>
          </cell>
          <cell r="AQ679">
            <v>449217</v>
          </cell>
          <cell r="AR679">
            <v>96302</v>
          </cell>
          <cell r="AS679">
            <v>545519</v>
          </cell>
          <cell r="AT679">
            <v>76745</v>
          </cell>
          <cell r="AU679">
            <v>14255</v>
          </cell>
          <cell r="AV679">
            <v>1534</v>
          </cell>
          <cell r="AW679">
            <v>0</v>
          </cell>
          <cell r="AX679">
            <v>0</v>
          </cell>
          <cell r="AY679">
            <v>8905</v>
          </cell>
          <cell r="AZ679">
            <v>101439</v>
          </cell>
        </row>
        <row r="680">
          <cell r="A680">
            <v>158945</v>
          </cell>
          <cell r="B680" t="str">
            <v>LOUISIANA TECHNICAL COLLEGE-FOLKES CAMPUS</v>
          </cell>
          <cell r="C680" t="str">
            <v>LA</v>
          </cell>
          <cell r="D680">
            <v>5</v>
          </cell>
          <cell r="E680">
            <v>4</v>
          </cell>
          <cell r="F680">
            <v>2</v>
          </cell>
          <cell r="G680">
            <v>2</v>
          </cell>
          <cell r="H680">
            <v>2</v>
          </cell>
          <cell r="I680">
            <v>40</v>
          </cell>
          <cell r="J680">
            <v>1</v>
          </cell>
          <cell r="K680">
            <v>177</v>
          </cell>
          <cell r="L680">
            <v>88372</v>
          </cell>
          <cell r="M680">
            <v>0</v>
          </cell>
          <cell r="N680">
            <v>1056445</v>
          </cell>
          <cell r="O680">
            <v>0</v>
          </cell>
          <cell r="P680">
            <v>59491</v>
          </cell>
          <cell r="Q680">
            <v>2192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14718</v>
          </cell>
          <cell r="W680">
            <v>0</v>
          </cell>
          <cell r="X680">
            <v>0</v>
          </cell>
          <cell r="Y680">
            <v>0</v>
          </cell>
          <cell r="Z680">
            <v>1221218</v>
          </cell>
          <cell r="AA680">
            <v>711352</v>
          </cell>
          <cell r="AB680">
            <v>0</v>
          </cell>
          <cell r="AC680">
            <v>0</v>
          </cell>
          <cell r="AD680">
            <v>0</v>
          </cell>
          <cell r="AE680">
            <v>72197</v>
          </cell>
          <cell r="AF680">
            <v>199682</v>
          </cell>
          <cell r="AG680">
            <v>93250</v>
          </cell>
          <cell r="AH680">
            <v>112220</v>
          </cell>
          <cell r="AI680">
            <v>0</v>
          </cell>
          <cell r="AJ680">
            <v>-10597</v>
          </cell>
          <cell r="AK680">
            <v>1178104</v>
          </cell>
          <cell r="AL680">
            <v>15928</v>
          </cell>
          <cell r="AM680">
            <v>0</v>
          </cell>
          <cell r="AN680">
            <v>0</v>
          </cell>
          <cell r="AO680">
            <v>0</v>
          </cell>
          <cell r="AP680">
            <v>1194032</v>
          </cell>
          <cell r="AQ680">
            <v>775801</v>
          </cell>
          <cell r="AR680">
            <v>157020</v>
          </cell>
          <cell r="AS680">
            <v>932821</v>
          </cell>
          <cell r="AT680">
            <v>36011</v>
          </cell>
          <cell r="AU680">
            <v>5864</v>
          </cell>
          <cell r="AV680">
            <v>2192</v>
          </cell>
          <cell r="AW680">
            <v>0</v>
          </cell>
          <cell r="AX680">
            <v>0</v>
          </cell>
          <cell r="AY680">
            <v>68153</v>
          </cell>
          <cell r="AZ680">
            <v>112220</v>
          </cell>
        </row>
        <row r="681">
          <cell r="A681">
            <v>159018</v>
          </cell>
          <cell r="B681" t="str">
            <v>LOUISIANA TECHNICAL COLLEGE-GULF AREA CAMPUS</v>
          </cell>
          <cell r="C681" t="str">
            <v>LA</v>
          </cell>
          <cell r="D681">
            <v>5</v>
          </cell>
          <cell r="E681">
            <v>4</v>
          </cell>
          <cell r="F681">
            <v>2</v>
          </cell>
          <cell r="G681">
            <v>2</v>
          </cell>
          <cell r="H681">
            <v>2</v>
          </cell>
          <cell r="I681">
            <v>40</v>
          </cell>
          <cell r="J681">
            <v>1</v>
          </cell>
          <cell r="K681">
            <v>302</v>
          </cell>
          <cell r="L681">
            <v>185148</v>
          </cell>
          <cell r="M681">
            <v>0</v>
          </cell>
          <cell r="N681">
            <v>1669192</v>
          </cell>
          <cell r="O681">
            <v>0</v>
          </cell>
          <cell r="P681">
            <v>408145</v>
          </cell>
          <cell r="Q681">
            <v>8340</v>
          </cell>
          <cell r="R681">
            <v>3046</v>
          </cell>
          <cell r="S681">
            <v>0</v>
          </cell>
          <cell r="T681">
            <v>0</v>
          </cell>
          <cell r="U681">
            <v>7527</v>
          </cell>
          <cell r="V681">
            <v>66723</v>
          </cell>
          <cell r="W681">
            <v>0</v>
          </cell>
          <cell r="X681">
            <v>0</v>
          </cell>
          <cell r="Y681">
            <v>0</v>
          </cell>
          <cell r="Z681">
            <v>2348121</v>
          </cell>
          <cell r="AA681">
            <v>1234920</v>
          </cell>
          <cell r="AB681">
            <v>0</v>
          </cell>
          <cell r="AC681">
            <v>0</v>
          </cell>
          <cell r="AD681">
            <v>0</v>
          </cell>
          <cell r="AE681">
            <v>82846</v>
          </cell>
          <cell r="AF681">
            <v>395843</v>
          </cell>
          <cell r="AG681">
            <v>224640</v>
          </cell>
          <cell r="AH681">
            <v>302453</v>
          </cell>
          <cell r="AI681">
            <v>0</v>
          </cell>
          <cell r="AJ681">
            <v>-24813</v>
          </cell>
          <cell r="AK681">
            <v>2215889</v>
          </cell>
          <cell r="AL681">
            <v>64398</v>
          </cell>
          <cell r="AM681">
            <v>0</v>
          </cell>
          <cell r="AN681">
            <v>0</v>
          </cell>
          <cell r="AO681">
            <v>0</v>
          </cell>
          <cell r="AP681">
            <v>2280287</v>
          </cell>
          <cell r="AQ681">
            <v>1270675</v>
          </cell>
          <cell r="AR681">
            <v>246975</v>
          </cell>
          <cell r="AS681">
            <v>1517650</v>
          </cell>
          <cell r="AT681">
            <v>261972</v>
          </cell>
          <cell r="AU681">
            <v>0</v>
          </cell>
          <cell r="AV681">
            <v>7745</v>
          </cell>
          <cell r="AW681">
            <v>0</v>
          </cell>
          <cell r="AX681">
            <v>0</v>
          </cell>
          <cell r="AY681">
            <v>32736</v>
          </cell>
          <cell r="AZ681">
            <v>302453</v>
          </cell>
        </row>
        <row r="682">
          <cell r="A682">
            <v>159045</v>
          </cell>
          <cell r="B682" t="str">
            <v>LOUISIANA TECHNICAL COLLEGE-HAMMOND AREA CAMPUS</v>
          </cell>
          <cell r="C682" t="str">
            <v>LA</v>
          </cell>
          <cell r="D682">
            <v>5</v>
          </cell>
          <cell r="E682">
            <v>4</v>
          </cell>
          <cell r="F682">
            <v>2</v>
          </cell>
          <cell r="G682">
            <v>2</v>
          </cell>
          <cell r="H682">
            <v>2</v>
          </cell>
          <cell r="I682">
            <v>40</v>
          </cell>
          <cell r="J682">
            <v>1</v>
          </cell>
          <cell r="K682">
            <v>166</v>
          </cell>
          <cell r="L682">
            <v>110950</v>
          </cell>
          <cell r="M682">
            <v>0</v>
          </cell>
          <cell r="N682">
            <v>1109902</v>
          </cell>
          <cell r="O682">
            <v>0</v>
          </cell>
          <cell r="P682">
            <v>249901</v>
          </cell>
          <cell r="Q682">
            <v>23992</v>
          </cell>
          <cell r="R682">
            <v>0</v>
          </cell>
          <cell r="S682">
            <v>0</v>
          </cell>
          <cell r="T682">
            <v>0</v>
          </cell>
          <cell r="U682">
            <v>10349</v>
          </cell>
          <cell r="V682">
            <v>66184</v>
          </cell>
          <cell r="W682">
            <v>0</v>
          </cell>
          <cell r="X682">
            <v>0</v>
          </cell>
          <cell r="Y682">
            <v>0</v>
          </cell>
          <cell r="Z682">
            <v>1571278</v>
          </cell>
          <cell r="AA682">
            <v>663788</v>
          </cell>
          <cell r="AB682">
            <v>0</v>
          </cell>
          <cell r="AC682">
            <v>0</v>
          </cell>
          <cell r="AD682">
            <v>0</v>
          </cell>
          <cell r="AE682">
            <v>101658</v>
          </cell>
          <cell r="AF682">
            <v>313536</v>
          </cell>
          <cell r="AG682">
            <v>174317</v>
          </cell>
          <cell r="AH682">
            <v>195842</v>
          </cell>
          <cell r="AI682">
            <v>0</v>
          </cell>
          <cell r="AJ682">
            <v>17367</v>
          </cell>
          <cell r="AK682">
            <v>1466508</v>
          </cell>
          <cell r="AL682">
            <v>65003</v>
          </cell>
          <cell r="AM682">
            <v>0</v>
          </cell>
          <cell r="AN682">
            <v>0</v>
          </cell>
          <cell r="AO682">
            <v>0</v>
          </cell>
          <cell r="AP682">
            <v>1531511</v>
          </cell>
          <cell r="AQ682">
            <v>797332</v>
          </cell>
          <cell r="AR682">
            <v>172580</v>
          </cell>
          <cell r="AS682">
            <v>969912</v>
          </cell>
          <cell r="AT682">
            <v>174615</v>
          </cell>
          <cell r="AU682">
            <v>15032</v>
          </cell>
          <cell r="AV682">
            <v>2703</v>
          </cell>
          <cell r="AW682">
            <v>0</v>
          </cell>
          <cell r="AX682">
            <v>0</v>
          </cell>
          <cell r="AY682">
            <v>3492</v>
          </cell>
          <cell r="AZ682">
            <v>195842</v>
          </cell>
        </row>
        <row r="683">
          <cell r="A683">
            <v>159090</v>
          </cell>
          <cell r="B683" t="str">
            <v>LOUISIANA TECHNICAL COLLEGE-HUEY P LONG CAMPUS</v>
          </cell>
          <cell r="C683" t="str">
            <v>LA</v>
          </cell>
          <cell r="D683">
            <v>5</v>
          </cell>
          <cell r="E683">
            <v>4</v>
          </cell>
          <cell r="F683">
            <v>2</v>
          </cell>
          <cell r="G683">
            <v>2</v>
          </cell>
          <cell r="H683">
            <v>2</v>
          </cell>
          <cell r="I683">
            <v>40</v>
          </cell>
          <cell r="J683">
            <v>1</v>
          </cell>
          <cell r="K683">
            <v>150</v>
          </cell>
          <cell r="L683">
            <v>75531</v>
          </cell>
          <cell r="M683">
            <v>0</v>
          </cell>
          <cell r="N683">
            <v>1185750</v>
          </cell>
          <cell r="O683">
            <v>0</v>
          </cell>
          <cell r="P683">
            <v>294798</v>
          </cell>
          <cell r="Q683">
            <v>10710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36060</v>
          </cell>
          <cell r="W683">
            <v>0</v>
          </cell>
          <cell r="X683">
            <v>0</v>
          </cell>
          <cell r="Y683">
            <v>0</v>
          </cell>
          <cell r="Z683">
            <v>1602849</v>
          </cell>
          <cell r="AA683">
            <v>719297</v>
          </cell>
          <cell r="AB683">
            <v>0</v>
          </cell>
          <cell r="AC683">
            <v>0</v>
          </cell>
          <cell r="AD683">
            <v>0</v>
          </cell>
          <cell r="AE683">
            <v>139893</v>
          </cell>
          <cell r="AF683">
            <v>276637</v>
          </cell>
          <cell r="AG683">
            <v>152696</v>
          </cell>
          <cell r="AH683">
            <v>228989</v>
          </cell>
          <cell r="AI683">
            <v>0</v>
          </cell>
          <cell r="AJ683">
            <v>-12552</v>
          </cell>
          <cell r="AK683">
            <v>1504960</v>
          </cell>
          <cell r="AL683">
            <v>37371</v>
          </cell>
          <cell r="AM683">
            <v>0</v>
          </cell>
          <cell r="AN683">
            <v>0</v>
          </cell>
          <cell r="AO683">
            <v>0</v>
          </cell>
          <cell r="AP683">
            <v>1542331</v>
          </cell>
          <cell r="AQ683">
            <v>809460</v>
          </cell>
          <cell r="AR683">
            <v>186465</v>
          </cell>
          <cell r="AS683">
            <v>995925</v>
          </cell>
          <cell r="AT683">
            <v>193383</v>
          </cell>
          <cell r="AU683">
            <v>23579</v>
          </cell>
          <cell r="AV683">
            <v>877</v>
          </cell>
          <cell r="AW683">
            <v>0</v>
          </cell>
          <cell r="AX683">
            <v>0</v>
          </cell>
          <cell r="AY683">
            <v>11150</v>
          </cell>
          <cell r="AZ683">
            <v>228989</v>
          </cell>
        </row>
        <row r="684">
          <cell r="A684">
            <v>159249</v>
          </cell>
          <cell r="B684" t="str">
            <v>LOUISIANA TECHNICAL COLLEGE-MORGAN SMITH CAMPUS</v>
          </cell>
          <cell r="C684" t="str">
            <v>LA</v>
          </cell>
          <cell r="D684">
            <v>5</v>
          </cell>
          <cell r="E684">
            <v>4</v>
          </cell>
          <cell r="F684">
            <v>2</v>
          </cell>
          <cell r="G684">
            <v>2</v>
          </cell>
          <cell r="H684">
            <v>2</v>
          </cell>
          <cell r="I684">
            <v>40</v>
          </cell>
          <cell r="J684">
            <v>1</v>
          </cell>
          <cell r="K684">
            <v>127</v>
          </cell>
          <cell r="L684">
            <v>82022</v>
          </cell>
          <cell r="M684">
            <v>0</v>
          </cell>
          <cell r="N684">
            <v>807256</v>
          </cell>
          <cell r="O684">
            <v>0</v>
          </cell>
          <cell r="P684">
            <v>266653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92</v>
          </cell>
          <cell r="W684">
            <v>0</v>
          </cell>
          <cell r="X684">
            <v>0</v>
          </cell>
          <cell r="Y684">
            <v>0</v>
          </cell>
          <cell r="Z684">
            <v>1156023</v>
          </cell>
          <cell r="AA684">
            <v>537034</v>
          </cell>
          <cell r="AB684">
            <v>0</v>
          </cell>
          <cell r="AC684">
            <v>0</v>
          </cell>
          <cell r="AD684">
            <v>0</v>
          </cell>
          <cell r="AE684">
            <v>61496</v>
          </cell>
          <cell r="AF684">
            <v>252131</v>
          </cell>
          <cell r="AG684">
            <v>76605</v>
          </cell>
          <cell r="AH684">
            <v>210263</v>
          </cell>
          <cell r="AI684">
            <v>0</v>
          </cell>
          <cell r="AJ684">
            <v>-31478</v>
          </cell>
          <cell r="AK684">
            <v>1106051</v>
          </cell>
          <cell r="AL684">
            <v>14</v>
          </cell>
          <cell r="AM684">
            <v>0</v>
          </cell>
          <cell r="AN684">
            <v>0</v>
          </cell>
          <cell r="AO684">
            <v>0</v>
          </cell>
          <cell r="AP684">
            <v>1106065</v>
          </cell>
          <cell r="AQ684">
            <v>568621</v>
          </cell>
          <cell r="AR684">
            <v>145420</v>
          </cell>
          <cell r="AS684">
            <v>714041</v>
          </cell>
          <cell r="AT684">
            <v>185065</v>
          </cell>
          <cell r="AU684">
            <v>11564</v>
          </cell>
          <cell r="AV684">
            <v>0</v>
          </cell>
          <cell r="AW684">
            <v>0</v>
          </cell>
          <cell r="AX684">
            <v>0</v>
          </cell>
          <cell r="AY684">
            <v>13634</v>
          </cell>
          <cell r="AZ684">
            <v>210263</v>
          </cell>
        </row>
        <row r="685">
          <cell r="A685">
            <v>159258</v>
          </cell>
          <cell r="B685" t="str">
            <v>LOUISIANA TECHNICAL COLLEGE-JEFFERSON CAMPUS</v>
          </cell>
          <cell r="C685" t="str">
            <v>LA</v>
          </cell>
          <cell r="D685">
            <v>5</v>
          </cell>
          <cell r="E685">
            <v>4</v>
          </cell>
          <cell r="F685">
            <v>2</v>
          </cell>
          <cell r="G685">
            <v>2</v>
          </cell>
          <cell r="H685">
            <v>2</v>
          </cell>
          <cell r="I685">
            <v>40</v>
          </cell>
          <cell r="J685">
            <v>1</v>
          </cell>
          <cell r="K685">
            <v>383</v>
          </cell>
          <cell r="L685">
            <v>189158</v>
          </cell>
          <cell r="M685">
            <v>0</v>
          </cell>
          <cell r="N685">
            <v>2062575</v>
          </cell>
          <cell r="O685">
            <v>0</v>
          </cell>
          <cell r="P685">
            <v>141566</v>
          </cell>
          <cell r="Q685">
            <v>68805</v>
          </cell>
          <cell r="R685">
            <v>0</v>
          </cell>
          <cell r="S685">
            <v>0</v>
          </cell>
          <cell r="T685">
            <v>0</v>
          </cell>
          <cell r="U685">
            <v>3359</v>
          </cell>
          <cell r="V685">
            <v>39262</v>
          </cell>
          <cell r="W685">
            <v>0</v>
          </cell>
          <cell r="X685">
            <v>0</v>
          </cell>
          <cell r="Y685">
            <v>0</v>
          </cell>
          <cell r="Z685">
            <v>2504725</v>
          </cell>
          <cell r="AA685">
            <v>1362887</v>
          </cell>
          <cell r="AB685">
            <v>0</v>
          </cell>
          <cell r="AC685">
            <v>0</v>
          </cell>
          <cell r="AD685">
            <v>0</v>
          </cell>
          <cell r="AE685">
            <v>123691</v>
          </cell>
          <cell r="AF685">
            <v>472473</v>
          </cell>
          <cell r="AG685">
            <v>344114</v>
          </cell>
          <cell r="AH685">
            <v>118413</v>
          </cell>
          <cell r="AI685">
            <v>0</v>
          </cell>
          <cell r="AJ685">
            <v>-62102</v>
          </cell>
          <cell r="AK685">
            <v>2359476</v>
          </cell>
          <cell r="AL685">
            <v>33228</v>
          </cell>
          <cell r="AM685">
            <v>0</v>
          </cell>
          <cell r="AN685">
            <v>0</v>
          </cell>
          <cell r="AO685">
            <v>0</v>
          </cell>
          <cell r="AP685">
            <v>2392704</v>
          </cell>
          <cell r="AQ685">
            <v>1525527</v>
          </cell>
          <cell r="AR685">
            <v>304654</v>
          </cell>
          <cell r="AS685">
            <v>1830181</v>
          </cell>
          <cell r="AT685">
            <v>109460</v>
          </cell>
          <cell r="AU685">
            <v>0</v>
          </cell>
          <cell r="AV685">
            <v>2411</v>
          </cell>
          <cell r="AW685">
            <v>0</v>
          </cell>
          <cell r="AX685">
            <v>0</v>
          </cell>
          <cell r="AY685">
            <v>6542</v>
          </cell>
          <cell r="AZ685">
            <v>118413</v>
          </cell>
        </row>
        <row r="686">
          <cell r="A686">
            <v>159267</v>
          </cell>
          <cell r="B686" t="str">
            <v>LOUISIANA TECHNICAL COLLEGE-WEST JEFFERSON CAMPUS</v>
          </cell>
          <cell r="C686" t="str">
            <v>LA</v>
          </cell>
          <cell r="D686">
            <v>5</v>
          </cell>
          <cell r="E686">
            <v>4</v>
          </cell>
          <cell r="F686">
            <v>2</v>
          </cell>
          <cell r="G686">
            <v>2</v>
          </cell>
          <cell r="H686">
            <v>2</v>
          </cell>
          <cell r="I686">
            <v>-3</v>
          </cell>
          <cell r="J686">
            <v>1</v>
          </cell>
          <cell r="K686">
            <v>205</v>
          </cell>
          <cell r="L686">
            <v>106554</v>
          </cell>
          <cell r="M686">
            <v>0</v>
          </cell>
          <cell r="N686">
            <v>1710436</v>
          </cell>
          <cell r="O686">
            <v>0</v>
          </cell>
          <cell r="P686">
            <v>168172</v>
          </cell>
          <cell r="Q686">
            <v>33908</v>
          </cell>
          <cell r="R686">
            <v>0</v>
          </cell>
          <cell r="S686">
            <v>17915</v>
          </cell>
          <cell r="T686">
            <v>0</v>
          </cell>
          <cell r="U686">
            <v>0</v>
          </cell>
          <cell r="V686">
            <v>41907</v>
          </cell>
          <cell r="W686">
            <v>0</v>
          </cell>
          <cell r="X686">
            <v>0</v>
          </cell>
          <cell r="Y686">
            <v>0</v>
          </cell>
          <cell r="Z686">
            <v>2078892</v>
          </cell>
          <cell r="AA686">
            <v>1016466</v>
          </cell>
          <cell r="AB686">
            <v>0</v>
          </cell>
          <cell r="AC686">
            <v>0</v>
          </cell>
          <cell r="AD686">
            <v>0</v>
          </cell>
          <cell r="AE686">
            <v>89109</v>
          </cell>
          <cell r="AF686">
            <v>455521</v>
          </cell>
          <cell r="AG686">
            <v>255593</v>
          </cell>
          <cell r="AH686">
            <v>126054</v>
          </cell>
          <cell r="AI686">
            <v>0</v>
          </cell>
          <cell r="AJ686">
            <v>-15679</v>
          </cell>
          <cell r="AK686">
            <v>1927064</v>
          </cell>
          <cell r="AL686">
            <v>41691</v>
          </cell>
          <cell r="AM686">
            <v>0</v>
          </cell>
          <cell r="AN686">
            <v>0</v>
          </cell>
          <cell r="AO686">
            <v>0</v>
          </cell>
          <cell r="AP686">
            <v>1968755</v>
          </cell>
          <cell r="AQ686">
            <v>1213576</v>
          </cell>
          <cell r="AR686">
            <v>239288</v>
          </cell>
          <cell r="AS686">
            <v>1452864</v>
          </cell>
          <cell r="AT686">
            <v>115659</v>
          </cell>
          <cell r="AU686">
            <v>5223</v>
          </cell>
          <cell r="AV686">
            <v>3872</v>
          </cell>
          <cell r="AW686">
            <v>0</v>
          </cell>
          <cell r="AX686">
            <v>0</v>
          </cell>
          <cell r="AY686">
            <v>1300</v>
          </cell>
          <cell r="AZ686">
            <v>126054</v>
          </cell>
        </row>
        <row r="687">
          <cell r="A687">
            <v>159382</v>
          </cell>
          <cell r="B687" t="str">
            <v>LOUISIANA STATE UNIVERSITY AT ALEXANDRIA</v>
          </cell>
          <cell r="C687" t="str">
            <v>LA</v>
          </cell>
          <cell r="D687">
            <v>5</v>
          </cell>
          <cell r="E687">
            <v>4</v>
          </cell>
          <cell r="F687">
            <v>2</v>
          </cell>
          <cell r="G687">
            <v>2</v>
          </cell>
          <cell r="H687">
            <v>2</v>
          </cell>
          <cell r="I687">
            <v>40</v>
          </cell>
          <cell r="J687">
            <v>1</v>
          </cell>
          <cell r="K687">
            <v>1719</v>
          </cell>
          <cell r="L687">
            <v>2982164</v>
          </cell>
          <cell r="M687">
            <v>0</v>
          </cell>
          <cell r="N687">
            <v>5365148</v>
          </cell>
          <cell r="O687">
            <v>0</v>
          </cell>
          <cell r="P687">
            <v>2042473</v>
          </cell>
          <cell r="Q687">
            <v>581029</v>
          </cell>
          <cell r="R687">
            <v>0</v>
          </cell>
          <cell r="S687">
            <v>191047</v>
          </cell>
          <cell r="T687">
            <v>12167</v>
          </cell>
          <cell r="U687">
            <v>15912</v>
          </cell>
          <cell r="V687">
            <v>1873188</v>
          </cell>
          <cell r="W687">
            <v>0</v>
          </cell>
          <cell r="X687">
            <v>265343</v>
          </cell>
          <cell r="Y687">
            <v>0</v>
          </cell>
          <cell r="Z687">
            <v>13328471</v>
          </cell>
          <cell r="AA687">
            <v>5166497</v>
          </cell>
          <cell r="AB687">
            <v>0</v>
          </cell>
          <cell r="AC687">
            <v>79872</v>
          </cell>
          <cell r="AD687">
            <v>503669</v>
          </cell>
          <cell r="AE687">
            <v>747879</v>
          </cell>
          <cell r="AF687">
            <v>1312659</v>
          </cell>
          <cell r="AG687">
            <v>1542567</v>
          </cell>
          <cell r="AH687">
            <v>2086791</v>
          </cell>
          <cell r="AI687">
            <v>0</v>
          </cell>
          <cell r="AJ687">
            <v>0</v>
          </cell>
          <cell r="AK687">
            <v>11439934</v>
          </cell>
          <cell r="AL687">
            <v>1845106</v>
          </cell>
          <cell r="AM687">
            <v>0</v>
          </cell>
          <cell r="AN687">
            <v>0</v>
          </cell>
          <cell r="AO687">
            <v>0</v>
          </cell>
          <cell r="AP687">
            <v>13285040</v>
          </cell>
          <cell r="AQ687">
            <v>5702196</v>
          </cell>
          <cell r="AR687">
            <v>1262995</v>
          </cell>
          <cell r="AS687">
            <v>6965191</v>
          </cell>
          <cell r="AT687">
            <v>1902719</v>
          </cell>
          <cell r="AU687">
            <v>50289</v>
          </cell>
          <cell r="AV687">
            <v>0</v>
          </cell>
          <cell r="AW687">
            <v>0</v>
          </cell>
          <cell r="AX687">
            <v>37111</v>
          </cell>
          <cell r="AY687">
            <v>96672</v>
          </cell>
          <cell r="AZ687">
            <v>2086791</v>
          </cell>
        </row>
        <row r="688">
          <cell r="A688">
            <v>159407</v>
          </cell>
          <cell r="B688" t="str">
            <v>LOUISIANA STATE UNIVERSITY-EUNICE</v>
          </cell>
          <cell r="C688" t="str">
            <v>LA</v>
          </cell>
          <cell r="D688">
            <v>5</v>
          </cell>
          <cell r="E688">
            <v>4</v>
          </cell>
          <cell r="F688">
            <v>2</v>
          </cell>
          <cell r="G688">
            <v>2</v>
          </cell>
          <cell r="H688">
            <v>2</v>
          </cell>
          <cell r="I688">
            <v>40</v>
          </cell>
          <cell r="J688">
            <v>1</v>
          </cell>
          <cell r="K688">
            <v>1971</v>
          </cell>
          <cell r="L688">
            <v>3144318</v>
          </cell>
          <cell r="M688">
            <v>0</v>
          </cell>
          <cell r="N688">
            <v>4902084</v>
          </cell>
          <cell r="O688">
            <v>0</v>
          </cell>
          <cell r="P688">
            <v>3839585</v>
          </cell>
          <cell r="Q688">
            <v>492549</v>
          </cell>
          <cell r="R688">
            <v>0</v>
          </cell>
          <cell r="S688">
            <v>8149</v>
          </cell>
          <cell r="T688">
            <v>9890</v>
          </cell>
          <cell r="U688">
            <v>915</v>
          </cell>
          <cell r="V688">
            <v>1816682</v>
          </cell>
          <cell r="W688">
            <v>0</v>
          </cell>
          <cell r="X688">
            <v>471205</v>
          </cell>
          <cell r="Y688">
            <v>0</v>
          </cell>
          <cell r="Z688">
            <v>14685377</v>
          </cell>
          <cell r="AA688">
            <v>5066994</v>
          </cell>
          <cell r="AB688">
            <v>0</v>
          </cell>
          <cell r="AC688">
            <v>0</v>
          </cell>
          <cell r="AD688">
            <v>428936</v>
          </cell>
          <cell r="AE688">
            <v>1418444</v>
          </cell>
          <cell r="AF688">
            <v>1184117</v>
          </cell>
          <cell r="AG688">
            <v>1213528</v>
          </cell>
          <cell r="AH688">
            <v>3241246</v>
          </cell>
          <cell r="AI688">
            <v>5874</v>
          </cell>
          <cell r="AJ688">
            <v>322750</v>
          </cell>
          <cell r="AK688">
            <v>12881889</v>
          </cell>
          <cell r="AL688">
            <v>1550512</v>
          </cell>
          <cell r="AM688">
            <v>0</v>
          </cell>
          <cell r="AN688">
            <v>0</v>
          </cell>
          <cell r="AO688">
            <v>0</v>
          </cell>
          <cell r="AP688">
            <v>14432401</v>
          </cell>
          <cell r="AQ688">
            <v>5775539</v>
          </cell>
          <cell r="AR688">
            <v>1291118</v>
          </cell>
          <cell r="AS688">
            <v>7066657</v>
          </cell>
          <cell r="AT688">
            <v>3070847</v>
          </cell>
          <cell r="AU688">
            <v>81010</v>
          </cell>
          <cell r="AV688">
            <v>10896</v>
          </cell>
          <cell r="AW688">
            <v>0</v>
          </cell>
          <cell r="AX688">
            <v>19520</v>
          </cell>
          <cell r="AY688">
            <v>58973</v>
          </cell>
          <cell r="AZ688">
            <v>3241246</v>
          </cell>
        </row>
        <row r="689">
          <cell r="A689">
            <v>159443</v>
          </cell>
          <cell r="B689" t="str">
            <v>LOUISIANA TECHNICAL COLLEGE-LAFAYETTE CAMPUS</v>
          </cell>
          <cell r="C689" t="str">
            <v>LA</v>
          </cell>
          <cell r="D689">
            <v>5</v>
          </cell>
          <cell r="E689">
            <v>4</v>
          </cell>
          <cell r="F689">
            <v>2</v>
          </cell>
          <cell r="G689">
            <v>2</v>
          </cell>
          <cell r="H689">
            <v>2</v>
          </cell>
          <cell r="I689">
            <v>40</v>
          </cell>
          <cell r="J689">
            <v>1</v>
          </cell>
          <cell r="K689">
            <v>1200</v>
          </cell>
          <cell r="L689">
            <v>516002</v>
          </cell>
          <cell r="M689">
            <v>0</v>
          </cell>
          <cell r="N689">
            <v>3760755</v>
          </cell>
          <cell r="O689">
            <v>0</v>
          </cell>
          <cell r="P689">
            <v>1155969</v>
          </cell>
          <cell r="Q689">
            <v>245778</v>
          </cell>
          <cell r="R689">
            <v>20497</v>
          </cell>
          <cell r="S689">
            <v>6777</v>
          </cell>
          <cell r="T689">
            <v>0</v>
          </cell>
          <cell r="U689">
            <v>18397</v>
          </cell>
          <cell r="V689">
            <v>13592</v>
          </cell>
          <cell r="W689">
            <v>0</v>
          </cell>
          <cell r="X689">
            <v>0</v>
          </cell>
          <cell r="Y689">
            <v>0</v>
          </cell>
          <cell r="Z689">
            <v>5737767</v>
          </cell>
          <cell r="AA689">
            <v>3311115</v>
          </cell>
          <cell r="AB689">
            <v>0</v>
          </cell>
          <cell r="AC689">
            <v>0</v>
          </cell>
          <cell r="AD689">
            <v>0</v>
          </cell>
          <cell r="AE689">
            <v>571394</v>
          </cell>
          <cell r="AF689">
            <v>786434</v>
          </cell>
          <cell r="AG689">
            <v>151508</v>
          </cell>
          <cell r="AH689">
            <v>742809</v>
          </cell>
          <cell r="AI689">
            <v>0</v>
          </cell>
          <cell r="AJ689">
            <v>-60556</v>
          </cell>
          <cell r="AK689">
            <v>5502704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5502704</v>
          </cell>
          <cell r="AQ689">
            <v>3015745</v>
          </cell>
          <cell r="AR689">
            <v>523674</v>
          </cell>
          <cell r="AS689">
            <v>3539419</v>
          </cell>
          <cell r="AT689">
            <v>713030</v>
          </cell>
          <cell r="AU689">
            <v>7862</v>
          </cell>
          <cell r="AV689">
            <v>7233</v>
          </cell>
          <cell r="AW689">
            <v>0</v>
          </cell>
          <cell r="AX689">
            <v>3841</v>
          </cell>
          <cell r="AY689">
            <v>10843</v>
          </cell>
          <cell r="AZ689">
            <v>742809</v>
          </cell>
        </row>
        <row r="690">
          <cell r="A690">
            <v>159692</v>
          </cell>
          <cell r="B690" t="str">
            <v>LOUISIANA TECHNICAL COLLEGE-MANSFIELD CAMPUS</v>
          </cell>
          <cell r="C690" t="str">
            <v>LA</v>
          </cell>
          <cell r="D690">
            <v>5</v>
          </cell>
          <cell r="E690">
            <v>4</v>
          </cell>
          <cell r="F690">
            <v>2</v>
          </cell>
          <cell r="G690">
            <v>2</v>
          </cell>
          <cell r="H690">
            <v>2</v>
          </cell>
          <cell r="I690">
            <v>40</v>
          </cell>
          <cell r="J690">
            <v>1</v>
          </cell>
          <cell r="K690">
            <v>137</v>
          </cell>
          <cell r="L690">
            <v>61896</v>
          </cell>
          <cell r="M690">
            <v>0</v>
          </cell>
          <cell r="N690">
            <v>864068</v>
          </cell>
          <cell r="O690">
            <v>0</v>
          </cell>
          <cell r="P690">
            <v>262571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38885</v>
          </cell>
          <cell r="W690">
            <v>0</v>
          </cell>
          <cell r="X690">
            <v>0</v>
          </cell>
          <cell r="Y690">
            <v>0</v>
          </cell>
          <cell r="Z690">
            <v>1227420</v>
          </cell>
          <cell r="AA690">
            <v>523707</v>
          </cell>
          <cell r="AB690">
            <v>0</v>
          </cell>
          <cell r="AC690">
            <v>0</v>
          </cell>
          <cell r="AD690">
            <v>0</v>
          </cell>
          <cell r="AE690">
            <v>133023</v>
          </cell>
          <cell r="AF690">
            <v>193016</v>
          </cell>
          <cell r="AG690">
            <v>89406</v>
          </cell>
          <cell r="AH690">
            <v>212503</v>
          </cell>
          <cell r="AI690">
            <v>0</v>
          </cell>
          <cell r="AJ690">
            <v>-14950</v>
          </cell>
          <cell r="AK690">
            <v>1136705</v>
          </cell>
          <cell r="AL690">
            <v>37154</v>
          </cell>
          <cell r="AM690">
            <v>0</v>
          </cell>
          <cell r="AN690">
            <v>0</v>
          </cell>
          <cell r="AO690">
            <v>26701</v>
          </cell>
          <cell r="AP690">
            <v>1200560</v>
          </cell>
          <cell r="AQ690">
            <v>607279</v>
          </cell>
          <cell r="AR690">
            <v>132552</v>
          </cell>
          <cell r="AS690">
            <v>739831</v>
          </cell>
          <cell r="AT690">
            <v>198660</v>
          </cell>
          <cell r="AU690">
            <v>6693</v>
          </cell>
          <cell r="AV690">
            <v>0</v>
          </cell>
          <cell r="AW690">
            <v>0</v>
          </cell>
          <cell r="AX690">
            <v>0</v>
          </cell>
          <cell r="AY690">
            <v>7150</v>
          </cell>
          <cell r="AZ690">
            <v>212503</v>
          </cell>
        </row>
        <row r="691">
          <cell r="A691">
            <v>159823</v>
          </cell>
          <cell r="B691" t="str">
            <v>LOUISIANA TECHNICAL COLLEGE-NATCHITOCHES CAMPUS</v>
          </cell>
          <cell r="C691" t="str">
            <v>LA</v>
          </cell>
          <cell r="D691">
            <v>5</v>
          </cell>
          <cell r="E691">
            <v>4</v>
          </cell>
          <cell r="F691">
            <v>2</v>
          </cell>
          <cell r="G691">
            <v>2</v>
          </cell>
          <cell r="H691">
            <v>2</v>
          </cell>
          <cell r="I691">
            <v>40</v>
          </cell>
          <cell r="J691">
            <v>1</v>
          </cell>
          <cell r="K691">
            <v>302</v>
          </cell>
          <cell r="L691">
            <v>126584</v>
          </cell>
          <cell r="M691">
            <v>0</v>
          </cell>
          <cell r="N691">
            <v>1488839</v>
          </cell>
          <cell r="O691">
            <v>0</v>
          </cell>
          <cell r="P691">
            <v>292778</v>
          </cell>
          <cell r="Q691">
            <v>283412</v>
          </cell>
          <cell r="R691">
            <v>100393</v>
          </cell>
          <cell r="S691">
            <v>8432</v>
          </cell>
          <cell r="T691">
            <v>0</v>
          </cell>
          <cell r="U691">
            <v>20863</v>
          </cell>
          <cell r="V691">
            <v>52617</v>
          </cell>
          <cell r="W691">
            <v>0</v>
          </cell>
          <cell r="X691">
            <v>0</v>
          </cell>
          <cell r="Y691">
            <v>0</v>
          </cell>
          <cell r="Z691">
            <v>2373918</v>
          </cell>
          <cell r="AA691">
            <v>1239184</v>
          </cell>
          <cell r="AB691">
            <v>0</v>
          </cell>
          <cell r="AC691">
            <v>0</v>
          </cell>
          <cell r="AD691">
            <v>0</v>
          </cell>
          <cell r="AE691">
            <v>219242</v>
          </cell>
          <cell r="AF691">
            <v>414575</v>
          </cell>
          <cell r="AG691">
            <v>161318</v>
          </cell>
          <cell r="AH691">
            <v>210826</v>
          </cell>
          <cell r="AI691">
            <v>0</v>
          </cell>
          <cell r="AJ691">
            <v>-20142</v>
          </cell>
          <cell r="AK691">
            <v>2225003</v>
          </cell>
          <cell r="AL691">
            <v>58698</v>
          </cell>
          <cell r="AM691">
            <v>0</v>
          </cell>
          <cell r="AN691">
            <v>0</v>
          </cell>
          <cell r="AO691">
            <v>0</v>
          </cell>
          <cell r="AP691">
            <v>2283701</v>
          </cell>
          <cell r="AQ691">
            <v>1172935</v>
          </cell>
          <cell r="AR691">
            <v>315463</v>
          </cell>
          <cell r="AS691">
            <v>1488398</v>
          </cell>
          <cell r="AT691">
            <v>188427</v>
          </cell>
          <cell r="AU691">
            <v>0</v>
          </cell>
          <cell r="AV691">
            <v>7087</v>
          </cell>
          <cell r="AW691">
            <v>0</v>
          </cell>
          <cell r="AX691">
            <v>0</v>
          </cell>
          <cell r="AY691">
            <v>15312</v>
          </cell>
          <cell r="AZ691">
            <v>210826</v>
          </cell>
        </row>
        <row r="692">
          <cell r="A692">
            <v>159984</v>
          </cell>
          <cell r="B692" t="str">
            <v>LOUISIANA TECHNICAL COLLEGE-NORTH CENTRAL CAMPUS</v>
          </cell>
          <cell r="C692" t="str">
            <v>LA</v>
          </cell>
          <cell r="D692">
            <v>5</v>
          </cell>
          <cell r="E692">
            <v>4</v>
          </cell>
          <cell r="F692">
            <v>2</v>
          </cell>
          <cell r="G692">
            <v>2</v>
          </cell>
          <cell r="H692">
            <v>2</v>
          </cell>
          <cell r="I692">
            <v>40</v>
          </cell>
          <cell r="J692">
            <v>1</v>
          </cell>
          <cell r="K692">
            <v>106</v>
          </cell>
          <cell r="L692">
            <v>57831</v>
          </cell>
          <cell r="M692">
            <v>0</v>
          </cell>
          <cell r="N692">
            <v>715791</v>
          </cell>
          <cell r="O692">
            <v>0</v>
          </cell>
          <cell r="P692">
            <v>280690</v>
          </cell>
          <cell r="Q692">
            <v>185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42017</v>
          </cell>
          <cell r="W692">
            <v>0</v>
          </cell>
          <cell r="X692">
            <v>0</v>
          </cell>
          <cell r="Y692">
            <v>0</v>
          </cell>
          <cell r="Z692">
            <v>1096514</v>
          </cell>
          <cell r="AA692">
            <v>396627</v>
          </cell>
          <cell r="AB692">
            <v>0</v>
          </cell>
          <cell r="AC692">
            <v>0</v>
          </cell>
          <cell r="AD692">
            <v>0</v>
          </cell>
          <cell r="AE692">
            <v>85977</v>
          </cell>
          <cell r="AF692">
            <v>189129</v>
          </cell>
          <cell r="AG692">
            <v>105941</v>
          </cell>
          <cell r="AH692">
            <v>234051</v>
          </cell>
          <cell r="AI692">
            <v>0</v>
          </cell>
          <cell r="AJ692">
            <v>-9622</v>
          </cell>
          <cell r="AK692">
            <v>1002103</v>
          </cell>
          <cell r="AL692">
            <v>36591</v>
          </cell>
          <cell r="AM692">
            <v>0</v>
          </cell>
          <cell r="AN692">
            <v>0</v>
          </cell>
          <cell r="AO692">
            <v>0</v>
          </cell>
          <cell r="AP692">
            <v>1038694</v>
          </cell>
          <cell r="AQ692">
            <v>408658</v>
          </cell>
          <cell r="AR692">
            <v>124402</v>
          </cell>
          <cell r="AS692">
            <v>533060</v>
          </cell>
          <cell r="AT692">
            <v>207410</v>
          </cell>
          <cell r="AU692">
            <v>19911</v>
          </cell>
          <cell r="AV692">
            <v>0</v>
          </cell>
          <cell r="AW692">
            <v>0</v>
          </cell>
          <cell r="AX692">
            <v>0</v>
          </cell>
          <cell r="AY692">
            <v>6730</v>
          </cell>
          <cell r="AZ692">
            <v>234051</v>
          </cell>
        </row>
        <row r="693">
          <cell r="A693">
            <v>160001</v>
          </cell>
          <cell r="B693" t="str">
            <v>LOUISIANA TECHNICAL COLLEGE-NORTHEAST LA CAMPUS</v>
          </cell>
          <cell r="C693" t="str">
            <v>LA</v>
          </cell>
          <cell r="D693">
            <v>5</v>
          </cell>
          <cell r="E693">
            <v>4</v>
          </cell>
          <cell r="F693">
            <v>2</v>
          </cell>
          <cell r="G693">
            <v>2</v>
          </cell>
          <cell r="H693">
            <v>2</v>
          </cell>
          <cell r="I693">
            <v>40</v>
          </cell>
          <cell r="J693">
            <v>1</v>
          </cell>
          <cell r="K693">
            <v>121</v>
          </cell>
          <cell r="L693">
            <v>86628</v>
          </cell>
          <cell r="M693">
            <v>0</v>
          </cell>
          <cell r="N693">
            <v>1083200</v>
          </cell>
          <cell r="O693">
            <v>0</v>
          </cell>
          <cell r="P693">
            <v>221310</v>
          </cell>
          <cell r="Q693">
            <v>585</v>
          </cell>
          <cell r="R693">
            <v>0</v>
          </cell>
          <cell r="S693">
            <v>235</v>
          </cell>
          <cell r="T693">
            <v>0</v>
          </cell>
          <cell r="U693">
            <v>0</v>
          </cell>
          <cell r="V693">
            <v>38689</v>
          </cell>
          <cell r="W693">
            <v>0</v>
          </cell>
          <cell r="X693">
            <v>0</v>
          </cell>
          <cell r="Y693">
            <v>0</v>
          </cell>
          <cell r="Z693">
            <v>1430647</v>
          </cell>
          <cell r="AA693">
            <v>565303</v>
          </cell>
          <cell r="AB693">
            <v>0</v>
          </cell>
          <cell r="AC693">
            <v>0</v>
          </cell>
          <cell r="AD693">
            <v>0</v>
          </cell>
          <cell r="AE693">
            <v>168920</v>
          </cell>
          <cell r="AF693">
            <v>284760</v>
          </cell>
          <cell r="AG693">
            <v>155823</v>
          </cell>
          <cell r="AH693">
            <v>178314</v>
          </cell>
          <cell r="AI693">
            <v>0</v>
          </cell>
          <cell r="AJ693">
            <v>0</v>
          </cell>
          <cell r="AK693">
            <v>1353120</v>
          </cell>
          <cell r="AL693">
            <v>30867</v>
          </cell>
          <cell r="AM693">
            <v>0</v>
          </cell>
          <cell r="AN693">
            <v>0</v>
          </cell>
          <cell r="AO693">
            <v>0</v>
          </cell>
          <cell r="AP693">
            <v>1383987</v>
          </cell>
          <cell r="AQ693">
            <v>744272</v>
          </cell>
          <cell r="AR693">
            <v>197637</v>
          </cell>
          <cell r="AS693">
            <v>941909</v>
          </cell>
          <cell r="AT693">
            <v>144481</v>
          </cell>
          <cell r="AU693">
            <v>19584</v>
          </cell>
          <cell r="AV693">
            <v>585</v>
          </cell>
          <cell r="AW693">
            <v>0</v>
          </cell>
          <cell r="AX693">
            <v>0</v>
          </cell>
          <cell r="AY693">
            <v>13664</v>
          </cell>
          <cell r="AZ693">
            <v>178314</v>
          </cell>
        </row>
        <row r="694">
          <cell r="A694">
            <v>160010</v>
          </cell>
          <cell r="B694" t="str">
            <v>LOUISIANA TECHNICAL COLLEGE-NORTHWEST LOUISIANA</v>
          </cell>
          <cell r="C694" t="str">
            <v>LA</v>
          </cell>
          <cell r="D694">
            <v>5</v>
          </cell>
          <cell r="E694">
            <v>4</v>
          </cell>
          <cell r="F694">
            <v>2</v>
          </cell>
          <cell r="G694">
            <v>2</v>
          </cell>
          <cell r="H694">
            <v>2</v>
          </cell>
          <cell r="I694">
            <v>40</v>
          </cell>
          <cell r="J694">
            <v>1</v>
          </cell>
          <cell r="K694">
            <v>411</v>
          </cell>
          <cell r="L694">
            <v>318264</v>
          </cell>
          <cell r="M694">
            <v>0</v>
          </cell>
          <cell r="N694">
            <v>2514279</v>
          </cell>
          <cell r="O694">
            <v>0</v>
          </cell>
          <cell r="P694">
            <v>708185</v>
          </cell>
          <cell r="Q694">
            <v>330498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105157</v>
          </cell>
          <cell r="W694">
            <v>0</v>
          </cell>
          <cell r="X694">
            <v>0</v>
          </cell>
          <cell r="Y694">
            <v>0</v>
          </cell>
          <cell r="Z694">
            <v>3976383</v>
          </cell>
          <cell r="AA694">
            <v>2340873</v>
          </cell>
          <cell r="AB694">
            <v>0</v>
          </cell>
          <cell r="AC694">
            <v>0</v>
          </cell>
          <cell r="AD694">
            <v>0</v>
          </cell>
          <cell r="AE694">
            <v>216839</v>
          </cell>
          <cell r="AF694">
            <v>502772</v>
          </cell>
          <cell r="AG694">
            <v>194113</v>
          </cell>
          <cell r="AH694">
            <v>565334</v>
          </cell>
          <cell r="AI694">
            <v>0</v>
          </cell>
          <cell r="AJ694">
            <v>-66944</v>
          </cell>
          <cell r="AK694">
            <v>3752987</v>
          </cell>
          <cell r="AL694">
            <v>102340</v>
          </cell>
          <cell r="AM694">
            <v>0</v>
          </cell>
          <cell r="AN694">
            <v>0</v>
          </cell>
          <cell r="AO694">
            <v>0</v>
          </cell>
          <cell r="AP694">
            <v>3855327</v>
          </cell>
          <cell r="AQ694">
            <v>2093039</v>
          </cell>
          <cell r="AR694">
            <v>452563</v>
          </cell>
          <cell r="AS694">
            <v>2545602</v>
          </cell>
          <cell r="AT694">
            <v>476227</v>
          </cell>
          <cell r="AU694">
            <v>0</v>
          </cell>
          <cell r="AV694">
            <v>88337</v>
          </cell>
          <cell r="AW694">
            <v>0</v>
          </cell>
          <cell r="AX694">
            <v>0</v>
          </cell>
          <cell r="AY694">
            <v>770</v>
          </cell>
          <cell r="AZ694">
            <v>565334</v>
          </cell>
        </row>
        <row r="695">
          <cell r="A695">
            <v>160047</v>
          </cell>
          <cell r="B695" t="str">
            <v>LOUISIANA TECHNICAL COLLEGE-OAKDALE CAMPUS</v>
          </cell>
          <cell r="C695" t="str">
            <v>LA</v>
          </cell>
          <cell r="D695">
            <v>5</v>
          </cell>
          <cell r="E695">
            <v>4</v>
          </cell>
          <cell r="F695">
            <v>2</v>
          </cell>
          <cell r="G695">
            <v>2</v>
          </cell>
          <cell r="H695">
            <v>2</v>
          </cell>
          <cell r="I695">
            <v>40</v>
          </cell>
          <cell r="J695">
            <v>1</v>
          </cell>
          <cell r="K695">
            <v>233</v>
          </cell>
          <cell r="L695">
            <v>234520</v>
          </cell>
          <cell r="M695">
            <v>0</v>
          </cell>
          <cell r="N695">
            <v>1119635</v>
          </cell>
          <cell r="O695">
            <v>0</v>
          </cell>
          <cell r="P695">
            <v>183285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42</v>
          </cell>
          <cell r="W695">
            <v>0</v>
          </cell>
          <cell r="X695">
            <v>0</v>
          </cell>
          <cell r="Y695">
            <v>0</v>
          </cell>
          <cell r="Z695">
            <v>1537482</v>
          </cell>
          <cell r="AA695">
            <v>805078</v>
          </cell>
          <cell r="AB695">
            <v>0</v>
          </cell>
          <cell r="AC695">
            <v>0</v>
          </cell>
          <cell r="AD695">
            <v>0</v>
          </cell>
          <cell r="AE695">
            <v>60766</v>
          </cell>
          <cell r="AF695">
            <v>282988</v>
          </cell>
          <cell r="AG695">
            <v>99255</v>
          </cell>
          <cell r="AH695">
            <v>233769</v>
          </cell>
          <cell r="AI695">
            <v>0</v>
          </cell>
          <cell r="AJ695">
            <v>-16784</v>
          </cell>
          <cell r="AK695">
            <v>1465072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1465072</v>
          </cell>
          <cell r="AQ695">
            <v>850863</v>
          </cell>
          <cell r="AR695">
            <v>173060</v>
          </cell>
          <cell r="AS695">
            <v>1023923</v>
          </cell>
          <cell r="AT695">
            <v>155991</v>
          </cell>
          <cell r="AU695">
            <v>13554</v>
          </cell>
          <cell r="AV695">
            <v>0</v>
          </cell>
          <cell r="AW695">
            <v>0</v>
          </cell>
          <cell r="AX695">
            <v>0</v>
          </cell>
          <cell r="AY695">
            <v>64224</v>
          </cell>
          <cell r="AZ695">
            <v>233769</v>
          </cell>
        </row>
        <row r="696">
          <cell r="A696">
            <v>160214</v>
          </cell>
          <cell r="B696" t="str">
            <v>LOUISIANA TECHNICAL COLLEGE-JUMONVILLE MEMORIAL</v>
          </cell>
          <cell r="C696" t="str">
            <v>LA</v>
          </cell>
          <cell r="D696">
            <v>5</v>
          </cell>
          <cell r="E696">
            <v>4</v>
          </cell>
          <cell r="F696">
            <v>2</v>
          </cell>
          <cell r="G696">
            <v>2</v>
          </cell>
          <cell r="H696">
            <v>2</v>
          </cell>
          <cell r="I696">
            <v>40</v>
          </cell>
          <cell r="J696">
            <v>1</v>
          </cell>
          <cell r="K696">
            <v>269</v>
          </cell>
          <cell r="L696">
            <v>270806</v>
          </cell>
          <cell r="M696">
            <v>0</v>
          </cell>
          <cell r="N696">
            <v>2090677</v>
          </cell>
          <cell r="O696">
            <v>0</v>
          </cell>
          <cell r="P696">
            <v>154397</v>
          </cell>
          <cell r="Q696">
            <v>2995</v>
          </cell>
          <cell r="R696">
            <v>100</v>
          </cell>
          <cell r="S696">
            <v>0</v>
          </cell>
          <cell r="T696">
            <v>0</v>
          </cell>
          <cell r="U696">
            <v>0</v>
          </cell>
          <cell r="V696">
            <v>27080</v>
          </cell>
          <cell r="W696">
            <v>0</v>
          </cell>
          <cell r="X696">
            <v>0</v>
          </cell>
          <cell r="Y696">
            <v>0</v>
          </cell>
          <cell r="Z696">
            <v>2546055</v>
          </cell>
          <cell r="AA696">
            <v>1404258</v>
          </cell>
          <cell r="AB696">
            <v>0</v>
          </cell>
          <cell r="AC696">
            <v>0</v>
          </cell>
          <cell r="AD696">
            <v>0</v>
          </cell>
          <cell r="AE696">
            <v>90658</v>
          </cell>
          <cell r="AF696">
            <v>550780</v>
          </cell>
          <cell r="AG696">
            <v>231482</v>
          </cell>
          <cell r="AH696">
            <v>233169</v>
          </cell>
          <cell r="AI696">
            <v>0</v>
          </cell>
          <cell r="AJ696">
            <v>-12231</v>
          </cell>
          <cell r="AK696">
            <v>2498116</v>
          </cell>
          <cell r="AL696">
            <v>25282</v>
          </cell>
          <cell r="AM696">
            <v>0</v>
          </cell>
          <cell r="AN696">
            <v>0</v>
          </cell>
          <cell r="AO696">
            <v>0</v>
          </cell>
          <cell r="AP696">
            <v>2523398</v>
          </cell>
          <cell r="AQ696">
            <v>1464996</v>
          </cell>
          <cell r="AR696">
            <v>346911</v>
          </cell>
          <cell r="AS696">
            <v>1811907</v>
          </cell>
          <cell r="AT696">
            <v>65662</v>
          </cell>
          <cell r="AU696">
            <v>6742</v>
          </cell>
          <cell r="AV696">
            <v>2995</v>
          </cell>
          <cell r="AW696">
            <v>0</v>
          </cell>
          <cell r="AX696">
            <v>0</v>
          </cell>
          <cell r="AY696">
            <v>157770</v>
          </cell>
          <cell r="AZ696">
            <v>233169</v>
          </cell>
        </row>
        <row r="697">
          <cell r="A697">
            <v>160311</v>
          </cell>
          <cell r="B697" t="str">
            <v>LOUISIANA TECHNICAL COLLEGE-RIVER PARISHES CAMPUS</v>
          </cell>
          <cell r="C697" t="str">
            <v>LA</v>
          </cell>
          <cell r="D697">
            <v>5</v>
          </cell>
          <cell r="E697">
            <v>4</v>
          </cell>
          <cell r="F697">
            <v>2</v>
          </cell>
          <cell r="G697">
            <v>2</v>
          </cell>
          <cell r="H697">
            <v>2</v>
          </cell>
          <cell r="I697">
            <v>40</v>
          </cell>
          <cell r="J697">
            <v>1</v>
          </cell>
          <cell r="K697">
            <v>374</v>
          </cell>
          <cell r="L697">
            <v>279732</v>
          </cell>
          <cell r="M697">
            <v>0</v>
          </cell>
          <cell r="N697">
            <v>1219619</v>
          </cell>
          <cell r="O697">
            <v>0</v>
          </cell>
          <cell r="P697">
            <v>100961</v>
          </cell>
          <cell r="Q697">
            <v>476649</v>
          </cell>
          <cell r="R697">
            <v>26827</v>
          </cell>
          <cell r="S697">
            <v>17140</v>
          </cell>
          <cell r="T697">
            <v>0</v>
          </cell>
          <cell r="U697">
            <v>0</v>
          </cell>
          <cell r="V697">
            <v>62116</v>
          </cell>
          <cell r="W697">
            <v>0</v>
          </cell>
          <cell r="X697">
            <v>0</v>
          </cell>
          <cell r="Y697">
            <v>0</v>
          </cell>
          <cell r="Z697">
            <v>2183044</v>
          </cell>
          <cell r="AA697">
            <v>1390610</v>
          </cell>
          <cell r="AB697">
            <v>0</v>
          </cell>
          <cell r="AC697">
            <v>0</v>
          </cell>
          <cell r="AD697">
            <v>0</v>
          </cell>
          <cell r="AE697">
            <v>134606</v>
          </cell>
          <cell r="AF697">
            <v>340217</v>
          </cell>
          <cell r="AG697">
            <v>167879</v>
          </cell>
          <cell r="AH697">
            <v>63700</v>
          </cell>
          <cell r="AI697">
            <v>0</v>
          </cell>
          <cell r="AJ697">
            <v>1459</v>
          </cell>
          <cell r="AK697">
            <v>2098471</v>
          </cell>
          <cell r="AL697">
            <v>54358</v>
          </cell>
          <cell r="AM697">
            <v>0</v>
          </cell>
          <cell r="AN697">
            <v>0</v>
          </cell>
          <cell r="AO697">
            <v>0</v>
          </cell>
          <cell r="AP697">
            <v>2152829</v>
          </cell>
          <cell r="AQ697">
            <v>1085142</v>
          </cell>
          <cell r="AR697">
            <v>178082</v>
          </cell>
          <cell r="AS697">
            <v>1263224</v>
          </cell>
          <cell r="AT697">
            <v>45492</v>
          </cell>
          <cell r="AU697">
            <v>0</v>
          </cell>
          <cell r="AV697">
            <v>3507</v>
          </cell>
          <cell r="AW697">
            <v>0</v>
          </cell>
          <cell r="AX697">
            <v>0</v>
          </cell>
          <cell r="AY697">
            <v>14701</v>
          </cell>
          <cell r="AZ697">
            <v>63700</v>
          </cell>
        </row>
        <row r="698">
          <cell r="A698">
            <v>160366</v>
          </cell>
          <cell r="B698" t="str">
            <v>LOUISIANA TECHNICAL COLLEGE-RUSTON CAMPUS</v>
          </cell>
          <cell r="C698" t="str">
            <v>LA</v>
          </cell>
          <cell r="D698">
            <v>5</v>
          </cell>
          <cell r="E698">
            <v>4</v>
          </cell>
          <cell r="F698">
            <v>2</v>
          </cell>
          <cell r="G698">
            <v>2</v>
          </cell>
          <cell r="H698">
            <v>2</v>
          </cell>
          <cell r="I698">
            <v>-3</v>
          </cell>
          <cell r="J698">
            <v>1</v>
          </cell>
          <cell r="K698">
            <v>129</v>
          </cell>
          <cell r="L698">
            <v>77613</v>
          </cell>
          <cell r="M698">
            <v>0</v>
          </cell>
          <cell r="N698">
            <v>954372</v>
          </cell>
          <cell r="O698">
            <v>0</v>
          </cell>
          <cell r="P698">
            <v>211426</v>
          </cell>
          <cell r="Q698">
            <v>64690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45507</v>
          </cell>
          <cell r="W698">
            <v>0</v>
          </cell>
          <cell r="X698">
            <v>0</v>
          </cell>
          <cell r="Y698">
            <v>0</v>
          </cell>
          <cell r="Z698">
            <v>1353608</v>
          </cell>
          <cell r="AA698">
            <v>693778</v>
          </cell>
          <cell r="AB698">
            <v>0</v>
          </cell>
          <cell r="AC698">
            <v>0</v>
          </cell>
          <cell r="AD698">
            <v>0</v>
          </cell>
          <cell r="AE698">
            <v>68169</v>
          </cell>
          <cell r="AF698">
            <v>183205</v>
          </cell>
          <cell r="AG698">
            <v>142574</v>
          </cell>
          <cell r="AH698">
            <v>173723</v>
          </cell>
          <cell r="AI698">
            <v>0</v>
          </cell>
          <cell r="AJ698">
            <v>-27932</v>
          </cell>
          <cell r="AK698">
            <v>1233517</v>
          </cell>
          <cell r="AL698">
            <v>53442</v>
          </cell>
          <cell r="AM698">
            <v>0</v>
          </cell>
          <cell r="AN698">
            <v>0</v>
          </cell>
          <cell r="AO698">
            <v>0</v>
          </cell>
          <cell r="AP698">
            <v>1286959</v>
          </cell>
          <cell r="AQ698">
            <v>704151</v>
          </cell>
          <cell r="AR698">
            <v>164677</v>
          </cell>
          <cell r="AS698">
            <v>868828</v>
          </cell>
          <cell r="AT698">
            <v>152824</v>
          </cell>
          <cell r="AU698">
            <v>7893</v>
          </cell>
          <cell r="AV698">
            <v>0</v>
          </cell>
          <cell r="AW698">
            <v>0</v>
          </cell>
          <cell r="AX698">
            <v>0</v>
          </cell>
          <cell r="AY698">
            <v>13006</v>
          </cell>
          <cell r="AZ698">
            <v>173723</v>
          </cell>
        </row>
        <row r="699">
          <cell r="A699">
            <v>160384</v>
          </cell>
          <cell r="B699" t="str">
            <v>LOUISIANA TECHNICAL COLLEGE-SABINE VALLEY CAMPUS</v>
          </cell>
          <cell r="C699" t="str">
            <v>LA</v>
          </cell>
          <cell r="D699">
            <v>5</v>
          </cell>
          <cell r="E699">
            <v>4</v>
          </cell>
          <cell r="F699">
            <v>2</v>
          </cell>
          <cell r="G699">
            <v>2</v>
          </cell>
          <cell r="H699">
            <v>2</v>
          </cell>
          <cell r="I699">
            <v>40</v>
          </cell>
          <cell r="J699">
            <v>1</v>
          </cell>
          <cell r="K699">
            <v>159</v>
          </cell>
          <cell r="L699">
            <v>62933</v>
          </cell>
          <cell r="M699">
            <v>0</v>
          </cell>
          <cell r="N699">
            <v>807015</v>
          </cell>
          <cell r="O699">
            <v>0</v>
          </cell>
          <cell r="P699">
            <v>286071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49297</v>
          </cell>
          <cell r="W699">
            <v>0</v>
          </cell>
          <cell r="X699">
            <v>0</v>
          </cell>
          <cell r="Y699">
            <v>0</v>
          </cell>
          <cell r="Z699">
            <v>1205316</v>
          </cell>
          <cell r="AA699">
            <v>553060</v>
          </cell>
          <cell r="AB699">
            <v>0</v>
          </cell>
          <cell r="AC699">
            <v>0</v>
          </cell>
          <cell r="AD699">
            <v>0</v>
          </cell>
          <cell r="AE699">
            <v>92759</v>
          </cell>
          <cell r="AF699">
            <v>221431</v>
          </cell>
          <cell r="AG699">
            <v>81107</v>
          </cell>
          <cell r="AH699">
            <v>204757</v>
          </cell>
          <cell r="AI699">
            <v>0</v>
          </cell>
          <cell r="AJ699">
            <v>-38554</v>
          </cell>
          <cell r="AK699">
            <v>1114560</v>
          </cell>
          <cell r="AL699">
            <v>44013</v>
          </cell>
          <cell r="AM699">
            <v>0</v>
          </cell>
          <cell r="AN699">
            <v>0</v>
          </cell>
          <cell r="AO699">
            <v>0</v>
          </cell>
          <cell r="AP699">
            <v>1158573</v>
          </cell>
          <cell r="AQ699">
            <v>617445</v>
          </cell>
          <cell r="AR699">
            <v>116637</v>
          </cell>
          <cell r="AS699">
            <v>734082</v>
          </cell>
          <cell r="AT699">
            <v>195115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9642</v>
          </cell>
          <cell r="AZ699">
            <v>204757</v>
          </cell>
        </row>
        <row r="700">
          <cell r="A700">
            <v>160427</v>
          </cell>
          <cell r="B700" t="str">
            <v>LOUISIANA TECHNICAL COLLEGE-SHREVEPORT-BOSSIER</v>
          </cell>
          <cell r="C700" t="str">
            <v>LA</v>
          </cell>
          <cell r="D700">
            <v>5</v>
          </cell>
          <cell r="E700">
            <v>4</v>
          </cell>
          <cell r="F700">
            <v>2</v>
          </cell>
          <cell r="G700">
            <v>2</v>
          </cell>
          <cell r="H700">
            <v>2</v>
          </cell>
          <cell r="I700">
            <v>40</v>
          </cell>
          <cell r="J700">
            <v>1</v>
          </cell>
          <cell r="K700">
            <v>617</v>
          </cell>
          <cell r="L700">
            <v>368312</v>
          </cell>
          <cell r="M700">
            <v>0</v>
          </cell>
          <cell r="N700">
            <v>3173113</v>
          </cell>
          <cell r="O700">
            <v>0</v>
          </cell>
          <cell r="P700">
            <v>689931</v>
          </cell>
          <cell r="Q700">
            <v>145542</v>
          </cell>
          <cell r="R700">
            <v>0</v>
          </cell>
          <cell r="S700">
            <v>620</v>
          </cell>
          <cell r="T700">
            <v>0</v>
          </cell>
          <cell r="U700">
            <v>42858</v>
          </cell>
          <cell r="V700">
            <v>140237</v>
          </cell>
          <cell r="W700">
            <v>0</v>
          </cell>
          <cell r="X700">
            <v>0</v>
          </cell>
          <cell r="Y700">
            <v>0</v>
          </cell>
          <cell r="Z700">
            <v>4560613</v>
          </cell>
          <cell r="AA700">
            <v>2296820</v>
          </cell>
          <cell r="AB700">
            <v>0</v>
          </cell>
          <cell r="AC700">
            <v>0</v>
          </cell>
          <cell r="AD700">
            <v>0</v>
          </cell>
          <cell r="AE700">
            <v>249161</v>
          </cell>
          <cell r="AF700">
            <v>714809</v>
          </cell>
          <cell r="AG700">
            <v>516156</v>
          </cell>
          <cell r="AH700">
            <v>571064</v>
          </cell>
          <cell r="AI700">
            <v>0</v>
          </cell>
          <cell r="AJ700">
            <v>-33674</v>
          </cell>
          <cell r="AK700">
            <v>4314336</v>
          </cell>
          <cell r="AL700">
            <v>135244</v>
          </cell>
          <cell r="AM700">
            <v>0</v>
          </cell>
          <cell r="AN700">
            <v>0</v>
          </cell>
          <cell r="AO700">
            <v>0</v>
          </cell>
          <cell r="AP700">
            <v>4449580</v>
          </cell>
          <cell r="AQ700">
            <v>2086363</v>
          </cell>
          <cell r="AR700">
            <v>517565</v>
          </cell>
          <cell r="AS700">
            <v>2603928</v>
          </cell>
          <cell r="AT700">
            <v>485534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85530</v>
          </cell>
          <cell r="AZ700">
            <v>571064</v>
          </cell>
        </row>
        <row r="701">
          <cell r="A701">
            <v>160436</v>
          </cell>
          <cell r="B701" t="str">
            <v>LOUISIANA TECHNICAL COLLEGE-SIDNEY N COLLIER</v>
          </cell>
          <cell r="C701" t="str">
            <v>LA</v>
          </cell>
          <cell r="D701">
            <v>5</v>
          </cell>
          <cell r="E701">
            <v>4</v>
          </cell>
          <cell r="F701">
            <v>2</v>
          </cell>
          <cell r="G701">
            <v>2</v>
          </cell>
          <cell r="H701">
            <v>2</v>
          </cell>
          <cell r="I701">
            <v>40</v>
          </cell>
          <cell r="J701">
            <v>1</v>
          </cell>
          <cell r="K701">
            <v>404</v>
          </cell>
          <cell r="L701">
            <v>239236</v>
          </cell>
          <cell r="M701">
            <v>0</v>
          </cell>
          <cell r="N701">
            <v>1884633</v>
          </cell>
          <cell r="O701">
            <v>0</v>
          </cell>
          <cell r="P701">
            <v>536094</v>
          </cell>
          <cell r="Q701">
            <v>222569</v>
          </cell>
          <cell r="R701">
            <v>12708</v>
          </cell>
          <cell r="S701">
            <v>6270</v>
          </cell>
          <cell r="T701">
            <v>0</v>
          </cell>
          <cell r="U701">
            <v>14084</v>
          </cell>
          <cell r="V701">
            <v>47641</v>
          </cell>
          <cell r="W701">
            <v>0</v>
          </cell>
          <cell r="X701">
            <v>0</v>
          </cell>
          <cell r="Y701">
            <v>0</v>
          </cell>
          <cell r="Z701">
            <v>2963235</v>
          </cell>
          <cell r="AA701">
            <v>1355113</v>
          </cell>
          <cell r="AB701">
            <v>0</v>
          </cell>
          <cell r="AC701">
            <v>0</v>
          </cell>
          <cell r="AD701">
            <v>0</v>
          </cell>
          <cell r="AE701">
            <v>363441</v>
          </cell>
          <cell r="AF701">
            <v>396120</v>
          </cell>
          <cell r="AG701">
            <v>358651</v>
          </cell>
          <cell r="AH701">
            <v>415270</v>
          </cell>
          <cell r="AI701">
            <v>0</v>
          </cell>
          <cell r="AJ701">
            <v>-17138</v>
          </cell>
          <cell r="AK701">
            <v>2871457</v>
          </cell>
          <cell r="AL701">
            <v>54904</v>
          </cell>
          <cell r="AM701">
            <v>0</v>
          </cell>
          <cell r="AN701">
            <v>0</v>
          </cell>
          <cell r="AO701">
            <v>0</v>
          </cell>
          <cell r="AP701">
            <v>2926361</v>
          </cell>
          <cell r="AQ701">
            <v>1639567</v>
          </cell>
          <cell r="AR701">
            <v>324147</v>
          </cell>
          <cell r="AS701">
            <v>1963714</v>
          </cell>
          <cell r="AT701">
            <v>349185</v>
          </cell>
          <cell r="AU701">
            <v>16487</v>
          </cell>
          <cell r="AV701">
            <v>0</v>
          </cell>
          <cell r="AW701">
            <v>0</v>
          </cell>
          <cell r="AX701">
            <v>848</v>
          </cell>
          <cell r="AY701">
            <v>48750</v>
          </cell>
          <cell r="AZ701">
            <v>415270</v>
          </cell>
        </row>
        <row r="702">
          <cell r="A702">
            <v>160454</v>
          </cell>
          <cell r="B702" t="str">
            <v>LOUISIANA TECHNICAL COLLEGE-SLIDELL CAMPUS</v>
          </cell>
          <cell r="C702" t="str">
            <v>LA</v>
          </cell>
          <cell r="D702">
            <v>5</v>
          </cell>
          <cell r="E702">
            <v>4</v>
          </cell>
          <cell r="F702">
            <v>2</v>
          </cell>
          <cell r="G702">
            <v>2</v>
          </cell>
          <cell r="H702">
            <v>2</v>
          </cell>
          <cell r="I702">
            <v>40</v>
          </cell>
          <cell r="J702">
            <v>1</v>
          </cell>
          <cell r="K702">
            <v>252</v>
          </cell>
          <cell r="L702">
            <v>151233</v>
          </cell>
          <cell r="M702">
            <v>0</v>
          </cell>
          <cell r="N702">
            <v>1500021</v>
          </cell>
          <cell r="O702">
            <v>0</v>
          </cell>
          <cell r="P702">
            <v>252349</v>
          </cell>
          <cell r="Q702">
            <v>0</v>
          </cell>
          <cell r="R702">
            <v>51682</v>
          </cell>
          <cell r="S702">
            <v>1500</v>
          </cell>
          <cell r="T702">
            <v>0</v>
          </cell>
          <cell r="U702">
            <v>9674</v>
          </cell>
          <cell r="V702">
            <v>71149</v>
          </cell>
          <cell r="W702">
            <v>0</v>
          </cell>
          <cell r="X702">
            <v>0</v>
          </cell>
          <cell r="Y702">
            <v>0</v>
          </cell>
          <cell r="Z702">
            <v>2037608</v>
          </cell>
          <cell r="AA702">
            <v>1042951</v>
          </cell>
          <cell r="AB702">
            <v>0</v>
          </cell>
          <cell r="AC702">
            <v>0</v>
          </cell>
          <cell r="AD702">
            <v>0</v>
          </cell>
          <cell r="AE702">
            <v>89027</v>
          </cell>
          <cell r="AF702">
            <v>380639</v>
          </cell>
          <cell r="AG702">
            <v>182278</v>
          </cell>
          <cell r="AH702">
            <v>218727</v>
          </cell>
          <cell r="AI702">
            <v>0</v>
          </cell>
          <cell r="AJ702">
            <v>-12486</v>
          </cell>
          <cell r="AK702">
            <v>1901136</v>
          </cell>
          <cell r="AL702">
            <v>69506</v>
          </cell>
          <cell r="AM702">
            <v>0</v>
          </cell>
          <cell r="AN702">
            <v>0</v>
          </cell>
          <cell r="AO702">
            <v>0</v>
          </cell>
          <cell r="AP702">
            <v>1970642</v>
          </cell>
          <cell r="AQ702">
            <v>1089307</v>
          </cell>
          <cell r="AR702">
            <v>213831</v>
          </cell>
          <cell r="AS702">
            <v>1303138</v>
          </cell>
          <cell r="AT702">
            <v>169211</v>
          </cell>
          <cell r="AU702">
            <v>4235</v>
          </cell>
          <cell r="AV702">
            <v>0</v>
          </cell>
          <cell r="AW702">
            <v>0</v>
          </cell>
          <cell r="AX702">
            <v>0</v>
          </cell>
          <cell r="AY702">
            <v>45281</v>
          </cell>
          <cell r="AZ702">
            <v>218727</v>
          </cell>
        </row>
        <row r="703">
          <cell r="A703">
            <v>160481</v>
          </cell>
          <cell r="B703" t="str">
            <v>LOUISIANA TECHNICAL COLLEGE-L E FLETCHER CAMPUS</v>
          </cell>
          <cell r="C703" t="str">
            <v>LA</v>
          </cell>
          <cell r="D703">
            <v>5</v>
          </cell>
          <cell r="E703">
            <v>4</v>
          </cell>
          <cell r="F703">
            <v>2</v>
          </cell>
          <cell r="G703">
            <v>2</v>
          </cell>
          <cell r="H703">
            <v>2</v>
          </cell>
          <cell r="I703">
            <v>40</v>
          </cell>
          <cell r="J703">
            <v>1</v>
          </cell>
          <cell r="K703">
            <v>566</v>
          </cell>
          <cell r="L703">
            <v>312593</v>
          </cell>
          <cell r="M703">
            <v>0</v>
          </cell>
          <cell r="N703">
            <v>2027416</v>
          </cell>
          <cell r="O703">
            <v>0</v>
          </cell>
          <cell r="P703">
            <v>506082</v>
          </cell>
          <cell r="Q703">
            <v>516627</v>
          </cell>
          <cell r="R703">
            <v>0</v>
          </cell>
          <cell r="S703">
            <v>500</v>
          </cell>
          <cell r="T703">
            <v>0</v>
          </cell>
          <cell r="U703">
            <v>0</v>
          </cell>
          <cell r="V703">
            <v>125432</v>
          </cell>
          <cell r="W703">
            <v>0</v>
          </cell>
          <cell r="X703">
            <v>0</v>
          </cell>
          <cell r="Y703">
            <v>0</v>
          </cell>
          <cell r="Z703">
            <v>3488650</v>
          </cell>
          <cell r="AA703">
            <v>1693125</v>
          </cell>
          <cell r="AB703">
            <v>0</v>
          </cell>
          <cell r="AC703">
            <v>0</v>
          </cell>
          <cell r="AD703">
            <v>0</v>
          </cell>
          <cell r="AE703">
            <v>641221</v>
          </cell>
          <cell r="AF703">
            <v>411994</v>
          </cell>
          <cell r="AG703">
            <v>331806</v>
          </cell>
          <cell r="AH703">
            <v>246587</v>
          </cell>
          <cell r="AI703">
            <v>0</v>
          </cell>
          <cell r="AJ703">
            <v>-39597</v>
          </cell>
          <cell r="AK703">
            <v>3285136</v>
          </cell>
          <cell r="AL703">
            <v>121006</v>
          </cell>
          <cell r="AM703">
            <v>0</v>
          </cell>
          <cell r="AN703">
            <v>0</v>
          </cell>
          <cell r="AO703">
            <v>0</v>
          </cell>
          <cell r="AP703">
            <v>3406142</v>
          </cell>
          <cell r="AQ703">
            <v>1667681</v>
          </cell>
          <cell r="AR703">
            <v>343286</v>
          </cell>
          <cell r="AS703">
            <v>2010967</v>
          </cell>
          <cell r="AT703">
            <v>207356</v>
          </cell>
          <cell r="AU703">
            <v>32332</v>
          </cell>
          <cell r="AV703">
            <v>3653</v>
          </cell>
          <cell r="AW703">
            <v>0</v>
          </cell>
          <cell r="AX703">
            <v>0</v>
          </cell>
          <cell r="AY703">
            <v>3246</v>
          </cell>
          <cell r="AZ703">
            <v>246587</v>
          </cell>
        </row>
        <row r="704">
          <cell r="A704">
            <v>160560</v>
          </cell>
          <cell r="B704" t="str">
            <v>LOUISIANA TECHNICAL COLLEGE-ACADIAN CAMPUS</v>
          </cell>
          <cell r="C704" t="str">
            <v>LA</v>
          </cell>
          <cell r="D704">
            <v>5</v>
          </cell>
          <cell r="E704">
            <v>4</v>
          </cell>
          <cell r="F704">
            <v>2</v>
          </cell>
          <cell r="G704">
            <v>2</v>
          </cell>
          <cell r="H704">
            <v>2</v>
          </cell>
          <cell r="I704">
            <v>40</v>
          </cell>
          <cell r="J704">
            <v>1</v>
          </cell>
          <cell r="K704">
            <v>212</v>
          </cell>
          <cell r="L704">
            <v>143834</v>
          </cell>
          <cell r="M704">
            <v>0</v>
          </cell>
          <cell r="N704">
            <v>1514023</v>
          </cell>
          <cell r="O704">
            <v>0</v>
          </cell>
          <cell r="P704">
            <v>371496</v>
          </cell>
          <cell r="Q704">
            <v>188855</v>
          </cell>
          <cell r="R704">
            <v>10763</v>
          </cell>
          <cell r="S704">
            <v>0</v>
          </cell>
          <cell r="T704">
            <v>0</v>
          </cell>
          <cell r="U704">
            <v>4334</v>
          </cell>
          <cell r="V704">
            <v>706</v>
          </cell>
          <cell r="W704">
            <v>0</v>
          </cell>
          <cell r="X704">
            <v>0</v>
          </cell>
          <cell r="Y704">
            <v>0</v>
          </cell>
          <cell r="Z704">
            <v>2234011</v>
          </cell>
          <cell r="AA704">
            <v>1190592</v>
          </cell>
          <cell r="AB704">
            <v>0</v>
          </cell>
          <cell r="AC704">
            <v>0</v>
          </cell>
          <cell r="AD704">
            <v>0</v>
          </cell>
          <cell r="AE704">
            <v>191492</v>
          </cell>
          <cell r="AF704">
            <v>403614</v>
          </cell>
          <cell r="AG704">
            <v>205677</v>
          </cell>
          <cell r="AH704">
            <v>265174</v>
          </cell>
          <cell r="AI704">
            <v>0</v>
          </cell>
          <cell r="AJ704">
            <v>-24097</v>
          </cell>
          <cell r="AK704">
            <v>2232452</v>
          </cell>
          <cell r="AL704">
            <v>706</v>
          </cell>
          <cell r="AM704">
            <v>0</v>
          </cell>
          <cell r="AN704">
            <v>0</v>
          </cell>
          <cell r="AO704">
            <v>0</v>
          </cell>
          <cell r="AP704">
            <v>2233158</v>
          </cell>
          <cell r="AQ704">
            <v>1312130</v>
          </cell>
          <cell r="AR704">
            <v>305940</v>
          </cell>
          <cell r="AS704">
            <v>1618070</v>
          </cell>
          <cell r="AT704">
            <v>245495</v>
          </cell>
          <cell r="AU704">
            <v>0</v>
          </cell>
          <cell r="AV704">
            <v>1827</v>
          </cell>
          <cell r="AW704">
            <v>0</v>
          </cell>
          <cell r="AX704">
            <v>0</v>
          </cell>
          <cell r="AY704">
            <v>17852</v>
          </cell>
          <cell r="AZ704">
            <v>265174</v>
          </cell>
        </row>
        <row r="705">
          <cell r="A705">
            <v>160579</v>
          </cell>
          <cell r="B705" t="str">
            <v>LOUISIANA TECHNICAL COLLEGE-SOWELA CAMPUS</v>
          </cell>
          <cell r="C705" t="str">
            <v>LA</v>
          </cell>
          <cell r="D705">
            <v>5</v>
          </cell>
          <cell r="E705">
            <v>4</v>
          </cell>
          <cell r="F705">
            <v>2</v>
          </cell>
          <cell r="G705">
            <v>2</v>
          </cell>
          <cell r="H705">
            <v>2</v>
          </cell>
          <cell r="I705">
            <v>40</v>
          </cell>
          <cell r="J705">
            <v>1</v>
          </cell>
          <cell r="K705">
            <v>1136</v>
          </cell>
          <cell r="L705">
            <v>812810</v>
          </cell>
          <cell r="M705">
            <v>0</v>
          </cell>
          <cell r="N705">
            <v>5051345</v>
          </cell>
          <cell r="O705">
            <v>0</v>
          </cell>
          <cell r="P705">
            <v>1157159</v>
          </cell>
          <cell r="Q705">
            <v>124037</v>
          </cell>
          <cell r="R705">
            <v>343914</v>
          </cell>
          <cell r="S705">
            <v>0</v>
          </cell>
          <cell r="T705">
            <v>0</v>
          </cell>
          <cell r="U705">
            <v>19240</v>
          </cell>
          <cell r="V705">
            <v>426</v>
          </cell>
          <cell r="W705">
            <v>0</v>
          </cell>
          <cell r="X705">
            <v>0</v>
          </cell>
          <cell r="Y705">
            <v>0</v>
          </cell>
          <cell r="Z705">
            <v>7508931</v>
          </cell>
          <cell r="AA705">
            <v>4069544</v>
          </cell>
          <cell r="AB705">
            <v>0</v>
          </cell>
          <cell r="AC705">
            <v>0</v>
          </cell>
          <cell r="AD705">
            <v>134526</v>
          </cell>
          <cell r="AE705">
            <v>448396</v>
          </cell>
          <cell r="AF705">
            <v>869082</v>
          </cell>
          <cell r="AG705">
            <v>717976</v>
          </cell>
          <cell r="AH705">
            <v>1034365</v>
          </cell>
          <cell r="AI705">
            <v>0</v>
          </cell>
          <cell r="AJ705">
            <v>28216</v>
          </cell>
          <cell r="AK705">
            <v>7302105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7302105</v>
          </cell>
          <cell r="AQ705">
            <v>3912474</v>
          </cell>
          <cell r="AR705">
            <v>791095</v>
          </cell>
          <cell r="AS705">
            <v>4703569</v>
          </cell>
          <cell r="AT705">
            <v>829147</v>
          </cell>
          <cell r="AU705">
            <v>27780</v>
          </cell>
          <cell r="AV705">
            <v>8256</v>
          </cell>
          <cell r="AW705">
            <v>0</v>
          </cell>
          <cell r="AX705">
            <v>0</v>
          </cell>
          <cell r="AY705">
            <v>169182</v>
          </cell>
          <cell r="AZ705">
            <v>1034365</v>
          </cell>
        </row>
        <row r="706">
          <cell r="A706">
            <v>160649</v>
          </cell>
          <cell r="B706" t="str">
            <v>SOUTHERN UNIVERSITY AT SHREVEPORT</v>
          </cell>
          <cell r="C706" t="str">
            <v>LA</v>
          </cell>
          <cell r="D706">
            <v>5</v>
          </cell>
          <cell r="E706">
            <v>4</v>
          </cell>
          <cell r="F706">
            <v>2</v>
          </cell>
          <cell r="G706">
            <v>2</v>
          </cell>
          <cell r="H706">
            <v>2</v>
          </cell>
          <cell r="I706">
            <v>40</v>
          </cell>
          <cell r="J706">
            <v>1</v>
          </cell>
          <cell r="K706">
            <v>1133</v>
          </cell>
          <cell r="L706">
            <v>1252134</v>
          </cell>
          <cell r="M706">
            <v>0</v>
          </cell>
          <cell r="N706">
            <v>4594697</v>
          </cell>
          <cell r="O706">
            <v>0</v>
          </cell>
          <cell r="P706">
            <v>4701990</v>
          </cell>
          <cell r="Q706">
            <v>235303</v>
          </cell>
          <cell r="R706">
            <v>0</v>
          </cell>
          <cell r="S706">
            <v>53158</v>
          </cell>
          <cell r="T706">
            <v>0</v>
          </cell>
          <cell r="U706">
            <v>0</v>
          </cell>
          <cell r="V706">
            <v>219787</v>
          </cell>
          <cell r="W706">
            <v>0</v>
          </cell>
          <cell r="X706">
            <v>0</v>
          </cell>
          <cell r="Y706">
            <v>0</v>
          </cell>
          <cell r="Z706">
            <v>11057069</v>
          </cell>
          <cell r="AA706">
            <v>2599337</v>
          </cell>
          <cell r="AB706">
            <v>18744</v>
          </cell>
          <cell r="AC706">
            <v>92537</v>
          </cell>
          <cell r="AD706">
            <v>805579</v>
          </cell>
          <cell r="AE706">
            <v>2115260</v>
          </cell>
          <cell r="AF706">
            <v>2134286</v>
          </cell>
          <cell r="AG706">
            <v>669084</v>
          </cell>
          <cell r="AH706">
            <v>2366565</v>
          </cell>
          <cell r="AI706">
            <v>69802</v>
          </cell>
          <cell r="AJ706">
            <v>135520</v>
          </cell>
          <cell r="AK706">
            <v>11006714</v>
          </cell>
          <cell r="AL706">
            <v>190449</v>
          </cell>
          <cell r="AM706">
            <v>0</v>
          </cell>
          <cell r="AN706">
            <v>0</v>
          </cell>
          <cell r="AO706">
            <v>0</v>
          </cell>
          <cell r="AP706">
            <v>11197163</v>
          </cell>
          <cell r="AQ706">
            <v>5198253</v>
          </cell>
          <cell r="AR706">
            <v>902593</v>
          </cell>
          <cell r="AS706">
            <v>6100846</v>
          </cell>
          <cell r="AT706">
            <v>2190892</v>
          </cell>
          <cell r="AU706">
            <v>100517</v>
          </cell>
          <cell r="AV706">
            <v>0</v>
          </cell>
          <cell r="AW706">
            <v>0</v>
          </cell>
          <cell r="AX706">
            <v>0</v>
          </cell>
          <cell r="AY706">
            <v>75156</v>
          </cell>
          <cell r="AZ706">
            <v>2366565</v>
          </cell>
        </row>
        <row r="707">
          <cell r="A707">
            <v>160667</v>
          </cell>
          <cell r="B707" t="str">
            <v>LOUISIANA TECHNICAL COLLEGE-SULLIVIAN CAMPUS</v>
          </cell>
          <cell r="C707" t="str">
            <v>LA</v>
          </cell>
          <cell r="D707">
            <v>5</v>
          </cell>
          <cell r="E707">
            <v>4</v>
          </cell>
          <cell r="F707">
            <v>2</v>
          </cell>
          <cell r="G707">
            <v>2</v>
          </cell>
          <cell r="H707">
            <v>2</v>
          </cell>
          <cell r="I707">
            <v>40</v>
          </cell>
          <cell r="J707">
            <v>1</v>
          </cell>
          <cell r="K707">
            <v>524</v>
          </cell>
          <cell r="L707">
            <v>254699</v>
          </cell>
          <cell r="M707">
            <v>0</v>
          </cell>
          <cell r="N707">
            <v>2416886</v>
          </cell>
          <cell r="O707">
            <v>0</v>
          </cell>
          <cell r="P707">
            <v>702889</v>
          </cell>
          <cell r="Q707">
            <v>324759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92133</v>
          </cell>
          <cell r="W707">
            <v>0</v>
          </cell>
          <cell r="X707">
            <v>0</v>
          </cell>
          <cell r="Y707">
            <v>0</v>
          </cell>
          <cell r="Z707">
            <v>3791366</v>
          </cell>
          <cell r="AA707">
            <v>1855954</v>
          </cell>
          <cell r="AB707">
            <v>0</v>
          </cell>
          <cell r="AC707">
            <v>0</v>
          </cell>
          <cell r="AD707">
            <v>0</v>
          </cell>
          <cell r="AE707">
            <v>723641</v>
          </cell>
          <cell r="AF707">
            <v>499127</v>
          </cell>
          <cell r="AG707">
            <v>220823</v>
          </cell>
          <cell r="AH707">
            <v>475574</v>
          </cell>
          <cell r="AI707">
            <v>0</v>
          </cell>
          <cell r="AJ707">
            <v>-34026</v>
          </cell>
          <cell r="AK707">
            <v>3741093</v>
          </cell>
          <cell r="AL707">
            <v>79097</v>
          </cell>
          <cell r="AM707">
            <v>0</v>
          </cell>
          <cell r="AN707">
            <v>0</v>
          </cell>
          <cell r="AO707">
            <v>0</v>
          </cell>
          <cell r="AP707">
            <v>3820190</v>
          </cell>
          <cell r="AQ707">
            <v>2030046</v>
          </cell>
          <cell r="AR707">
            <v>400923</v>
          </cell>
          <cell r="AS707">
            <v>2430969</v>
          </cell>
          <cell r="AT707">
            <v>380268</v>
          </cell>
          <cell r="AU707">
            <v>27574</v>
          </cell>
          <cell r="AV707">
            <v>2192</v>
          </cell>
          <cell r="AW707">
            <v>0</v>
          </cell>
          <cell r="AX707">
            <v>0</v>
          </cell>
          <cell r="AY707">
            <v>65540</v>
          </cell>
          <cell r="AZ707">
            <v>475574</v>
          </cell>
        </row>
        <row r="708">
          <cell r="A708">
            <v>160676</v>
          </cell>
          <cell r="B708" t="str">
            <v>LOUISIANA TECHNICAL COLLEGE-T H HARRIS CAMPUS</v>
          </cell>
          <cell r="C708" t="str">
            <v>LA</v>
          </cell>
          <cell r="D708">
            <v>5</v>
          </cell>
          <cell r="E708">
            <v>4</v>
          </cell>
          <cell r="F708">
            <v>2</v>
          </cell>
          <cell r="G708">
            <v>2</v>
          </cell>
          <cell r="H708">
            <v>2</v>
          </cell>
          <cell r="I708">
            <v>40</v>
          </cell>
          <cell r="J708">
            <v>1</v>
          </cell>
          <cell r="K708">
            <v>530</v>
          </cell>
          <cell r="L708">
            <v>364596</v>
          </cell>
          <cell r="M708">
            <v>0</v>
          </cell>
          <cell r="N708">
            <v>2765932</v>
          </cell>
          <cell r="O708">
            <v>0</v>
          </cell>
          <cell r="P708">
            <v>1324488</v>
          </cell>
          <cell r="Q708">
            <v>73709</v>
          </cell>
          <cell r="R708">
            <v>56600</v>
          </cell>
          <cell r="S708">
            <v>0</v>
          </cell>
          <cell r="T708">
            <v>0</v>
          </cell>
          <cell r="U708">
            <v>0</v>
          </cell>
          <cell r="V708">
            <v>180170</v>
          </cell>
          <cell r="W708">
            <v>0</v>
          </cell>
          <cell r="X708">
            <v>0</v>
          </cell>
          <cell r="Y708">
            <v>0</v>
          </cell>
          <cell r="Z708">
            <v>4765495</v>
          </cell>
          <cell r="AA708">
            <v>2447655</v>
          </cell>
          <cell r="AB708">
            <v>0</v>
          </cell>
          <cell r="AC708">
            <v>0</v>
          </cell>
          <cell r="AD708">
            <v>2300</v>
          </cell>
          <cell r="AE708">
            <v>229069</v>
          </cell>
          <cell r="AF708">
            <v>556289</v>
          </cell>
          <cell r="AG708">
            <v>311282</v>
          </cell>
          <cell r="AH708">
            <v>888879</v>
          </cell>
          <cell r="AI708">
            <v>0</v>
          </cell>
          <cell r="AJ708">
            <v>-36811</v>
          </cell>
          <cell r="AK708">
            <v>4398663</v>
          </cell>
          <cell r="AL708">
            <v>156584</v>
          </cell>
          <cell r="AM708">
            <v>0</v>
          </cell>
          <cell r="AN708">
            <v>0</v>
          </cell>
          <cell r="AO708">
            <v>0</v>
          </cell>
          <cell r="AP708">
            <v>4555247</v>
          </cell>
          <cell r="AQ708">
            <v>2138433</v>
          </cell>
          <cell r="AR708">
            <v>549854</v>
          </cell>
          <cell r="AS708">
            <v>2688287</v>
          </cell>
          <cell r="AT708">
            <v>854469</v>
          </cell>
          <cell r="AU708">
            <v>19638</v>
          </cell>
          <cell r="AV708">
            <v>4968</v>
          </cell>
          <cell r="AW708">
            <v>0</v>
          </cell>
          <cell r="AX708">
            <v>0</v>
          </cell>
          <cell r="AY708">
            <v>9804</v>
          </cell>
          <cell r="AZ708">
            <v>888879</v>
          </cell>
        </row>
        <row r="709">
          <cell r="A709">
            <v>160685</v>
          </cell>
          <cell r="B709" t="str">
            <v>LOUISIANA TECHNICAL COLLEGE-TALLULAH CAMPUS</v>
          </cell>
          <cell r="C709" t="str">
            <v>LA</v>
          </cell>
          <cell r="D709">
            <v>5</v>
          </cell>
          <cell r="E709">
            <v>4</v>
          </cell>
          <cell r="F709">
            <v>2</v>
          </cell>
          <cell r="G709">
            <v>2</v>
          </cell>
          <cell r="H709">
            <v>2</v>
          </cell>
          <cell r="I709">
            <v>40</v>
          </cell>
          <cell r="J709">
            <v>1</v>
          </cell>
          <cell r="K709">
            <v>281</v>
          </cell>
          <cell r="L709">
            <v>180403</v>
          </cell>
          <cell r="M709">
            <v>0</v>
          </cell>
          <cell r="N709">
            <v>1637373</v>
          </cell>
          <cell r="O709">
            <v>0</v>
          </cell>
          <cell r="P709">
            <v>815206</v>
          </cell>
          <cell r="Q709">
            <v>2338</v>
          </cell>
          <cell r="R709">
            <v>784185</v>
          </cell>
          <cell r="S709">
            <v>678</v>
          </cell>
          <cell r="T709">
            <v>0</v>
          </cell>
          <cell r="U709">
            <v>0</v>
          </cell>
          <cell r="V709">
            <v>111987</v>
          </cell>
          <cell r="W709">
            <v>0</v>
          </cell>
          <cell r="X709">
            <v>0</v>
          </cell>
          <cell r="Y709">
            <v>0</v>
          </cell>
          <cell r="Z709">
            <v>3532170</v>
          </cell>
          <cell r="AA709">
            <v>1813180</v>
          </cell>
          <cell r="AB709">
            <v>0</v>
          </cell>
          <cell r="AC709">
            <v>0</v>
          </cell>
          <cell r="AD709">
            <v>0</v>
          </cell>
          <cell r="AE709">
            <v>313567</v>
          </cell>
          <cell r="AF709">
            <v>678830</v>
          </cell>
          <cell r="AG709">
            <v>163162</v>
          </cell>
          <cell r="AH709">
            <v>420344</v>
          </cell>
          <cell r="AI709">
            <v>0</v>
          </cell>
          <cell r="AJ709">
            <v>-20739</v>
          </cell>
          <cell r="AK709">
            <v>3368344</v>
          </cell>
          <cell r="AL709">
            <v>91610</v>
          </cell>
          <cell r="AM709">
            <v>0</v>
          </cell>
          <cell r="AN709">
            <v>0</v>
          </cell>
          <cell r="AO709">
            <v>0</v>
          </cell>
          <cell r="AP709">
            <v>3459954</v>
          </cell>
          <cell r="AQ709">
            <v>1916140</v>
          </cell>
          <cell r="AR709">
            <v>381490</v>
          </cell>
          <cell r="AS709">
            <v>2297630</v>
          </cell>
          <cell r="AT709">
            <v>310215</v>
          </cell>
          <cell r="AU709">
            <v>51588</v>
          </cell>
          <cell r="AV709">
            <v>0</v>
          </cell>
          <cell r="AW709">
            <v>0</v>
          </cell>
          <cell r="AX709">
            <v>0</v>
          </cell>
          <cell r="AY709">
            <v>58541</v>
          </cell>
          <cell r="AZ709">
            <v>420344</v>
          </cell>
        </row>
        <row r="710">
          <cell r="A710">
            <v>160694</v>
          </cell>
          <cell r="B710" t="str">
            <v>LOUISIANA TECHNICAL COLLEGE-TECHE AREA CAMPUS</v>
          </cell>
          <cell r="C710" t="str">
            <v>LA</v>
          </cell>
          <cell r="D710">
            <v>5</v>
          </cell>
          <cell r="E710">
            <v>4</v>
          </cell>
          <cell r="F710">
            <v>2</v>
          </cell>
          <cell r="G710">
            <v>2</v>
          </cell>
          <cell r="H710">
            <v>2</v>
          </cell>
          <cell r="I710">
            <v>40</v>
          </cell>
          <cell r="J710">
            <v>1</v>
          </cell>
          <cell r="K710">
            <v>376</v>
          </cell>
          <cell r="L710">
            <v>271118</v>
          </cell>
          <cell r="M710">
            <v>0</v>
          </cell>
          <cell r="N710">
            <v>1574166</v>
          </cell>
          <cell r="O710">
            <v>0</v>
          </cell>
          <cell r="P710">
            <v>705473</v>
          </cell>
          <cell r="Q710">
            <v>39076</v>
          </cell>
          <cell r="R710">
            <v>0</v>
          </cell>
          <cell r="S710">
            <v>0</v>
          </cell>
          <cell r="T710">
            <v>0</v>
          </cell>
          <cell r="U710">
            <v>8402</v>
          </cell>
          <cell r="V710">
            <v>110564</v>
          </cell>
          <cell r="W710">
            <v>0</v>
          </cell>
          <cell r="X710">
            <v>0</v>
          </cell>
          <cell r="Y710">
            <v>0</v>
          </cell>
          <cell r="Z710">
            <v>2708799</v>
          </cell>
          <cell r="AA710">
            <v>1259741</v>
          </cell>
          <cell r="AB710">
            <v>0</v>
          </cell>
          <cell r="AC710">
            <v>0</v>
          </cell>
          <cell r="AD710">
            <v>0</v>
          </cell>
          <cell r="AE710">
            <v>256613</v>
          </cell>
          <cell r="AF710">
            <v>369973</v>
          </cell>
          <cell r="AG710">
            <v>239867</v>
          </cell>
          <cell r="AH710">
            <v>377352</v>
          </cell>
          <cell r="AI710">
            <v>0</v>
          </cell>
          <cell r="AJ710">
            <v>-57020</v>
          </cell>
          <cell r="AK710">
            <v>2446526</v>
          </cell>
          <cell r="AL710">
            <v>109054</v>
          </cell>
          <cell r="AM710">
            <v>0</v>
          </cell>
          <cell r="AN710">
            <v>0</v>
          </cell>
          <cell r="AO710">
            <v>0</v>
          </cell>
          <cell r="AP710">
            <v>2555580</v>
          </cell>
          <cell r="AQ710">
            <v>1370771</v>
          </cell>
          <cell r="AR710">
            <v>318982</v>
          </cell>
          <cell r="AS710">
            <v>1689753</v>
          </cell>
          <cell r="AT710">
            <v>367498</v>
          </cell>
          <cell r="AU710">
            <v>0</v>
          </cell>
          <cell r="AV710">
            <v>4895</v>
          </cell>
          <cell r="AW710">
            <v>0</v>
          </cell>
          <cell r="AX710">
            <v>0</v>
          </cell>
          <cell r="AY710">
            <v>4959</v>
          </cell>
          <cell r="AZ710">
            <v>377352</v>
          </cell>
        </row>
        <row r="711">
          <cell r="A711">
            <v>160719</v>
          </cell>
          <cell r="B711" t="str">
            <v>LOUISIANA TECHNICAL COLLEGE-LAFOURCHE CAMPUS</v>
          </cell>
          <cell r="C711" t="str">
            <v>LA</v>
          </cell>
          <cell r="D711">
            <v>5</v>
          </cell>
          <cell r="E711">
            <v>4</v>
          </cell>
          <cell r="F711">
            <v>2</v>
          </cell>
          <cell r="G711">
            <v>2</v>
          </cell>
          <cell r="H711">
            <v>2</v>
          </cell>
          <cell r="I711">
            <v>40</v>
          </cell>
          <cell r="J711">
            <v>1</v>
          </cell>
          <cell r="K711">
            <v>185</v>
          </cell>
          <cell r="L711">
            <v>127638</v>
          </cell>
          <cell r="M711">
            <v>0</v>
          </cell>
          <cell r="N711">
            <v>1028325</v>
          </cell>
          <cell r="O711">
            <v>0</v>
          </cell>
          <cell r="P711">
            <v>167747</v>
          </cell>
          <cell r="Q711">
            <v>426221</v>
          </cell>
          <cell r="R711">
            <v>7966</v>
          </cell>
          <cell r="S711">
            <v>34715</v>
          </cell>
          <cell r="T711">
            <v>0</v>
          </cell>
          <cell r="U711">
            <v>0</v>
          </cell>
          <cell r="V711">
            <v>62013</v>
          </cell>
          <cell r="W711">
            <v>0</v>
          </cell>
          <cell r="X711">
            <v>0</v>
          </cell>
          <cell r="Y711">
            <v>0</v>
          </cell>
          <cell r="Z711">
            <v>1854625</v>
          </cell>
          <cell r="AA711">
            <v>1178015</v>
          </cell>
          <cell r="AB711">
            <v>0</v>
          </cell>
          <cell r="AC711">
            <v>0</v>
          </cell>
          <cell r="AD711">
            <v>0</v>
          </cell>
          <cell r="AE711">
            <v>91088</v>
          </cell>
          <cell r="AF711">
            <v>257875</v>
          </cell>
          <cell r="AG711">
            <v>124991</v>
          </cell>
          <cell r="AH711">
            <v>103667</v>
          </cell>
          <cell r="AI711">
            <v>0</v>
          </cell>
          <cell r="AJ711">
            <v>15478</v>
          </cell>
          <cell r="AK711">
            <v>1771114</v>
          </cell>
          <cell r="AL711">
            <v>58890</v>
          </cell>
          <cell r="AM711">
            <v>0</v>
          </cell>
          <cell r="AN711">
            <v>0</v>
          </cell>
          <cell r="AO711">
            <v>0</v>
          </cell>
          <cell r="AP711">
            <v>1830004</v>
          </cell>
          <cell r="AQ711">
            <v>869046</v>
          </cell>
          <cell r="AR711">
            <v>163709</v>
          </cell>
          <cell r="AS711">
            <v>1032755</v>
          </cell>
          <cell r="AT711">
            <v>93468</v>
          </cell>
          <cell r="AU711">
            <v>0</v>
          </cell>
          <cell r="AV711">
            <v>3434</v>
          </cell>
          <cell r="AW711">
            <v>0</v>
          </cell>
          <cell r="AX711">
            <v>0</v>
          </cell>
          <cell r="AY711">
            <v>6765</v>
          </cell>
          <cell r="AZ711">
            <v>103667</v>
          </cell>
        </row>
        <row r="712">
          <cell r="A712">
            <v>160816</v>
          </cell>
          <cell r="B712" t="str">
            <v>LOUISIANA TECHNICAL COLLEGE-CHARLES B COREIL</v>
          </cell>
          <cell r="C712" t="str">
            <v>LA</v>
          </cell>
          <cell r="D712">
            <v>5</v>
          </cell>
          <cell r="E712">
            <v>4</v>
          </cell>
          <cell r="F712">
            <v>2</v>
          </cell>
          <cell r="G712">
            <v>2</v>
          </cell>
          <cell r="H712">
            <v>2</v>
          </cell>
          <cell r="I712">
            <v>40</v>
          </cell>
          <cell r="J712">
            <v>1</v>
          </cell>
          <cell r="K712">
            <v>144</v>
          </cell>
          <cell r="L712">
            <v>121654</v>
          </cell>
          <cell r="M712">
            <v>0</v>
          </cell>
          <cell r="N712">
            <v>973789</v>
          </cell>
          <cell r="O712">
            <v>0</v>
          </cell>
          <cell r="P712">
            <v>287144</v>
          </cell>
          <cell r="Q712">
            <v>1731</v>
          </cell>
          <cell r="R712">
            <v>0</v>
          </cell>
          <cell r="S712">
            <v>66930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1451248</v>
          </cell>
          <cell r="AA712">
            <v>668564</v>
          </cell>
          <cell r="AB712">
            <v>0</v>
          </cell>
          <cell r="AC712">
            <v>0</v>
          </cell>
          <cell r="AD712">
            <v>0</v>
          </cell>
          <cell r="AE712">
            <v>147264</v>
          </cell>
          <cell r="AF712">
            <v>297336</v>
          </cell>
          <cell r="AG712">
            <v>108011</v>
          </cell>
          <cell r="AH712">
            <v>230775</v>
          </cell>
          <cell r="AI712">
            <v>0</v>
          </cell>
          <cell r="AJ712">
            <v>-25379</v>
          </cell>
          <cell r="AK712">
            <v>1426571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1426571</v>
          </cell>
          <cell r="AQ712">
            <v>756194</v>
          </cell>
          <cell r="AR712">
            <v>160172</v>
          </cell>
          <cell r="AS712">
            <v>916366</v>
          </cell>
          <cell r="AT712">
            <v>201849</v>
          </cell>
          <cell r="AU712">
            <v>9781</v>
          </cell>
          <cell r="AV712">
            <v>0</v>
          </cell>
          <cell r="AW712">
            <v>0</v>
          </cell>
          <cell r="AX712">
            <v>0</v>
          </cell>
          <cell r="AY712">
            <v>19145</v>
          </cell>
          <cell r="AZ712">
            <v>230775</v>
          </cell>
        </row>
        <row r="713">
          <cell r="A713">
            <v>160843</v>
          </cell>
          <cell r="B713" t="str">
            <v>LOUISIANA TECHNICAL COLLEGE-LAMAR SALTER CAMPUS</v>
          </cell>
          <cell r="C713" t="str">
            <v>LA</v>
          </cell>
          <cell r="D713">
            <v>5</v>
          </cell>
          <cell r="E713">
            <v>4</v>
          </cell>
          <cell r="F713">
            <v>2</v>
          </cell>
          <cell r="G713">
            <v>2</v>
          </cell>
          <cell r="H713">
            <v>2</v>
          </cell>
          <cell r="I713">
            <v>40</v>
          </cell>
          <cell r="J713">
            <v>1</v>
          </cell>
          <cell r="K713">
            <v>253</v>
          </cell>
          <cell r="L713">
            <v>151883</v>
          </cell>
          <cell r="M713">
            <v>0</v>
          </cell>
          <cell r="N713">
            <v>1175723</v>
          </cell>
          <cell r="O713">
            <v>0</v>
          </cell>
          <cell r="P713">
            <v>245668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11724</v>
          </cell>
          <cell r="V713">
            <v>66253</v>
          </cell>
          <cell r="W713">
            <v>0</v>
          </cell>
          <cell r="X713">
            <v>0</v>
          </cell>
          <cell r="Y713">
            <v>0</v>
          </cell>
          <cell r="Z713">
            <v>1651251</v>
          </cell>
          <cell r="AA713">
            <v>809910</v>
          </cell>
          <cell r="AB713">
            <v>0</v>
          </cell>
          <cell r="AC713">
            <v>0</v>
          </cell>
          <cell r="AD713">
            <v>0</v>
          </cell>
          <cell r="AE713">
            <v>86033</v>
          </cell>
          <cell r="AF713">
            <v>288817</v>
          </cell>
          <cell r="AG713">
            <v>151657</v>
          </cell>
          <cell r="AH713">
            <v>201587</v>
          </cell>
          <cell r="AI713">
            <v>0</v>
          </cell>
          <cell r="AJ713">
            <v>0</v>
          </cell>
          <cell r="AK713">
            <v>1538004</v>
          </cell>
          <cell r="AL713">
            <v>65404</v>
          </cell>
          <cell r="AM713">
            <v>0</v>
          </cell>
          <cell r="AN713">
            <v>0</v>
          </cell>
          <cell r="AO713">
            <v>0</v>
          </cell>
          <cell r="AP713">
            <v>1603408</v>
          </cell>
          <cell r="AQ713">
            <v>861325</v>
          </cell>
          <cell r="AR713">
            <v>170804</v>
          </cell>
          <cell r="AS713">
            <v>1032129</v>
          </cell>
          <cell r="AT713">
            <v>182083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19504</v>
          </cell>
          <cell r="AZ713">
            <v>201587</v>
          </cell>
        </row>
        <row r="714">
          <cell r="A714">
            <v>160870</v>
          </cell>
          <cell r="B714" t="str">
            <v>LOUISIANA TECHNICAL COLLEGE-WESTSIDE CAMPUS</v>
          </cell>
          <cell r="C714" t="str">
            <v>LA</v>
          </cell>
          <cell r="D714">
            <v>5</v>
          </cell>
          <cell r="E714">
            <v>4</v>
          </cell>
          <cell r="F714">
            <v>2</v>
          </cell>
          <cell r="G714">
            <v>2</v>
          </cell>
          <cell r="H714">
            <v>2</v>
          </cell>
          <cell r="I714">
            <v>-3</v>
          </cell>
          <cell r="J714">
            <v>1</v>
          </cell>
          <cell r="K714">
            <v>546</v>
          </cell>
          <cell r="L714">
            <v>224288</v>
          </cell>
          <cell r="M714">
            <v>0</v>
          </cell>
          <cell r="N714">
            <v>2073406</v>
          </cell>
          <cell r="O714">
            <v>0</v>
          </cell>
          <cell r="P714">
            <v>57272</v>
          </cell>
          <cell r="Q714">
            <v>287049</v>
          </cell>
          <cell r="R714">
            <v>62000</v>
          </cell>
          <cell r="S714">
            <v>0</v>
          </cell>
          <cell r="T714">
            <v>0</v>
          </cell>
          <cell r="U714">
            <v>0</v>
          </cell>
          <cell r="V714">
            <v>12332</v>
          </cell>
          <cell r="W714">
            <v>0</v>
          </cell>
          <cell r="X714">
            <v>0</v>
          </cell>
          <cell r="Y714">
            <v>0</v>
          </cell>
          <cell r="Z714">
            <v>2716347</v>
          </cell>
          <cell r="AA714">
            <v>1568613</v>
          </cell>
          <cell r="AB714">
            <v>0</v>
          </cell>
          <cell r="AC714">
            <v>0</v>
          </cell>
          <cell r="AD714">
            <v>0</v>
          </cell>
          <cell r="AE714">
            <v>260426</v>
          </cell>
          <cell r="AF714">
            <v>507767</v>
          </cell>
          <cell r="AG714">
            <v>154974</v>
          </cell>
          <cell r="AH714">
            <v>201957</v>
          </cell>
          <cell r="AI714">
            <v>0</v>
          </cell>
          <cell r="AJ714">
            <v>-8796</v>
          </cell>
          <cell r="AK714">
            <v>2684941</v>
          </cell>
          <cell r="AL714">
            <v>47163</v>
          </cell>
          <cell r="AM714">
            <v>0</v>
          </cell>
          <cell r="AN714">
            <v>0</v>
          </cell>
          <cell r="AO714">
            <v>0</v>
          </cell>
          <cell r="AP714">
            <v>2732104</v>
          </cell>
          <cell r="AQ714">
            <v>1574948</v>
          </cell>
          <cell r="AR714">
            <v>339764</v>
          </cell>
          <cell r="AS714">
            <v>1914712</v>
          </cell>
          <cell r="AT714">
            <v>0</v>
          </cell>
          <cell r="AU714">
            <v>4885</v>
          </cell>
          <cell r="AV714">
            <v>0</v>
          </cell>
          <cell r="AW714">
            <v>0</v>
          </cell>
          <cell r="AX714">
            <v>0</v>
          </cell>
          <cell r="AY714">
            <v>197072</v>
          </cell>
          <cell r="AZ714">
            <v>201957</v>
          </cell>
        </row>
        <row r="715">
          <cell r="A715">
            <v>160913</v>
          </cell>
          <cell r="B715" t="str">
            <v>LOUISIANA TECHNICAL COLLEGE-YOUNG MEMORIAL CAMPUS</v>
          </cell>
          <cell r="C715" t="str">
            <v>LA</v>
          </cell>
          <cell r="D715">
            <v>5</v>
          </cell>
          <cell r="E715">
            <v>4</v>
          </cell>
          <cell r="F715">
            <v>2</v>
          </cell>
          <cell r="G715">
            <v>2</v>
          </cell>
          <cell r="H715">
            <v>2</v>
          </cell>
          <cell r="I715">
            <v>40</v>
          </cell>
          <cell r="J715">
            <v>1</v>
          </cell>
          <cell r="K715">
            <v>869</v>
          </cell>
          <cell r="L715">
            <v>447656</v>
          </cell>
          <cell r="M715">
            <v>0</v>
          </cell>
          <cell r="N715">
            <v>2398321</v>
          </cell>
          <cell r="O715">
            <v>0</v>
          </cell>
          <cell r="P715">
            <v>442762</v>
          </cell>
          <cell r="Q715">
            <v>646771</v>
          </cell>
          <cell r="R715">
            <v>0</v>
          </cell>
          <cell r="S715">
            <v>43000</v>
          </cell>
          <cell r="T715">
            <v>0</v>
          </cell>
          <cell r="U715">
            <v>0</v>
          </cell>
          <cell r="V715">
            <v>85452</v>
          </cell>
          <cell r="W715">
            <v>0</v>
          </cell>
          <cell r="X715">
            <v>0</v>
          </cell>
          <cell r="Y715">
            <v>0</v>
          </cell>
          <cell r="Z715">
            <v>4063962</v>
          </cell>
          <cell r="AA715">
            <v>2867160</v>
          </cell>
          <cell r="AB715">
            <v>0</v>
          </cell>
          <cell r="AC715">
            <v>0</v>
          </cell>
          <cell r="AD715">
            <v>0</v>
          </cell>
          <cell r="AE715">
            <v>170434</v>
          </cell>
          <cell r="AF715">
            <v>642578</v>
          </cell>
          <cell r="AG715">
            <v>125817</v>
          </cell>
          <cell r="AH715">
            <v>328813</v>
          </cell>
          <cell r="AI715">
            <v>0</v>
          </cell>
          <cell r="AJ715">
            <v>-57584</v>
          </cell>
          <cell r="AK715">
            <v>4077218</v>
          </cell>
          <cell r="AL715">
            <v>86610</v>
          </cell>
          <cell r="AM715">
            <v>0</v>
          </cell>
          <cell r="AN715">
            <v>0</v>
          </cell>
          <cell r="AO715">
            <v>0</v>
          </cell>
          <cell r="AP715">
            <v>4163828</v>
          </cell>
          <cell r="AQ715">
            <v>1967932</v>
          </cell>
          <cell r="AR715">
            <v>396496</v>
          </cell>
          <cell r="AS715">
            <v>2364428</v>
          </cell>
          <cell r="AT715">
            <v>292545</v>
          </cell>
          <cell r="AU715">
            <v>18974</v>
          </cell>
          <cell r="AV715">
            <v>3142</v>
          </cell>
          <cell r="AW715">
            <v>0</v>
          </cell>
          <cell r="AX715">
            <v>10500</v>
          </cell>
          <cell r="AY715">
            <v>3652</v>
          </cell>
          <cell r="AZ715">
            <v>328813</v>
          </cell>
        </row>
        <row r="716">
          <cell r="A716">
            <v>166665</v>
          </cell>
          <cell r="B716" t="str">
            <v>UNIVERSITY OF MASSACHUSETTS-CENTRAL OFFICE</v>
          </cell>
          <cell r="C716" t="str">
            <v>MA</v>
          </cell>
          <cell r="D716">
            <v>1</v>
          </cell>
          <cell r="E716">
            <v>0</v>
          </cell>
          <cell r="F716">
            <v>2</v>
          </cell>
          <cell r="G716">
            <v>-2</v>
          </cell>
          <cell r="H716">
            <v>2</v>
          </cell>
          <cell r="I716">
            <v>-3</v>
          </cell>
          <cell r="J716">
            <v>1</v>
          </cell>
          <cell r="L716">
            <v>250000</v>
          </cell>
          <cell r="M716">
            <v>0</v>
          </cell>
          <cell r="N716">
            <v>16275000</v>
          </cell>
          <cell r="O716">
            <v>0</v>
          </cell>
          <cell r="P716">
            <v>667000</v>
          </cell>
          <cell r="Q716">
            <v>2910000</v>
          </cell>
          <cell r="R716">
            <v>1459000</v>
          </cell>
          <cell r="S716">
            <v>4332000</v>
          </cell>
          <cell r="T716">
            <v>150000</v>
          </cell>
          <cell r="U716">
            <v>1096000</v>
          </cell>
          <cell r="V716">
            <v>0</v>
          </cell>
          <cell r="W716">
            <v>0</v>
          </cell>
          <cell r="X716">
            <v>19121000</v>
          </cell>
          <cell r="Y716">
            <v>0</v>
          </cell>
          <cell r="Z716">
            <v>46260000</v>
          </cell>
          <cell r="AA716">
            <v>9213000</v>
          </cell>
          <cell r="AB716">
            <v>752000</v>
          </cell>
          <cell r="AC716">
            <v>3162000</v>
          </cell>
          <cell r="AD716">
            <v>10238000</v>
          </cell>
          <cell r="AE716">
            <v>0</v>
          </cell>
          <cell r="AF716">
            <v>19739000</v>
          </cell>
          <cell r="AG716">
            <v>0</v>
          </cell>
          <cell r="AH716">
            <v>0</v>
          </cell>
          <cell r="AI716">
            <v>448000</v>
          </cell>
          <cell r="AJ716">
            <v>1077000</v>
          </cell>
          <cell r="AK716">
            <v>44629000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44629000</v>
          </cell>
          <cell r="AQ716">
            <v>17959631</v>
          </cell>
          <cell r="AR716">
            <v>5402640</v>
          </cell>
          <cell r="AS716">
            <v>23362271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>
            <v>165024</v>
          </cell>
          <cell r="B717" t="str">
            <v>BRIDGEWATER STATE COLLEGE</v>
          </cell>
          <cell r="C717" t="str">
            <v>MA</v>
          </cell>
          <cell r="D717">
            <v>1</v>
          </cell>
          <cell r="E717">
            <v>1</v>
          </cell>
          <cell r="F717">
            <v>2</v>
          </cell>
          <cell r="G717">
            <v>2</v>
          </cell>
          <cell r="H717">
            <v>2</v>
          </cell>
          <cell r="I717">
            <v>21</v>
          </cell>
          <cell r="J717">
            <v>1</v>
          </cell>
          <cell r="K717">
            <v>7065</v>
          </cell>
          <cell r="L717">
            <v>23899291</v>
          </cell>
          <cell r="M717">
            <v>0</v>
          </cell>
          <cell r="N717">
            <v>30345118</v>
          </cell>
          <cell r="O717">
            <v>0</v>
          </cell>
          <cell r="P717">
            <v>3457397</v>
          </cell>
          <cell r="Q717">
            <v>3083447</v>
          </cell>
          <cell r="R717">
            <v>0</v>
          </cell>
          <cell r="S717">
            <v>530520</v>
          </cell>
          <cell r="T717">
            <v>1970</v>
          </cell>
          <cell r="U717">
            <v>10480986</v>
          </cell>
          <cell r="V717">
            <v>9190303</v>
          </cell>
          <cell r="W717">
            <v>0</v>
          </cell>
          <cell r="X717">
            <v>0</v>
          </cell>
          <cell r="Y717">
            <v>0</v>
          </cell>
          <cell r="Z717">
            <v>80989032</v>
          </cell>
          <cell r="AA717">
            <v>26340869</v>
          </cell>
          <cell r="AB717">
            <v>0</v>
          </cell>
          <cell r="AC717">
            <v>459294</v>
          </cell>
          <cell r="AD717">
            <v>8778797</v>
          </cell>
          <cell r="AE717">
            <v>8752450</v>
          </cell>
          <cell r="AF717">
            <v>11268147</v>
          </cell>
          <cell r="AG717">
            <v>8614869</v>
          </cell>
          <cell r="AH717">
            <v>6720176</v>
          </cell>
          <cell r="AI717">
            <v>0</v>
          </cell>
          <cell r="AJ717">
            <v>1391929</v>
          </cell>
          <cell r="AK717">
            <v>72326531</v>
          </cell>
          <cell r="AL717">
            <v>8562754</v>
          </cell>
          <cell r="AM717">
            <v>0</v>
          </cell>
          <cell r="AN717">
            <v>0</v>
          </cell>
          <cell r="AO717">
            <v>0</v>
          </cell>
          <cell r="AP717">
            <v>80889285</v>
          </cell>
          <cell r="AQ717">
            <v>33716746</v>
          </cell>
          <cell r="AR717">
            <v>1298851</v>
          </cell>
          <cell r="AS717">
            <v>43725473</v>
          </cell>
          <cell r="AT717">
            <v>2443849</v>
          </cell>
          <cell r="AU717">
            <v>598976</v>
          </cell>
          <cell r="AV717">
            <v>2744366</v>
          </cell>
          <cell r="AW717">
            <v>0</v>
          </cell>
          <cell r="AX717">
            <v>0</v>
          </cell>
          <cell r="AY717">
            <v>932985</v>
          </cell>
          <cell r="AZ717">
            <v>6720176</v>
          </cell>
        </row>
        <row r="718">
          <cell r="A718">
            <v>165820</v>
          </cell>
          <cell r="B718" t="str">
            <v>FITCHBURG STATE COLLEGE</v>
          </cell>
          <cell r="C718" t="str">
            <v>MA</v>
          </cell>
          <cell r="D718">
            <v>1</v>
          </cell>
          <cell r="E718">
            <v>1</v>
          </cell>
          <cell r="F718">
            <v>2</v>
          </cell>
          <cell r="G718">
            <v>2</v>
          </cell>
          <cell r="H718">
            <v>2</v>
          </cell>
          <cell r="I718">
            <v>21</v>
          </cell>
          <cell r="J718">
            <v>1</v>
          </cell>
          <cell r="K718">
            <v>3434</v>
          </cell>
          <cell r="L718">
            <v>12635648</v>
          </cell>
          <cell r="M718">
            <v>0</v>
          </cell>
          <cell r="N718">
            <v>30986095</v>
          </cell>
          <cell r="O718">
            <v>0</v>
          </cell>
          <cell r="P718">
            <v>2377265</v>
          </cell>
          <cell r="Q718">
            <v>1697988</v>
          </cell>
          <cell r="R718">
            <v>0</v>
          </cell>
          <cell r="S718">
            <v>1003951</v>
          </cell>
          <cell r="T718">
            <v>0</v>
          </cell>
          <cell r="U718">
            <v>1163114</v>
          </cell>
          <cell r="V718">
            <v>3125118</v>
          </cell>
          <cell r="W718">
            <v>0</v>
          </cell>
          <cell r="X718">
            <v>1461941</v>
          </cell>
          <cell r="Y718">
            <v>0</v>
          </cell>
          <cell r="Z718">
            <v>54451120</v>
          </cell>
          <cell r="AA718">
            <v>19394343</v>
          </cell>
          <cell r="AB718">
            <v>20901</v>
          </cell>
          <cell r="AC718">
            <v>604357</v>
          </cell>
          <cell r="AD718">
            <v>5317549</v>
          </cell>
          <cell r="AE718">
            <v>5727120</v>
          </cell>
          <cell r="AF718">
            <v>6869320</v>
          </cell>
          <cell r="AG718">
            <v>7909314</v>
          </cell>
          <cell r="AH718">
            <v>4726265</v>
          </cell>
          <cell r="AI718">
            <v>-72212</v>
          </cell>
          <cell r="AJ718">
            <v>0</v>
          </cell>
          <cell r="AK718">
            <v>50496957</v>
          </cell>
          <cell r="AL718">
            <v>2591455</v>
          </cell>
          <cell r="AM718">
            <v>0</v>
          </cell>
          <cell r="AN718">
            <v>0</v>
          </cell>
          <cell r="AO718">
            <v>0</v>
          </cell>
          <cell r="AP718">
            <v>53088412</v>
          </cell>
          <cell r="AQ718">
            <v>26853128</v>
          </cell>
          <cell r="AR718">
            <v>561761</v>
          </cell>
          <cell r="AS718">
            <v>33067365</v>
          </cell>
          <cell r="AT718">
            <v>1110756</v>
          </cell>
          <cell r="AU718">
            <v>246105</v>
          </cell>
          <cell r="AV718">
            <v>1593213</v>
          </cell>
          <cell r="AW718">
            <v>0</v>
          </cell>
          <cell r="AX718">
            <v>527824</v>
          </cell>
          <cell r="AY718">
            <v>1248367</v>
          </cell>
          <cell r="AZ718">
            <v>4726265</v>
          </cell>
        </row>
        <row r="719">
          <cell r="A719">
            <v>165866</v>
          </cell>
          <cell r="B719" t="str">
            <v>FRAMINGHAM STATE COLLEGE</v>
          </cell>
          <cell r="C719" t="str">
            <v>MA</v>
          </cell>
          <cell r="D719">
            <v>1</v>
          </cell>
          <cell r="E719">
            <v>1</v>
          </cell>
          <cell r="F719">
            <v>2</v>
          </cell>
          <cell r="G719">
            <v>2</v>
          </cell>
          <cell r="H719">
            <v>2</v>
          </cell>
          <cell r="I719">
            <v>21</v>
          </cell>
          <cell r="J719">
            <v>1</v>
          </cell>
          <cell r="K719">
            <v>4297</v>
          </cell>
          <cell r="L719">
            <v>14441017</v>
          </cell>
          <cell r="M719">
            <v>0</v>
          </cell>
          <cell r="N719">
            <v>23278741</v>
          </cell>
          <cell r="O719">
            <v>0</v>
          </cell>
          <cell r="P719">
            <v>1275516</v>
          </cell>
          <cell r="Q719">
            <v>1861781</v>
          </cell>
          <cell r="R719">
            <v>0</v>
          </cell>
          <cell r="S719">
            <v>342000</v>
          </cell>
          <cell r="T719">
            <v>0</v>
          </cell>
          <cell r="U719">
            <v>1036299</v>
          </cell>
          <cell r="V719">
            <v>6339249</v>
          </cell>
          <cell r="W719">
            <v>0</v>
          </cell>
          <cell r="X719">
            <v>1691190</v>
          </cell>
          <cell r="Y719">
            <v>0</v>
          </cell>
          <cell r="Z719">
            <v>50265793</v>
          </cell>
          <cell r="AA719">
            <v>16397671</v>
          </cell>
          <cell r="AB719">
            <v>13294</v>
          </cell>
          <cell r="AC719">
            <v>0</v>
          </cell>
          <cell r="AD719">
            <v>5976133</v>
          </cell>
          <cell r="AE719">
            <v>4948634</v>
          </cell>
          <cell r="AF719">
            <v>4866586</v>
          </cell>
          <cell r="AG719">
            <v>6821775</v>
          </cell>
          <cell r="AH719">
            <v>3538379</v>
          </cell>
          <cell r="AI719">
            <v>0</v>
          </cell>
          <cell r="AJ719">
            <v>-264098</v>
          </cell>
          <cell r="AK719">
            <v>42298374</v>
          </cell>
          <cell r="AL719">
            <v>5838833</v>
          </cell>
          <cell r="AM719">
            <v>0</v>
          </cell>
          <cell r="AN719">
            <v>0</v>
          </cell>
          <cell r="AO719">
            <v>0</v>
          </cell>
          <cell r="AP719">
            <v>48137207</v>
          </cell>
          <cell r="AQ719">
            <v>21702894</v>
          </cell>
          <cell r="AR719">
            <v>347434</v>
          </cell>
          <cell r="AS719">
            <v>26819726</v>
          </cell>
          <cell r="AT719">
            <v>1085153</v>
          </cell>
          <cell r="AU719">
            <v>96850</v>
          </cell>
          <cell r="AV719">
            <v>1607243</v>
          </cell>
          <cell r="AW719">
            <v>0</v>
          </cell>
          <cell r="AX719">
            <v>0</v>
          </cell>
          <cell r="AY719">
            <v>749133</v>
          </cell>
          <cell r="AZ719">
            <v>3538379</v>
          </cell>
        </row>
        <row r="720">
          <cell r="A720">
            <v>166513</v>
          </cell>
          <cell r="B720" t="str">
            <v>UNIVERSITY OF MASSACHUSETTS-LOWELL</v>
          </cell>
          <cell r="C720" t="str">
            <v>MA</v>
          </cell>
          <cell r="D720">
            <v>1</v>
          </cell>
          <cell r="E720">
            <v>1</v>
          </cell>
          <cell r="F720">
            <v>2</v>
          </cell>
          <cell r="G720">
            <v>2</v>
          </cell>
          <cell r="H720">
            <v>2</v>
          </cell>
          <cell r="I720">
            <v>16</v>
          </cell>
          <cell r="J720">
            <v>1</v>
          </cell>
          <cell r="K720">
            <v>8686</v>
          </cell>
          <cell r="L720">
            <v>44388000</v>
          </cell>
          <cell r="M720">
            <v>0</v>
          </cell>
          <cell r="N720">
            <v>80002000</v>
          </cell>
          <cell r="O720">
            <v>0</v>
          </cell>
          <cell r="P720">
            <v>12938000</v>
          </cell>
          <cell r="Q720">
            <v>2902000</v>
          </cell>
          <cell r="R720">
            <v>536000</v>
          </cell>
          <cell r="S720">
            <v>9890000</v>
          </cell>
          <cell r="T720">
            <v>154000</v>
          </cell>
          <cell r="U720">
            <v>496000</v>
          </cell>
          <cell r="V720">
            <v>6759000</v>
          </cell>
          <cell r="W720">
            <v>0</v>
          </cell>
          <cell r="X720">
            <v>7005000</v>
          </cell>
          <cell r="Y720">
            <v>0</v>
          </cell>
          <cell r="Z720">
            <v>165070000</v>
          </cell>
          <cell r="AA720">
            <v>52153000</v>
          </cell>
          <cell r="AB720">
            <v>25762000</v>
          </cell>
          <cell r="AC720">
            <v>3200000</v>
          </cell>
          <cell r="AD720">
            <v>13170000</v>
          </cell>
          <cell r="AE720">
            <v>11311000</v>
          </cell>
          <cell r="AF720">
            <v>14323000</v>
          </cell>
          <cell r="AG720">
            <v>10128000</v>
          </cell>
          <cell r="AH720">
            <v>13992000</v>
          </cell>
          <cell r="AI720">
            <v>4156000</v>
          </cell>
          <cell r="AJ720">
            <v>12135000</v>
          </cell>
          <cell r="AK720">
            <v>160330000</v>
          </cell>
          <cell r="AL720">
            <v>4984000</v>
          </cell>
          <cell r="AM720">
            <v>0</v>
          </cell>
          <cell r="AN720">
            <v>0</v>
          </cell>
          <cell r="AO720">
            <v>0</v>
          </cell>
          <cell r="AP720">
            <v>165314000</v>
          </cell>
          <cell r="AQ720">
            <v>8504400</v>
          </cell>
          <cell r="AR720">
            <v>2242000</v>
          </cell>
          <cell r="AS720">
            <v>104269000</v>
          </cell>
          <cell r="AT720">
            <v>2911000</v>
          </cell>
          <cell r="AU720">
            <v>393000</v>
          </cell>
          <cell r="AV720">
            <v>6668000</v>
          </cell>
          <cell r="AW720">
            <v>0</v>
          </cell>
          <cell r="AX720">
            <v>0</v>
          </cell>
          <cell r="AY720">
            <v>4020000</v>
          </cell>
          <cell r="AZ720">
            <v>13992000</v>
          </cell>
        </row>
        <row r="721">
          <cell r="A721">
            <v>166629</v>
          </cell>
          <cell r="B721" t="str">
            <v>UNIVERSITY OF MASSACHUSETTS-AMHERST</v>
          </cell>
          <cell r="C721" t="str">
            <v>MA</v>
          </cell>
          <cell r="D721">
            <v>1</v>
          </cell>
          <cell r="E721">
            <v>1</v>
          </cell>
          <cell r="F721">
            <v>2</v>
          </cell>
          <cell r="G721">
            <v>2</v>
          </cell>
          <cell r="H721">
            <v>2</v>
          </cell>
          <cell r="I721">
            <v>15</v>
          </cell>
          <cell r="J721">
            <v>1</v>
          </cell>
          <cell r="K721">
            <v>21782</v>
          </cell>
          <cell r="L721">
            <v>147527000</v>
          </cell>
          <cell r="M721">
            <v>6012000</v>
          </cell>
          <cell r="N721">
            <v>241326000</v>
          </cell>
          <cell r="O721">
            <v>0</v>
          </cell>
          <cell r="P721">
            <v>74229000</v>
          </cell>
          <cell r="Q721">
            <v>11634000</v>
          </cell>
          <cell r="R721">
            <v>192000</v>
          </cell>
          <cell r="S721">
            <v>19295000</v>
          </cell>
          <cell r="T721">
            <v>280000</v>
          </cell>
          <cell r="U721">
            <v>5496000</v>
          </cell>
          <cell r="V721">
            <v>99334000</v>
          </cell>
          <cell r="W721">
            <v>0</v>
          </cell>
          <cell r="X721">
            <v>17013000</v>
          </cell>
          <cell r="Y721">
            <v>0</v>
          </cell>
          <cell r="Z721">
            <v>622338000</v>
          </cell>
          <cell r="AA721">
            <v>182534000</v>
          </cell>
          <cell r="AB721">
            <v>73843000</v>
          </cell>
          <cell r="AC721">
            <v>20060000</v>
          </cell>
          <cell r="AD721">
            <v>45914000</v>
          </cell>
          <cell r="AE721">
            <v>39766000</v>
          </cell>
          <cell r="AF721">
            <v>41234000</v>
          </cell>
          <cell r="AG721">
            <v>39419000</v>
          </cell>
          <cell r="AH721">
            <v>43598000</v>
          </cell>
          <cell r="AI721">
            <v>2127986</v>
          </cell>
          <cell r="AJ721">
            <v>26174093</v>
          </cell>
          <cell r="AK721">
            <v>514670079</v>
          </cell>
          <cell r="AL721">
            <v>101307921</v>
          </cell>
          <cell r="AM721">
            <v>0</v>
          </cell>
          <cell r="AN721">
            <v>0</v>
          </cell>
          <cell r="AO721">
            <v>0</v>
          </cell>
          <cell r="AP721">
            <v>615978000</v>
          </cell>
          <cell r="AQ721">
            <v>241426946</v>
          </cell>
          <cell r="AR721">
            <v>17798415</v>
          </cell>
          <cell r="AS721">
            <v>312925230</v>
          </cell>
          <cell r="AT721">
            <v>8497468</v>
          </cell>
          <cell r="AU721">
            <v>4007216</v>
          </cell>
          <cell r="AV721">
            <v>9488033</v>
          </cell>
          <cell r="AW721">
            <v>0</v>
          </cell>
          <cell r="AX721">
            <v>689415</v>
          </cell>
          <cell r="AY721">
            <v>20915868</v>
          </cell>
          <cell r="AZ721">
            <v>43598000</v>
          </cell>
        </row>
        <row r="722">
          <cell r="A722">
            <v>166638</v>
          </cell>
          <cell r="B722" t="str">
            <v>UNIVERSITY OF MASSACHUSETTS-BOSTON</v>
          </cell>
          <cell r="C722" t="str">
            <v>MA</v>
          </cell>
          <cell r="D722">
            <v>1</v>
          </cell>
          <cell r="E722">
            <v>1</v>
          </cell>
          <cell r="F722">
            <v>2</v>
          </cell>
          <cell r="G722">
            <v>2</v>
          </cell>
          <cell r="H722">
            <v>2</v>
          </cell>
          <cell r="I722">
            <v>16</v>
          </cell>
          <cell r="J722">
            <v>1</v>
          </cell>
          <cell r="K722">
            <v>9255</v>
          </cell>
          <cell r="L722">
            <v>57106000</v>
          </cell>
          <cell r="M722">
            <v>0</v>
          </cell>
          <cell r="N722">
            <v>88133000</v>
          </cell>
          <cell r="O722">
            <v>0</v>
          </cell>
          <cell r="P722">
            <v>15225000</v>
          </cell>
          <cell r="Q722">
            <v>5577000</v>
          </cell>
          <cell r="R722">
            <v>1305000</v>
          </cell>
          <cell r="S722">
            <v>9961000</v>
          </cell>
          <cell r="T722">
            <v>665000</v>
          </cell>
          <cell r="U722">
            <v>1918000</v>
          </cell>
          <cell r="V722">
            <v>5967000</v>
          </cell>
          <cell r="W722">
            <v>0</v>
          </cell>
          <cell r="X722">
            <v>2598000</v>
          </cell>
          <cell r="Y722">
            <v>0</v>
          </cell>
          <cell r="Z722">
            <v>188455000</v>
          </cell>
          <cell r="AA722">
            <v>71200000</v>
          </cell>
          <cell r="AB722">
            <v>12501000</v>
          </cell>
          <cell r="AC722">
            <v>8133000</v>
          </cell>
          <cell r="AD722">
            <v>21586000</v>
          </cell>
          <cell r="AE722">
            <v>11390000</v>
          </cell>
          <cell r="AF722">
            <v>18365000</v>
          </cell>
          <cell r="AG722">
            <v>13786000</v>
          </cell>
          <cell r="AH722">
            <v>15703000</v>
          </cell>
          <cell r="AI722">
            <v>1630000</v>
          </cell>
          <cell r="AJ722">
            <v>5138000</v>
          </cell>
          <cell r="AK722">
            <v>179432000</v>
          </cell>
          <cell r="AL722">
            <v>5303000</v>
          </cell>
          <cell r="AM722">
            <v>0</v>
          </cell>
          <cell r="AN722">
            <v>0</v>
          </cell>
          <cell r="AO722">
            <v>0</v>
          </cell>
          <cell r="AP722">
            <v>184735000</v>
          </cell>
          <cell r="AQ722">
            <v>99253044</v>
          </cell>
          <cell r="AR722">
            <v>3429920</v>
          </cell>
          <cell r="AS722">
            <v>124538242</v>
          </cell>
          <cell r="AT722">
            <v>5385863</v>
          </cell>
          <cell r="AU722">
            <v>2333264</v>
          </cell>
          <cell r="AV722">
            <v>2383558</v>
          </cell>
          <cell r="AW722">
            <v>0</v>
          </cell>
          <cell r="AX722">
            <v>886588</v>
          </cell>
          <cell r="AY722">
            <v>4713727</v>
          </cell>
          <cell r="AZ722">
            <v>15703000</v>
          </cell>
        </row>
        <row r="723">
          <cell r="A723">
            <v>166674</v>
          </cell>
          <cell r="B723" t="str">
            <v>MASSACHUSETTS COLLEGE OF ART</v>
          </cell>
          <cell r="C723" t="str">
            <v>MA</v>
          </cell>
          <cell r="D723">
            <v>1</v>
          </cell>
          <cell r="E723">
            <v>1</v>
          </cell>
          <cell r="F723">
            <v>2</v>
          </cell>
          <cell r="G723">
            <v>2</v>
          </cell>
          <cell r="H723">
            <v>2</v>
          </cell>
          <cell r="I723">
            <v>56</v>
          </cell>
          <cell r="J723">
            <v>1</v>
          </cell>
          <cell r="K723">
            <v>1700</v>
          </cell>
          <cell r="L723">
            <v>9523784</v>
          </cell>
          <cell r="M723">
            <v>0</v>
          </cell>
          <cell r="N723">
            <v>15133437</v>
          </cell>
          <cell r="O723">
            <v>0</v>
          </cell>
          <cell r="P723">
            <v>901074</v>
          </cell>
          <cell r="Q723">
            <v>884711</v>
          </cell>
          <cell r="R723">
            <v>0</v>
          </cell>
          <cell r="S723">
            <v>144513</v>
          </cell>
          <cell r="T723">
            <v>3439</v>
          </cell>
          <cell r="U723">
            <v>142991</v>
          </cell>
          <cell r="V723">
            <v>1987481</v>
          </cell>
          <cell r="W723">
            <v>0</v>
          </cell>
          <cell r="X723">
            <v>1567408</v>
          </cell>
          <cell r="Y723">
            <v>0</v>
          </cell>
          <cell r="Z723">
            <v>30288838</v>
          </cell>
          <cell r="AA723">
            <v>10628297</v>
          </cell>
          <cell r="AB723">
            <v>0</v>
          </cell>
          <cell r="AC723">
            <v>546703</v>
          </cell>
          <cell r="AD723">
            <v>3491260</v>
          </cell>
          <cell r="AE723">
            <v>2767911</v>
          </cell>
          <cell r="AF723">
            <v>4198642</v>
          </cell>
          <cell r="AG723">
            <v>4182625</v>
          </cell>
          <cell r="AH723">
            <v>2290799</v>
          </cell>
          <cell r="AI723">
            <v>867797</v>
          </cell>
          <cell r="AJ723">
            <v>0</v>
          </cell>
          <cell r="AK723">
            <v>28974034</v>
          </cell>
          <cell r="AL723">
            <v>2177879</v>
          </cell>
          <cell r="AM723">
            <v>0</v>
          </cell>
          <cell r="AN723">
            <v>0</v>
          </cell>
          <cell r="AO723">
            <v>0</v>
          </cell>
          <cell r="AP723">
            <v>31151913</v>
          </cell>
          <cell r="AQ723">
            <v>15692918</v>
          </cell>
          <cell r="AR723">
            <v>3721733</v>
          </cell>
          <cell r="AS723">
            <v>19414651</v>
          </cell>
          <cell r="AT723">
            <v>710862</v>
          </cell>
          <cell r="AU723">
            <v>96056</v>
          </cell>
          <cell r="AV723">
            <v>1073023</v>
          </cell>
          <cell r="AW723">
            <v>0</v>
          </cell>
          <cell r="AX723">
            <v>0</v>
          </cell>
          <cell r="AY723">
            <v>410858</v>
          </cell>
          <cell r="AZ723">
            <v>2290799</v>
          </cell>
        </row>
        <row r="724">
          <cell r="A724">
            <v>166692</v>
          </cell>
          <cell r="B724" t="str">
            <v>MASSACHUSETTS MARITIME ACADEMY</v>
          </cell>
          <cell r="C724" t="str">
            <v>MA</v>
          </cell>
          <cell r="D724">
            <v>1</v>
          </cell>
          <cell r="E724">
            <v>1</v>
          </cell>
          <cell r="F724">
            <v>2</v>
          </cell>
          <cell r="G724">
            <v>2</v>
          </cell>
          <cell r="H724">
            <v>2</v>
          </cell>
          <cell r="I724">
            <v>59</v>
          </cell>
          <cell r="J724">
            <v>1</v>
          </cell>
          <cell r="K724">
            <v>843</v>
          </cell>
          <cell r="L724">
            <v>3378798</v>
          </cell>
          <cell r="M724">
            <v>0</v>
          </cell>
          <cell r="N724">
            <v>12718817</v>
          </cell>
          <cell r="O724">
            <v>0</v>
          </cell>
          <cell r="P724">
            <v>703625</v>
          </cell>
          <cell r="Q724">
            <v>525085</v>
          </cell>
          <cell r="R724">
            <v>0</v>
          </cell>
          <cell r="S724">
            <v>870801</v>
          </cell>
          <cell r="T724">
            <v>0</v>
          </cell>
          <cell r="U724">
            <v>0</v>
          </cell>
          <cell r="V724">
            <v>3848836</v>
          </cell>
          <cell r="W724">
            <v>0</v>
          </cell>
          <cell r="X724">
            <v>1280876</v>
          </cell>
          <cell r="Y724">
            <v>0</v>
          </cell>
          <cell r="Z724">
            <v>23326838</v>
          </cell>
          <cell r="AA724">
            <v>6292135</v>
          </cell>
          <cell r="AB724">
            <v>0</v>
          </cell>
          <cell r="AC724">
            <v>0</v>
          </cell>
          <cell r="AD724">
            <v>2468141</v>
          </cell>
          <cell r="AE724">
            <v>3469055</v>
          </cell>
          <cell r="AF724">
            <v>3654495</v>
          </cell>
          <cell r="AG724">
            <v>2554679</v>
          </cell>
          <cell r="AH724">
            <v>840273</v>
          </cell>
          <cell r="AI724">
            <v>33570</v>
          </cell>
          <cell r="AJ724">
            <v>564657</v>
          </cell>
          <cell r="AK724">
            <v>19877005</v>
          </cell>
          <cell r="AL724">
            <v>3857344</v>
          </cell>
          <cell r="AM724">
            <v>0</v>
          </cell>
          <cell r="AN724">
            <v>0</v>
          </cell>
          <cell r="AO724">
            <v>0</v>
          </cell>
          <cell r="AP724">
            <v>23734349</v>
          </cell>
          <cell r="AQ724">
            <v>11074879</v>
          </cell>
          <cell r="AR724">
            <v>75019</v>
          </cell>
          <cell r="AS724">
            <v>14040510</v>
          </cell>
          <cell r="AT724">
            <v>272135</v>
          </cell>
          <cell r="AU724">
            <v>157881</v>
          </cell>
          <cell r="AV724">
            <v>345967</v>
          </cell>
          <cell r="AW724">
            <v>0</v>
          </cell>
          <cell r="AX724">
            <v>0</v>
          </cell>
          <cell r="AY724">
            <v>64290</v>
          </cell>
          <cell r="AZ724">
            <v>840273</v>
          </cell>
        </row>
        <row r="725">
          <cell r="A725">
            <v>166708</v>
          </cell>
          <cell r="B725" t="str">
            <v>UNIVERSITY OF MASSACHUSETTS MEDICAL SCH WORCESTER</v>
          </cell>
          <cell r="C725" t="str">
            <v>MA</v>
          </cell>
          <cell r="D725">
            <v>1</v>
          </cell>
          <cell r="E725">
            <v>1</v>
          </cell>
          <cell r="F725">
            <v>1</v>
          </cell>
          <cell r="G725">
            <v>1</v>
          </cell>
          <cell r="H725">
            <v>2</v>
          </cell>
          <cell r="I725">
            <v>52</v>
          </cell>
          <cell r="J725">
            <v>1</v>
          </cell>
          <cell r="K725">
            <v>680</v>
          </cell>
          <cell r="L725">
            <v>3488967</v>
          </cell>
          <cell r="M725">
            <v>0</v>
          </cell>
          <cell r="N725">
            <v>43008808</v>
          </cell>
          <cell r="O725">
            <v>0</v>
          </cell>
          <cell r="P725">
            <v>77742202</v>
          </cell>
          <cell r="Q725">
            <v>28877130</v>
          </cell>
          <cell r="R725">
            <v>14000</v>
          </cell>
          <cell r="S725">
            <v>24850136</v>
          </cell>
          <cell r="T725">
            <v>276686</v>
          </cell>
          <cell r="U725">
            <v>2501952</v>
          </cell>
          <cell r="V725">
            <v>21535623</v>
          </cell>
          <cell r="W725">
            <v>6871247</v>
          </cell>
          <cell r="X725">
            <v>89968919</v>
          </cell>
          <cell r="Y725">
            <v>30376972</v>
          </cell>
          <cell r="Z725">
            <v>329512642</v>
          </cell>
          <cell r="AA725">
            <v>34980098</v>
          </cell>
          <cell r="AB725">
            <v>89097895</v>
          </cell>
          <cell r="AC725">
            <v>87838713</v>
          </cell>
          <cell r="AD725">
            <v>9637578</v>
          </cell>
          <cell r="AE725">
            <v>2736539</v>
          </cell>
          <cell r="AF725">
            <v>25459645</v>
          </cell>
          <cell r="AG725">
            <v>20792902</v>
          </cell>
          <cell r="AH725">
            <v>1822378</v>
          </cell>
          <cell r="AI725">
            <v>5279690</v>
          </cell>
          <cell r="AJ725">
            <v>12506000</v>
          </cell>
          <cell r="AK725">
            <v>290151438</v>
          </cell>
          <cell r="AL725">
            <v>19053508</v>
          </cell>
          <cell r="AM725">
            <v>6871247</v>
          </cell>
          <cell r="AN725">
            <v>24537768</v>
          </cell>
          <cell r="AO725">
            <v>378000</v>
          </cell>
          <cell r="AP725">
            <v>340991961</v>
          </cell>
          <cell r="AQ725">
            <v>154947889</v>
          </cell>
          <cell r="AR725">
            <v>38196754</v>
          </cell>
          <cell r="AS725">
            <v>193270902</v>
          </cell>
          <cell r="AT725">
            <v>0</v>
          </cell>
          <cell r="AU725">
            <v>117101</v>
          </cell>
          <cell r="AV725">
            <v>0</v>
          </cell>
          <cell r="AW725">
            <v>0</v>
          </cell>
          <cell r="AX725">
            <v>341504</v>
          </cell>
          <cell r="AY725">
            <v>1363773</v>
          </cell>
          <cell r="AZ725">
            <v>1822378</v>
          </cell>
        </row>
        <row r="726">
          <cell r="A726">
            <v>167288</v>
          </cell>
          <cell r="B726" t="str">
            <v>MASSACHUSETTS COLLEGE OF LIBERAL ARTS</v>
          </cell>
          <cell r="C726" t="str">
            <v>MA</v>
          </cell>
          <cell r="D726">
            <v>1</v>
          </cell>
          <cell r="E726">
            <v>1</v>
          </cell>
          <cell r="F726">
            <v>2</v>
          </cell>
          <cell r="G726">
            <v>2</v>
          </cell>
          <cell r="H726">
            <v>2</v>
          </cell>
          <cell r="I726">
            <v>31</v>
          </cell>
          <cell r="J726">
            <v>1</v>
          </cell>
          <cell r="K726">
            <v>1304</v>
          </cell>
          <cell r="L726">
            <v>7889410</v>
          </cell>
          <cell r="M726">
            <v>0</v>
          </cell>
          <cell r="N726">
            <v>15152243</v>
          </cell>
          <cell r="O726">
            <v>0</v>
          </cell>
          <cell r="P726">
            <v>1506000</v>
          </cell>
          <cell r="Q726">
            <v>1153122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3055643</v>
          </cell>
          <cell r="W726">
            <v>0</v>
          </cell>
          <cell r="X726">
            <v>0</v>
          </cell>
          <cell r="Y726">
            <v>0</v>
          </cell>
          <cell r="Z726">
            <v>28756418</v>
          </cell>
          <cell r="AA726">
            <v>7501899</v>
          </cell>
          <cell r="AB726">
            <v>0</v>
          </cell>
          <cell r="AC726">
            <v>10636</v>
          </cell>
          <cell r="AD726">
            <v>3246373</v>
          </cell>
          <cell r="AE726">
            <v>4186565</v>
          </cell>
          <cell r="AF726">
            <v>3862382</v>
          </cell>
          <cell r="AG726">
            <v>3033738</v>
          </cell>
          <cell r="AH726">
            <v>2246358</v>
          </cell>
          <cell r="AI726">
            <v>0</v>
          </cell>
          <cell r="AJ726">
            <v>0</v>
          </cell>
          <cell r="AK726">
            <v>24087951</v>
          </cell>
          <cell r="AL726">
            <v>3054761</v>
          </cell>
          <cell r="AM726">
            <v>0</v>
          </cell>
          <cell r="AN726">
            <v>0</v>
          </cell>
          <cell r="AO726">
            <v>0</v>
          </cell>
          <cell r="AP726">
            <v>27142712</v>
          </cell>
          <cell r="AQ726">
            <v>11395033</v>
          </cell>
          <cell r="AR726">
            <v>62958</v>
          </cell>
          <cell r="AS726">
            <v>11457991</v>
          </cell>
          <cell r="AT726">
            <v>876719</v>
          </cell>
          <cell r="AU726">
            <v>124752</v>
          </cell>
          <cell r="AV726">
            <v>886037</v>
          </cell>
          <cell r="AW726">
            <v>0</v>
          </cell>
          <cell r="AX726">
            <v>0</v>
          </cell>
          <cell r="AY726">
            <v>358850</v>
          </cell>
          <cell r="AZ726">
            <v>2246358</v>
          </cell>
        </row>
        <row r="727">
          <cell r="A727">
            <v>167729</v>
          </cell>
          <cell r="B727" t="str">
            <v>SALEM STATE COLLEGE</v>
          </cell>
          <cell r="C727" t="str">
            <v>MA</v>
          </cell>
          <cell r="D727">
            <v>1</v>
          </cell>
          <cell r="E727">
            <v>1</v>
          </cell>
          <cell r="F727">
            <v>2</v>
          </cell>
          <cell r="G727">
            <v>2</v>
          </cell>
          <cell r="H727">
            <v>2</v>
          </cell>
          <cell r="I727">
            <v>21</v>
          </cell>
          <cell r="J727">
            <v>1</v>
          </cell>
          <cell r="K727">
            <v>5974</v>
          </cell>
          <cell r="L727">
            <v>19335992</v>
          </cell>
          <cell r="M727">
            <v>0</v>
          </cell>
          <cell r="N727">
            <v>43566889</v>
          </cell>
          <cell r="O727">
            <v>0</v>
          </cell>
          <cell r="P727">
            <v>4432453</v>
          </cell>
          <cell r="Q727">
            <v>6352865</v>
          </cell>
          <cell r="R727">
            <v>0</v>
          </cell>
          <cell r="S727">
            <v>424208</v>
          </cell>
          <cell r="T727">
            <v>206783</v>
          </cell>
          <cell r="U727">
            <v>1578541</v>
          </cell>
          <cell r="V727">
            <v>3610433</v>
          </cell>
          <cell r="W727">
            <v>0</v>
          </cell>
          <cell r="X727">
            <v>40022</v>
          </cell>
          <cell r="Y727">
            <v>0</v>
          </cell>
          <cell r="Z727">
            <v>79548186</v>
          </cell>
          <cell r="AA727">
            <v>30158952</v>
          </cell>
          <cell r="AB727">
            <v>0</v>
          </cell>
          <cell r="AC727">
            <v>416195</v>
          </cell>
          <cell r="AD727">
            <v>10022862</v>
          </cell>
          <cell r="AE727">
            <v>6779341</v>
          </cell>
          <cell r="AF727">
            <v>9978081</v>
          </cell>
          <cell r="AG727">
            <v>9222520</v>
          </cell>
          <cell r="AH727">
            <v>8273731</v>
          </cell>
          <cell r="AI727">
            <v>0</v>
          </cell>
          <cell r="AJ727">
            <v>2002</v>
          </cell>
          <cell r="AK727">
            <v>74853684</v>
          </cell>
          <cell r="AL727">
            <v>3522549</v>
          </cell>
          <cell r="AM727">
            <v>0</v>
          </cell>
          <cell r="AN727">
            <v>0</v>
          </cell>
          <cell r="AO727">
            <v>0</v>
          </cell>
          <cell r="AP727">
            <v>78376233</v>
          </cell>
          <cell r="AQ727">
            <v>39807580</v>
          </cell>
          <cell r="AR727">
            <v>1505297</v>
          </cell>
          <cell r="AS727">
            <v>51777760</v>
          </cell>
          <cell r="AT727">
            <v>2620459</v>
          </cell>
          <cell r="AU727">
            <v>1277038</v>
          </cell>
          <cell r="AV727">
            <v>3251912</v>
          </cell>
          <cell r="AW727">
            <v>0</v>
          </cell>
          <cell r="AX727">
            <v>0</v>
          </cell>
          <cell r="AY727">
            <v>1124322</v>
          </cell>
          <cell r="AZ727">
            <v>8273731</v>
          </cell>
        </row>
        <row r="728">
          <cell r="A728">
            <v>167987</v>
          </cell>
          <cell r="B728" t="str">
            <v>UNIVERSITY OF MASSACHUSETTS-DARTMOUTH</v>
          </cell>
          <cell r="C728" t="str">
            <v>MA</v>
          </cell>
          <cell r="D728">
            <v>1</v>
          </cell>
          <cell r="E728">
            <v>1</v>
          </cell>
          <cell r="F728">
            <v>2</v>
          </cell>
          <cell r="G728">
            <v>2</v>
          </cell>
          <cell r="H728">
            <v>2</v>
          </cell>
          <cell r="I728">
            <v>21</v>
          </cell>
          <cell r="J728">
            <v>1</v>
          </cell>
          <cell r="K728">
            <v>6356</v>
          </cell>
          <cell r="L728">
            <v>30484000</v>
          </cell>
          <cell r="M728">
            <v>0</v>
          </cell>
          <cell r="N728">
            <v>57406000</v>
          </cell>
          <cell r="O728">
            <v>0</v>
          </cell>
          <cell r="P728">
            <v>10610000</v>
          </cell>
          <cell r="Q728">
            <v>5284000</v>
          </cell>
          <cell r="R728">
            <v>0</v>
          </cell>
          <cell r="S728">
            <v>1635000</v>
          </cell>
          <cell r="T728">
            <v>0</v>
          </cell>
          <cell r="U728">
            <v>0</v>
          </cell>
          <cell r="V728">
            <v>13904000</v>
          </cell>
          <cell r="W728">
            <v>0</v>
          </cell>
          <cell r="X728">
            <v>0</v>
          </cell>
          <cell r="Y728">
            <v>0</v>
          </cell>
          <cell r="Z728">
            <v>119323000</v>
          </cell>
          <cell r="AA728">
            <v>37759000</v>
          </cell>
          <cell r="AB728">
            <v>13046000</v>
          </cell>
          <cell r="AC728">
            <v>2130000</v>
          </cell>
          <cell r="AD728">
            <v>11883000</v>
          </cell>
          <cell r="AE728">
            <v>9118000</v>
          </cell>
          <cell r="AF728">
            <v>12276000</v>
          </cell>
          <cell r="AG728">
            <v>9062000</v>
          </cell>
          <cell r="AH728">
            <v>10960560</v>
          </cell>
          <cell r="AI728">
            <v>4813000</v>
          </cell>
          <cell r="AJ728">
            <v>3716000</v>
          </cell>
          <cell r="AK728">
            <v>114763560</v>
          </cell>
          <cell r="AL728">
            <v>14529000</v>
          </cell>
          <cell r="AM728">
            <v>0</v>
          </cell>
          <cell r="AN728">
            <v>0</v>
          </cell>
          <cell r="AO728">
            <v>0</v>
          </cell>
          <cell r="AP728">
            <v>129292560</v>
          </cell>
          <cell r="AQ728">
            <v>53057000</v>
          </cell>
          <cell r="AR728">
            <v>1567012</v>
          </cell>
          <cell r="AS728">
            <v>65789000</v>
          </cell>
          <cell r="AT728">
            <v>2862023</v>
          </cell>
          <cell r="AU728">
            <v>888630</v>
          </cell>
          <cell r="AV728">
            <v>3510734</v>
          </cell>
          <cell r="AW728">
            <v>0</v>
          </cell>
          <cell r="AX728">
            <v>854239</v>
          </cell>
          <cell r="AY728">
            <v>2844934</v>
          </cell>
          <cell r="AZ728">
            <v>10960560</v>
          </cell>
        </row>
        <row r="729">
          <cell r="A729">
            <v>168263</v>
          </cell>
          <cell r="B729" t="str">
            <v>WESTFIELD STATE COLLEGE</v>
          </cell>
          <cell r="C729" t="str">
            <v>MA</v>
          </cell>
          <cell r="D729">
            <v>1</v>
          </cell>
          <cell r="E729">
            <v>1</v>
          </cell>
          <cell r="F729">
            <v>2</v>
          </cell>
          <cell r="G729">
            <v>2</v>
          </cell>
          <cell r="H729">
            <v>2</v>
          </cell>
          <cell r="I729">
            <v>21</v>
          </cell>
          <cell r="J729">
            <v>1</v>
          </cell>
          <cell r="K729">
            <v>4237</v>
          </cell>
          <cell r="L729">
            <v>13612920</v>
          </cell>
          <cell r="M729">
            <v>0</v>
          </cell>
          <cell r="N729">
            <v>22872067</v>
          </cell>
          <cell r="O729">
            <v>0</v>
          </cell>
          <cell r="P729">
            <v>2228997</v>
          </cell>
          <cell r="Q729">
            <v>1669996</v>
          </cell>
          <cell r="R729">
            <v>0</v>
          </cell>
          <cell r="S729">
            <v>597360</v>
          </cell>
          <cell r="T729">
            <v>0</v>
          </cell>
          <cell r="U729">
            <v>0</v>
          </cell>
          <cell r="V729">
            <v>6613407</v>
          </cell>
          <cell r="W729">
            <v>0</v>
          </cell>
          <cell r="X729">
            <v>1465732</v>
          </cell>
          <cell r="Y729">
            <v>0</v>
          </cell>
          <cell r="Z729">
            <v>49060479</v>
          </cell>
          <cell r="AA729">
            <v>16987303</v>
          </cell>
          <cell r="AB729">
            <v>0</v>
          </cell>
          <cell r="AC729">
            <v>350314</v>
          </cell>
          <cell r="AD729">
            <v>3932116</v>
          </cell>
          <cell r="AE729">
            <v>5643879</v>
          </cell>
          <cell r="AF729">
            <v>4913376</v>
          </cell>
          <cell r="AG729">
            <v>5233199</v>
          </cell>
          <cell r="AH729">
            <v>3773213</v>
          </cell>
          <cell r="AI729">
            <v>0</v>
          </cell>
          <cell r="AJ729">
            <v>0</v>
          </cell>
          <cell r="AK729">
            <v>40833400</v>
          </cell>
          <cell r="AL729">
            <v>5665330</v>
          </cell>
          <cell r="AM729">
            <v>0</v>
          </cell>
          <cell r="AN729">
            <v>0</v>
          </cell>
          <cell r="AO729">
            <v>2023195</v>
          </cell>
          <cell r="AP729">
            <v>48521925</v>
          </cell>
          <cell r="AQ729">
            <v>21132899</v>
          </cell>
          <cell r="AR729">
            <v>633378</v>
          </cell>
          <cell r="AS729">
            <v>21766277</v>
          </cell>
          <cell r="AT729">
            <v>1325687</v>
          </cell>
          <cell r="AU729">
            <v>295448</v>
          </cell>
          <cell r="AV729">
            <v>1669996</v>
          </cell>
          <cell r="AW729">
            <v>0</v>
          </cell>
          <cell r="AX729">
            <v>4414</v>
          </cell>
          <cell r="AY729">
            <v>477668</v>
          </cell>
          <cell r="AZ729">
            <v>3773213</v>
          </cell>
        </row>
        <row r="730">
          <cell r="A730">
            <v>168430</v>
          </cell>
          <cell r="B730" t="str">
            <v>WORCESTER STATE COLLEGE</v>
          </cell>
          <cell r="C730" t="str">
            <v>MA</v>
          </cell>
          <cell r="D730">
            <v>1</v>
          </cell>
          <cell r="E730">
            <v>1</v>
          </cell>
          <cell r="F730">
            <v>2</v>
          </cell>
          <cell r="G730">
            <v>2</v>
          </cell>
          <cell r="H730">
            <v>2</v>
          </cell>
          <cell r="I730">
            <v>21</v>
          </cell>
          <cell r="J730">
            <v>1</v>
          </cell>
          <cell r="K730">
            <v>4196</v>
          </cell>
          <cell r="L730">
            <v>12580775</v>
          </cell>
          <cell r="M730">
            <v>0</v>
          </cell>
          <cell r="N730">
            <v>24770183</v>
          </cell>
          <cell r="O730">
            <v>0</v>
          </cell>
          <cell r="P730">
            <v>2010535</v>
          </cell>
          <cell r="Q730">
            <v>1407858</v>
          </cell>
          <cell r="R730">
            <v>0</v>
          </cell>
          <cell r="S730">
            <v>1633492</v>
          </cell>
          <cell r="T730">
            <v>0</v>
          </cell>
          <cell r="U730">
            <v>0</v>
          </cell>
          <cell r="V730">
            <v>2310698</v>
          </cell>
          <cell r="W730">
            <v>0</v>
          </cell>
          <cell r="X730">
            <v>88908</v>
          </cell>
          <cell r="Y730">
            <v>0</v>
          </cell>
          <cell r="Z730">
            <v>44802449</v>
          </cell>
          <cell r="AA730">
            <v>18729370</v>
          </cell>
          <cell r="AB730">
            <v>0</v>
          </cell>
          <cell r="AC730">
            <v>365207</v>
          </cell>
          <cell r="AD730">
            <v>3350893</v>
          </cell>
          <cell r="AE730">
            <v>5294206</v>
          </cell>
          <cell r="AF730">
            <v>4725638</v>
          </cell>
          <cell r="AG730">
            <v>6190153</v>
          </cell>
          <cell r="AH730">
            <v>3894490</v>
          </cell>
          <cell r="AI730">
            <v>4051</v>
          </cell>
          <cell r="AJ730">
            <v>0</v>
          </cell>
          <cell r="AK730">
            <v>42554008</v>
          </cell>
          <cell r="AL730">
            <v>2415271</v>
          </cell>
          <cell r="AM730">
            <v>0</v>
          </cell>
          <cell r="AN730">
            <v>0</v>
          </cell>
          <cell r="AO730">
            <v>0</v>
          </cell>
          <cell r="AP730">
            <v>44969279</v>
          </cell>
          <cell r="AQ730">
            <v>22237532</v>
          </cell>
          <cell r="AR730">
            <v>16893</v>
          </cell>
          <cell r="AS730">
            <v>27889155</v>
          </cell>
          <cell r="AT730">
            <v>1540652</v>
          </cell>
          <cell r="AU730">
            <v>224830</v>
          </cell>
          <cell r="AV730">
            <v>1407858</v>
          </cell>
          <cell r="AW730">
            <v>0</v>
          </cell>
          <cell r="AX730">
            <v>1500</v>
          </cell>
          <cell r="AY730">
            <v>719650</v>
          </cell>
          <cell r="AZ730">
            <v>3894490</v>
          </cell>
        </row>
        <row r="731">
          <cell r="A731">
            <v>164775</v>
          </cell>
          <cell r="B731" t="str">
            <v>BERKSHIRE COMMUNITY COLLEGE</v>
          </cell>
          <cell r="C731" t="str">
            <v>MA</v>
          </cell>
          <cell r="D731">
            <v>1</v>
          </cell>
          <cell r="E731">
            <v>4</v>
          </cell>
          <cell r="F731">
            <v>2</v>
          </cell>
          <cell r="G731">
            <v>2</v>
          </cell>
          <cell r="H731">
            <v>2</v>
          </cell>
          <cell r="I731">
            <v>40</v>
          </cell>
          <cell r="J731">
            <v>1</v>
          </cell>
          <cell r="K731">
            <v>1433</v>
          </cell>
          <cell r="L731">
            <v>4655401</v>
          </cell>
          <cell r="M731">
            <v>0</v>
          </cell>
          <cell r="N731">
            <v>11676276</v>
          </cell>
          <cell r="O731">
            <v>0</v>
          </cell>
          <cell r="P731">
            <v>1990503</v>
          </cell>
          <cell r="Q731">
            <v>1567477</v>
          </cell>
          <cell r="R731">
            <v>0</v>
          </cell>
          <cell r="S731">
            <v>304641</v>
          </cell>
          <cell r="T731">
            <v>1545</v>
          </cell>
          <cell r="U731">
            <v>108140</v>
          </cell>
          <cell r="V731">
            <v>1122479</v>
          </cell>
          <cell r="W731">
            <v>0</v>
          </cell>
          <cell r="X731">
            <v>590086</v>
          </cell>
          <cell r="Y731">
            <v>0</v>
          </cell>
          <cell r="Z731">
            <v>22016548</v>
          </cell>
          <cell r="AA731">
            <v>9934983</v>
          </cell>
          <cell r="AB731">
            <v>0</v>
          </cell>
          <cell r="AC731">
            <v>0</v>
          </cell>
          <cell r="AD731">
            <v>1605437</v>
          </cell>
          <cell r="AE731">
            <v>2484881</v>
          </cell>
          <cell r="AF731">
            <v>3025038</v>
          </cell>
          <cell r="AG731">
            <v>1677209</v>
          </cell>
          <cell r="AH731">
            <v>2446882</v>
          </cell>
          <cell r="AI731">
            <v>147346</v>
          </cell>
          <cell r="AJ731">
            <v>192869</v>
          </cell>
          <cell r="AK731">
            <v>21514645</v>
          </cell>
          <cell r="AL731">
            <v>1111758</v>
          </cell>
          <cell r="AM731">
            <v>0</v>
          </cell>
          <cell r="AN731">
            <v>0</v>
          </cell>
          <cell r="AO731">
            <v>0</v>
          </cell>
          <cell r="AP731">
            <v>22626403</v>
          </cell>
          <cell r="AQ731">
            <v>11567823</v>
          </cell>
          <cell r="AR731">
            <v>350072</v>
          </cell>
          <cell r="AS731">
            <v>13840695</v>
          </cell>
          <cell r="AT731">
            <v>1018822</v>
          </cell>
          <cell r="AU731">
            <v>126076</v>
          </cell>
          <cell r="AV731">
            <v>829579</v>
          </cell>
          <cell r="AW731">
            <v>0</v>
          </cell>
          <cell r="AX731">
            <v>296050</v>
          </cell>
          <cell r="AY731">
            <v>176355</v>
          </cell>
          <cell r="AZ731">
            <v>2446882</v>
          </cell>
        </row>
        <row r="732">
          <cell r="A732">
            <v>165033</v>
          </cell>
          <cell r="B732" t="str">
            <v>BRISTOL COMMUNITY COLLEGE</v>
          </cell>
          <cell r="C732" t="str">
            <v>MA</v>
          </cell>
          <cell r="D732">
            <v>1</v>
          </cell>
          <cell r="E732">
            <v>4</v>
          </cell>
          <cell r="F732">
            <v>2</v>
          </cell>
          <cell r="G732">
            <v>2</v>
          </cell>
          <cell r="H732">
            <v>2</v>
          </cell>
          <cell r="I732">
            <v>40</v>
          </cell>
          <cell r="J732">
            <v>1</v>
          </cell>
          <cell r="K732">
            <v>3626</v>
          </cell>
          <cell r="L732">
            <v>7812809</v>
          </cell>
          <cell r="M732">
            <v>0</v>
          </cell>
          <cell r="N732">
            <v>20083613</v>
          </cell>
          <cell r="O732">
            <v>0</v>
          </cell>
          <cell r="P732">
            <v>5325633</v>
          </cell>
          <cell r="Q732">
            <v>2597226</v>
          </cell>
          <cell r="R732">
            <v>0</v>
          </cell>
          <cell r="S732">
            <v>566226</v>
          </cell>
          <cell r="T732">
            <v>0</v>
          </cell>
          <cell r="U732">
            <v>177615</v>
          </cell>
          <cell r="V732">
            <v>247391</v>
          </cell>
          <cell r="W732">
            <v>0</v>
          </cell>
          <cell r="X732">
            <v>449486</v>
          </cell>
          <cell r="Y732">
            <v>0</v>
          </cell>
          <cell r="Z732">
            <v>37259999</v>
          </cell>
          <cell r="AA732">
            <v>16295157</v>
          </cell>
          <cell r="AB732">
            <v>0</v>
          </cell>
          <cell r="AC732">
            <v>12590</v>
          </cell>
          <cell r="AD732">
            <v>4719353</v>
          </cell>
          <cell r="AE732">
            <v>3686420</v>
          </cell>
          <cell r="AF732">
            <v>4735127</v>
          </cell>
          <cell r="AG732">
            <v>3120489</v>
          </cell>
          <cell r="AH732">
            <v>4847975</v>
          </cell>
          <cell r="AI732">
            <v>91824</v>
          </cell>
          <cell r="AJ732">
            <v>916365</v>
          </cell>
          <cell r="AK732">
            <v>38425300</v>
          </cell>
          <cell r="AL732">
            <v>247391</v>
          </cell>
          <cell r="AM732">
            <v>0</v>
          </cell>
          <cell r="AN732">
            <v>0</v>
          </cell>
          <cell r="AO732">
            <v>0</v>
          </cell>
          <cell r="AP732">
            <v>38672691</v>
          </cell>
          <cell r="AQ732">
            <v>21369602</v>
          </cell>
          <cell r="AR732">
            <v>0</v>
          </cell>
          <cell r="AS732">
            <v>25482255</v>
          </cell>
          <cell r="AT732">
            <v>2750378</v>
          </cell>
          <cell r="AU732">
            <v>131205</v>
          </cell>
          <cell r="AV732">
            <v>1861307</v>
          </cell>
          <cell r="AW732">
            <v>0</v>
          </cell>
          <cell r="AX732">
            <v>2500</v>
          </cell>
          <cell r="AY732">
            <v>102585</v>
          </cell>
          <cell r="AZ732">
            <v>4847975</v>
          </cell>
        </row>
        <row r="733">
          <cell r="A733">
            <v>165112</v>
          </cell>
          <cell r="B733" t="str">
            <v>BUNKER HILL COMMUNITY COLLEGE</v>
          </cell>
          <cell r="C733" t="str">
            <v>MA</v>
          </cell>
          <cell r="D733">
            <v>1</v>
          </cell>
          <cell r="E733">
            <v>4</v>
          </cell>
          <cell r="F733">
            <v>2</v>
          </cell>
          <cell r="G733">
            <v>2</v>
          </cell>
          <cell r="H733">
            <v>2</v>
          </cell>
          <cell r="I733">
            <v>40</v>
          </cell>
          <cell r="J733">
            <v>1</v>
          </cell>
          <cell r="K733">
            <v>3977</v>
          </cell>
          <cell r="L733">
            <v>9532088</v>
          </cell>
          <cell r="M733">
            <v>0</v>
          </cell>
          <cell r="N733">
            <v>24235132</v>
          </cell>
          <cell r="O733">
            <v>0</v>
          </cell>
          <cell r="P733">
            <v>4727707</v>
          </cell>
          <cell r="Q733">
            <v>4182243</v>
          </cell>
          <cell r="R733">
            <v>422568</v>
          </cell>
          <cell r="S733">
            <v>102316</v>
          </cell>
          <cell r="T733">
            <v>0</v>
          </cell>
          <cell r="U733">
            <v>536154</v>
          </cell>
          <cell r="V733">
            <v>0</v>
          </cell>
          <cell r="W733">
            <v>0</v>
          </cell>
          <cell r="X733">
            <v>981235</v>
          </cell>
          <cell r="Y733">
            <v>0</v>
          </cell>
          <cell r="Z733">
            <v>44719443</v>
          </cell>
          <cell r="AA733">
            <v>16252182</v>
          </cell>
          <cell r="AB733">
            <v>0</v>
          </cell>
          <cell r="AC733">
            <v>0</v>
          </cell>
          <cell r="AD733">
            <v>4870569</v>
          </cell>
          <cell r="AE733">
            <v>6894127</v>
          </cell>
          <cell r="AF733">
            <v>4602778</v>
          </cell>
          <cell r="AG733">
            <v>4439287</v>
          </cell>
          <cell r="AH733">
            <v>7108334</v>
          </cell>
          <cell r="AI733">
            <v>439069</v>
          </cell>
          <cell r="AJ733">
            <v>350799</v>
          </cell>
          <cell r="AK733">
            <v>44957145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44957145</v>
          </cell>
          <cell r="AQ733">
            <v>16935984</v>
          </cell>
          <cell r="AR733">
            <v>2384</v>
          </cell>
          <cell r="AS733">
            <v>21386434</v>
          </cell>
          <cell r="AT733">
            <v>3515800</v>
          </cell>
          <cell r="AU733">
            <v>590461</v>
          </cell>
          <cell r="AV733">
            <v>2801114</v>
          </cell>
          <cell r="AW733">
            <v>173548</v>
          </cell>
          <cell r="AX733">
            <v>27411</v>
          </cell>
          <cell r="AY733">
            <v>0</v>
          </cell>
          <cell r="AZ733">
            <v>7108334</v>
          </cell>
        </row>
        <row r="734">
          <cell r="A734">
            <v>165194</v>
          </cell>
          <cell r="B734" t="str">
            <v>CAPE COD COMMUNITY COLLEGE</v>
          </cell>
          <cell r="C734" t="str">
            <v>MA</v>
          </cell>
          <cell r="D734">
            <v>1</v>
          </cell>
          <cell r="E734">
            <v>4</v>
          </cell>
          <cell r="F734">
            <v>2</v>
          </cell>
          <cell r="G734">
            <v>2</v>
          </cell>
          <cell r="H734">
            <v>2</v>
          </cell>
          <cell r="I734">
            <v>40</v>
          </cell>
          <cell r="J734">
            <v>1</v>
          </cell>
          <cell r="K734">
            <v>2306</v>
          </cell>
          <cell r="L734">
            <v>5351021</v>
          </cell>
          <cell r="M734">
            <v>0</v>
          </cell>
          <cell r="N734">
            <v>14040479</v>
          </cell>
          <cell r="O734">
            <v>0</v>
          </cell>
          <cell r="P734">
            <v>1861444</v>
          </cell>
          <cell r="Q734">
            <v>2297171</v>
          </cell>
          <cell r="R734">
            <v>0</v>
          </cell>
          <cell r="S734">
            <v>381823</v>
          </cell>
          <cell r="T734">
            <v>0</v>
          </cell>
          <cell r="U734">
            <v>179424</v>
          </cell>
          <cell r="V734">
            <v>0</v>
          </cell>
          <cell r="W734">
            <v>0</v>
          </cell>
          <cell r="X734">
            <v>936486</v>
          </cell>
          <cell r="Y734">
            <v>0</v>
          </cell>
          <cell r="Z734">
            <v>25047848</v>
          </cell>
          <cell r="AA734">
            <v>10558367</v>
          </cell>
          <cell r="AB734">
            <v>0</v>
          </cell>
          <cell r="AC734">
            <v>468392</v>
          </cell>
          <cell r="AD734">
            <v>2681792</v>
          </cell>
          <cell r="AE734">
            <v>3208629</v>
          </cell>
          <cell r="AF734">
            <v>2526342</v>
          </cell>
          <cell r="AG734">
            <v>2143335</v>
          </cell>
          <cell r="AH734">
            <v>2847674</v>
          </cell>
          <cell r="AI734">
            <v>293132</v>
          </cell>
          <cell r="AJ734">
            <v>72772</v>
          </cell>
          <cell r="AK734">
            <v>24800435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24800435</v>
          </cell>
          <cell r="AQ734">
            <v>13987527</v>
          </cell>
          <cell r="AR734">
            <v>367023</v>
          </cell>
          <cell r="AS734">
            <v>17159831</v>
          </cell>
          <cell r="AT734">
            <v>1387212</v>
          </cell>
          <cell r="AU734">
            <v>166424</v>
          </cell>
          <cell r="AV734">
            <v>1153533</v>
          </cell>
          <cell r="AW734">
            <v>0</v>
          </cell>
          <cell r="AX734">
            <v>0</v>
          </cell>
          <cell r="AY734">
            <v>140505</v>
          </cell>
          <cell r="AZ734">
            <v>2847674</v>
          </cell>
        </row>
        <row r="735">
          <cell r="A735">
            <v>165981</v>
          </cell>
          <cell r="B735" t="str">
            <v>GREENFIELD COMMUNITY COLLEGE</v>
          </cell>
          <cell r="C735" t="str">
            <v>MA</v>
          </cell>
          <cell r="D735">
            <v>1</v>
          </cell>
          <cell r="E735">
            <v>4</v>
          </cell>
          <cell r="F735">
            <v>2</v>
          </cell>
          <cell r="G735">
            <v>2</v>
          </cell>
          <cell r="H735">
            <v>2</v>
          </cell>
          <cell r="I735">
            <v>40</v>
          </cell>
          <cell r="J735">
            <v>1</v>
          </cell>
          <cell r="K735">
            <v>1448</v>
          </cell>
          <cell r="L735">
            <v>3899220</v>
          </cell>
          <cell r="M735">
            <v>0</v>
          </cell>
          <cell r="N735">
            <v>11143968</v>
          </cell>
          <cell r="O735">
            <v>0</v>
          </cell>
          <cell r="P735">
            <v>1693957</v>
          </cell>
          <cell r="Q735">
            <v>1441560</v>
          </cell>
          <cell r="R735">
            <v>0</v>
          </cell>
          <cell r="S735">
            <v>297919</v>
          </cell>
          <cell r="T735">
            <v>0</v>
          </cell>
          <cell r="U735">
            <v>0</v>
          </cell>
          <cell r="V735">
            <v>822680</v>
          </cell>
          <cell r="W735">
            <v>0</v>
          </cell>
          <cell r="X735">
            <v>273887</v>
          </cell>
          <cell r="Y735">
            <v>0</v>
          </cell>
          <cell r="Z735">
            <v>19573191</v>
          </cell>
          <cell r="AA735">
            <v>6687352</v>
          </cell>
          <cell r="AB735">
            <v>23350</v>
          </cell>
          <cell r="AC735">
            <v>443087</v>
          </cell>
          <cell r="AD735">
            <v>2864835</v>
          </cell>
          <cell r="AE735">
            <v>1775548</v>
          </cell>
          <cell r="AF735">
            <v>2614866</v>
          </cell>
          <cell r="AG735">
            <v>2047561</v>
          </cell>
          <cell r="AH735">
            <v>2560789</v>
          </cell>
          <cell r="AI735">
            <v>0</v>
          </cell>
          <cell r="AJ735">
            <v>349547</v>
          </cell>
          <cell r="AK735">
            <v>19366935</v>
          </cell>
          <cell r="AL735">
            <v>815542</v>
          </cell>
          <cell r="AM735">
            <v>0</v>
          </cell>
          <cell r="AN735">
            <v>0</v>
          </cell>
          <cell r="AO735">
            <v>0</v>
          </cell>
          <cell r="AP735">
            <v>20182477</v>
          </cell>
          <cell r="AQ735">
            <v>10227851</v>
          </cell>
          <cell r="AR735">
            <v>544048</v>
          </cell>
          <cell r="AS735">
            <v>13149288</v>
          </cell>
          <cell r="AT735">
            <v>1136544</v>
          </cell>
          <cell r="AU735">
            <v>85563</v>
          </cell>
          <cell r="AV735">
            <v>773572</v>
          </cell>
          <cell r="AW735">
            <v>0</v>
          </cell>
          <cell r="AX735">
            <v>76141</v>
          </cell>
          <cell r="AY735">
            <v>488969</v>
          </cell>
          <cell r="AZ735">
            <v>2560789</v>
          </cell>
        </row>
        <row r="736">
          <cell r="A736">
            <v>166133</v>
          </cell>
          <cell r="B736" t="str">
            <v>HOLYOKE COMMUNITY COLLEGE</v>
          </cell>
          <cell r="C736" t="str">
            <v>MA</v>
          </cell>
          <cell r="D736">
            <v>1</v>
          </cell>
          <cell r="E736">
            <v>4</v>
          </cell>
          <cell r="F736">
            <v>2</v>
          </cell>
          <cell r="G736">
            <v>2</v>
          </cell>
          <cell r="H736">
            <v>2</v>
          </cell>
          <cell r="I736">
            <v>40</v>
          </cell>
          <cell r="J736">
            <v>1</v>
          </cell>
          <cell r="K736">
            <v>3892</v>
          </cell>
          <cell r="L736">
            <v>7751165</v>
          </cell>
          <cell r="M736">
            <v>0</v>
          </cell>
          <cell r="N736">
            <v>22592116</v>
          </cell>
          <cell r="O736">
            <v>0</v>
          </cell>
          <cell r="P736">
            <v>3571614</v>
          </cell>
          <cell r="Q736">
            <v>2885922</v>
          </cell>
          <cell r="R736">
            <v>0</v>
          </cell>
          <cell r="S736">
            <v>254292</v>
          </cell>
          <cell r="T736">
            <v>0</v>
          </cell>
          <cell r="U736">
            <v>146219</v>
          </cell>
          <cell r="V736">
            <v>1991674</v>
          </cell>
          <cell r="W736">
            <v>0</v>
          </cell>
          <cell r="X736">
            <v>663694</v>
          </cell>
          <cell r="Y736">
            <v>0</v>
          </cell>
          <cell r="Z736">
            <v>39856696</v>
          </cell>
          <cell r="AA736">
            <v>17484889</v>
          </cell>
          <cell r="AB736">
            <v>0</v>
          </cell>
          <cell r="AC736">
            <v>110301</v>
          </cell>
          <cell r="AD736">
            <v>2330396</v>
          </cell>
          <cell r="AE736">
            <v>5492106</v>
          </cell>
          <cell r="AF736">
            <v>4690554</v>
          </cell>
          <cell r="AG736">
            <v>2788071</v>
          </cell>
          <cell r="AH736">
            <v>4586842</v>
          </cell>
          <cell r="AI736">
            <v>16055</v>
          </cell>
          <cell r="AJ736">
            <v>364888</v>
          </cell>
          <cell r="AK736">
            <v>37864102</v>
          </cell>
          <cell r="AL736">
            <v>1870259</v>
          </cell>
          <cell r="AM736">
            <v>0</v>
          </cell>
          <cell r="AN736">
            <v>0</v>
          </cell>
          <cell r="AO736">
            <v>0</v>
          </cell>
          <cell r="AP736">
            <v>39734361</v>
          </cell>
          <cell r="AQ736">
            <v>17180869</v>
          </cell>
          <cell r="AR736">
            <v>475062</v>
          </cell>
          <cell r="AS736">
            <v>22163321</v>
          </cell>
          <cell r="AT736">
            <v>2694278</v>
          </cell>
          <cell r="AU736">
            <v>111443</v>
          </cell>
          <cell r="AV736">
            <v>1675342</v>
          </cell>
          <cell r="AW736">
            <v>0</v>
          </cell>
          <cell r="AX736">
            <v>0</v>
          </cell>
          <cell r="AY736">
            <v>105779</v>
          </cell>
          <cell r="AZ736">
            <v>4586842</v>
          </cell>
        </row>
        <row r="737">
          <cell r="A737">
            <v>166647</v>
          </cell>
          <cell r="B737" t="str">
            <v>MASSACHUSETTS BAY COMMUNITY COLLEGE</v>
          </cell>
          <cell r="C737" t="str">
            <v>MA</v>
          </cell>
          <cell r="D737">
            <v>1</v>
          </cell>
          <cell r="E737">
            <v>4</v>
          </cell>
          <cell r="F737">
            <v>2</v>
          </cell>
          <cell r="G737">
            <v>2</v>
          </cell>
          <cell r="H737">
            <v>2</v>
          </cell>
          <cell r="I737">
            <v>40</v>
          </cell>
          <cell r="J737">
            <v>1</v>
          </cell>
          <cell r="K737">
            <v>3344</v>
          </cell>
          <cell r="L737">
            <v>10372020</v>
          </cell>
          <cell r="M737">
            <v>0</v>
          </cell>
          <cell r="N737">
            <v>17245145</v>
          </cell>
          <cell r="O737">
            <v>0</v>
          </cell>
          <cell r="P737">
            <v>2274678</v>
          </cell>
          <cell r="Q737">
            <v>1361311</v>
          </cell>
          <cell r="R737">
            <v>0</v>
          </cell>
          <cell r="S737">
            <v>629056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341078</v>
          </cell>
          <cell r="Y737">
            <v>0</v>
          </cell>
          <cell r="Z737">
            <v>32223288</v>
          </cell>
          <cell r="AA737">
            <v>11299915</v>
          </cell>
          <cell r="AB737">
            <v>0</v>
          </cell>
          <cell r="AC737">
            <v>0</v>
          </cell>
          <cell r="AD737">
            <v>5846673</v>
          </cell>
          <cell r="AE737">
            <v>3444751</v>
          </cell>
          <cell r="AF737">
            <v>4115538</v>
          </cell>
          <cell r="AG737">
            <v>4097992</v>
          </cell>
          <cell r="AH737">
            <v>3247407</v>
          </cell>
          <cell r="AI737">
            <v>-39712</v>
          </cell>
          <cell r="AJ737">
            <v>1950784</v>
          </cell>
          <cell r="AK737">
            <v>33963348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33963348</v>
          </cell>
          <cell r="AQ737">
            <v>12235001</v>
          </cell>
          <cell r="AR737">
            <v>118500</v>
          </cell>
          <cell r="AS737">
            <v>15572449</v>
          </cell>
          <cell r="AT737">
            <v>1369606</v>
          </cell>
          <cell r="AU737">
            <v>504679</v>
          </cell>
          <cell r="AV737">
            <v>1149424</v>
          </cell>
          <cell r="AW737">
            <v>0</v>
          </cell>
          <cell r="AX737">
            <v>0</v>
          </cell>
          <cell r="AY737">
            <v>223698</v>
          </cell>
          <cell r="AZ737">
            <v>3247407</v>
          </cell>
        </row>
        <row r="738">
          <cell r="A738">
            <v>166823</v>
          </cell>
          <cell r="B738" t="str">
            <v>MASSASOIT COMMUNITY COLLEGE</v>
          </cell>
          <cell r="C738" t="str">
            <v>MA</v>
          </cell>
          <cell r="D738">
            <v>1</v>
          </cell>
          <cell r="E738">
            <v>4</v>
          </cell>
          <cell r="F738">
            <v>2</v>
          </cell>
          <cell r="G738">
            <v>2</v>
          </cell>
          <cell r="H738">
            <v>2</v>
          </cell>
          <cell r="I738">
            <v>40</v>
          </cell>
          <cell r="J738">
            <v>1</v>
          </cell>
          <cell r="K738">
            <v>4349</v>
          </cell>
          <cell r="L738">
            <v>9818398</v>
          </cell>
          <cell r="M738">
            <v>0</v>
          </cell>
          <cell r="N738">
            <v>25701816</v>
          </cell>
          <cell r="O738">
            <v>0</v>
          </cell>
          <cell r="P738">
            <v>2950936</v>
          </cell>
          <cell r="Q738">
            <v>1752335</v>
          </cell>
          <cell r="R738">
            <v>0</v>
          </cell>
          <cell r="S738">
            <v>5000</v>
          </cell>
          <cell r="T738">
            <v>0</v>
          </cell>
          <cell r="U738">
            <v>0</v>
          </cell>
          <cell r="V738">
            <v>805380</v>
          </cell>
          <cell r="W738">
            <v>0</v>
          </cell>
          <cell r="X738">
            <v>1036778</v>
          </cell>
          <cell r="Y738">
            <v>0</v>
          </cell>
          <cell r="Z738">
            <v>42070643</v>
          </cell>
          <cell r="AA738">
            <v>18285224</v>
          </cell>
          <cell r="AB738">
            <v>0</v>
          </cell>
          <cell r="AC738">
            <v>520913</v>
          </cell>
          <cell r="AD738">
            <v>4086951</v>
          </cell>
          <cell r="AE738">
            <v>5012133</v>
          </cell>
          <cell r="AF738">
            <v>5408602</v>
          </cell>
          <cell r="AG738">
            <v>3229133</v>
          </cell>
          <cell r="AH738">
            <v>4827714</v>
          </cell>
          <cell r="AI738">
            <v>-227107</v>
          </cell>
          <cell r="AJ738">
            <v>-308756</v>
          </cell>
          <cell r="AK738">
            <v>40834807</v>
          </cell>
          <cell r="AL738">
            <v>796238</v>
          </cell>
          <cell r="AM738">
            <v>0</v>
          </cell>
          <cell r="AN738">
            <v>0</v>
          </cell>
          <cell r="AO738">
            <v>0</v>
          </cell>
          <cell r="AP738">
            <v>41631045</v>
          </cell>
          <cell r="AQ738">
            <v>23733280</v>
          </cell>
          <cell r="AR738">
            <v>61516</v>
          </cell>
          <cell r="AS738">
            <v>23794796</v>
          </cell>
          <cell r="AT738">
            <v>2594506</v>
          </cell>
          <cell r="AU738">
            <v>186072</v>
          </cell>
          <cell r="AV738">
            <v>1513013</v>
          </cell>
          <cell r="AW738">
            <v>0</v>
          </cell>
          <cell r="AX738">
            <v>0</v>
          </cell>
          <cell r="AY738">
            <v>534123</v>
          </cell>
          <cell r="AZ738">
            <v>4827714</v>
          </cell>
        </row>
        <row r="739">
          <cell r="A739">
            <v>166887</v>
          </cell>
          <cell r="B739" t="str">
            <v>MIDDLESEX COMMUNITY COLLEGE</v>
          </cell>
          <cell r="C739" t="str">
            <v>MA</v>
          </cell>
          <cell r="D739">
            <v>1</v>
          </cell>
          <cell r="E739">
            <v>4</v>
          </cell>
          <cell r="F739">
            <v>2</v>
          </cell>
          <cell r="G739">
            <v>2</v>
          </cell>
          <cell r="H739">
            <v>2</v>
          </cell>
          <cell r="I739">
            <v>40</v>
          </cell>
          <cell r="J739">
            <v>1</v>
          </cell>
          <cell r="K739">
            <v>4657</v>
          </cell>
          <cell r="L739">
            <v>10347672</v>
          </cell>
          <cell r="M739">
            <v>0</v>
          </cell>
          <cell r="N739">
            <v>24057263</v>
          </cell>
          <cell r="O739">
            <v>0</v>
          </cell>
          <cell r="P739">
            <v>4852736</v>
          </cell>
          <cell r="Q739">
            <v>3706252</v>
          </cell>
          <cell r="R739">
            <v>693617</v>
          </cell>
          <cell r="S739">
            <v>40675</v>
          </cell>
          <cell r="T739">
            <v>0</v>
          </cell>
          <cell r="U739">
            <v>0</v>
          </cell>
          <cell r="V739">
            <v>291376</v>
          </cell>
          <cell r="W739">
            <v>0</v>
          </cell>
          <cell r="X739">
            <v>1463068</v>
          </cell>
          <cell r="Y739">
            <v>0</v>
          </cell>
          <cell r="Z739">
            <v>45452659</v>
          </cell>
          <cell r="AA739">
            <v>16611090</v>
          </cell>
          <cell r="AB739">
            <v>0</v>
          </cell>
          <cell r="AC739">
            <v>2986869</v>
          </cell>
          <cell r="AD739">
            <v>5630403</v>
          </cell>
          <cell r="AE739">
            <v>6929025</v>
          </cell>
          <cell r="AF739">
            <v>6014494</v>
          </cell>
          <cell r="AG739">
            <v>3842637</v>
          </cell>
          <cell r="AH739">
            <v>4167499</v>
          </cell>
          <cell r="AI739">
            <v>0</v>
          </cell>
          <cell r="AJ739">
            <v>372897</v>
          </cell>
          <cell r="AK739">
            <v>46554914</v>
          </cell>
          <cell r="AL739">
            <v>9151</v>
          </cell>
          <cell r="AM739">
            <v>0</v>
          </cell>
          <cell r="AN739">
            <v>0</v>
          </cell>
          <cell r="AO739">
            <v>0</v>
          </cell>
          <cell r="AP739">
            <v>46564065</v>
          </cell>
          <cell r="AQ739">
            <v>26350287</v>
          </cell>
          <cell r="AR739">
            <v>967790</v>
          </cell>
          <cell r="AS739">
            <v>27318077</v>
          </cell>
          <cell r="AT739">
            <v>1995319</v>
          </cell>
          <cell r="AU739">
            <v>315514</v>
          </cell>
          <cell r="AV739">
            <v>1785899</v>
          </cell>
          <cell r="AW739">
            <v>0</v>
          </cell>
          <cell r="AX739">
            <v>0</v>
          </cell>
          <cell r="AY739">
            <v>70767</v>
          </cell>
          <cell r="AZ739">
            <v>4167499</v>
          </cell>
        </row>
        <row r="740">
          <cell r="A740">
            <v>166957</v>
          </cell>
          <cell r="B740" t="str">
            <v>MOUNT WACHUSETT COMMUNITY COLLEGE</v>
          </cell>
          <cell r="C740" t="str">
            <v>MA</v>
          </cell>
          <cell r="D740">
            <v>1</v>
          </cell>
          <cell r="E740">
            <v>4</v>
          </cell>
          <cell r="F740">
            <v>2</v>
          </cell>
          <cell r="G740">
            <v>2</v>
          </cell>
          <cell r="H740">
            <v>2</v>
          </cell>
          <cell r="I740">
            <v>40</v>
          </cell>
          <cell r="J740">
            <v>1</v>
          </cell>
          <cell r="K740">
            <v>2322</v>
          </cell>
          <cell r="L740">
            <v>4997754</v>
          </cell>
          <cell r="M740">
            <v>0</v>
          </cell>
          <cell r="N740">
            <v>14878372</v>
          </cell>
          <cell r="O740">
            <v>0</v>
          </cell>
          <cell r="P740">
            <v>4703046</v>
          </cell>
          <cell r="Q740">
            <v>1152887</v>
          </cell>
          <cell r="R740">
            <v>0</v>
          </cell>
          <cell r="S740">
            <v>869704</v>
          </cell>
          <cell r="T740">
            <v>0</v>
          </cell>
          <cell r="U740">
            <v>46649</v>
          </cell>
          <cell r="V740">
            <v>595042</v>
          </cell>
          <cell r="W740">
            <v>0</v>
          </cell>
          <cell r="X740">
            <v>722861</v>
          </cell>
          <cell r="Y740">
            <v>0</v>
          </cell>
          <cell r="Z740">
            <v>27966315</v>
          </cell>
          <cell r="AA740">
            <v>10112983</v>
          </cell>
          <cell r="AB740">
            <v>0</v>
          </cell>
          <cell r="AC740">
            <v>360011</v>
          </cell>
          <cell r="AD740">
            <v>4244952</v>
          </cell>
          <cell r="AE740">
            <v>4147129</v>
          </cell>
          <cell r="AF740">
            <v>3133315</v>
          </cell>
          <cell r="AG740">
            <v>2250077</v>
          </cell>
          <cell r="AH740">
            <v>2498208</v>
          </cell>
          <cell r="AI740">
            <v>200515</v>
          </cell>
          <cell r="AJ740">
            <v>592186</v>
          </cell>
          <cell r="AK740">
            <v>27539376</v>
          </cell>
          <cell r="AL740">
            <v>753072</v>
          </cell>
          <cell r="AM740">
            <v>0</v>
          </cell>
          <cell r="AN740">
            <v>0</v>
          </cell>
          <cell r="AO740">
            <v>0</v>
          </cell>
          <cell r="AP740">
            <v>28292448</v>
          </cell>
          <cell r="AQ740">
            <v>16139809</v>
          </cell>
          <cell r="AR740">
            <v>704680</v>
          </cell>
          <cell r="AS740">
            <v>19894865</v>
          </cell>
          <cell r="AT740">
            <v>1466638</v>
          </cell>
          <cell r="AU740">
            <v>68617</v>
          </cell>
          <cell r="AV740">
            <v>920226</v>
          </cell>
          <cell r="AW740">
            <v>0</v>
          </cell>
          <cell r="AX740">
            <v>16555</v>
          </cell>
          <cell r="AY740">
            <v>26172</v>
          </cell>
          <cell r="AZ740">
            <v>2498208</v>
          </cell>
        </row>
        <row r="741">
          <cell r="A741">
            <v>167312</v>
          </cell>
          <cell r="B741" t="str">
            <v>NORTH SHORE COMMUNITY COLLEGE</v>
          </cell>
          <cell r="C741" t="str">
            <v>MA</v>
          </cell>
          <cell r="D741">
            <v>1</v>
          </cell>
          <cell r="E741">
            <v>4</v>
          </cell>
          <cell r="F741">
            <v>2</v>
          </cell>
          <cell r="G741">
            <v>2</v>
          </cell>
          <cell r="H741">
            <v>2</v>
          </cell>
          <cell r="I741">
            <v>40</v>
          </cell>
          <cell r="J741">
            <v>1</v>
          </cell>
          <cell r="K741">
            <v>3588</v>
          </cell>
          <cell r="L741">
            <v>10220890</v>
          </cell>
          <cell r="M741">
            <v>0</v>
          </cell>
          <cell r="N741">
            <v>25753537</v>
          </cell>
          <cell r="O741">
            <v>0</v>
          </cell>
          <cell r="P741">
            <v>5568355</v>
          </cell>
          <cell r="Q741">
            <v>1584295</v>
          </cell>
          <cell r="R741">
            <v>0</v>
          </cell>
          <cell r="S741">
            <v>919989</v>
          </cell>
          <cell r="T741">
            <v>0</v>
          </cell>
          <cell r="U741">
            <v>0</v>
          </cell>
          <cell r="V741">
            <v>1967956</v>
          </cell>
          <cell r="W741">
            <v>0</v>
          </cell>
          <cell r="X741">
            <v>205376</v>
          </cell>
          <cell r="Y741">
            <v>0</v>
          </cell>
          <cell r="Z741">
            <v>46220398</v>
          </cell>
          <cell r="AA741">
            <v>18061028</v>
          </cell>
          <cell r="AB741">
            <v>0</v>
          </cell>
          <cell r="AC741">
            <v>261843</v>
          </cell>
          <cell r="AD741">
            <v>5810030</v>
          </cell>
          <cell r="AE741">
            <v>5120698</v>
          </cell>
          <cell r="AF741">
            <v>7425538</v>
          </cell>
          <cell r="AG741">
            <v>3839189</v>
          </cell>
          <cell r="AH741">
            <v>4937530</v>
          </cell>
          <cell r="AI741">
            <v>655330</v>
          </cell>
          <cell r="AJ741">
            <v>145328</v>
          </cell>
          <cell r="AK741">
            <v>46256514</v>
          </cell>
          <cell r="AL741">
            <v>1831373</v>
          </cell>
          <cell r="AM741">
            <v>0</v>
          </cell>
          <cell r="AN741">
            <v>0</v>
          </cell>
          <cell r="AO741">
            <v>0</v>
          </cell>
          <cell r="AP741">
            <v>48087887</v>
          </cell>
          <cell r="AQ741">
            <v>26008569</v>
          </cell>
          <cell r="AR741">
            <v>718100</v>
          </cell>
          <cell r="AS741">
            <v>31917970</v>
          </cell>
          <cell r="AT741">
            <v>3392859</v>
          </cell>
          <cell r="AU741">
            <v>145201</v>
          </cell>
          <cell r="AV741">
            <v>1387780</v>
          </cell>
          <cell r="AW741">
            <v>0</v>
          </cell>
          <cell r="AX741">
            <v>0</v>
          </cell>
          <cell r="AY741">
            <v>11690</v>
          </cell>
          <cell r="AZ741">
            <v>4937530</v>
          </cell>
        </row>
        <row r="742">
          <cell r="A742">
            <v>167376</v>
          </cell>
          <cell r="B742" t="str">
            <v>NORTHERN ESSEX COMMUNITY COLLEGE</v>
          </cell>
          <cell r="C742" t="str">
            <v>MA</v>
          </cell>
          <cell r="D742">
            <v>1</v>
          </cell>
          <cell r="E742">
            <v>4</v>
          </cell>
          <cell r="F742">
            <v>2</v>
          </cell>
          <cell r="G742">
            <v>2</v>
          </cell>
          <cell r="H742">
            <v>2</v>
          </cell>
          <cell r="I742">
            <v>40</v>
          </cell>
          <cell r="J742">
            <v>1</v>
          </cell>
          <cell r="K742">
            <v>3421</v>
          </cell>
          <cell r="L742">
            <v>9386963</v>
          </cell>
          <cell r="M742">
            <v>0</v>
          </cell>
          <cell r="N742">
            <v>19639910</v>
          </cell>
          <cell r="O742">
            <v>0</v>
          </cell>
          <cell r="P742">
            <v>4764224</v>
          </cell>
          <cell r="Q742">
            <v>2881139</v>
          </cell>
          <cell r="R742">
            <v>0</v>
          </cell>
          <cell r="S742">
            <v>637396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1049906</v>
          </cell>
          <cell r="Y742">
            <v>0</v>
          </cell>
          <cell r="Z742">
            <v>38359538</v>
          </cell>
          <cell r="AA742">
            <v>14169019</v>
          </cell>
          <cell r="AB742">
            <v>0</v>
          </cell>
          <cell r="AC742">
            <v>298913</v>
          </cell>
          <cell r="AD742">
            <v>3459498</v>
          </cell>
          <cell r="AE742">
            <v>6309430</v>
          </cell>
          <cell r="AF742">
            <v>5393024</v>
          </cell>
          <cell r="AG742">
            <v>2994119</v>
          </cell>
          <cell r="AH742">
            <v>5756062</v>
          </cell>
          <cell r="AI742">
            <v>238832</v>
          </cell>
          <cell r="AJ742">
            <v>103520</v>
          </cell>
          <cell r="AK742">
            <v>38722417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38722417</v>
          </cell>
          <cell r="AQ742">
            <v>23833358</v>
          </cell>
          <cell r="AR742">
            <v>205000</v>
          </cell>
          <cell r="AS742">
            <v>28981764</v>
          </cell>
          <cell r="AT742">
            <v>3086624</v>
          </cell>
          <cell r="AU742">
            <v>375633</v>
          </cell>
          <cell r="AV742">
            <v>1894415</v>
          </cell>
          <cell r="AW742">
            <v>0</v>
          </cell>
          <cell r="AX742">
            <v>279753</v>
          </cell>
          <cell r="AY742">
            <v>119637</v>
          </cell>
          <cell r="AZ742">
            <v>5756062</v>
          </cell>
        </row>
        <row r="743">
          <cell r="A743">
            <v>167525</v>
          </cell>
          <cell r="B743" t="str">
            <v>QUINCY COLLEGE</v>
          </cell>
          <cell r="C743" t="str">
            <v>MA</v>
          </cell>
          <cell r="D743">
            <v>1</v>
          </cell>
          <cell r="E743">
            <v>4</v>
          </cell>
          <cell r="F743">
            <v>2</v>
          </cell>
          <cell r="G743">
            <v>-1</v>
          </cell>
          <cell r="H743">
            <v>2</v>
          </cell>
          <cell r="I743">
            <v>40</v>
          </cell>
          <cell r="J743">
            <v>1</v>
          </cell>
          <cell r="K743">
            <v>2482</v>
          </cell>
          <cell r="L743">
            <v>13759800</v>
          </cell>
          <cell r="M743">
            <v>0</v>
          </cell>
          <cell r="N743">
            <v>0</v>
          </cell>
          <cell r="O743">
            <v>0</v>
          </cell>
          <cell r="P743">
            <v>1953647</v>
          </cell>
          <cell r="Q743">
            <v>185159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36906</v>
          </cell>
          <cell r="W743">
            <v>0</v>
          </cell>
          <cell r="X743">
            <v>344221</v>
          </cell>
          <cell r="Y743">
            <v>0</v>
          </cell>
          <cell r="Z743">
            <v>16279733</v>
          </cell>
          <cell r="AA743">
            <v>9703143</v>
          </cell>
          <cell r="AB743">
            <v>0</v>
          </cell>
          <cell r="AC743">
            <v>0</v>
          </cell>
          <cell r="AD743">
            <v>771851</v>
          </cell>
          <cell r="AE743">
            <v>464205</v>
          </cell>
          <cell r="AF743">
            <v>3558912</v>
          </cell>
          <cell r="AG743">
            <v>1237882</v>
          </cell>
          <cell r="AH743">
            <v>2270115</v>
          </cell>
          <cell r="AI743">
            <v>0</v>
          </cell>
          <cell r="AJ743">
            <v>0</v>
          </cell>
          <cell r="AK743">
            <v>18006108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18006108</v>
          </cell>
          <cell r="AQ743">
            <v>8638126</v>
          </cell>
          <cell r="AR743">
            <v>521960</v>
          </cell>
          <cell r="AS743">
            <v>9160087</v>
          </cell>
          <cell r="AT743">
            <v>1796346</v>
          </cell>
          <cell r="AU743">
            <v>213539</v>
          </cell>
          <cell r="AV743">
            <v>232923</v>
          </cell>
          <cell r="AW743">
            <v>0</v>
          </cell>
          <cell r="AX743">
            <v>0</v>
          </cell>
          <cell r="AY743">
            <v>27307</v>
          </cell>
          <cell r="AZ743">
            <v>2270115</v>
          </cell>
        </row>
        <row r="744">
          <cell r="A744">
            <v>167534</v>
          </cell>
          <cell r="B744" t="str">
            <v>QUINSIGAMOND COMMUNITY COLLEGE</v>
          </cell>
          <cell r="C744" t="str">
            <v>MA</v>
          </cell>
          <cell r="D744">
            <v>1</v>
          </cell>
          <cell r="E744">
            <v>4</v>
          </cell>
          <cell r="F744">
            <v>2</v>
          </cell>
          <cell r="G744">
            <v>2</v>
          </cell>
          <cell r="H744">
            <v>2</v>
          </cell>
          <cell r="I744">
            <v>40</v>
          </cell>
          <cell r="J744">
            <v>1</v>
          </cell>
          <cell r="K744">
            <v>3743</v>
          </cell>
          <cell r="L744">
            <v>7354993</v>
          </cell>
          <cell r="M744">
            <v>0</v>
          </cell>
          <cell r="N744">
            <v>19290376</v>
          </cell>
          <cell r="O744">
            <v>0</v>
          </cell>
          <cell r="P744">
            <v>2735182</v>
          </cell>
          <cell r="Q744">
            <v>3315428</v>
          </cell>
          <cell r="R744">
            <v>0</v>
          </cell>
          <cell r="S744">
            <v>384452</v>
          </cell>
          <cell r="T744">
            <v>45306</v>
          </cell>
          <cell r="U744">
            <v>0</v>
          </cell>
          <cell r="V744">
            <v>2462908</v>
          </cell>
          <cell r="W744">
            <v>0</v>
          </cell>
          <cell r="X744">
            <v>989436</v>
          </cell>
          <cell r="Y744">
            <v>0</v>
          </cell>
          <cell r="Z744">
            <v>36578081</v>
          </cell>
          <cell r="AA744">
            <v>14534273</v>
          </cell>
          <cell r="AB744">
            <v>0</v>
          </cell>
          <cell r="AC744">
            <v>0</v>
          </cell>
          <cell r="AD744">
            <v>3456473</v>
          </cell>
          <cell r="AE744">
            <v>3623519</v>
          </cell>
          <cell r="AF744">
            <v>4831258</v>
          </cell>
          <cell r="AG744">
            <v>1884313</v>
          </cell>
          <cell r="AH744">
            <v>4363359</v>
          </cell>
          <cell r="AI744">
            <v>672936</v>
          </cell>
          <cell r="AJ744">
            <v>1780249</v>
          </cell>
          <cell r="AK744">
            <v>35146380</v>
          </cell>
          <cell r="AL744">
            <v>2273845</v>
          </cell>
          <cell r="AM744">
            <v>0</v>
          </cell>
          <cell r="AN744">
            <v>0</v>
          </cell>
          <cell r="AO744">
            <v>77627</v>
          </cell>
          <cell r="AP744">
            <v>37497852</v>
          </cell>
          <cell r="AQ744">
            <v>19343489</v>
          </cell>
          <cell r="AR744">
            <v>102777</v>
          </cell>
          <cell r="AS744">
            <v>23117117</v>
          </cell>
          <cell r="AT744">
            <v>2154344</v>
          </cell>
          <cell r="AU744">
            <v>113576</v>
          </cell>
          <cell r="AV744">
            <v>1834189</v>
          </cell>
          <cell r="AW744">
            <v>0</v>
          </cell>
          <cell r="AX744">
            <v>0</v>
          </cell>
          <cell r="AY744">
            <v>261250</v>
          </cell>
          <cell r="AZ744">
            <v>4363359</v>
          </cell>
        </row>
        <row r="745">
          <cell r="A745">
            <v>167631</v>
          </cell>
          <cell r="B745" t="str">
            <v>ROXBURY COMMUNITY COLLEGE</v>
          </cell>
          <cell r="C745" t="str">
            <v>MA</v>
          </cell>
          <cell r="D745">
            <v>1</v>
          </cell>
          <cell r="E745">
            <v>4</v>
          </cell>
          <cell r="F745">
            <v>2</v>
          </cell>
          <cell r="G745">
            <v>2</v>
          </cell>
          <cell r="H745">
            <v>2</v>
          </cell>
          <cell r="I745">
            <v>40</v>
          </cell>
          <cell r="J745">
            <v>1</v>
          </cell>
          <cell r="K745">
            <v>1756</v>
          </cell>
          <cell r="L745">
            <v>4021715</v>
          </cell>
          <cell r="M745">
            <v>0</v>
          </cell>
          <cell r="N745">
            <v>14230739</v>
          </cell>
          <cell r="O745">
            <v>0</v>
          </cell>
          <cell r="P745">
            <v>3741598</v>
          </cell>
          <cell r="Q745">
            <v>1864952</v>
          </cell>
          <cell r="R745">
            <v>95376</v>
          </cell>
          <cell r="S745">
            <v>83072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493920</v>
          </cell>
          <cell r="Y745">
            <v>0</v>
          </cell>
          <cell r="Z745">
            <v>24531372</v>
          </cell>
          <cell r="AA745">
            <v>9307673</v>
          </cell>
          <cell r="AB745">
            <v>0</v>
          </cell>
          <cell r="AC745">
            <v>1502055</v>
          </cell>
          <cell r="AD745">
            <v>1630265</v>
          </cell>
          <cell r="AE745">
            <v>2350614</v>
          </cell>
          <cell r="AF745">
            <v>2957224</v>
          </cell>
          <cell r="AG745">
            <v>2710789</v>
          </cell>
          <cell r="AH745">
            <v>4586139</v>
          </cell>
          <cell r="AI745">
            <v>636169</v>
          </cell>
          <cell r="AJ745">
            <v>0</v>
          </cell>
          <cell r="AK745">
            <v>25680928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25680928</v>
          </cell>
          <cell r="AQ745">
            <v>9400941</v>
          </cell>
          <cell r="AR745">
            <v>2874277</v>
          </cell>
          <cell r="AS745">
            <v>12275218</v>
          </cell>
          <cell r="AT745">
            <v>2936217</v>
          </cell>
          <cell r="AU745">
            <v>301093</v>
          </cell>
          <cell r="AV745">
            <v>1348829</v>
          </cell>
          <cell r="AW745">
            <v>0</v>
          </cell>
          <cell r="AX745">
            <v>0</v>
          </cell>
          <cell r="AY745">
            <v>0</v>
          </cell>
          <cell r="AZ745">
            <v>4586139</v>
          </cell>
        </row>
        <row r="746">
          <cell r="A746">
            <v>167905</v>
          </cell>
          <cell r="B746" t="str">
            <v>SPRINGFIELD TECHNICAL COMMUNITY COLLEGE</v>
          </cell>
          <cell r="C746" t="str">
            <v>MA</v>
          </cell>
          <cell r="D746">
            <v>1</v>
          </cell>
          <cell r="E746">
            <v>4</v>
          </cell>
          <cell r="F746">
            <v>2</v>
          </cell>
          <cell r="G746">
            <v>2</v>
          </cell>
          <cell r="H746">
            <v>2</v>
          </cell>
          <cell r="I746">
            <v>40</v>
          </cell>
          <cell r="J746">
            <v>1</v>
          </cell>
          <cell r="K746">
            <v>3851</v>
          </cell>
          <cell r="L746">
            <v>9190532</v>
          </cell>
          <cell r="M746">
            <v>0</v>
          </cell>
          <cell r="N746">
            <v>29455338</v>
          </cell>
          <cell r="O746">
            <v>0</v>
          </cell>
          <cell r="P746">
            <v>5870141</v>
          </cell>
          <cell r="Q746">
            <v>3239034</v>
          </cell>
          <cell r="R746">
            <v>0</v>
          </cell>
          <cell r="S746">
            <v>3267455</v>
          </cell>
          <cell r="T746">
            <v>0</v>
          </cell>
          <cell r="U746">
            <v>0</v>
          </cell>
          <cell r="V746">
            <v>3175250</v>
          </cell>
          <cell r="W746">
            <v>0</v>
          </cell>
          <cell r="X746">
            <v>919216</v>
          </cell>
          <cell r="Y746">
            <v>2602918</v>
          </cell>
          <cell r="Z746">
            <v>57719884</v>
          </cell>
          <cell r="AA746">
            <v>20162556</v>
          </cell>
          <cell r="AB746">
            <v>0</v>
          </cell>
          <cell r="AC746">
            <v>0</v>
          </cell>
          <cell r="AD746">
            <v>6916276</v>
          </cell>
          <cell r="AE746">
            <v>5787164</v>
          </cell>
          <cell r="AF746">
            <v>6309692</v>
          </cell>
          <cell r="AG746">
            <v>4876190</v>
          </cell>
          <cell r="AH746">
            <v>6767997</v>
          </cell>
          <cell r="AI746">
            <v>1038487</v>
          </cell>
          <cell r="AJ746">
            <v>1922673</v>
          </cell>
          <cell r="AK746">
            <v>53781035</v>
          </cell>
          <cell r="AL746">
            <v>3282650</v>
          </cell>
          <cell r="AM746">
            <v>0</v>
          </cell>
          <cell r="AN746">
            <v>3058357</v>
          </cell>
          <cell r="AO746">
            <v>0</v>
          </cell>
          <cell r="AP746">
            <v>60122042</v>
          </cell>
          <cell r="AQ746">
            <v>26999767</v>
          </cell>
          <cell r="AR746">
            <v>645635</v>
          </cell>
          <cell r="AS746">
            <v>34829373</v>
          </cell>
          <cell r="AT746">
            <v>3153154</v>
          </cell>
          <cell r="AU746">
            <v>156463</v>
          </cell>
          <cell r="AV746">
            <v>2692184</v>
          </cell>
          <cell r="AW746">
            <v>0</v>
          </cell>
          <cell r="AX746">
            <v>139193</v>
          </cell>
          <cell r="AY746">
            <v>627003</v>
          </cell>
          <cell r="AZ746">
            <v>6767997</v>
          </cell>
        </row>
        <row r="747">
          <cell r="A747">
            <v>165608</v>
          </cell>
          <cell r="B747" t="str">
            <v>DIMAN REGIONAL TECHNICAL INSTITUTE</v>
          </cell>
          <cell r="C747" t="str">
            <v>MA</v>
          </cell>
          <cell r="D747">
            <v>1</v>
          </cell>
          <cell r="E747">
            <v>7</v>
          </cell>
          <cell r="F747">
            <v>2</v>
          </cell>
          <cell r="G747">
            <v>-1</v>
          </cell>
          <cell r="H747">
            <v>2</v>
          </cell>
          <cell r="I747">
            <v>-3</v>
          </cell>
          <cell r="J747">
            <v>1</v>
          </cell>
          <cell r="K747">
            <v>58</v>
          </cell>
          <cell r="L747">
            <v>298441</v>
          </cell>
          <cell r="M747">
            <v>0</v>
          </cell>
          <cell r="N747">
            <v>8447</v>
          </cell>
          <cell r="O747">
            <v>0</v>
          </cell>
          <cell r="P747">
            <v>60670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367558</v>
          </cell>
          <cell r="AA747">
            <v>204003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65918</v>
          </cell>
          <cell r="AG747">
            <v>0</v>
          </cell>
          <cell r="AH747">
            <v>61008</v>
          </cell>
          <cell r="AI747">
            <v>0</v>
          </cell>
          <cell r="AJ747">
            <v>0</v>
          </cell>
          <cell r="AK747">
            <v>330929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330929</v>
          </cell>
          <cell r="AQ747">
            <v>275387</v>
          </cell>
          <cell r="AR747">
            <v>0</v>
          </cell>
          <cell r="AS747">
            <v>275387</v>
          </cell>
          <cell r="AT747">
            <v>61008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61008</v>
          </cell>
        </row>
        <row r="748">
          <cell r="A748">
            <v>167871</v>
          </cell>
          <cell r="B748" t="str">
            <v>SOUTHEASTERN TECHNICAL INSTITUTE</v>
          </cell>
          <cell r="C748" t="str">
            <v>MA</v>
          </cell>
          <cell r="D748">
            <v>1</v>
          </cell>
          <cell r="E748">
            <v>7</v>
          </cell>
          <cell r="F748">
            <v>2</v>
          </cell>
          <cell r="G748">
            <v>2</v>
          </cell>
          <cell r="H748">
            <v>2</v>
          </cell>
          <cell r="I748">
            <v>-3</v>
          </cell>
          <cell r="J748">
            <v>1</v>
          </cell>
          <cell r="K748">
            <v>129</v>
          </cell>
          <cell r="L748">
            <v>159800</v>
          </cell>
          <cell r="M748">
            <v>0</v>
          </cell>
          <cell r="N748">
            <v>0</v>
          </cell>
          <cell r="O748">
            <v>982017</v>
          </cell>
          <cell r="P748">
            <v>164644</v>
          </cell>
          <cell r="Q748">
            <v>26950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1333411</v>
          </cell>
          <cell r="AA748">
            <v>841219</v>
          </cell>
          <cell r="AB748">
            <v>0</v>
          </cell>
          <cell r="AC748">
            <v>0</v>
          </cell>
          <cell r="AD748">
            <v>152443</v>
          </cell>
          <cell r="AE748">
            <v>25721</v>
          </cell>
          <cell r="AF748">
            <v>0</v>
          </cell>
          <cell r="AG748">
            <v>1797</v>
          </cell>
          <cell r="AH748">
            <v>191593</v>
          </cell>
          <cell r="AI748">
            <v>0</v>
          </cell>
          <cell r="AJ748">
            <v>0</v>
          </cell>
          <cell r="AK748">
            <v>1212773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1212773</v>
          </cell>
          <cell r="AQ748">
            <v>719663</v>
          </cell>
          <cell r="AR748">
            <v>22839</v>
          </cell>
          <cell r="AS748">
            <v>742502</v>
          </cell>
          <cell r="AT748">
            <v>97462</v>
          </cell>
          <cell r="AU748">
            <v>67181</v>
          </cell>
          <cell r="AV748">
            <v>26950</v>
          </cell>
          <cell r="AW748">
            <v>0</v>
          </cell>
          <cell r="AX748">
            <v>0</v>
          </cell>
          <cell r="AY748">
            <v>0</v>
          </cell>
          <cell r="AZ748">
            <v>191593</v>
          </cell>
        </row>
        <row r="749">
          <cell r="A749">
            <v>243799</v>
          </cell>
          <cell r="B749" t="str">
            <v>BLUE HILLS REGIONAL TECHNICAL SCHOOL</v>
          </cell>
          <cell r="C749" t="str">
            <v>MA</v>
          </cell>
          <cell r="D749">
            <v>1</v>
          </cell>
          <cell r="E749">
            <v>7</v>
          </cell>
          <cell r="F749">
            <v>2</v>
          </cell>
          <cell r="G749">
            <v>2</v>
          </cell>
          <cell r="H749">
            <v>2</v>
          </cell>
          <cell r="I749">
            <v>-3</v>
          </cell>
          <cell r="J749">
            <v>1</v>
          </cell>
          <cell r="K749">
            <v>55</v>
          </cell>
          <cell r="L749">
            <v>296787</v>
          </cell>
          <cell r="M749">
            <v>0</v>
          </cell>
          <cell r="N749">
            <v>8400</v>
          </cell>
          <cell r="O749">
            <v>0</v>
          </cell>
          <cell r="P749">
            <v>60670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365857</v>
          </cell>
          <cell r="AA749">
            <v>202872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65553</v>
          </cell>
          <cell r="AG749">
            <v>0</v>
          </cell>
          <cell r="AH749">
            <v>60670</v>
          </cell>
          <cell r="AI749">
            <v>0</v>
          </cell>
          <cell r="AJ749">
            <v>0</v>
          </cell>
          <cell r="AK749">
            <v>329095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329095</v>
          </cell>
          <cell r="AQ749">
            <v>275387</v>
          </cell>
          <cell r="AR749">
            <v>0</v>
          </cell>
          <cell r="AS749">
            <v>275387</v>
          </cell>
          <cell r="AT749">
            <v>60670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60670</v>
          </cell>
        </row>
        <row r="750">
          <cell r="A750">
            <v>373711</v>
          </cell>
          <cell r="B750" t="str">
            <v>UPPER CAPE COD REGIONAL VOCATIONAL TECHNICAL SCH</v>
          </cell>
          <cell r="C750" t="str">
            <v>MA</v>
          </cell>
          <cell r="D750">
            <v>1</v>
          </cell>
          <cell r="E750">
            <v>7</v>
          </cell>
          <cell r="F750">
            <v>2</v>
          </cell>
          <cell r="G750">
            <v>-1</v>
          </cell>
          <cell r="H750">
            <v>2</v>
          </cell>
          <cell r="I750">
            <v>-3</v>
          </cell>
          <cell r="J750">
            <v>1</v>
          </cell>
          <cell r="K750">
            <v>29</v>
          </cell>
          <cell r="L750">
            <v>98384</v>
          </cell>
          <cell r="M750">
            <v>0</v>
          </cell>
          <cell r="N750">
            <v>0</v>
          </cell>
          <cell r="O750">
            <v>9566</v>
          </cell>
          <cell r="P750">
            <v>21103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129053</v>
          </cell>
          <cell r="AA750">
            <v>126146</v>
          </cell>
          <cell r="AB750">
            <v>0</v>
          </cell>
          <cell r="AC750">
            <v>0</v>
          </cell>
          <cell r="AD750">
            <v>0</v>
          </cell>
          <cell r="AE750">
            <v>2907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129053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129053</v>
          </cell>
          <cell r="AQ750">
            <v>126146</v>
          </cell>
          <cell r="AR750">
            <v>0</v>
          </cell>
          <cell r="AS750">
            <v>126146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>
            <v>382416</v>
          </cell>
          <cell r="B751" t="str">
            <v>GREATER LOWELL TECHNICAL SCHOOL</v>
          </cell>
          <cell r="C751" t="str">
            <v>MA</v>
          </cell>
          <cell r="D751">
            <v>1</v>
          </cell>
          <cell r="E751">
            <v>7</v>
          </cell>
          <cell r="F751">
            <v>2</v>
          </cell>
          <cell r="G751">
            <v>2</v>
          </cell>
          <cell r="H751">
            <v>2</v>
          </cell>
          <cell r="I751">
            <v>-3</v>
          </cell>
          <cell r="J751">
            <v>1</v>
          </cell>
          <cell r="K751">
            <v>77</v>
          </cell>
          <cell r="L751">
            <v>3650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273750</v>
          </cell>
          <cell r="Y751">
            <v>0</v>
          </cell>
          <cell r="Z751">
            <v>277400</v>
          </cell>
        </row>
        <row r="752">
          <cell r="A752">
            <v>412535</v>
          </cell>
          <cell r="B752" t="str">
            <v>SHAWSHEEN VALLEY REGIONAL VOCATIONAL TECHNICAL SCH</v>
          </cell>
          <cell r="C752" t="str">
            <v>MA</v>
          </cell>
          <cell r="D752">
            <v>1</v>
          </cell>
          <cell r="E752">
            <v>7</v>
          </cell>
          <cell r="F752">
            <v>2</v>
          </cell>
          <cell r="G752">
            <v>2</v>
          </cell>
          <cell r="H752">
            <v>2</v>
          </cell>
          <cell r="I752">
            <v>-3</v>
          </cell>
          <cell r="J752">
            <v>1</v>
          </cell>
          <cell r="K752">
            <v>35</v>
          </cell>
          <cell r="L752">
            <v>178248</v>
          </cell>
          <cell r="M752">
            <v>0</v>
          </cell>
          <cell r="N752">
            <v>0</v>
          </cell>
          <cell r="O752">
            <v>0</v>
          </cell>
          <cell r="P752">
            <v>28335</v>
          </cell>
          <cell r="Q752">
            <v>6240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212823</v>
          </cell>
          <cell r="AA752">
            <v>160000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33915</v>
          </cell>
          <cell r="AI752">
            <v>0</v>
          </cell>
          <cell r="AJ752">
            <v>0</v>
          </cell>
          <cell r="AK752">
            <v>193915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193915</v>
          </cell>
          <cell r="AQ752">
            <v>160000</v>
          </cell>
          <cell r="AR752">
            <v>3300</v>
          </cell>
          <cell r="AS752">
            <v>163300</v>
          </cell>
          <cell r="AT752">
            <v>28335</v>
          </cell>
          <cell r="AU752">
            <v>0</v>
          </cell>
          <cell r="AV752">
            <v>4580</v>
          </cell>
          <cell r="AW752">
            <v>0</v>
          </cell>
          <cell r="AX752">
            <v>1000</v>
          </cell>
          <cell r="AY752">
            <v>0</v>
          </cell>
          <cell r="AZ752">
            <v>33915</v>
          </cell>
        </row>
        <row r="753">
          <cell r="A753">
            <v>419095</v>
          </cell>
          <cell r="B753" t="str">
            <v>CHARLES H MCCANN TECHNICAL SCHOOL</v>
          </cell>
          <cell r="C753" t="str">
            <v>MA</v>
          </cell>
          <cell r="D753">
            <v>1</v>
          </cell>
          <cell r="E753">
            <v>7</v>
          </cell>
          <cell r="F753">
            <v>2</v>
          </cell>
          <cell r="G753">
            <v>-1</v>
          </cell>
          <cell r="H753">
            <v>2</v>
          </cell>
          <cell r="I753">
            <v>-3</v>
          </cell>
          <cell r="J753">
            <v>1</v>
          </cell>
          <cell r="K753">
            <v>43</v>
          </cell>
          <cell r="L753">
            <v>178248</v>
          </cell>
          <cell r="M753">
            <v>0</v>
          </cell>
          <cell r="N753">
            <v>0</v>
          </cell>
          <cell r="O753">
            <v>0</v>
          </cell>
          <cell r="P753">
            <v>28335</v>
          </cell>
          <cell r="Q753">
            <v>6240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212823</v>
          </cell>
          <cell r="AA753">
            <v>160000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33915</v>
          </cell>
          <cell r="AI753">
            <v>0</v>
          </cell>
          <cell r="AJ753">
            <v>0</v>
          </cell>
          <cell r="AK753">
            <v>193915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193915</v>
          </cell>
          <cell r="AQ753">
            <v>160000</v>
          </cell>
          <cell r="AR753">
            <v>3300</v>
          </cell>
          <cell r="AS753">
            <v>163300</v>
          </cell>
          <cell r="AT753">
            <v>28335</v>
          </cell>
          <cell r="AU753">
            <v>0</v>
          </cell>
          <cell r="AV753">
            <v>4580</v>
          </cell>
          <cell r="AW753">
            <v>0</v>
          </cell>
          <cell r="AX753">
            <v>1000</v>
          </cell>
          <cell r="AY753">
            <v>0</v>
          </cell>
          <cell r="AZ753">
            <v>33915</v>
          </cell>
        </row>
        <row r="754">
          <cell r="A754">
            <v>419138</v>
          </cell>
          <cell r="B754" t="str">
            <v>JOSEPH P KEEFE TECHNICAL SCHOOL</v>
          </cell>
          <cell r="C754" t="str">
            <v>MA</v>
          </cell>
          <cell r="D754">
            <v>1</v>
          </cell>
          <cell r="E754">
            <v>7</v>
          </cell>
          <cell r="F754">
            <v>2</v>
          </cell>
          <cell r="G754">
            <v>-1</v>
          </cell>
          <cell r="H754">
            <v>2</v>
          </cell>
          <cell r="I754">
            <v>-3</v>
          </cell>
          <cell r="J754">
            <v>1</v>
          </cell>
          <cell r="K754">
            <v>132</v>
          </cell>
          <cell r="L754">
            <v>178248</v>
          </cell>
          <cell r="M754">
            <v>0</v>
          </cell>
          <cell r="N754">
            <v>0</v>
          </cell>
          <cell r="O754">
            <v>0</v>
          </cell>
          <cell r="P754">
            <v>28335</v>
          </cell>
          <cell r="Q754">
            <v>6240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212823</v>
          </cell>
          <cell r="AA754">
            <v>160000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33915</v>
          </cell>
          <cell r="AI754">
            <v>0</v>
          </cell>
          <cell r="AJ754">
            <v>0</v>
          </cell>
          <cell r="AK754">
            <v>193915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193915</v>
          </cell>
          <cell r="AQ754">
            <v>160000</v>
          </cell>
          <cell r="AR754">
            <v>3300</v>
          </cell>
          <cell r="AS754">
            <v>163300</v>
          </cell>
          <cell r="AT754">
            <v>28335</v>
          </cell>
          <cell r="AU754">
            <v>0</v>
          </cell>
          <cell r="AV754">
            <v>4580</v>
          </cell>
          <cell r="AW754">
            <v>0</v>
          </cell>
          <cell r="AX754">
            <v>1000</v>
          </cell>
          <cell r="AY754">
            <v>0</v>
          </cell>
          <cell r="AZ754">
            <v>33915</v>
          </cell>
        </row>
        <row r="755">
          <cell r="A755">
            <v>433040</v>
          </cell>
          <cell r="B755" t="str">
            <v>MONTACHUSETT REGIONAL VOCATIONAL TECHNICAL SCHOOL</v>
          </cell>
          <cell r="C755" t="str">
            <v>MA</v>
          </cell>
          <cell r="D755">
            <v>1</v>
          </cell>
          <cell r="E755">
            <v>7</v>
          </cell>
          <cell r="F755">
            <v>2</v>
          </cell>
          <cell r="G755">
            <v>2</v>
          </cell>
          <cell r="H755">
            <v>2</v>
          </cell>
          <cell r="I755">
            <v>-3</v>
          </cell>
          <cell r="J755">
            <v>1</v>
          </cell>
          <cell r="K755">
            <v>36</v>
          </cell>
          <cell r="L755">
            <v>176750</v>
          </cell>
          <cell r="M755">
            <v>0</v>
          </cell>
          <cell r="N755">
            <v>0</v>
          </cell>
          <cell r="O755">
            <v>0</v>
          </cell>
          <cell r="P755">
            <v>24870</v>
          </cell>
          <cell r="Q755">
            <v>7550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209170</v>
          </cell>
          <cell r="AA755">
            <v>140532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32420</v>
          </cell>
          <cell r="AI755">
            <v>0</v>
          </cell>
          <cell r="AJ755">
            <v>0</v>
          </cell>
          <cell r="AK755">
            <v>172952</v>
          </cell>
          <cell r="AL755">
            <v>0</v>
          </cell>
          <cell r="AM755">
            <v>0</v>
          </cell>
          <cell r="AN755">
            <v>0</v>
          </cell>
          <cell r="AO755">
            <v>10</v>
          </cell>
          <cell r="AP755">
            <v>172962</v>
          </cell>
          <cell r="AQ755">
            <v>140532</v>
          </cell>
          <cell r="AR755">
            <v>327</v>
          </cell>
          <cell r="AS755">
            <v>140859</v>
          </cell>
          <cell r="AT755">
            <v>24870</v>
          </cell>
          <cell r="AU755">
            <v>0</v>
          </cell>
          <cell r="AV755">
            <v>7550</v>
          </cell>
          <cell r="AW755">
            <v>0</v>
          </cell>
          <cell r="AX755">
            <v>0</v>
          </cell>
          <cell r="AY755">
            <v>0</v>
          </cell>
          <cell r="AZ755">
            <v>32420</v>
          </cell>
        </row>
        <row r="756">
          <cell r="A756">
            <v>164146</v>
          </cell>
          <cell r="B756" t="str">
            <v>UNIVERSITY SYSTEM OF MARYLAND</v>
          </cell>
          <cell r="C756" t="str">
            <v>MD</v>
          </cell>
          <cell r="D756">
            <v>2</v>
          </cell>
          <cell r="E756">
            <v>0</v>
          </cell>
          <cell r="F756">
            <v>2</v>
          </cell>
          <cell r="G756">
            <v>-2</v>
          </cell>
          <cell r="H756">
            <v>2</v>
          </cell>
          <cell r="I756">
            <v>-3</v>
          </cell>
          <cell r="J756">
            <v>1</v>
          </cell>
          <cell r="L756">
            <v>0</v>
          </cell>
          <cell r="M756">
            <v>0</v>
          </cell>
          <cell r="N756">
            <v>11958142</v>
          </cell>
          <cell r="O756">
            <v>0</v>
          </cell>
          <cell r="P756">
            <v>107728</v>
          </cell>
          <cell r="Q756">
            <v>169424</v>
          </cell>
          <cell r="R756">
            <v>0</v>
          </cell>
          <cell r="S756">
            <v>288919</v>
          </cell>
          <cell r="T756">
            <v>231419</v>
          </cell>
          <cell r="U756">
            <v>0</v>
          </cell>
          <cell r="V756">
            <v>0</v>
          </cell>
          <cell r="W756">
            <v>0</v>
          </cell>
          <cell r="X756">
            <v>1441339</v>
          </cell>
          <cell r="Y756">
            <v>0</v>
          </cell>
          <cell r="Z756">
            <v>14196971</v>
          </cell>
          <cell r="AA756">
            <v>0</v>
          </cell>
          <cell r="AB756">
            <v>0</v>
          </cell>
          <cell r="AC756">
            <v>0</v>
          </cell>
          <cell r="AD756">
            <v>3097280</v>
          </cell>
          <cell r="AE756">
            <v>0</v>
          </cell>
          <cell r="AF756">
            <v>13575128</v>
          </cell>
          <cell r="AG756">
            <v>0</v>
          </cell>
          <cell r="AH756">
            <v>0</v>
          </cell>
          <cell r="AI756">
            <v>10706</v>
          </cell>
          <cell r="AJ756">
            <v>3706758</v>
          </cell>
          <cell r="AK756">
            <v>20389872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20389872</v>
          </cell>
          <cell r="AQ756">
            <v>7370129</v>
          </cell>
          <cell r="AR756">
            <v>1581051</v>
          </cell>
          <cell r="AS756">
            <v>8951180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>
            <v>404480</v>
          </cell>
          <cell r="B757" t="str">
            <v>UNIVERSITY SYSTEM OF MARYLAND RESEARCH CENTERS</v>
          </cell>
          <cell r="C757" t="str">
            <v>MD</v>
          </cell>
          <cell r="D757">
            <v>2</v>
          </cell>
          <cell r="E757">
            <v>0</v>
          </cell>
          <cell r="F757">
            <v>2</v>
          </cell>
          <cell r="G757">
            <v>-2</v>
          </cell>
          <cell r="H757">
            <v>2</v>
          </cell>
          <cell r="I757">
            <v>-3</v>
          </cell>
          <cell r="J757">
            <v>1</v>
          </cell>
          <cell r="L757">
            <v>0</v>
          </cell>
          <cell r="M757">
            <v>0</v>
          </cell>
          <cell r="N757">
            <v>29021533</v>
          </cell>
          <cell r="O757">
            <v>0</v>
          </cell>
          <cell r="P757">
            <v>26368228</v>
          </cell>
          <cell r="Q757">
            <v>7721996</v>
          </cell>
          <cell r="R757">
            <v>0</v>
          </cell>
          <cell r="S757">
            <v>6020642</v>
          </cell>
          <cell r="T757">
            <v>0</v>
          </cell>
          <cell r="U757">
            <v>3665413</v>
          </cell>
          <cell r="V757">
            <v>0</v>
          </cell>
          <cell r="W757">
            <v>0</v>
          </cell>
          <cell r="X757">
            <v>755185</v>
          </cell>
          <cell r="Y757">
            <v>0</v>
          </cell>
          <cell r="Z757">
            <v>73552997</v>
          </cell>
          <cell r="AA757">
            <v>0</v>
          </cell>
          <cell r="AB757">
            <v>71291904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1338618</v>
          </cell>
          <cell r="AJ757">
            <v>1609721</v>
          </cell>
          <cell r="AK757">
            <v>74240243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74240243</v>
          </cell>
          <cell r="AQ757">
            <v>61688413</v>
          </cell>
          <cell r="AR757">
            <v>6755045</v>
          </cell>
          <cell r="AS757">
            <v>68443458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A758">
            <v>161873</v>
          </cell>
          <cell r="B758" t="str">
            <v>UNIVERSITY OF BALTIMORE</v>
          </cell>
          <cell r="C758" t="str">
            <v>MD</v>
          </cell>
          <cell r="D758">
            <v>2</v>
          </cell>
          <cell r="E758">
            <v>1</v>
          </cell>
          <cell r="F758">
            <v>2</v>
          </cell>
          <cell r="G758">
            <v>2</v>
          </cell>
          <cell r="H758">
            <v>2</v>
          </cell>
          <cell r="I758">
            <v>21</v>
          </cell>
          <cell r="J758">
            <v>1</v>
          </cell>
          <cell r="K758">
            <v>3209</v>
          </cell>
          <cell r="L758">
            <v>23207434</v>
          </cell>
          <cell r="M758">
            <v>0</v>
          </cell>
          <cell r="N758">
            <v>23475571</v>
          </cell>
          <cell r="O758">
            <v>0</v>
          </cell>
          <cell r="P758">
            <v>1693974</v>
          </cell>
          <cell r="Q758">
            <v>4237968</v>
          </cell>
          <cell r="R758">
            <v>0</v>
          </cell>
          <cell r="S758">
            <v>568779</v>
          </cell>
          <cell r="T758">
            <v>0</v>
          </cell>
          <cell r="U758">
            <v>186415</v>
          </cell>
          <cell r="V758">
            <v>3920211</v>
          </cell>
          <cell r="W758">
            <v>0</v>
          </cell>
          <cell r="X758">
            <v>519907</v>
          </cell>
          <cell r="Y758">
            <v>0</v>
          </cell>
          <cell r="Z758">
            <v>57810259</v>
          </cell>
          <cell r="AA758">
            <v>21038026</v>
          </cell>
          <cell r="AB758">
            <v>4465575</v>
          </cell>
          <cell r="AC758">
            <v>0</v>
          </cell>
          <cell r="AD758">
            <v>8321282</v>
          </cell>
          <cell r="AE758">
            <v>3978192</v>
          </cell>
          <cell r="AF758">
            <v>7739743</v>
          </cell>
          <cell r="AG758">
            <v>4046035</v>
          </cell>
          <cell r="AH758">
            <v>2488428</v>
          </cell>
          <cell r="AI758">
            <v>317998</v>
          </cell>
          <cell r="AJ758">
            <v>0</v>
          </cell>
          <cell r="AK758">
            <v>52395279</v>
          </cell>
          <cell r="AL758">
            <v>2796174</v>
          </cell>
          <cell r="AM758">
            <v>0</v>
          </cell>
          <cell r="AN758">
            <v>0</v>
          </cell>
          <cell r="AO758">
            <v>0</v>
          </cell>
          <cell r="AP758">
            <v>55191453</v>
          </cell>
          <cell r="AQ758">
            <v>31673025</v>
          </cell>
          <cell r="AR758">
            <v>7410466</v>
          </cell>
          <cell r="AS758">
            <v>39083491</v>
          </cell>
          <cell r="AT758">
            <v>874732</v>
          </cell>
          <cell r="AU758">
            <v>91038</v>
          </cell>
          <cell r="AV758">
            <v>192269</v>
          </cell>
          <cell r="AW758">
            <v>0</v>
          </cell>
          <cell r="AX758">
            <v>229383</v>
          </cell>
          <cell r="AY758">
            <v>1101006</v>
          </cell>
          <cell r="AZ758">
            <v>2488428</v>
          </cell>
        </row>
        <row r="759">
          <cell r="A759">
            <v>162007</v>
          </cell>
          <cell r="B759" t="str">
            <v>BOWIE STATE UNIVERSITY</v>
          </cell>
          <cell r="C759" t="str">
            <v>MD</v>
          </cell>
          <cell r="D759">
            <v>2</v>
          </cell>
          <cell r="E759">
            <v>1</v>
          </cell>
          <cell r="F759">
            <v>2</v>
          </cell>
          <cell r="G759">
            <v>2</v>
          </cell>
          <cell r="H759">
            <v>2</v>
          </cell>
          <cell r="I759">
            <v>21</v>
          </cell>
          <cell r="J759">
            <v>1</v>
          </cell>
          <cell r="K759">
            <v>3785</v>
          </cell>
          <cell r="L759">
            <v>17212862</v>
          </cell>
          <cell r="M759">
            <v>0</v>
          </cell>
          <cell r="N759">
            <v>21310546</v>
          </cell>
          <cell r="O759">
            <v>0</v>
          </cell>
          <cell r="P759">
            <v>8578116</v>
          </cell>
          <cell r="Q759">
            <v>1056355</v>
          </cell>
          <cell r="R759">
            <v>0</v>
          </cell>
          <cell r="S759">
            <v>427741</v>
          </cell>
          <cell r="T759">
            <v>0</v>
          </cell>
          <cell r="U759">
            <v>0</v>
          </cell>
          <cell r="V759">
            <v>6936073</v>
          </cell>
          <cell r="W759">
            <v>0</v>
          </cell>
          <cell r="X759">
            <v>291521</v>
          </cell>
          <cell r="Y759">
            <v>0</v>
          </cell>
          <cell r="Z759">
            <v>55813214</v>
          </cell>
          <cell r="AA759">
            <v>17248404</v>
          </cell>
          <cell r="AB759">
            <v>2742984</v>
          </cell>
          <cell r="AC759">
            <v>1662</v>
          </cell>
          <cell r="AD759">
            <v>4659277</v>
          </cell>
          <cell r="AE759">
            <v>2998922</v>
          </cell>
          <cell r="AF759">
            <v>10185020</v>
          </cell>
          <cell r="AG759">
            <v>4631083</v>
          </cell>
          <cell r="AH759">
            <v>4455363</v>
          </cell>
          <cell r="AI759">
            <v>1535860</v>
          </cell>
          <cell r="AJ759">
            <v>441419</v>
          </cell>
          <cell r="AK759">
            <v>48899994</v>
          </cell>
          <cell r="AL759">
            <v>5861148</v>
          </cell>
          <cell r="AM759">
            <v>0</v>
          </cell>
          <cell r="AN759">
            <v>0</v>
          </cell>
          <cell r="AO759">
            <v>0</v>
          </cell>
          <cell r="AP759">
            <v>54761142</v>
          </cell>
          <cell r="AQ759">
            <v>26924519</v>
          </cell>
          <cell r="AR759">
            <v>4180621</v>
          </cell>
          <cell r="AS759">
            <v>31105140</v>
          </cell>
          <cell r="AT759">
            <v>2059035</v>
          </cell>
          <cell r="AU759">
            <v>244889</v>
          </cell>
          <cell r="AV759">
            <v>570104</v>
          </cell>
          <cell r="AW759">
            <v>0</v>
          </cell>
          <cell r="AX759">
            <v>0</v>
          </cell>
          <cell r="AY759">
            <v>1581335</v>
          </cell>
          <cell r="AZ759">
            <v>4455363</v>
          </cell>
        </row>
        <row r="760">
          <cell r="A760">
            <v>162283</v>
          </cell>
          <cell r="B760" t="str">
            <v>COPPIN STATE COLLEGE</v>
          </cell>
          <cell r="C760" t="str">
            <v>MD</v>
          </cell>
          <cell r="D760">
            <v>2</v>
          </cell>
          <cell r="E760">
            <v>1</v>
          </cell>
          <cell r="F760">
            <v>2</v>
          </cell>
          <cell r="G760">
            <v>2</v>
          </cell>
          <cell r="H760">
            <v>2</v>
          </cell>
          <cell r="I760">
            <v>21</v>
          </cell>
          <cell r="J760">
            <v>1</v>
          </cell>
          <cell r="K760">
            <v>3020</v>
          </cell>
          <cell r="L760">
            <v>10361983</v>
          </cell>
          <cell r="M760">
            <v>3503043</v>
          </cell>
          <cell r="N760">
            <v>18623000</v>
          </cell>
          <cell r="O760">
            <v>0</v>
          </cell>
          <cell r="P760">
            <v>4930024</v>
          </cell>
          <cell r="Q760">
            <v>2082828</v>
          </cell>
          <cell r="R760">
            <v>0</v>
          </cell>
          <cell r="S760">
            <v>8196</v>
          </cell>
          <cell r="T760">
            <v>0</v>
          </cell>
          <cell r="U760">
            <v>101939</v>
          </cell>
          <cell r="V760">
            <v>4357820</v>
          </cell>
          <cell r="W760">
            <v>0</v>
          </cell>
          <cell r="X760">
            <v>0</v>
          </cell>
          <cell r="Y760">
            <v>0</v>
          </cell>
          <cell r="Z760">
            <v>43968833</v>
          </cell>
          <cell r="AA760">
            <v>12734032</v>
          </cell>
          <cell r="AB760">
            <v>10000</v>
          </cell>
          <cell r="AC760">
            <v>0</v>
          </cell>
          <cell r="AD760">
            <v>3173276</v>
          </cell>
          <cell r="AE760">
            <v>4093050</v>
          </cell>
          <cell r="AF760">
            <v>9467664</v>
          </cell>
          <cell r="AG760">
            <v>3074397</v>
          </cell>
          <cell r="AH760">
            <v>5322183</v>
          </cell>
          <cell r="AI760">
            <v>233694</v>
          </cell>
          <cell r="AJ760">
            <v>814688</v>
          </cell>
          <cell r="AK760">
            <v>38922984</v>
          </cell>
          <cell r="AL760">
            <v>3848668</v>
          </cell>
          <cell r="AM760">
            <v>0</v>
          </cell>
          <cell r="AN760">
            <v>0</v>
          </cell>
          <cell r="AO760">
            <v>0</v>
          </cell>
          <cell r="AP760">
            <v>42771652</v>
          </cell>
          <cell r="AQ760">
            <v>16283933</v>
          </cell>
          <cell r="AR760">
            <v>5230858</v>
          </cell>
          <cell r="AS760">
            <v>21514791</v>
          </cell>
          <cell r="AT760">
            <v>3961265</v>
          </cell>
          <cell r="AU760">
            <v>968759</v>
          </cell>
          <cell r="AV760">
            <v>90210</v>
          </cell>
          <cell r="AW760">
            <v>0</v>
          </cell>
          <cell r="AX760">
            <v>0</v>
          </cell>
          <cell r="AY760">
            <v>301949</v>
          </cell>
          <cell r="AZ760">
            <v>5322183</v>
          </cell>
        </row>
        <row r="761">
          <cell r="A761">
            <v>162584</v>
          </cell>
          <cell r="B761" t="str">
            <v>FROSTBURG STATE UNIVERSITY</v>
          </cell>
          <cell r="C761" t="str">
            <v>MD</v>
          </cell>
          <cell r="D761">
            <v>2</v>
          </cell>
          <cell r="E761">
            <v>1</v>
          </cell>
          <cell r="F761">
            <v>2</v>
          </cell>
          <cell r="G761">
            <v>2</v>
          </cell>
          <cell r="H761">
            <v>2</v>
          </cell>
          <cell r="I761">
            <v>21</v>
          </cell>
          <cell r="J761">
            <v>1</v>
          </cell>
          <cell r="K761">
            <v>4626</v>
          </cell>
          <cell r="L761">
            <v>18778198</v>
          </cell>
          <cell r="M761">
            <v>0</v>
          </cell>
          <cell r="N761">
            <v>26568603</v>
          </cell>
          <cell r="O761">
            <v>0</v>
          </cell>
          <cell r="P761">
            <v>3736310</v>
          </cell>
          <cell r="Q761">
            <v>1585074</v>
          </cell>
          <cell r="R761">
            <v>58781</v>
          </cell>
          <cell r="S761">
            <v>418055</v>
          </cell>
          <cell r="T761">
            <v>8375</v>
          </cell>
          <cell r="U761">
            <v>700986</v>
          </cell>
          <cell r="V761">
            <v>15781840</v>
          </cell>
          <cell r="W761">
            <v>0</v>
          </cell>
          <cell r="X761">
            <v>1886546</v>
          </cell>
          <cell r="Y761">
            <v>0</v>
          </cell>
          <cell r="Z761">
            <v>69522768</v>
          </cell>
          <cell r="AA761">
            <v>22249703</v>
          </cell>
          <cell r="AB761">
            <v>0</v>
          </cell>
          <cell r="AC761">
            <v>2585036</v>
          </cell>
          <cell r="AD761">
            <v>6086909</v>
          </cell>
          <cell r="AE761">
            <v>3216142</v>
          </cell>
          <cell r="AF761">
            <v>7508062</v>
          </cell>
          <cell r="AG761">
            <v>4558432</v>
          </cell>
          <cell r="AH761">
            <v>4936197</v>
          </cell>
          <cell r="AI761">
            <v>1717798</v>
          </cell>
          <cell r="AJ761">
            <v>1430636</v>
          </cell>
          <cell r="AK761">
            <v>54288915</v>
          </cell>
          <cell r="AL761">
            <v>15470653</v>
          </cell>
          <cell r="AM761">
            <v>0</v>
          </cell>
          <cell r="AN761">
            <v>0</v>
          </cell>
          <cell r="AO761">
            <v>0</v>
          </cell>
          <cell r="AP761">
            <v>69759568</v>
          </cell>
          <cell r="AQ761">
            <v>28321544</v>
          </cell>
          <cell r="AR761">
            <v>8226610</v>
          </cell>
          <cell r="AS761">
            <v>36548154</v>
          </cell>
          <cell r="AT761">
            <v>2409264</v>
          </cell>
          <cell r="AU761">
            <v>136871</v>
          </cell>
          <cell r="AV761">
            <v>18878</v>
          </cell>
          <cell r="AW761">
            <v>0</v>
          </cell>
          <cell r="AX761">
            <v>1050</v>
          </cell>
          <cell r="AY761">
            <v>2370134</v>
          </cell>
          <cell r="AZ761">
            <v>4936197</v>
          </cell>
        </row>
        <row r="762">
          <cell r="A762">
            <v>163204</v>
          </cell>
          <cell r="B762" t="str">
            <v>UNIVERSITY OF MARYLAND-UNIVERSITY COLLEGE</v>
          </cell>
          <cell r="C762" t="str">
            <v>MD</v>
          </cell>
          <cell r="D762">
            <v>2</v>
          </cell>
          <cell r="E762">
            <v>1</v>
          </cell>
          <cell r="F762">
            <v>2</v>
          </cell>
          <cell r="G762">
            <v>2</v>
          </cell>
          <cell r="H762">
            <v>2</v>
          </cell>
          <cell r="I762">
            <v>21</v>
          </cell>
          <cell r="J762">
            <v>1</v>
          </cell>
          <cell r="K762">
            <v>10199</v>
          </cell>
          <cell r="L762">
            <v>71099423</v>
          </cell>
          <cell r="M762">
            <v>0</v>
          </cell>
          <cell r="N762">
            <v>13512375</v>
          </cell>
          <cell r="O762">
            <v>0</v>
          </cell>
          <cell r="P762">
            <v>6564980</v>
          </cell>
          <cell r="Q762">
            <v>506688</v>
          </cell>
          <cell r="R762">
            <v>0</v>
          </cell>
          <cell r="S762">
            <v>591679</v>
          </cell>
          <cell r="T762">
            <v>4374</v>
          </cell>
          <cell r="U762">
            <v>13604852</v>
          </cell>
          <cell r="V762">
            <v>614664</v>
          </cell>
          <cell r="W762">
            <v>0</v>
          </cell>
          <cell r="X762">
            <v>2750584</v>
          </cell>
          <cell r="Y762">
            <v>0</v>
          </cell>
          <cell r="Z762">
            <v>109249619</v>
          </cell>
          <cell r="AA762">
            <v>31841642</v>
          </cell>
          <cell r="AB762">
            <v>485080</v>
          </cell>
          <cell r="AC762">
            <v>8285119</v>
          </cell>
          <cell r="AD762">
            <v>18964984</v>
          </cell>
          <cell r="AE762">
            <v>13141076</v>
          </cell>
          <cell r="AF762">
            <v>22382231</v>
          </cell>
          <cell r="AG762">
            <v>6192058</v>
          </cell>
          <cell r="AH762">
            <v>5465248</v>
          </cell>
          <cell r="AI762">
            <v>28682</v>
          </cell>
          <cell r="AJ762">
            <v>2103114</v>
          </cell>
          <cell r="AK762">
            <v>108889234</v>
          </cell>
          <cell r="AL762">
            <v>637246</v>
          </cell>
          <cell r="AM762">
            <v>0</v>
          </cell>
          <cell r="AN762">
            <v>0</v>
          </cell>
          <cell r="AO762">
            <v>0</v>
          </cell>
          <cell r="AP762">
            <v>109526480</v>
          </cell>
          <cell r="AQ762">
            <v>46901304</v>
          </cell>
          <cell r="AR762">
            <v>8757002</v>
          </cell>
          <cell r="AS762">
            <v>55658306</v>
          </cell>
          <cell r="AT762">
            <v>2999024</v>
          </cell>
          <cell r="AU762">
            <v>73757</v>
          </cell>
          <cell r="AV762">
            <v>45328</v>
          </cell>
          <cell r="AW762">
            <v>0</v>
          </cell>
          <cell r="AX762">
            <v>492901</v>
          </cell>
          <cell r="AY762">
            <v>1854238</v>
          </cell>
          <cell r="AZ762">
            <v>5465248</v>
          </cell>
        </row>
        <row r="763">
          <cell r="A763">
            <v>163259</v>
          </cell>
          <cell r="B763" t="str">
            <v>UNIVERSITY OF MARYLAND-BALTIMORE</v>
          </cell>
          <cell r="C763" t="str">
            <v>MD</v>
          </cell>
          <cell r="D763">
            <v>2</v>
          </cell>
          <cell r="E763">
            <v>1</v>
          </cell>
          <cell r="F763">
            <v>1</v>
          </cell>
          <cell r="G763">
            <v>1</v>
          </cell>
          <cell r="H763">
            <v>2</v>
          </cell>
          <cell r="I763">
            <v>16</v>
          </cell>
          <cell r="J763">
            <v>1</v>
          </cell>
          <cell r="K763">
            <v>4616</v>
          </cell>
          <cell r="L763">
            <v>43637580</v>
          </cell>
          <cell r="M763">
            <v>0</v>
          </cell>
          <cell r="N763">
            <v>139883705</v>
          </cell>
          <cell r="O763">
            <v>0</v>
          </cell>
          <cell r="P763">
            <v>105499463</v>
          </cell>
          <cell r="Q763">
            <v>33341569</v>
          </cell>
          <cell r="R763">
            <v>0</v>
          </cell>
          <cell r="S763">
            <v>43626704</v>
          </cell>
          <cell r="T763">
            <v>9290892</v>
          </cell>
          <cell r="U763">
            <v>64202045</v>
          </cell>
          <cell r="V763">
            <v>16481997</v>
          </cell>
          <cell r="W763">
            <v>32135084</v>
          </cell>
          <cell r="X763">
            <v>0</v>
          </cell>
          <cell r="Y763">
            <v>0</v>
          </cell>
          <cell r="Z763">
            <v>488099039</v>
          </cell>
          <cell r="AA763">
            <v>158661087</v>
          </cell>
          <cell r="AB763">
            <v>129417152</v>
          </cell>
          <cell r="AC763">
            <v>26573734</v>
          </cell>
          <cell r="AD763">
            <v>30262487</v>
          </cell>
          <cell r="AE763">
            <v>2426734</v>
          </cell>
          <cell r="AF763">
            <v>39103154</v>
          </cell>
          <cell r="AG763">
            <v>23015623</v>
          </cell>
          <cell r="AH763">
            <v>10483076</v>
          </cell>
          <cell r="AI763">
            <v>6169327</v>
          </cell>
          <cell r="AJ763">
            <v>16530249</v>
          </cell>
          <cell r="AK763">
            <v>442642623</v>
          </cell>
          <cell r="AL763">
            <v>11618060</v>
          </cell>
          <cell r="AM763">
            <v>36213164</v>
          </cell>
          <cell r="AN763">
            <v>0</v>
          </cell>
          <cell r="AO763">
            <v>0</v>
          </cell>
          <cell r="AP763">
            <v>490473847</v>
          </cell>
          <cell r="AQ763">
            <v>157892640</v>
          </cell>
          <cell r="AR763">
            <v>39499168</v>
          </cell>
          <cell r="AS763">
            <v>197391808</v>
          </cell>
          <cell r="AT763">
            <v>456069</v>
          </cell>
          <cell r="AU763">
            <v>750796</v>
          </cell>
          <cell r="AV763">
            <v>1633232</v>
          </cell>
          <cell r="AW763">
            <v>0</v>
          </cell>
          <cell r="AX763">
            <v>1453889</v>
          </cell>
          <cell r="AY763">
            <v>6189090</v>
          </cell>
          <cell r="AZ763">
            <v>10483076</v>
          </cell>
        </row>
        <row r="764">
          <cell r="A764">
            <v>163268</v>
          </cell>
          <cell r="B764" t="str">
            <v>UNIVERSITY OF MARYLAND-BALTIMORE COUNTY</v>
          </cell>
          <cell r="C764" t="str">
            <v>MD</v>
          </cell>
          <cell r="D764">
            <v>2</v>
          </cell>
          <cell r="E764">
            <v>1</v>
          </cell>
          <cell r="F764">
            <v>2</v>
          </cell>
          <cell r="G764">
            <v>2</v>
          </cell>
          <cell r="H764">
            <v>2</v>
          </cell>
          <cell r="I764">
            <v>15</v>
          </cell>
          <cell r="J764">
            <v>1</v>
          </cell>
          <cell r="K764">
            <v>9558</v>
          </cell>
          <cell r="L764">
            <v>48354960</v>
          </cell>
          <cell r="M764">
            <v>0</v>
          </cell>
          <cell r="N764">
            <v>66473513</v>
          </cell>
          <cell r="O764">
            <v>0</v>
          </cell>
          <cell r="P764">
            <v>35804671</v>
          </cell>
          <cell r="Q764">
            <v>33494482</v>
          </cell>
          <cell r="R764">
            <v>0</v>
          </cell>
          <cell r="S764">
            <v>8277867</v>
          </cell>
          <cell r="T764">
            <v>36483</v>
          </cell>
          <cell r="U764">
            <v>3223602</v>
          </cell>
          <cell r="V764">
            <v>37888134</v>
          </cell>
          <cell r="W764">
            <v>0</v>
          </cell>
          <cell r="X764">
            <v>5553900</v>
          </cell>
          <cell r="Y764">
            <v>0</v>
          </cell>
          <cell r="Z764">
            <v>239107612</v>
          </cell>
          <cell r="AA764">
            <v>66516125</v>
          </cell>
          <cell r="AB764">
            <v>22635113</v>
          </cell>
          <cell r="AC764">
            <v>32719648</v>
          </cell>
          <cell r="AD764">
            <v>14286363</v>
          </cell>
          <cell r="AE764">
            <v>8183367</v>
          </cell>
          <cell r="AF764">
            <v>19391273</v>
          </cell>
          <cell r="AG764">
            <v>11562650</v>
          </cell>
          <cell r="AH764">
            <v>22693475</v>
          </cell>
          <cell r="AI764">
            <v>3011068</v>
          </cell>
          <cell r="AJ764">
            <v>2934235</v>
          </cell>
          <cell r="AK764">
            <v>203933317</v>
          </cell>
          <cell r="AL764">
            <v>36937945</v>
          </cell>
          <cell r="AM764">
            <v>0</v>
          </cell>
          <cell r="AN764">
            <v>0</v>
          </cell>
          <cell r="AO764">
            <v>0</v>
          </cell>
          <cell r="AP764">
            <v>240871262</v>
          </cell>
          <cell r="AQ764">
            <v>98180102</v>
          </cell>
          <cell r="AR764">
            <v>22415797</v>
          </cell>
          <cell r="AS764">
            <v>120595899</v>
          </cell>
          <cell r="AT764">
            <v>4240200</v>
          </cell>
          <cell r="AU764">
            <v>2024955</v>
          </cell>
          <cell r="AV764">
            <v>4986072</v>
          </cell>
          <cell r="AW764">
            <v>0</v>
          </cell>
          <cell r="AX764">
            <v>72328</v>
          </cell>
          <cell r="AY764">
            <v>11369920</v>
          </cell>
          <cell r="AZ764">
            <v>22693475</v>
          </cell>
        </row>
        <row r="765">
          <cell r="A765">
            <v>163286</v>
          </cell>
          <cell r="B765" t="str">
            <v>UNIVERSITY OF MARYLAND-COLLEGE PARK</v>
          </cell>
          <cell r="C765" t="str">
            <v>MD</v>
          </cell>
          <cell r="D765">
            <v>2</v>
          </cell>
          <cell r="E765">
            <v>1</v>
          </cell>
          <cell r="F765">
            <v>2</v>
          </cell>
          <cell r="G765">
            <v>1</v>
          </cell>
          <cell r="H765">
            <v>2</v>
          </cell>
          <cell r="I765">
            <v>15</v>
          </cell>
          <cell r="J765">
            <v>1</v>
          </cell>
          <cell r="K765">
            <v>30241</v>
          </cell>
          <cell r="L765">
            <v>199294417</v>
          </cell>
          <cell r="M765">
            <v>0</v>
          </cell>
          <cell r="N765">
            <v>333110408</v>
          </cell>
          <cell r="O765">
            <v>0</v>
          </cell>
          <cell r="P765">
            <v>179863249</v>
          </cell>
          <cell r="Q765">
            <v>39347182</v>
          </cell>
          <cell r="R765">
            <v>0</v>
          </cell>
          <cell r="S765">
            <v>89442409</v>
          </cell>
          <cell r="T765">
            <v>8643242</v>
          </cell>
          <cell r="U765">
            <v>31689345</v>
          </cell>
          <cell r="V765">
            <v>121780972</v>
          </cell>
          <cell r="W765">
            <v>0</v>
          </cell>
          <cell r="X765">
            <v>24130574</v>
          </cell>
          <cell r="Y765">
            <v>0</v>
          </cell>
          <cell r="Z765">
            <v>1027301798</v>
          </cell>
          <cell r="AA765">
            <v>269591875</v>
          </cell>
          <cell r="AB765">
            <v>238982205</v>
          </cell>
          <cell r="AC765">
            <v>50547957</v>
          </cell>
          <cell r="AD765">
            <v>84857387</v>
          </cell>
          <cell r="AE765">
            <v>25778243</v>
          </cell>
          <cell r="AF765">
            <v>65616483</v>
          </cell>
          <cell r="AG765">
            <v>62507789</v>
          </cell>
          <cell r="AH765">
            <v>61189378</v>
          </cell>
          <cell r="AI765">
            <v>17747076</v>
          </cell>
          <cell r="AJ765">
            <v>-14944733</v>
          </cell>
          <cell r="AK765">
            <v>861873660</v>
          </cell>
          <cell r="AL765">
            <v>155854327</v>
          </cell>
          <cell r="AM765">
            <v>0</v>
          </cell>
          <cell r="AN765">
            <v>0</v>
          </cell>
          <cell r="AO765">
            <v>0</v>
          </cell>
          <cell r="AP765">
            <v>1017727987</v>
          </cell>
          <cell r="AQ765">
            <v>461270168</v>
          </cell>
          <cell r="AR765">
            <v>101270653</v>
          </cell>
          <cell r="AS765">
            <v>562540821</v>
          </cell>
          <cell r="AT765">
            <v>9636733</v>
          </cell>
          <cell r="AU765">
            <v>1695298</v>
          </cell>
          <cell r="AV765">
            <v>69718</v>
          </cell>
          <cell r="AW765">
            <v>0</v>
          </cell>
          <cell r="AX765">
            <v>4869584</v>
          </cell>
          <cell r="AY765">
            <v>44918045</v>
          </cell>
          <cell r="AZ765">
            <v>61189378</v>
          </cell>
        </row>
        <row r="766">
          <cell r="A766">
            <v>163338</v>
          </cell>
          <cell r="B766" t="str">
            <v>UNIVERSITY OF MARYLAND-EASTERN SHORE</v>
          </cell>
          <cell r="C766" t="str">
            <v>MD</v>
          </cell>
          <cell r="D766">
            <v>2</v>
          </cell>
          <cell r="E766">
            <v>1</v>
          </cell>
          <cell r="F766">
            <v>2</v>
          </cell>
          <cell r="G766">
            <v>2</v>
          </cell>
          <cell r="H766">
            <v>2</v>
          </cell>
          <cell r="I766">
            <v>21</v>
          </cell>
          <cell r="J766">
            <v>1</v>
          </cell>
          <cell r="K766">
            <v>2938</v>
          </cell>
          <cell r="L766">
            <v>11864131</v>
          </cell>
          <cell r="M766">
            <v>0</v>
          </cell>
          <cell r="N766">
            <v>22474219</v>
          </cell>
          <cell r="O766">
            <v>0</v>
          </cell>
          <cell r="P766">
            <v>11186039</v>
          </cell>
          <cell r="Q766">
            <v>4170464</v>
          </cell>
          <cell r="R766">
            <v>0</v>
          </cell>
          <cell r="S766">
            <v>622152</v>
          </cell>
          <cell r="T766">
            <v>118835</v>
          </cell>
          <cell r="U766">
            <v>192691</v>
          </cell>
          <cell r="V766">
            <v>13669041</v>
          </cell>
          <cell r="W766">
            <v>0</v>
          </cell>
          <cell r="X766">
            <v>806507</v>
          </cell>
          <cell r="Y766">
            <v>0</v>
          </cell>
          <cell r="Z766">
            <v>65104079</v>
          </cell>
          <cell r="AA766">
            <v>17172877</v>
          </cell>
          <cell r="AB766">
            <v>6519585</v>
          </cell>
          <cell r="AC766">
            <v>755815</v>
          </cell>
          <cell r="AD766">
            <v>3183893</v>
          </cell>
          <cell r="AE766">
            <v>2012463</v>
          </cell>
          <cell r="AF766">
            <v>7804102</v>
          </cell>
          <cell r="AG766">
            <v>5834580</v>
          </cell>
          <cell r="AH766">
            <v>6403408</v>
          </cell>
          <cell r="AI766">
            <v>3745955</v>
          </cell>
          <cell r="AJ766">
            <v>-1911367</v>
          </cell>
          <cell r="AK766">
            <v>51521311</v>
          </cell>
          <cell r="AL766">
            <v>10267336</v>
          </cell>
          <cell r="AM766">
            <v>0</v>
          </cell>
          <cell r="AN766">
            <v>0</v>
          </cell>
          <cell r="AO766">
            <v>0</v>
          </cell>
          <cell r="AP766">
            <v>61788647</v>
          </cell>
          <cell r="AQ766">
            <v>26270146</v>
          </cell>
          <cell r="AR766">
            <v>7355641</v>
          </cell>
          <cell r="AS766">
            <v>33625787</v>
          </cell>
          <cell r="AT766">
            <v>3206064</v>
          </cell>
          <cell r="AU766">
            <v>184714</v>
          </cell>
          <cell r="AV766">
            <v>0</v>
          </cell>
          <cell r="AW766">
            <v>0</v>
          </cell>
          <cell r="AX766">
            <v>485428</v>
          </cell>
          <cell r="AY766">
            <v>2527202</v>
          </cell>
          <cell r="AZ766">
            <v>6403408</v>
          </cell>
        </row>
        <row r="767">
          <cell r="A767">
            <v>163453</v>
          </cell>
          <cell r="B767" t="str">
            <v>MORGAN STATE UNIVERSITY</v>
          </cell>
          <cell r="C767" t="str">
            <v>MD</v>
          </cell>
          <cell r="D767">
            <v>2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21</v>
          </cell>
          <cell r="J767">
            <v>1</v>
          </cell>
          <cell r="K767">
            <v>5845</v>
          </cell>
          <cell r="L767">
            <v>33201335</v>
          </cell>
          <cell r="M767">
            <v>0</v>
          </cell>
          <cell r="N767">
            <v>47911951</v>
          </cell>
          <cell r="O767">
            <v>0</v>
          </cell>
          <cell r="P767">
            <v>24186745</v>
          </cell>
          <cell r="Q767">
            <v>2725722</v>
          </cell>
          <cell r="R767">
            <v>0</v>
          </cell>
          <cell r="S767">
            <v>204598</v>
          </cell>
          <cell r="T767">
            <v>0</v>
          </cell>
          <cell r="U767">
            <v>59464</v>
          </cell>
          <cell r="V767">
            <v>19909763</v>
          </cell>
          <cell r="W767">
            <v>0</v>
          </cell>
          <cell r="X767">
            <v>2352941</v>
          </cell>
          <cell r="Y767">
            <v>0</v>
          </cell>
          <cell r="Z767">
            <v>130552519</v>
          </cell>
          <cell r="AA767">
            <v>29900135</v>
          </cell>
          <cell r="AB767">
            <v>19009839</v>
          </cell>
          <cell r="AC767">
            <v>133118</v>
          </cell>
          <cell r="AD767">
            <v>7440165</v>
          </cell>
          <cell r="AE767">
            <v>4992240</v>
          </cell>
          <cell r="AF767">
            <v>15570561</v>
          </cell>
          <cell r="AG767">
            <v>8045613</v>
          </cell>
          <cell r="AH767">
            <v>18176930</v>
          </cell>
          <cell r="AI767">
            <v>785964</v>
          </cell>
          <cell r="AJ767">
            <v>1576927</v>
          </cell>
          <cell r="AK767">
            <v>105631492</v>
          </cell>
          <cell r="AL767">
            <v>20822803</v>
          </cell>
          <cell r="AM767">
            <v>0</v>
          </cell>
          <cell r="AN767">
            <v>0</v>
          </cell>
          <cell r="AO767">
            <v>0</v>
          </cell>
          <cell r="AP767">
            <v>126454295</v>
          </cell>
          <cell r="AQ767">
            <v>53733928</v>
          </cell>
          <cell r="AR767">
            <v>12212920</v>
          </cell>
          <cell r="AS767">
            <v>65946848</v>
          </cell>
          <cell r="AT767">
            <v>5853150</v>
          </cell>
          <cell r="AU767">
            <v>958539</v>
          </cell>
          <cell r="AV767">
            <v>315525</v>
          </cell>
          <cell r="AW767">
            <v>0</v>
          </cell>
          <cell r="AX767">
            <v>0</v>
          </cell>
          <cell r="AY767">
            <v>11049716</v>
          </cell>
          <cell r="AZ767">
            <v>18176930</v>
          </cell>
        </row>
        <row r="768">
          <cell r="A768">
            <v>163851</v>
          </cell>
          <cell r="B768" t="str">
            <v>SALISBURY UNIVERSITY</v>
          </cell>
          <cell r="C768" t="str">
            <v>MD</v>
          </cell>
          <cell r="D768">
            <v>2</v>
          </cell>
          <cell r="E768">
            <v>1</v>
          </cell>
          <cell r="F768">
            <v>2</v>
          </cell>
          <cell r="G768">
            <v>2</v>
          </cell>
          <cell r="H768">
            <v>2</v>
          </cell>
          <cell r="I768">
            <v>21</v>
          </cell>
          <cell r="J768">
            <v>1</v>
          </cell>
          <cell r="K768">
            <v>5895</v>
          </cell>
          <cell r="L768">
            <v>25290486</v>
          </cell>
          <cell r="M768">
            <v>0</v>
          </cell>
          <cell r="N768">
            <v>28100148</v>
          </cell>
          <cell r="O768">
            <v>0</v>
          </cell>
          <cell r="P768">
            <v>2896846</v>
          </cell>
          <cell r="Q768">
            <v>2179778</v>
          </cell>
          <cell r="R768">
            <v>0</v>
          </cell>
          <cell r="S768">
            <v>441587</v>
          </cell>
          <cell r="T768">
            <v>0</v>
          </cell>
          <cell r="U768">
            <v>140427</v>
          </cell>
          <cell r="V768">
            <v>24399699</v>
          </cell>
          <cell r="W768">
            <v>0</v>
          </cell>
          <cell r="X768">
            <v>1215551</v>
          </cell>
          <cell r="Y768">
            <v>0</v>
          </cell>
          <cell r="Z768">
            <v>84664522</v>
          </cell>
          <cell r="AA768">
            <v>24328066</v>
          </cell>
          <cell r="AB768">
            <v>3726600</v>
          </cell>
          <cell r="AC768">
            <v>0</v>
          </cell>
          <cell r="AD768">
            <v>6097788</v>
          </cell>
          <cell r="AE768">
            <v>4465540</v>
          </cell>
          <cell r="AF768">
            <v>9956601</v>
          </cell>
          <cell r="AG768">
            <v>6343166</v>
          </cell>
          <cell r="AH768">
            <v>3109055</v>
          </cell>
          <cell r="AI768">
            <v>2388162</v>
          </cell>
          <cell r="AJ768">
            <v>71471</v>
          </cell>
          <cell r="AK768">
            <v>60486449</v>
          </cell>
          <cell r="AL768">
            <v>23365891</v>
          </cell>
          <cell r="AM768">
            <v>0</v>
          </cell>
          <cell r="AN768">
            <v>0</v>
          </cell>
          <cell r="AO768">
            <v>0</v>
          </cell>
          <cell r="AP768">
            <v>83852340</v>
          </cell>
          <cell r="AQ768">
            <v>34201218</v>
          </cell>
          <cell r="AR768">
            <v>8608861</v>
          </cell>
          <cell r="AS768">
            <v>42810079</v>
          </cell>
          <cell r="AT768">
            <v>1759219</v>
          </cell>
          <cell r="AU768">
            <v>152970</v>
          </cell>
          <cell r="AV768">
            <v>5000</v>
          </cell>
          <cell r="AW768">
            <v>0</v>
          </cell>
          <cell r="AX768">
            <v>0</v>
          </cell>
          <cell r="AY768">
            <v>1191866</v>
          </cell>
          <cell r="AZ768">
            <v>3109055</v>
          </cell>
        </row>
        <row r="769">
          <cell r="A769">
            <v>163912</v>
          </cell>
          <cell r="B769" t="str">
            <v>ST MARY'S COLLEGE OF MARYLAND</v>
          </cell>
          <cell r="C769" t="str">
            <v>MD</v>
          </cell>
          <cell r="D769">
            <v>2</v>
          </cell>
          <cell r="E769">
            <v>1</v>
          </cell>
          <cell r="F769">
            <v>2</v>
          </cell>
          <cell r="G769">
            <v>2</v>
          </cell>
          <cell r="H769">
            <v>2</v>
          </cell>
          <cell r="I769">
            <v>31</v>
          </cell>
          <cell r="J769">
            <v>1</v>
          </cell>
          <cell r="K769">
            <v>1581</v>
          </cell>
          <cell r="L769">
            <v>11079753</v>
          </cell>
          <cell r="M769">
            <v>0</v>
          </cell>
          <cell r="N769">
            <v>13481980</v>
          </cell>
          <cell r="O769">
            <v>0</v>
          </cell>
          <cell r="P769">
            <v>997940</v>
          </cell>
          <cell r="Q769">
            <v>129043</v>
          </cell>
          <cell r="R769">
            <v>0</v>
          </cell>
          <cell r="S769">
            <v>1100407</v>
          </cell>
          <cell r="T769">
            <v>98</v>
          </cell>
          <cell r="U769">
            <v>535969</v>
          </cell>
          <cell r="V769">
            <v>8113565</v>
          </cell>
          <cell r="W769">
            <v>0</v>
          </cell>
          <cell r="X769">
            <v>1021102</v>
          </cell>
          <cell r="Y769">
            <v>0</v>
          </cell>
          <cell r="Z769">
            <v>36459857</v>
          </cell>
          <cell r="AA769">
            <v>12165800</v>
          </cell>
          <cell r="AB769">
            <v>437857</v>
          </cell>
          <cell r="AC769">
            <v>599621</v>
          </cell>
          <cell r="AD769">
            <v>2125511</v>
          </cell>
          <cell r="AE769">
            <v>3868619</v>
          </cell>
          <cell r="AF769">
            <v>7357795</v>
          </cell>
          <cell r="AG769">
            <v>2711497</v>
          </cell>
          <cell r="AH769">
            <v>2303252</v>
          </cell>
          <cell r="AI769">
            <v>5379</v>
          </cell>
          <cell r="AJ769">
            <v>0</v>
          </cell>
          <cell r="AK769">
            <v>31575331</v>
          </cell>
          <cell r="AL769">
            <v>6781797</v>
          </cell>
          <cell r="AM769">
            <v>0</v>
          </cell>
          <cell r="AN769">
            <v>0</v>
          </cell>
          <cell r="AO769">
            <v>0</v>
          </cell>
          <cell r="AP769">
            <v>38357128</v>
          </cell>
          <cell r="AQ769">
            <v>17669246</v>
          </cell>
          <cell r="AR769">
            <v>5097179</v>
          </cell>
          <cell r="AS769">
            <v>22766425</v>
          </cell>
          <cell r="AT769">
            <v>345708</v>
          </cell>
          <cell r="AU769">
            <v>51100</v>
          </cell>
          <cell r="AV769">
            <v>0</v>
          </cell>
          <cell r="AW769">
            <v>0</v>
          </cell>
          <cell r="AX769">
            <v>750020</v>
          </cell>
          <cell r="AY769">
            <v>1156424</v>
          </cell>
          <cell r="AZ769">
            <v>2303252</v>
          </cell>
        </row>
        <row r="770">
          <cell r="A770">
            <v>164076</v>
          </cell>
          <cell r="B770" t="str">
            <v>TOWSON UNIVERSITY</v>
          </cell>
          <cell r="C770" t="str">
            <v>MD</v>
          </cell>
          <cell r="D770">
            <v>2</v>
          </cell>
          <cell r="E770">
            <v>1</v>
          </cell>
          <cell r="F770">
            <v>2</v>
          </cell>
          <cell r="G770">
            <v>2</v>
          </cell>
          <cell r="H770">
            <v>2</v>
          </cell>
          <cell r="I770">
            <v>21</v>
          </cell>
          <cell r="J770">
            <v>1</v>
          </cell>
          <cell r="K770">
            <v>14189</v>
          </cell>
          <cell r="L770">
            <v>76274663</v>
          </cell>
          <cell r="M770">
            <v>0</v>
          </cell>
          <cell r="N770">
            <v>64180645</v>
          </cell>
          <cell r="O770">
            <v>0</v>
          </cell>
          <cell r="P770">
            <v>11229274</v>
          </cell>
          <cell r="Q770">
            <v>10333107</v>
          </cell>
          <cell r="R770">
            <v>0</v>
          </cell>
          <cell r="S770">
            <v>4061713</v>
          </cell>
          <cell r="T770">
            <v>39967</v>
          </cell>
          <cell r="U770">
            <v>2142932</v>
          </cell>
          <cell r="V770">
            <v>52828937</v>
          </cell>
          <cell r="W770">
            <v>0</v>
          </cell>
          <cell r="X770">
            <v>1786218</v>
          </cell>
          <cell r="Y770">
            <v>0</v>
          </cell>
          <cell r="Z770">
            <v>222877456</v>
          </cell>
          <cell r="AA770">
            <v>56685018</v>
          </cell>
          <cell r="AB770">
            <v>7201753</v>
          </cell>
          <cell r="AC770">
            <v>9405329</v>
          </cell>
          <cell r="AD770">
            <v>19687682</v>
          </cell>
          <cell r="AE770">
            <v>11130449</v>
          </cell>
          <cell r="AF770">
            <v>22871247</v>
          </cell>
          <cell r="AG770">
            <v>8504881</v>
          </cell>
          <cell r="AH770">
            <v>17375753</v>
          </cell>
          <cell r="AI770">
            <v>4514977</v>
          </cell>
          <cell r="AJ770">
            <v>6619444</v>
          </cell>
          <cell r="AK770">
            <v>163996533</v>
          </cell>
          <cell r="AL770">
            <v>52908052</v>
          </cell>
          <cell r="AM770">
            <v>0</v>
          </cell>
          <cell r="AN770">
            <v>0</v>
          </cell>
          <cell r="AO770">
            <v>1349638</v>
          </cell>
          <cell r="AP770">
            <v>218254223</v>
          </cell>
          <cell r="AQ770">
            <v>84388479</v>
          </cell>
          <cell r="AR770">
            <v>20879025</v>
          </cell>
          <cell r="AS770">
            <v>105267504</v>
          </cell>
          <cell r="AT770">
            <v>3978968</v>
          </cell>
          <cell r="AU770">
            <v>1141875</v>
          </cell>
          <cell r="AV770">
            <v>734245</v>
          </cell>
          <cell r="AW770">
            <v>0</v>
          </cell>
          <cell r="AX770">
            <v>1311343</v>
          </cell>
          <cell r="AY770">
            <v>10209322</v>
          </cell>
          <cell r="AZ770">
            <v>17375753</v>
          </cell>
        </row>
        <row r="771">
          <cell r="A771">
            <v>161688</v>
          </cell>
          <cell r="B771" t="str">
            <v>ALLEGANY COLLEGE OF MARYLAND</v>
          </cell>
          <cell r="C771" t="str">
            <v>MD</v>
          </cell>
          <cell r="D771">
            <v>2</v>
          </cell>
          <cell r="E771">
            <v>4</v>
          </cell>
          <cell r="F771">
            <v>2</v>
          </cell>
          <cell r="G771">
            <v>2</v>
          </cell>
          <cell r="H771">
            <v>2</v>
          </cell>
          <cell r="I771">
            <v>40</v>
          </cell>
          <cell r="J771">
            <v>1</v>
          </cell>
          <cell r="K771">
            <v>2033</v>
          </cell>
          <cell r="L771">
            <v>7821248</v>
          </cell>
          <cell r="M771">
            <v>658</v>
          </cell>
          <cell r="N771">
            <v>3910809</v>
          </cell>
          <cell r="O771">
            <v>5011528</v>
          </cell>
          <cell r="P771">
            <v>2997496</v>
          </cell>
          <cell r="Q771">
            <v>127003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1334754</v>
          </cell>
          <cell r="W771">
            <v>0</v>
          </cell>
          <cell r="X771">
            <v>528248</v>
          </cell>
          <cell r="Y771">
            <v>0</v>
          </cell>
          <cell r="Z771">
            <v>21731744</v>
          </cell>
          <cell r="AA771">
            <v>8049969</v>
          </cell>
          <cell r="AB771">
            <v>0</v>
          </cell>
          <cell r="AC771">
            <v>28240</v>
          </cell>
          <cell r="AD771">
            <v>2938652</v>
          </cell>
          <cell r="AE771">
            <v>1692053</v>
          </cell>
          <cell r="AF771">
            <v>3347581</v>
          </cell>
          <cell r="AG771">
            <v>1610119</v>
          </cell>
          <cell r="AH771">
            <v>2577098</v>
          </cell>
          <cell r="AI771">
            <v>0</v>
          </cell>
          <cell r="AJ771">
            <v>0</v>
          </cell>
          <cell r="AK771">
            <v>20243712</v>
          </cell>
          <cell r="AL771">
            <v>1469060</v>
          </cell>
          <cell r="AM771">
            <v>0</v>
          </cell>
          <cell r="AN771">
            <v>0</v>
          </cell>
          <cell r="AO771">
            <v>407197</v>
          </cell>
          <cell r="AP771">
            <v>22119969</v>
          </cell>
          <cell r="AQ771">
            <v>11386304</v>
          </cell>
          <cell r="AR771">
            <v>2043723</v>
          </cell>
          <cell r="AS771">
            <v>14243104</v>
          </cell>
          <cell r="AT771">
            <v>1963868</v>
          </cell>
          <cell r="AU771">
            <v>172289</v>
          </cell>
          <cell r="AV771">
            <v>25330</v>
          </cell>
          <cell r="AW771">
            <v>0</v>
          </cell>
          <cell r="AX771">
            <v>0</v>
          </cell>
          <cell r="AY771">
            <v>415611</v>
          </cell>
          <cell r="AZ771">
            <v>2577098</v>
          </cell>
        </row>
        <row r="772">
          <cell r="A772">
            <v>161767</v>
          </cell>
          <cell r="B772" t="str">
            <v>ANNE ARUNDEL COMMUNITY COLLEGE</v>
          </cell>
          <cell r="C772" t="str">
            <v>MD</v>
          </cell>
          <cell r="D772">
            <v>2</v>
          </cell>
          <cell r="E772">
            <v>4</v>
          </cell>
          <cell r="F772">
            <v>2</v>
          </cell>
          <cell r="G772">
            <v>2</v>
          </cell>
          <cell r="H772">
            <v>2</v>
          </cell>
          <cell r="I772">
            <v>40</v>
          </cell>
          <cell r="J772">
            <v>1</v>
          </cell>
          <cell r="K772">
            <v>7035</v>
          </cell>
          <cell r="L772">
            <v>16478799</v>
          </cell>
          <cell r="M772">
            <v>0</v>
          </cell>
          <cell r="N772">
            <v>17827403</v>
          </cell>
          <cell r="O772">
            <v>18700002</v>
          </cell>
          <cell r="P772">
            <v>4018421</v>
          </cell>
          <cell r="Q772">
            <v>565192</v>
          </cell>
          <cell r="R772">
            <v>0</v>
          </cell>
          <cell r="S772">
            <v>100431</v>
          </cell>
          <cell r="T772">
            <v>0</v>
          </cell>
          <cell r="U772">
            <v>0</v>
          </cell>
          <cell r="V772">
            <v>12042937</v>
          </cell>
          <cell r="W772">
            <v>0</v>
          </cell>
          <cell r="X772">
            <v>1426519</v>
          </cell>
          <cell r="Y772">
            <v>0</v>
          </cell>
          <cell r="Z772">
            <v>71159704</v>
          </cell>
          <cell r="AA772">
            <v>29938320</v>
          </cell>
          <cell r="AB772">
            <v>0</v>
          </cell>
          <cell r="AC772">
            <v>0</v>
          </cell>
          <cell r="AD772">
            <v>7330916</v>
          </cell>
          <cell r="AE772">
            <v>4297829</v>
          </cell>
          <cell r="AF772">
            <v>8077515</v>
          </cell>
          <cell r="AG772">
            <v>4646428</v>
          </cell>
          <cell r="AH772">
            <v>3420675</v>
          </cell>
          <cell r="AI772">
            <v>49954</v>
          </cell>
          <cell r="AJ772">
            <v>340000</v>
          </cell>
          <cell r="AK772">
            <v>58101637</v>
          </cell>
          <cell r="AL772">
            <v>12349605</v>
          </cell>
          <cell r="AM772">
            <v>0</v>
          </cell>
          <cell r="AN772">
            <v>0</v>
          </cell>
          <cell r="AO772">
            <v>0</v>
          </cell>
          <cell r="AP772">
            <v>70451242</v>
          </cell>
          <cell r="AQ772">
            <v>34521797</v>
          </cell>
          <cell r="AR772">
            <v>7119355</v>
          </cell>
          <cell r="AS772">
            <v>43071419</v>
          </cell>
          <cell r="AT772">
            <v>2581538</v>
          </cell>
          <cell r="AU772">
            <v>144811</v>
          </cell>
          <cell r="AV772">
            <v>403857</v>
          </cell>
          <cell r="AW772">
            <v>0</v>
          </cell>
          <cell r="AX772">
            <v>240515</v>
          </cell>
          <cell r="AY772">
            <v>49954</v>
          </cell>
          <cell r="AZ772">
            <v>3420675</v>
          </cell>
        </row>
        <row r="773">
          <cell r="A773">
            <v>161864</v>
          </cell>
          <cell r="B773" t="str">
            <v>BALTIMORE CITY COMMUNITY COLLEGE</v>
          </cell>
          <cell r="C773" t="str">
            <v>MD</v>
          </cell>
          <cell r="D773">
            <v>2</v>
          </cell>
          <cell r="E773">
            <v>4</v>
          </cell>
          <cell r="F773">
            <v>2</v>
          </cell>
          <cell r="G773">
            <v>2</v>
          </cell>
          <cell r="H773">
            <v>2</v>
          </cell>
          <cell r="I773">
            <v>40</v>
          </cell>
          <cell r="J773">
            <v>1</v>
          </cell>
          <cell r="K773">
            <v>3445</v>
          </cell>
          <cell r="L773">
            <v>9603034</v>
          </cell>
          <cell r="M773">
            <v>0</v>
          </cell>
          <cell r="N773">
            <v>26457291</v>
          </cell>
          <cell r="O773">
            <v>0</v>
          </cell>
          <cell r="P773">
            <v>13377356</v>
          </cell>
          <cell r="Q773">
            <v>4647885</v>
          </cell>
          <cell r="R773">
            <v>779208</v>
          </cell>
          <cell r="S773">
            <v>0</v>
          </cell>
          <cell r="T773">
            <v>0</v>
          </cell>
          <cell r="U773">
            <v>207576</v>
          </cell>
          <cell r="V773">
            <v>1665119</v>
          </cell>
          <cell r="W773">
            <v>0</v>
          </cell>
          <cell r="X773">
            <v>2129691</v>
          </cell>
          <cell r="Y773">
            <v>0</v>
          </cell>
          <cell r="Z773">
            <v>58867160</v>
          </cell>
          <cell r="AA773">
            <v>23931799</v>
          </cell>
          <cell r="AB773">
            <v>0</v>
          </cell>
          <cell r="AC773">
            <v>0</v>
          </cell>
          <cell r="AD773">
            <v>2270637</v>
          </cell>
          <cell r="AE773">
            <v>3819983</v>
          </cell>
          <cell r="AF773">
            <v>7490739</v>
          </cell>
          <cell r="AG773">
            <v>4601714</v>
          </cell>
          <cell r="AH773">
            <v>11920927</v>
          </cell>
          <cell r="AI773">
            <v>0</v>
          </cell>
          <cell r="AJ773">
            <v>180202</v>
          </cell>
          <cell r="AK773">
            <v>54216001</v>
          </cell>
          <cell r="AL773">
            <v>1250121</v>
          </cell>
          <cell r="AM773">
            <v>0</v>
          </cell>
          <cell r="AN773">
            <v>0</v>
          </cell>
          <cell r="AO773">
            <v>0</v>
          </cell>
          <cell r="AP773">
            <v>55466122</v>
          </cell>
          <cell r="AQ773">
            <v>25729754</v>
          </cell>
          <cell r="AR773">
            <v>5870419</v>
          </cell>
          <cell r="AS773">
            <v>32310719</v>
          </cell>
          <cell r="AT773">
            <v>8886270</v>
          </cell>
          <cell r="AU773">
            <v>1723282</v>
          </cell>
          <cell r="AV773">
            <v>717507</v>
          </cell>
          <cell r="AW773">
            <v>479208</v>
          </cell>
          <cell r="AX773">
            <v>0</v>
          </cell>
          <cell r="AY773">
            <v>114660</v>
          </cell>
          <cell r="AZ773">
            <v>11920927</v>
          </cell>
        </row>
        <row r="774">
          <cell r="A774">
            <v>162104</v>
          </cell>
          <cell r="B774" t="str">
            <v>CECIL COMMUNITY COLLEGE</v>
          </cell>
          <cell r="C774" t="str">
            <v>MD</v>
          </cell>
          <cell r="D774">
            <v>2</v>
          </cell>
          <cell r="E774">
            <v>4</v>
          </cell>
          <cell r="F774">
            <v>2</v>
          </cell>
          <cell r="G774">
            <v>2</v>
          </cell>
          <cell r="H774">
            <v>2</v>
          </cell>
          <cell r="I774">
            <v>40</v>
          </cell>
          <cell r="J774">
            <v>1</v>
          </cell>
          <cell r="K774">
            <v>804</v>
          </cell>
          <cell r="L774">
            <v>2931765</v>
          </cell>
          <cell r="M774">
            <v>0</v>
          </cell>
          <cell r="N774">
            <v>2952792</v>
          </cell>
          <cell r="O774">
            <v>5008919</v>
          </cell>
          <cell r="P774">
            <v>623309</v>
          </cell>
          <cell r="Q774">
            <v>657633</v>
          </cell>
          <cell r="R774">
            <v>257952</v>
          </cell>
          <cell r="S774">
            <v>0</v>
          </cell>
          <cell r="T774">
            <v>0</v>
          </cell>
          <cell r="U774">
            <v>0</v>
          </cell>
          <cell r="V774">
            <v>365721</v>
          </cell>
          <cell r="W774">
            <v>0</v>
          </cell>
          <cell r="X774">
            <v>222491</v>
          </cell>
          <cell r="Y774">
            <v>0</v>
          </cell>
          <cell r="Z774">
            <v>13020582</v>
          </cell>
          <cell r="AA774">
            <v>5632313</v>
          </cell>
          <cell r="AB774">
            <v>0</v>
          </cell>
          <cell r="AC774">
            <v>725165</v>
          </cell>
          <cell r="AD774">
            <v>398470</v>
          </cell>
          <cell r="AE774">
            <v>1283643</v>
          </cell>
          <cell r="AF774">
            <v>1928277</v>
          </cell>
          <cell r="AG774">
            <v>1678060</v>
          </cell>
          <cell r="AH774">
            <v>676372</v>
          </cell>
          <cell r="AI774">
            <v>0</v>
          </cell>
          <cell r="AJ774">
            <v>0</v>
          </cell>
          <cell r="AK774">
            <v>12322300</v>
          </cell>
          <cell r="AL774">
            <v>581006</v>
          </cell>
          <cell r="AM774">
            <v>0</v>
          </cell>
          <cell r="AN774">
            <v>0</v>
          </cell>
          <cell r="AO774">
            <v>0</v>
          </cell>
          <cell r="AP774">
            <v>12903306</v>
          </cell>
          <cell r="AQ774">
            <v>7786809</v>
          </cell>
          <cell r="AR774">
            <v>0</v>
          </cell>
          <cell r="AS774">
            <v>9112417</v>
          </cell>
          <cell r="AT774">
            <v>292118</v>
          </cell>
          <cell r="AU774">
            <v>15502</v>
          </cell>
          <cell r="AV774">
            <v>55465</v>
          </cell>
          <cell r="AW774">
            <v>17580</v>
          </cell>
          <cell r="AX774">
            <v>98435</v>
          </cell>
          <cell r="AY774">
            <v>197272</v>
          </cell>
          <cell r="AZ774">
            <v>676372</v>
          </cell>
        </row>
        <row r="775">
          <cell r="A775">
            <v>162122</v>
          </cell>
          <cell r="B775" t="str">
            <v>COLLEGE OF SOUTHERN MARYLAND</v>
          </cell>
          <cell r="C775" t="str">
            <v>MD</v>
          </cell>
          <cell r="D775">
            <v>2</v>
          </cell>
          <cell r="E775">
            <v>4</v>
          </cell>
          <cell r="F775">
            <v>2</v>
          </cell>
          <cell r="G775">
            <v>2</v>
          </cell>
          <cell r="H775">
            <v>2</v>
          </cell>
          <cell r="I775">
            <v>40</v>
          </cell>
          <cell r="J775">
            <v>1</v>
          </cell>
          <cell r="K775">
            <v>3765</v>
          </cell>
          <cell r="L775">
            <v>11143613</v>
          </cell>
          <cell r="M775">
            <v>0</v>
          </cell>
          <cell r="N775">
            <v>6514080</v>
          </cell>
          <cell r="O775">
            <v>9194537</v>
          </cell>
          <cell r="P775">
            <v>3497063</v>
          </cell>
          <cell r="Q775">
            <v>1301097</v>
          </cell>
          <cell r="R775">
            <v>134956</v>
          </cell>
          <cell r="S775">
            <v>81566</v>
          </cell>
          <cell r="T775">
            <v>0</v>
          </cell>
          <cell r="U775">
            <v>0</v>
          </cell>
          <cell r="V775">
            <v>2851673</v>
          </cell>
          <cell r="W775">
            <v>0</v>
          </cell>
          <cell r="X775">
            <v>847274</v>
          </cell>
          <cell r="Y775">
            <v>0</v>
          </cell>
          <cell r="Z775">
            <v>35565859</v>
          </cell>
          <cell r="AA775">
            <v>12286394</v>
          </cell>
          <cell r="AB775">
            <v>0</v>
          </cell>
          <cell r="AC775">
            <v>0</v>
          </cell>
          <cell r="AD775">
            <v>2722390</v>
          </cell>
          <cell r="AE775">
            <v>2832852</v>
          </cell>
          <cell r="AF775">
            <v>7273815</v>
          </cell>
          <cell r="AG775">
            <v>2160945</v>
          </cell>
          <cell r="AH775">
            <v>1951215</v>
          </cell>
          <cell r="AI775">
            <v>28901</v>
          </cell>
          <cell r="AJ775">
            <v>2947648</v>
          </cell>
          <cell r="AK775">
            <v>32204160</v>
          </cell>
          <cell r="AL775">
            <v>2580478</v>
          </cell>
          <cell r="AM775">
            <v>0</v>
          </cell>
          <cell r="AN775">
            <v>0</v>
          </cell>
          <cell r="AO775">
            <v>0</v>
          </cell>
          <cell r="AP775">
            <v>34784638</v>
          </cell>
          <cell r="AQ775">
            <v>18056466</v>
          </cell>
          <cell r="AR775">
            <v>3819246</v>
          </cell>
          <cell r="AS775">
            <v>21875712</v>
          </cell>
          <cell r="AT775">
            <v>1316758</v>
          </cell>
          <cell r="AU775">
            <v>66558</v>
          </cell>
          <cell r="AV775">
            <v>367550</v>
          </cell>
          <cell r="AW775">
            <v>0</v>
          </cell>
          <cell r="AX775">
            <v>6237</v>
          </cell>
          <cell r="AY775">
            <v>194112</v>
          </cell>
          <cell r="AZ775">
            <v>1951215</v>
          </cell>
        </row>
        <row r="776">
          <cell r="A776">
            <v>162168</v>
          </cell>
          <cell r="B776" t="str">
            <v>CHESAPEAKE COLLEGE</v>
          </cell>
          <cell r="C776" t="str">
            <v>MD</v>
          </cell>
          <cell r="D776">
            <v>2</v>
          </cell>
          <cell r="E776">
            <v>4</v>
          </cell>
          <cell r="F776">
            <v>2</v>
          </cell>
          <cell r="G776">
            <v>2</v>
          </cell>
          <cell r="H776">
            <v>2</v>
          </cell>
          <cell r="I776">
            <v>40</v>
          </cell>
          <cell r="J776">
            <v>1</v>
          </cell>
          <cell r="K776">
            <v>1208</v>
          </cell>
          <cell r="L776">
            <v>3530143</v>
          </cell>
          <cell r="M776">
            <v>0</v>
          </cell>
          <cell r="N776">
            <v>3780564</v>
          </cell>
          <cell r="O776">
            <v>4150906</v>
          </cell>
          <cell r="P776">
            <v>1736071</v>
          </cell>
          <cell r="Q776">
            <v>389083</v>
          </cell>
          <cell r="R776">
            <v>25088</v>
          </cell>
          <cell r="S776">
            <v>167811</v>
          </cell>
          <cell r="T776">
            <v>0</v>
          </cell>
          <cell r="U776">
            <v>0</v>
          </cell>
          <cell r="V776">
            <v>501744</v>
          </cell>
          <cell r="W776">
            <v>0</v>
          </cell>
          <cell r="X776">
            <v>936340</v>
          </cell>
          <cell r="Y776">
            <v>0</v>
          </cell>
          <cell r="Z776">
            <v>15217750</v>
          </cell>
          <cell r="AA776">
            <v>6378809</v>
          </cell>
          <cell r="AB776">
            <v>0</v>
          </cell>
          <cell r="AC776">
            <v>75023</v>
          </cell>
          <cell r="AD776">
            <v>1125002</v>
          </cell>
          <cell r="AE776">
            <v>1465277</v>
          </cell>
          <cell r="AF776">
            <v>2401307</v>
          </cell>
          <cell r="AG776">
            <v>1209993</v>
          </cell>
          <cell r="AH776">
            <v>1135900</v>
          </cell>
          <cell r="AI776">
            <v>0</v>
          </cell>
          <cell r="AJ776">
            <v>353495</v>
          </cell>
          <cell r="AK776">
            <v>14144806</v>
          </cell>
          <cell r="AL776">
            <v>477548</v>
          </cell>
          <cell r="AM776">
            <v>0</v>
          </cell>
          <cell r="AN776">
            <v>0</v>
          </cell>
          <cell r="AO776">
            <v>575368</v>
          </cell>
          <cell r="AP776">
            <v>15197722</v>
          </cell>
          <cell r="AQ776">
            <v>7625040</v>
          </cell>
          <cell r="AR776">
            <v>1444079</v>
          </cell>
          <cell r="AS776">
            <v>9460552</v>
          </cell>
          <cell r="AT776">
            <v>873559</v>
          </cell>
          <cell r="AU776">
            <v>45118</v>
          </cell>
          <cell r="AV776">
            <v>14070</v>
          </cell>
          <cell r="AW776">
            <v>0</v>
          </cell>
          <cell r="AX776">
            <v>151122</v>
          </cell>
          <cell r="AY776">
            <v>52031</v>
          </cell>
          <cell r="AZ776">
            <v>1135900</v>
          </cell>
        </row>
        <row r="777">
          <cell r="A777">
            <v>162557</v>
          </cell>
          <cell r="B777" t="str">
            <v>FREDERICK COMMUNITY COLLEGE</v>
          </cell>
          <cell r="C777" t="str">
            <v>MD</v>
          </cell>
          <cell r="D777">
            <v>2</v>
          </cell>
          <cell r="E777">
            <v>4</v>
          </cell>
          <cell r="F777">
            <v>2</v>
          </cell>
          <cell r="G777">
            <v>2</v>
          </cell>
          <cell r="H777">
            <v>2</v>
          </cell>
          <cell r="I777">
            <v>40</v>
          </cell>
          <cell r="J777">
            <v>1</v>
          </cell>
          <cell r="K777">
            <v>2514</v>
          </cell>
          <cell r="L777">
            <v>8980176</v>
          </cell>
          <cell r="M777">
            <v>0</v>
          </cell>
          <cell r="N777">
            <v>5776452</v>
          </cell>
          <cell r="O777">
            <v>7633931</v>
          </cell>
          <cell r="P777">
            <v>1077452</v>
          </cell>
          <cell r="Q777">
            <v>219506</v>
          </cell>
          <cell r="R777">
            <v>217112</v>
          </cell>
          <cell r="S777">
            <v>663299</v>
          </cell>
          <cell r="T777">
            <v>0</v>
          </cell>
          <cell r="U777">
            <v>0</v>
          </cell>
          <cell r="V777">
            <v>2255206</v>
          </cell>
          <cell r="W777">
            <v>0</v>
          </cell>
          <cell r="X777">
            <v>355171</v>
          </cell>
          <cell r="Y777">
            <v>0</v>
          </cell>
          <cell r="Z777">
            <v>27178305</v>
          </cell>
          <cell r="AA777">
            <v>13105331</v>
          </cell>
          <cell r="AB777">
            <v>0</v>
          </cell>
          <cell r="AC777">
            <v>0</v>
          </cell>
          <cell r="AD777">
            <v>1424951</v>
          </cell>
          <cell r="AE777">
            <v>2389830</v>
          </cell>
          <cell r="AF777">
            <v>4091149</v>
          </cell>
          <cell r="AG777">
            <v>2284049</v>
          </cell>
          <cell r="AH777">
            <v>1405380</v>
          </cell>
          <cell r="AI777">
            <v>24015</v>
          </cell>
          <cell r="AJ777">
            <v>312495</v>
          </cell>
          <cell r="AK777">
            <v>25037200</v>
          </cell>
          <cell r="AL777">
            <v>2288595</v>
          </cell>
          <cell r="AM777">
            <v>0</v>
          </cell>
          <cell r="AN777">
            <v>0</v>
          </cell>
          <cell r="AO777">
            <v>0</v>
          </cell>
          <cell r="AP777">
            <v>27325795</v>
          </cell>
          <cell r="AQ777">
            <v>14184491</v>
          </cell>
          <cell r="AR777">
            <v>2377900</v>
          </cell>
          <cell r="AS777">
            <v>17469109</v>
          </cell>
          <cell r="AT777">
            <v>811209</v>
          </cell>
          <cell r="AU777">
            <v>51050</v>
          </cell>
          <cell r="AV777">
            <v>143200</v>
          </cell>
          <cell r="AW777">
            <v>0</v>
          </cell>
          <cell r="AX777">
            <v>311524</v>
          </cell>
          <cell r="AY777">
            <v>88397</v>
          </cell>
          <cell r="AZ777">
            <v>1405380</v>
          </cell>
        </row>
        <row r="778">
          <cell r="A778">
            <v>162609</v>
          </cell>
          <cell r="B778" t="str">
            <v>GARRETT COMMUNITY COLLEGE</v>
          </cell>
          <cell r="C778" t="str">
            <v>MD</v>
          </cell>
          <cell r="D778">
            <v>2</v>
          </cell>
          <cell r="E778">
            <v>4</v>
          </cell>
          <cell r="F778">
            <v>2</v>
          </cell>
          <cell r="G778">
            <v>2</v>
          </cell>
          <cell r="H778">
            <v>2</v>
          </cell>
          <cell r="I778">
            <v>40</v>
          </cell>
          <cell r="J778">
            <v>1</v>
          </cell>
          <cell r="K778">
            <v>445</v>
          </cell>
          <cell r="L778">
            <v>1835040</v>
          </cell>
          <cell r="M778">
            <v>0</v>
          </cell>
          <cell r="N778">
            <v>2720463</v>
          </cell>
          <cell r="O778">
            <v>1902500</v>
          </cell>
          <cell r="P778">
            <v>951727</v>
          </cell>
          <cell r="Q778">
            <v>338201</v>
          </cell>
          <cell r="R778">
            <v>9394</v>
          </cell>
          <cell r="S778">
            <v>113044</v>
          </cell>
          <cell r="T778">
            <v>0</v>
          </cell>
          <cell r="U778">
            <v>0</v>
          </cell>
          <cell r="V778">
            <v>502458</v>
          </cell>
          <cell r="W778">
            <v>0</v>
          </cell>
          <cell r="X778">
            <v>135900</v>
          </cell>
          <cell r="Y778">
            <v>0</v>
          </cell>
          <cell r="Z778">
            <v>8508727</v>
          </cell>
          <cell r="AA778">
            <v>2807029</v>
          </cell>
          <cell r="AB778">
            <v>20699</v>
          </cell>
          <cell r="AC778">
            <v>85570</v>
          </cell>
          <cell r="AD778">
            <v>717005</v>
          </cell>
          <cell r="AE778">
            <v>872237</v>
          </cell>
          <cell r="AF778">
            <v>1608632</v>
          </cell>
          <cell r="AG778">
            <v>709052</v>
          </cell>
          <cell r="AH778">
            <v>848854</v>
          </cell>
          <cell r="AI778">
            <v>0</v>
          </cell>
          <cell r="AJ778">
            <v>664</v>
          </cell>
          <cell r="AK778">
            <v>7669742</v>
          </cell>
          <cell r="AL778">
            <v>531813</v>
          </cell>
          <cell r="AM778">
            <v>0</v>
          </cell>
          <cell r="AN778">
            <v>0</v>
          </cell>
          <cell r="AO778">
            <v>0</v>
          </cell>
          <cell r="AP778">
            <v>8201555</v>
          </cell>
          <cell r="AQ778">
            <v>3782517</v>
          </cell>
          <cell r="AR778">
            <v>1200049</v>
          </cell>
          <cell r="AS778">
            <v>4982566</v>
          </cell>
          <cell r="AT778">
            <v>630996</v>
          </cell>
          <cell r="AU778">
            <v>17900</v>
          </cell>
          <cell r="AV778">
            <v>58387</v>
          </cell>
          <cell r="AW778">
            <v>0</v>
          </cell>
          <cell r="AX778">
            <v>30658</v>
          </cell>
          <cell r="AY778">
            <v>110913</v>
          </cell>
          <cell r="AZ778">
            <v>848854</v>
          </cell>
        </row>
        <row r="779">
          <cell r="A779">
            <v>162690</v>
          </cell>
          <cell r="B779" t="str">
            <v>HAGERSTOWN COMMUNITY COLLEGE</v>
          </cell>
          <cell r="C779" t="str">
            <v>MD</v>
          </cell>
          <cell r="D779">
            <v>2</v>
          </cell>
          <cell r="E779">
            <v>4</v>
          </cell>
          <cell r="F779">
            <v>2</v>
          </cell>
          <cell r="G779">
            <v>2</v>
          </cell>
          <cell r="H779">
            <v>2</v>
          </cell>
          <cell r="I779">
            <v>40</v>
          </cell>
          <cell r="J779">
            <v>1</v>
          </cell>
          <cell r="K779">
            <v>1558</v>
          </cell>
          <cell r="L779">
            <v>5999635</v>
          </cell>
          <cell r="M779">
            <v>0</v>
          </cell>
          <cell r="N779">
            <v>4656344</v>
          </cell>
          <cell r="O779">
            <v>4415850</v>
          </cell>
          <cell r="P779">
            <v>1301435</v>
          </cell>
          <cell r="Q779">
            <v>321077</v>
          </cell>
          <cell r="R779">
            <v>280267</v>
          </cell>
          <cell r="S779">
            <v>0</v>
          </cell>
          <cell r="T779">
            <v>0</v>
          </cell>
          <cell r="U779">
            <v>0</v>
          </cell>
          <cell r="V779">
            <v>1418526</v>
          </cell>
          <cell r="W779">
            <v>0</v>
          </cell>
          <cell r="X779">
            <v>1121338</v>
          </cell>
          <cell r="Y779">
            <v>0</v>
          </cell>
          <cell r="Z779">
            <v>19514472</v>
          </cell>
          <cell r="AA779">
            <v>7313742</v>
          </cell>
          <cell r="AB779">
            <v>0</v>
          </cell>
          <cell r="AC779">
            <v>389960</v>
          </cell>
          <cell r="AD779">
            <v>1609837</v>
          </cell>
          <cell r="AE779">
            <v>1829083</v>
          </cell>
          <cell r="AF779">
            <v>3292552</v>
          </cell>
          <cell r="AG779">
            <v>1580914</v>
          </cell>
          <cell r="AH779">
            <v>1296309</v>
          </cell>
          <cell r="AI779">
            <v>0</v>
          </cell>
          <cell r="AJ779">
            <v>0</v>
          </cell>
          <cell r="AK779">
            <v>17312397</v>
          </cell>
          <cell r="AL779">
            <v>1505336</v>
          </cell>
          <cell r="AM779">
            <v>0</v>
          </cell>
          <cell r="AN779">
            <v>0</v>
          </cell>
          <cell r="AO779">
            <v>672022</v>
          </cell>
          <cell r="AP779">
            <v>19489755</v>
          </cell>
          <cell r="AQ779">
            <v>9948614</v>
          </cell>
          <cell r="AR779">
            <v>1851849</v>
          </cell>
          <cell r="AS779">
            <v>12472485</v>
          </cell>
          <cell r="AT779">
            <v>1047184</v>
          </cell>
          <cell r="AU779">
            <v>56551</v>
          </cell>
          <cell r="AV779">
            <v>23978</v>
          </cell>
          <cell r="AW779">
            <v>0</v>
          </cell>
          <cell r="AX779">
            <v>0</v>
          </cell>
          <cell r="AY779">
            <v>168596</v>
          </cell>
          <cell r="AZ779">
            <v>1296309</v>
          </cell>
        </row>
        <row r="780">
          <cell r="A780">
            <v>162706</v>
          </cell>
          <cell r="B780" t="str">
            <v>HARFORD COMMUNITY COLLEGE</v>
          </cell>
          <cell r="C780" t="str">
            <v>MD</v>
          </cell>
          <cell r="D780">
            <v>2</v>
          </cell>
          <cell r="E780">
            <v>4</v>
          </cell>
          <cell r="F780">
            <v>2</v>
          </cell>
          <cell r="G780">
            <v>2</v>
          </cell>
          <cell r="H780">
            <v>2</v>
          </cell>
          <cell r="I780">
            <v>40</v>
          </cell>
          <cell r="J780">
            <v>1</v>
          </cell>
          <cell r="K780">
            <v>3020</v>
          </cell>
          <cell r="L780">
            <v>7943088</v>
          </cell>
          <cell r="M780">
            <v>1519</v>
          </cell>
          <cell r="N780">
            <v>6827225</v>
          </cell>
          <cell r="O780">
            <v>10035061</v>
          </cell>
          <cell r="P780">
            <v>1887445</v>
          </cell>
          <cell r="Q780">
            <v>225076</v>
          </cell>
          <cell r="R780">
            <v>0</v>
          </cell>
          <cell r="S780">
            <v>1044032</v>
          </cell>
          <cell r="T780">
            <v>143140</v>
          </cell>
          <cell r="U780">
            <v>0</v>
          </cell>
          <cell r="V780">
            <v>3148669</v>
          </cell>
          <cell r="W780">
            <v>0</v>
          </cell>
          <cell r="X780">
            <v>1453608</v>
          </cell>
          <cell r="Y780">
            <v>0</v>
          </cell>
          <cell r="Z780">
            <v>32708863</v>
          </cell>
          <cell r="AA780">
            <v>10033003</v>
          </cell>
          <cell r="AB780">
            <v>0</v>
          </cell>
          <cell r="AC780">
            <v>0</v>
          </cell>
          <cell r="AD780">
            <v>3707757</v>
          </cell>
          <cell r="AE780">
            <v>2189573</v>
          </cell>
          <cell r="AF780">
            <v>4545276</v>
          </cell>
          <cell r="AG780">
            <v>2966569</v>
          </cell>
          <cell r="AH780">
            <v>3332380</v>
          </cell>
          <cell r="AI780">
            <v>22006</v>
          </cell>
          <cell r="AJ780">
            <v>2462479</v>
          </cell>
          <cell r="AK780">
            <v>29259043</v>
          </cell>
          <cell r="AL780">
            <v>2938873</v>
          </cell>
          <cell r="AM780">
            <v>0</v>
          </cell>
          <cell r="AN780">
            <v>0</v>
          </cell>
          <cell r="AO780">
            <v>0</v>
          </cell>
          <cell r="AP780">
            <v>32197916</v>
          </cell>
          <cell r="AQ780">
            <v>14087062</v>
          </cell>
          <cell r="AR780">
            <v>2415885</v>
          </cell>
          <cell r="AS780">
            <v>17478093</v>
          </cell>
          <cell r="AT780">
            <v>1127101</v>
          </cell>
          <cell r="AU780">
            <v>633888</v>
          </cell>
          <cell r="AV780">
            <v>205465</v>
          </cell>
          <cell r="AW780">
            <v>0</v>
          </cell>
          <cell r="AX780">
            <v>990205</v>
          </cell>
          <cell r="AY780">
            <v>375721</v>
          </cell>
          <cell r="AZ780">
            <v>3332380</v>
          </cell>
        </row>
        <row r="781">
          <cell r="A781">
            <v>162779</v>
          </cell>
          <cell r="B781" t="str">
            <v>HOWARD COMMUNITY COLLEGE</v>
          </cell>
          <cell r="C781" t="str">
            <v>MD</v>
          </cell>
          <cell r="D781">
            <v>2</v>
          </cell>
          <cell r="E781">
            <v>4</v>
          </cell>
          <cell r="F781">
            <v>2</v>
          </cell>
          <cell r="G781">
            <v>2</v>
          </cell>
          <cell r="H781">
            <v>2</v>
          </cell>
          <cell r="I781">
            <v>40</v>
          </cell>
          <cell r="J781">
            <v>1</v>
          </cell>
          <cell r="K781">
            <v>3275</v>
          </cell>
          <cell r="L781">
            <v>13008877</v>
          </cell>
          <cell r="M781">
            <v>0</v>
          </cell>
          <cell r="N781">
            <v>6925809</v>
          </cell>
          <cell r="O781">
            <v>11964404</v>
          </cell>
          <cell r="P781">
            <v>2226666</v>
          </cell>
          <cell r="Q781">
            <v>848996</v>
          </cell>
          <cell r="R781">
            <v>358039</v>
          </cell>
          <cell r="S781">
            <v>273978</v>
          </cell>
          <cell r="T781">
            <v>0</v>
          </cell>
          <cell r="U781">
            <v>0</v>
          </cell>
          <cell r="V781">
            <v>2178320</v>
          </cell>
          <cell r="W781">
            <v>0</v>
          </cell>
          <cell r="X781">
            <v>1216929</v>
          </cell>
          <cell r="Y781">
            <v>0</v>
          </cell>
          <cell r="Z781">
            <v>39002018</v>
          </cell>
          <cell r="AA781">
            <v>17159715</v>
          </cell>
          <cell r="AB781">
            <v>0</v>
          </cell>
          <cell r="AC781">
            <v>448294</v>
          </cell>
          <cell r="AD781">
            <v>2605224</v>
          </cell>
          <cell r="AE781">
            <v>3732911</v>
          </cell>
          <cell r="AF781">
            <v>2800607</v>
          </cell>
          <cell r="AG781">
            <v>6099762</v>
          </cell>
          <cell r="AH781">
            <v>2724492</v>
          </cell>
          <cell r="AI781">
            <v>0</v>
          </cell>
          <cell r="AJ781">
            <v>490145</v>
          </cell>
          <cell r="AK781">
            <v>36061150</v>
          </cell>
          <cell r="AL781">
            <v>2163819</v>
          </cell>
          <cell r="AM781">
            <v>0</v>
          </cell>
          <cell r="AN781">
            <v>0</v>
          </cell>
          <cell r="AO781">
            <v>0</v>
          </cell>
          <cell r="AP781">
            <v>38224969</v>
          </cell>
          <cell r="AQ781">
            <v>20920168</v>
          </cell>
          <cell r="AR781">
            <v>3045476</v>
          </cell>
          <cell r="AS781">
            <v>25205841</v>
          </cell>
          <cell r="AT781">
            <v>1428140</v>
          </cell>
          <cell r="AU781">
            <v>253814</v>
          </cell>
          <cell r="AV781">
            <v>226745</v>
          </cell>
          <cell r="AW781">
            <v>0</v>
          </cell>
          <cell r="AX781">
            <v>45101</v>
          </cell>
          <cell r="AY781">
            <v>770692</v>
          </cell>
          <cell r="AZ781">
            <v>2724492</v>
          </cell>
        </row>
        <row r="782">
          <cell r="A782">
            <v>163426</v>
          </cell>
          <cell r="B782" t="str">
            <v>MONTGOMERY COLLEGE</v>
          </cell>
          <cell r="C782" t="str">
            <v>MD</v>
          </cell>
          <cell r="D782">
            <v>2</v>
          </cell>
          <cell r="E782">
            <v>4</v>
          </cell>
          <cell r="F782">
            <v>2</v>
          </cell>
          <cell r="G782">
            <v>2</v>
          </cell>
          <cell r="H782">
            <v>2</v>
          </cell>
          <cell r="I782">
            <v>40</v>
          </cell>
          <cell r="J782">
            <v>1</v>
          </cell>
          <cell r="K782">
            <v>12231</v>
          </cell>
          <cell r="L782">
            <v>43610273</v>
          </cell>
          <cell r="M782">
            <v>1218820</v>
          </cell>
          <cell r="N782">
            <v>23949480</v>
          </cell>
          <cell r="O782">
            <v>54693660</v>
          </cell>
          <cell r="P782">
            <v>7638917</v>
          </cell>
          <cell r="Q782">
            <v>196735</v>
          </cell>
          <cell r="R782">
            <v>0</v>
          </cell>
          <cell r="S782">
            <v>5060540</v>
          </cell>
          <cell r="T782">
            <v>0</v>
          </cell>
          <cell r="U782">
            <v>0</v>
          </cell>
          <cell r="V782">
            <v>8153870</v>
          </cell>
          <cell r="W782">
            <v>0</v>
          </cell>
          <cell r="X782">
            <v>2438395</v>
          </cell>
          <cell r="Y782">
            <v>0</v>
          </cell>
          <cell r="Z782">
            <v>146960690</v>
          </cell>
          <cell r="AA782">
            <v>55399478</v>
          </cell>
          <cell r="AB782">
            <v>0</v>
          </cell>
          <cell r="AC782">
            <v>0</v>
          </cell>
          <cell r="AD782">
            <v>14141243</v>
          </cell>
          <cell r="AE782">
            <v>15923049</v>
          </cell>
          <cell r="AF782">
            <v>23043818</v>
          </cell>
          <cell r="AG782">
            <v>17842010</v>
          </cell>
          <cell r="AH782">
            <v>10096268</v>
          </cell>
          <cell r="AI782">
            <v>0</v>
          </cell>
          <cell r="AJ782">
            <v>0</v>
          </cell>
          <cell r="AK782">
            <v>136445866</v>
          </cell>
          <cell r="AL782">
            <v>8753042</v>
          </cell>
          <cell r="AM782">
            <v>0</v>
          </cell>
          <cell r="AN782">
            <v>0</v>
          </cell>
          <cell r="AO782">
            <v>0</v>
          </cell>
          <cell r="AP782">
            <v>145198908</v>
          </cell>
          <cell r="AQ782">
            <v>77810897</v>
          </cell>
          <cell r="AR782">
            <v>14237028</v>
          </cell>
          <cell r="AS782">
            <v>97072839</v>
          </cell>
          <cell r="AT782">
            <v>7044390</v>
          </cell>
          <cell r="AU782">
            <v>562592</v>
          </cell>
          <cell r="AV782">
            <v>196735</v>
          </cell>
          <cell r="AW782">
            <v>0</v>
          </cell>
          <cell r="AX782">
            <v>110065</v>
          </cell>
          <cell r="AY782">
            <v>2182486</v>
          </cell>
          <cell r="AZ782">
            <v>10096268</v>
          </cell>
        </row>
        <row r="783">
          <cell r="A783">
            <v>163657</v>
          </cell>
          <cell r="B783" t="str">
            <v>PRINCE GEORGES COMMUNITY COLLEGE</v>
          </cell>
          <cell r="C783" t="str">
            <v>MD</v>
          </cell>
          <cell r="D783">
            <v>2</v>
          </cell>
          <cell r="E783">
            <v>4</v>
          </cell>
          <cell r="F783">
            <v>2</v>
          </cell>
          <cell r="G783">
            <v>2</v>
          </cell>
          <cell r="H783">
            <v>2</v>
          </cell>
          <cell r="I783">
            <v>40</v>
          </cell>
          <cell r="J783">
            <v>1</v>
          </cell>
          <cell r="K783">
            <v>6214</v>
          </cell>
          <cell r="L783">
            <v>22370560</v>
          </cell>
          <cell r="M783">
            <v>0</v>
          </cell>
          <cell r="N783">
            <v>19412839</v>
          </cell>
          <cell r="O783">
            <v>11666304</v>
          </cell>
          <cell r="P783">
            <v>6842766</v>
          </cell>
          <cell r="Q783">
            <v>368752</v>
          </cell>
          <cell r="R783">
            <v>297874</v>
          </cell>
          <cell r="S783">
            <v>210732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1170760</v>
          </cell>
          <cell r="Y783">
            <v>0</v>
          </cell>
          <cell r="Z783">
            <v>62340587</v>
          </cell>
          <cell r="AA783">
            <v>23574875</v>
          </cell>
          <cell r="AB783">
            <v>0</v>
          </cell>
          <cell r="AC783">
            <v>0</v>
          </cell>
          <cell r="AD783">
            <v>8936426</v>
          </cell>
          <cell r="AE783">
            <v>5880398</v>
          </cell>
          <cell r="AF783">
            <v>9756256</v>
          </cell>
          <cell r="AG783">
            <v>4936809</v>
          </cell>
          <cell r="AH783">
            <v>5056568</v>
          </cell>
          <cell r="AI783">
            <v>2634914</v>
          </cell>
          <cell r="AJ783">
            <v>1463557</v>
          </cell>
          <cell r="AK783">
            <v>62239803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62239803</v>
          </cell>
          <cell r="AQ783">
            <v>37759879</v>
          </cell>
          <cell r="AR783">
            <v>6643421</v>
          </cell>
          <cell r="AS783">
            <v>47038214</v>
          </cell>
          <cell r="AT783">
            <v>4456463</v>
          </cell>
          <cell r="AU783">
            <v>247181</v>
          </cell>
          <cell r="AV783">
            <v>196735</v>
          </cell>
          <cell r="AW783">
            <v>0</v>
          </cell>
          <cell r="AX783">
            <v>0</v>
          </cell>
          <cell r="AY783">
            <v>156189</v>
          </cell>
          <cell r="AZ783">
            <v>5056568</v>
          </cell>
        </row>
        <row r="784">
          <cell r="A784">
            <v>164313</v>
          </cell>
          <cell r="B784" t="str">
            <v>WOR-WIC COMMUNITY COLLEGE</v>
          </cell>
          <cell r="C784" t="str">
            <v>MD</v>
          </cell>
          <cell r="D784">
            <v>2</v>
          </cell>
          <cell r="E784">
            <v>4</v>
          </cell>
          <cell r="F784">
            <v>2</v>
          </cell>
          <cell r="G784">
            <v>2</v>
          </cell>
          <cell r="H784">
            <v>2</v>
          </cell>
          <cell r="I784">
            <v>40</v>
          </cell>
          <cell r="J784">
            <v>1</v>
          </cell>
          <cell r="K784">
            <v>1401</v>
          </cell>
          <cell r="L784">
            <v>3831748</v>
          </cell>
          <cell r="M784">
            <v>0</v>
          </cell>
          <cell r="N784">
            <v>3999422</v>
          </cell>
          <cell r="O784">
            <v>3251025</v>
          </cell>
          <cell r="P784">
            <v>1989676</v>
          </cell>
          <cell r="Q784">
            <v>311911</v>
          </cell>
          <cell r="R784">
            <v>0</v>
          </cell>
          <cell r="S784">
            <v>136224</v>
          </cell>
          <cell r="T784">
            <v>0</v>
          </cell>
          <cell r="U784">
            <v>0</v>
          </cell>
          <cell r="V784">
            <v>110660</v>
          </cell>
          <cell r="W784">
            <v>0</v>
          </cell>
          <cell r="X784">
            <v>0</v>
          </cell>
          <cell r="Y784">
            <v>0</v>
          </cell>
          <cell r="Z784">
            <v>13630666</v>
          </cell>
          <cell r="AA784">
            <v>4551259</v>
          </cell>
          <cell r="AB784">
            <v>0</v>
          </cell>
          <cell r="AC784">
            <v>0</v>
          </cell>
          <cell r="AD784">
            <v>1402327</v>
          </cell>
          <cell r="AE784">
            <v>613000</v>
          </cell>
          <cell r="AF784">
            <v>2567691</v>
          </cell>
          <cell r="AG784">
            <v>1284005</v>
          </cell>
          <cell r="AH784">
            <v>2437811</v>
          </cell>
          <cell r="AI784">
            <v>0</v>
          </cell>
          <cell r="AJ784">
            <v>0</v>
          </cell>
          <cell r="AK784">
            <v>12856093</v>
          </cell>
          <cell r="AL784">
            <v>37149</v>
          </cell>
          <cell r="AM784">
            <v>0</v>
          </cell>
          <cell r="AN784">
            <v>0</v>
          </cell>
          <cell r="AO784">
            <v>0</v>
          </cell>
          <cell r="AP784">
            <v>12893242</v>
          </cell>
          <cell r="AQ784">
            <v>6464470</v>
          </cell>
          <cell r="AR784">
            <v>1307798</v>
          </cell>
          <cell r="AS784">
            <v>7772268</v>
          </cell>
          <cell r="AT784">
            <v>1440171</v>
          </cell>
          <cell r="AU784">
            <v>549505</v>
          </cell>
          <cell r="AV784">
            <v>311911</v>
          </cell>
          <cell r="AW784">
            <v>0</v>
          </cell>
          <cell r="AX784">
            <v>136224</v>
          </cell>
          <cell r="AY784">
            <v>0</v>
          </cell>
          <cell r="AZ784">
            <v>2437811</v>
          </cell>
        </row>
        <row r="785">
          <cell r="A785">
            <v>405872</v>
          </cell>
          <cell r="B785" t="str">
            <v>CARROLL COMMUNITY COLLEGE</v>
          </cell>
          <cell r="C785" t="str">
            <v>MD</v>
          </cell>
          <cell r="D785">
            <v>2</v>
          </cell>
          <cell r="E785">
            <v>4</v>
          </cell>
          <cell r="F785">
            <v>2</v>
          </cell>
          <cell r="G785">
            <v>2</v>
          </cell>
          <cell r="H785">
            <v>2</v>
          </cell>
          <cell r="I785">
            <v>40</v>
          </cell>
          <cell r="J785">
            <v>1</v>
          </cell>
          <cell r="K785">
            <v>1606</v>
          </cell>
          <cell r="L785">
            <v>4404783</v>
          </cell>
          <cell r="M785">
            <v>0</v>
          </cell>
          <cell r="N785">
            <v>3979153</v>
          </cell>
          <cell r="O785">
            <v>3665703</v>
          </cell>
          <cell r="P785">
            <v>598779</v>
          </cell>
          <cell r="Q785">
            <v>103958</v>
          </cell>
          <cell r="R785">
            <v>4457</v>
          </cell>
          <cell r="S785">
            <v>148893</v>
          </cell>
          <cell r="T785">
            <v>0</v>
          </cell>
          <cell r="U785">
            <v>0</v>
          </cell>
          <cell r="V785">
            <v>186114</v>
          </cell>
          <cell r="W785">
            <v>0</v>
          </cell>
          <cell r="X785">
            <v>0</v>
          </cell>
          <cell r="Y785">
            <v>0</v>
          </cell>
          <cell r="Z785">
            <v>13091840</v>
          </cell>
          <cell r="AA785">
            <v>4915494</v>
          </cell>
          <cell r="AB785">
            <v>0</v>
          </cell>
          <cell r="AC785">
            <v>0</v>
          </cell>
          <cell r="AD785">
            <v>2065065</v>
          </cell>
          <cell r="AE785">
            <v>1281017</v>
          </cell>
          <cell r="AF785">
            <v>3223524</v>
          </cell>
          <cell r="AG785">
            <v>1113176</v>
          </cell>
          <cell r="AH785">
            <v>704342</v>
          </cell>
          <cell r="AI785">
            <v>52362</v>
          </cell>
          <cell r="AJ785">
            <v>0</v>
          </cell>
          <cell r="AK785">
            <v>13354980</v>
          </cell>
          <cell r="AL785">
            <v>169372</v>
          </cell>
          <cell r="AM785">
            <v>0</v>
          </cell>
          <cell r="AN785">
            <v>0</v>
          </cell>
          <cell r="AO785">
            <v>0</v>
          </cell>
          <cell r="AP785">
            <v>13524352</v>
          </cell>
          <cell r="AQ785">
            <v>7436868</v>
          </cell>
          <cell r="AR785">
            <v>1491319</v>
          </cell>
          <cell r="AS785">
            <v>9470020</v>
          </cell>
          <cell r="AT785">
            <v>380067</v>
          </cell>
          <cell r="AU785">
            <v>172393</v>
          </cell>
          <cell r="AV785">
            <v>0</v>
          </cell>
          <cell r="AW785">
            <v>0</v>
          </cell>
          <cell r="AX785">
            <v>0</v>
          </cell>
          <cell r="AY785">
            <v>151882</v>
          </cell>
          <cell r="AZ785">
            <v>704342</v>
          </cell>
        </row>
        <row r="786">
          <cell r="A786">
            <v>434672</v>
          </cell>
          <cell r="B786" t="str">
            <v>THE COMMUNITY COLLEGE OF BALTIMORE COUNTY</v>
          </cell>
          <cell r="C786" t="str">
            <v>MD</v>
          </cell>
          <cell r="D786">
            <v>2</v>
          </cell>
          <cell r="E786">
            <v>4</v>
          </cell>
          <cell r="F786">
            <v>2</v>
          </cell>
          <cell r="G786">
            <v>2</v>
          </cell>
          <cell r="H786">
            <v>2</v>
          </cell>
          <cell r="I786">
            <v>-3</v>
          </cell>
          <cell r="J786">
            <v>1</v>
          </cell>
          <cell r="K786">
            <v>10658</v>
          </cell>
          <cell r="L786">
            <v>34126929</v>
          </cell>
          <cell r="M786">
            <v>0</v>
          </cell>
          <cell r="N786">
            <v>28967718</v>
          </cell>
          <cell r="O786">
            <v>33739525</v>
          </cell>
          <cell r="P786">
            <v>14157443</v>
          </cell>
          <cell r="Q786">
            <v>459332</v>
          </cell>
          <cell r="R786">
            <v>25652</v>
          </cell>
          <cell r="S786">
            <v>316443</v>
          </cell>
          <cell r="T786">
            <v>0</v>
          </cell>
          <cell r="U786">
            <v>0</v>
          </cell>
          <cell r="V786">
            <v>6801762</v>
          </cell>
          <cell r="W786">
            <v>0</v>
          </cell>
          <cell r="X786">
            <v>1658767</v>
          </cell>
          <cell r="Y786">
            <v>165747</v>
          </cell>
          <cell r="Z786">
            <v>120419318</v>
          </cell>
          <cell r="AA786">
            <v>52475479</v>
          </cell>
          <cell r="AB786">
            <v>0</v>
          </cell>
          <cell r="AC786">
            <v>434521</v>
          </cell>
          <cell r="AD786">
            <v>10724239</v>
          </cell>
          <cell r="AE786">
            <v>9838685</v>
          </cell>
          <cell r="AF786">
            <v>21136116</v>
          </cell>
          <cell r="AG786">
            <v>10541370</v>
          </cell>
          <cell r="AH786">
            <v>8941407</v>
          </cell>
          <cell r="AI786">
            <v>2860879</v>
          </cell>
          <cell r="AJ786">
            <v>0</v>
          </cell>
          <cell r="AK786">
            <v>116952696</v>
          </cell>
          <cell r="AL786">
            <v>5832042</v>
          </cell>
          <cell r="AM786">
            <v>0</v>
          </cell>
          <cell r="AN786">
            <v>168270</v>
          </cell>
          <cell r="AO786">
            <v>0</v>
          </cell>
          <cell r="AP786">
            <v>122953008</v>
          </cell>
          <cell r="AQ786">
            <v>66635009</v>
          </cell>
          <cell r="AR786">
            <v>12701124</v>
          </cell>
          <cell r="AS786">
            <v>83482097</v>
          </cell>
          <cell r="AT786">
            <v>8064131</v>
          </cell>
          <cell r="AU786">
            <v>560833</v>
          </cell>
          <cell r="AV786">
            <v>0</v>
          </cell>
          <cell r="AW786">
            <v>0</v>
          </cell>
          <cell r="AX786">
            <v>316443</v>
          </cell>
          <cell r="AY786">
            <v>0</v>
          </cell>
          <cell r="AZ786">
            <v>8941407</v>
          </cell>
        </row>
        <row r="787">
          <cell r="A787">
            <v>163161</v>
          </cell>
          <cell r="B787" t="str">
            <v>UNIVERSITY OF MARYLAND-BALTIMORE CO DIAG MED SONOG</v>
          </cell>
          <cell r="C787" t="str">
            <v>MD</v>
          </cell>
          <cell r="D787">
            <v>2</v>
          </cell>
          <cell r="E787">
            <v>7</v>
          </cell>
          <cell r="F787">
            <v>2</v>
          </cell>
          <cell r="G787">
            <v>2</v>
          </cell>
          <cell r="H787">
            <v>2</v>
          </cell>
          <cell r="I787">
            <v>-3</v>
          </cell>
          <cell r="J787">
            <v>1</v>
          </cell>
          <cell r="K787">
            <v>36</v>
          </cell>
          <cell r="L787">
            <v>123000</v>
          </cell>
          <cell r="M787">
            <v>0</v>
          </cell>
          <cell r="N787">
            <v>0</v>
          </cell>
          <cell r="O787">
            <v>0</v>
          </cell>
          <cell r="P787">
            <v>95000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218000</v>
          </cell>
          <cell r="AA787">
            <v>145000</v>
          </cell>
          <cell r="AB787">
            <v>4200</v>
          </cell>
          <cell r="AC787">
            <v>1600</v>
          </cell>
          <cell r="AD787">
            <v>10000</v>
          </cell>
          <cell r="AE787">
            <v>4500</v>
          </cell>
          <cell r="AF787">
            <v>4500</v>
          </cell>
          <cell r="AG787">
            <v>33000</v>
          </cell>
          <cell r="AH787">
            <v>95000</v>
          </cell>
          <cell r="AI787">
            <v>0</v>
          </cell>
          <cell r="AJ787">
            <v>0</v>
          </cell>
          <cell r="AK787">
            <v>297800</v>
          </cell>
          <cell r="AL787">
            <v>0</v>
          </cell>
          <cell r="AM787">
            <v>0</v>
          </cell>
          <cell r="AN787">
            <v>0</v>
          </cell>
          <cell r="AO787">
            <v>49400</v>
          </cell>
          <cell r="AP787">
            <v>347200</v>
          </cell>
          <cell r="AQ787">
            <v>160000</v>
          </cell>
          <cell r="AR787">
            <v>8000</v>
          </cell>
          <cell r="AS787">
            <v>170000</v>
          </cell>
          <cell r="AT787">
            <v>5000</v>
          </cell>
          <cell r="AU787">
            <v>90000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95000</v>
          </cell>
        </row>
        <row r="788">
          <cell r="A788">
            <v>161280</v>
          </cell>
          <cell r="B788" t="str">
            <v>UNIVERSITY OF MAINE SYSTEM CENTRAL OFFICE</v>
          </cell>
          <cell r="C788" t="str">
            <v>ME</v>
          </cell>
          <cell r="D788">
            <v>1</v>
          </cell>
          <cell r="E788">
            <v>0</v>
          </cell>
          <cell r="F788">
            <v>2</v>
          </cell>
          <cell r="G788">
            <v>-2</v>
          </cell>
          <cell r="H788">
            <v>2</v>
          </cell>
          <cell r="I788">
            <v>-3</v>
          </cell>
          <cell r="J788">
            <v>1</v>
          </cell>
          <cell r="L788">
            <v>448047</v>
          </cell>
          <cell r="M788">
            <v>0</v>
          </cell>
          <cell r="N788">
            <v>16626557</v>
          </cell>
          <cell r="O788">
            <v>0</v>
          </cell>
          <cell r="P788">
            <v>166668</v>
          </cell>
          <cell r="Q788">
            <v>361886</v>
          </cell>
          <cell r="R788">
            <v>0</v>
          </cell>
          <cell r="S788">
            <v>762827</v>
          </cell>
          <cell r="T788">
            <v>499144</v>
          </cell>
          <cell r="U788">
            <v>439510</v>
          </cell>
          <cell r="V788">
            <v>0</v>
          </cell>
          <cell r="W788">
            <v>0</v>
          </cell>
          <cell r="X788">
            <v>6180548</v>
          </cell>
          <cell r="Y788">
            <v>0</v>
          </cell>
          <cell r="Z788">
            <v>25485187</v>
          </cell>
          <cell r="AA788">
            <v>762987</v>
          </cell>
          <cell r="AB788">
            <v>21687</v>
          </cell>
          <cell r="AC788">
            <v>503340</v>
          </cell>
          <cell r="AD788">
            <v>8207758</v>
          </cell>
          <cell r="AE788">
            <v>321399</v>
          </cell>
          <cell r="AF788">
            <v>7288945</v>
          </cell>
          <cell r="AG788">
            <v>1594305</v>
          </cell>
          <cell r="AH788">
            <v>332033</v>
          </cell>
          <cell r="AI788">
            <v>2774268</v>
          </cell>
          <cell r="AJ788">
            <v>3422833</v>
          </cell>
          <cell r="AK788">
            <v>25229555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25229555</v>
          </cell>
          <cell r="AQ788">
            <v>7924755</v>
          </cell>
          <cell r="AR788">
            <v>2226445</v>
          </cell>
          <cell r="AS788">
            <v>10151200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24922</v>
          </cell>
          <cell r="AY788">
            <v>307111</v>
          </cell>
          <cell r="AZ788">
            <v>332033</v>
          </cell>
        </row>
        <row r="789">
          <cell r="A789">
            <v>161217</v>
          </cell>
          <cell r="B789" t="str">
            <v>UNIVERSITY OF MAINE AT AUGUSTA</v>
          </cell>
          <cell r="C789" t="str">
            <v>ME</v>
          </cell>
          <cell r="D789">
            <v>1</v>
          </cell>
          <cell r="E789">
            <v>1</v>
          </cell>
          <cell r="F789">
            <v>2</v>
          </cell>
          <cell r="G789">
            <v>2</v>
          </cell>
          <cell r="H789">
            <v>2</v>
          </cell>
          <cell r="I789">
            <v>33</v>
          </cell>
          <cell r="J789">
            <v>1</v>
          </cell>
          <cell r="K789">
            <v>3130</v>
          </cell>
          <cell r="L789">
            <v>10547738</v>
          </cell>
          <cell r="M789">
            <v>0</v>
          </cell>
          <cell r="N789">
            <v>8795375</v>
          </cell>
          <cell r="O789">
            <v>0</v>
          </cell>
          <cell r="P789">
            <v>5768410</v>
          </cell>
          <cell r="Q789">
            <v>2757879</v>
          </cell>
          <cell r="R789">
            <v>0</v>
          </cell>
          <cell r="S789">
            <v>191097</v>
          </cell>
          <cell r="T789">
            <v>59224</v>
          </cell>
          <cell r="U789">
            <v>44030</v>
          </cell>
          <cell r="V789">
            <v>1832671</v>
          </cell>
          <cell r="W789">
            <v>0</v>
          </cell>
          <cell r="X789">
            <v>345841</v>
          </cell>
          <cell r="Y789">
            <v>0</v>
          </cell>
          <cell r="Z789">
            <v>30342265</v>
          </cell>
          <cell r="AA789">
            <v>9439223</v>
          </cell>
          <cell r="AB789">
            <v>27025</v>
          </cell>
          <cell r="AC789">
            <v>2125367</v>
          </cell>
          <cell r="AD789">
            <v>2812202</v>
          </cell>
          <cell r="AE789">
            <v>1870987</v>
          </cell>
          <cell r="AF789">
            <v>2439728</v>
          </cell>
          <cell r="AG789">
            <v>1880016</v>
          </cell>
          <cell r="AH789">
            <v>7216746</v>
          </cell>
          <cell r="AI789">
            <v>63675</v>
          </cell>
          <cell r="AJ789">
            <v>1103326</v>
          </cell>
          <cell r="AK789">
            <v>28978295</v>
          </cell>
          <cell r="AL789">
            <v>1832671</v>
          </cell>
          <cell r="AM789">
            <v>0</v>
          </cell>
          <cell r="AN789">
            <v>0</v>
          </cell>
          <cell r="AO789">
            <v>0</v>
          </cell>
          <cell r="AP789">
            <v>30810966</v>
          </cell>
          <cell r="AQ789">
            <v>12376687</v>
          </cell>
          <cell r="AR789">
            <v>3422783</v>
          </cell>
          <cell r="AS789">
            <v>15799470</v>
          </cell>
          <cell r="AT789">
            <v>4866686</v>
          </cell>
          <cell r="AU789">
            <v>445050</v>
          </cell>
          <cell r="AV789">
            <v>1090985</v>
          </cell>
          <cell r="AW789">
            <v>0</v>
          </cell>
          <cell r="AX789">
            <v>59759</v>
          </cell>
          <cell r="AY789">
            <v>754266</v>
          </cell>
          <cell r="AZ789">
            <v>7216746</v>
          </cell>
        </row>
        <row r="790">
          <cell r="A790">
            <v>161226</v>
          </cell>
          <cell r="B790" t="str">
            <v>UNIVERSITY OF MAINE AT FARMINGTON</v>
          </cell>
          <cell r="C790" t="str">
            <v>ME</v>
          </cell>
          <cell r="D790">
            <v>1</v>
          </cell>
          <cell r="E790">
            <v>1</v>
          </cell>
          <cell r="F790">
            <v>2</v>
          </cell>
          <cell r="G790">
            <v>2</v>
          </cell>
          <cell r="H790">
            <v>2</v>
          </cell>
          <cell r="I790">
            <v>32</v>
          </cell>
          <cell r="J790">
            <v>1</v>
          </cell>
          <cell r="K790">
            <v>2232</v>
          </cell>
          <cell r="L790">
            <v>9779526</v>
          </cell>
          <cell r="M790">
            <v>0</v>
          </cell>
          <cell r="N790">
            <v>9013468</v>
          </cell>
          <cell r="O790">
            <v>0</v>
          </cell>
          <cell r="P790">
            <v>3285655</v>
          </cell>
          <cell r="Q790">
            <v>2055532</v>
          </cell>
          <cell r="R790">
            <v>0</v>
          </cell>
          <cell r="S790">
            <v>1692004</v>
          </cell>
          <cell r="T790">
            <v>291739</v>
          </cell>
          <cell r="U790">
            <v>124779</v>
          </cell>
          <cell r="V790">
            <v>5592764</v>
          </cell>
          <cell r="W790">
            <v>0</v>
          </cell>
          <cell r="X790">
            <v>1225387</v>
          </cell>
          <cell r="Y790">
            <v>0</v>
          </cell>
          <cell r="Z790">
            <v>33060854</v>
          </cell>
          <cell r="AA790">
            <v>10072679</v>
          </cell>
          <cell r="AB790">
            <v>1577925</v>
          </cell>
          <cell r="AC790">
            <v>464189</v>
          </cell>
          <cell r="AD790">
            <v>2650197</v>
          </cell>
          <cell r="AE790">
            <v>2765906</v>
          </cell>
          <cell r="AF790">
            <v>1408426</v>
          </cell>
          <cell r="AG790">
            <v>2193058</v>
          </cell>
          <cell r="AH790">
            <v>5598205</v>
          </cell>
          <cell r="AI790">
            <v>271000</v>
          </cell>
          <cell r="AJ790">
            <v>-84989</v>
          </cell>
          <cell r="AK790">
            <v>26916596</v>
          </cell>
          <cell r="AL790">
            <v>5592764</v>
          </cell>
          <cell r="AM790">
            <v>0</v>
          </cell>
          <cell r="AN790">
            <v>0</v>
          </cell>
          <cell r="AO790">
            <v>0</v>
          </cell>
          <cell r="AP790">
            <v>32509360</v>
          </cell>
          <cell r="AQ790">
            <v>11938259</v>
          </cell>
          <cell r="AR790">
            <v>3623958</v>
          </cell>
          <cell r="AS790">
            <v>15562217</v>
          </cell>
          <cell r="AT790">
            <v>1865750</v>
          </cell>
          <cell r="AU790">
            <v>728983</v>
          </cell>
          <cell r="AV790">
            <v>1446616</v>
          </cell>
          <cell r="AW790">
            <v>0</v>
          </cell>
          <cell r="AX790">
            <v>56829</v>
          </cell>
          <cell r="AY790">
            <v>1500027</v>
          </cell>
          <cell r="AZ790">
            <v>5598205</v>
          </cell>
        </row>
        <row r="791">
          <cell r="A791">
            <v>161235</v>
          </cell>
          <cell r="B791" t="str">
            <v>UNIVERSITY OF MAINE AT FORT KENT</v>
          </cell>
          <cell r="C791" t="str">
            <v>ME</v>
          </cell>
          <cell r="D791">
            <v>1</v>
          </cell>
          <cell r="E791">
            <v>1</v>
          </cell>
          <cell r="F791">
            <v>2</v>
          </cell>
          <cell r="G791">
            <v>2</v>
          </cell>
          <cell r="H791">
            <v>2</v>
          </cell>
          <cell r="I791">
            <v>32</v>
          </cell>
          <cell r="J791">
            <v>1</v>
          </cell>
          <cell r="K791">
            <v>715</v>
          </cell>
          <cell r="L791">
            <v>3054866</v>
          </cell>
          <cell r="M791">
            <v>0</v>
          </cell>
          <cell r="N791">
            <v>3706336</v>
          </cell>
          <cell r="O791">
            <v>0</v>
          </cell>
          <cell r="P791">
            <v>935038</v>
          </cell>
          <cell r="Q791">
            <v>150555</v>
          </cell>
          <cell r="R791">
            <v>0</v>
          </cell>
          <cell r="S791">
            <v>36570</v>
          </cell>
          <cell r="T791">
            <v>79820</v>
          </cell>
          <cell r="U791">
            <v>35054</v>
          </cell>
          <cell r="V791">
            <v>1033091</v>
          </cell>
          <cell r="W791">
            <v>0</v>
          </cell>
          <cell r="X791">
            <v>78313</v>
          </cell>
          <cell r="Y791">
            <v>0</v>
          </cell>
          <cell r="Z791">
            <v>9109643</v>
          </cell>
          <cell r="AA791">
            <v>2958414</v>
          </cell>
          <cell r="AB791">
            <v>44320</v>
          </cell>
          <cell r="AC791">
            <v>280789</v>
          </cell>
          <cell r="AD791">
            <v>797516</v>
          </cell>
          <cell r="AE791">
            <v>1099288</v>
          </cell>
          <cell r="AF791">
            <v>1014789</v>
          </cell>
          <cell r="AG791">
            <v>732959</v>
          </cell>
          <cell r="AH791">
            <v>1194608</v>
          </cell>
          <cell r="AI791">
            <v>35021</v>
          </cell>
          <cell r="AJ791">
            <v>-137454</v>
          </cell>
          <cell r="AK791">
            <v>8020250</v>
          </cell>
          <cell r="AL791">
            <v>1033091</v>
          </cell>
          <cell r="AM791">
            <v>0</v>
          </cell>
          <cell r="AN791">
            <v>0</v>
          </cell>
          <cell r="AO791">
            <v>0</v>
          </cell>
          <cell r="AP791">
            <v>9053341</v>
          </cell>
          <cell r="AQ791">
            <v>4013590</v>
          </cell>
          <cell r="AR791">
            <v>1167029</v>
          </cell>
          <cell r="AS791">
            <v>5180619</v>
          </cell>
          <cell r="AT791">
            <v>491080</v>
          </cell>
          <cell r="AU791">
            <v>247686</v>
          </cell>
          <cell r="AV791">
            <v>150555</v>
          </cell>
          <cell r="AW791">
            <v>0</v>
          </cell>
          <cell r="AX791">
            <v>3038</v>
          </cell>
          <cell r="AY791">
            <v>302249</v>
          </cell>
          <cell r="AZ791">
            <v>1194608</v>
          </cell>
        </row>
        <row r="792">
          <cell r="A792">
            <v>161244</v>
          </cell>
          <cell r="B792" t="str">
            <v>UNIVERSITY OF MAINE AT MACHIAS</v>
          </cell>
          <cell r="C792" t="str">
            <v>ME</v>
          </cell>
          <cell r="D792">
            <v>1</v>
          </cell>
          <cell r="E792">
            <v>1</v>
          </cell>
          <cell r="F792">
            <v>2</v>
          </cell>
          <cell r="G792">
            <v>2</v>
          </cell>
          <cell r="H792">
            <v>2</v>
          </cell>
          <cell r="I792">
            <v>32</v>
          </cell>
          <cell r="J792">
            <v>1</v>
          </cell>
          <cell r="K792">
            <v>734</v>
          </cell>
          <cell r="L792">
            <v>2487141</v>
          </cell>
          <cell r="M792">
            <v>0</v>
          </cell>
          <cell r="N792">
            <v>4037487</v>
          </cell>
          <cell r="O792">
            <v>0</v>
          </cell>
          <cell r="P792">
            <v>1196250</v>
          </cell>
          <cell r="Q792">
            <v>197834</v>
          </cell>
          <cell r="R792">
            <v>0</v>
          </cell>
          <cell r="S792">
            <v>151901</v>
          </cell>
          <cell r="T792">
            <v>47714</v>
          </cell>
          <cell r="U792">
            <v>45586</v>
          </cell>
          <cell r="V792">
            <v>1446531</v>
          </cell>
          <cell r="W792">
            <v>0</v>
          </cell>
          <cell r="X792">
            <v>273641</v>
          </cell>
          <cell r="Y792">
            <v>0</v>
          </cell>
          <cell r="Z792">
            <v>9884085</v>
          </cell>
          <cell r="AA792">
            <v>2874877</v>
          </cell>
          <cell r="AB792">
            <v>31827</v>
          </cell>
          <cell r="AC792">
            <v>347598</v>
          </cell>
          <cell r="AD792">
            <v>1007193</v>
          </cell>
          <cell r="AE792">
            <v>1382888</v>
          </cell>
          <cell r="AF792">
            <v>920451</v>
          </cell>
          <cell r="AG792">
            <v>675451</v>
          </cell>
          <cell r="AH792">
            <v>1953234</v>
          </cell>
          <cell r="AI792">
            <v>41658</v>
          </cell>
          <cell r="AJ792">
            <v>-780914</v>
          </cell>
          <cell r="AK792">
            <v>8454263</v>
          </cell>
          <cell r="AL792">
            <v>1570120</v>
          </cell>
          <cell r="AM792">
            <v>0</v>
          </cell>
          <cell r="AN792">
            <v>0</v>
          </cell>
          <cell r="AO792">
            <v>0</v>
          </cell>
          <cell r="AP792">
            <v>10024383</v>
          </cell>
          <cell r="AQ792">
            <v>4051950</v>
          </cell>
          <cell r="AR792">
            <v>1453261</v>
          </cell>
          <cell r="AS792">
            <v>5505211</v>
          </cell>
          <cell r="AT792">
            <v>784472</v>
          </cell>
          <cell r="AU792">
            <v>411778</v>
          </cell>
          <cell r="AV792">
            <v>197834</v>
          </cell>
          <cell r="AW792">
            <v>0</v>
          </cell>
          <cell r="AX792">
            <v>286</v>
          </cell>
          <cell r="AY792">
            <v>558864</v>
          </cell>
          <cell r="AZ792">
            <v>1953234</v>
          </cell>
        </row>
        <row r="793">
          <cell r="A793">
            <v>161253</v>
          </cell>
          <cell r="B793" t="str">
            <v>UNIVERSITY OF MAINE</v>
          </cell>
          <cell r="C793" t="str">
            <v>ME</v>
          </cell>
          <cell r="D793">
            <v>1</v>
          </cell>
          <cell r="E793">
            <v>1</v>
          </cell>
          <cell r="F793">
            <v>2</v>
          </cell>
          <cell r="G793">
            <v>2</v>
          </cell>
          <cell r="H793">
            <v>2</v>
          </cell>
          <cell r="I793">
            <v>15</v>
          </cell>
          <cell r="J793">
            <v>1</v>
          </cell>
          <cell r="K793">
            <v>8943</v>
          </cell>
          <cell r="L793">
            <v>43878260</v>
          </cell>
          <cell r="M793">
            <v>5108795</v>
          </cell>
          <cell r="N793">
            <v>83026242</v>
          </cell>
          <cell r="O793">
            <v>0</v>
          </cell>
          <cell r="P793">
            <v>28171533</v>
          </cell>
          <cell r="Q793">
            <v>7810862</v>
          </cell>
          <cell r="R793">
            <v>0</v>
          </cell>
          <cell r="S793">
            <v>14639859</v>
          </cell>
          <cell r="T793">
            <v>3171495</v>
          </cell>
          <cell r="U793">
            <v>11350684</v>
          </cell>
          <cell r="V793">
            <v>30247202</v>
          </cell>
          <cell r="W793">
            <v>0</v>
          </cell>
          <cell r="X793">
            <v>9839507</v>
          </cell>
          <cell r="Y793">
            <v>0</v>
          </cell>
          <cell r="Z793">
            <v>237244439</v>
          </cell>
          <cell r="AA793">
            <v>55028004</v>
          </cell>
          <cell r="AB793">
            <v>43460903</v>
          </cell>
          <cell r="AC793">
            <v>22255709</v>
          </cell>
          <cell r="AD793">
            <v>17416681</v>
          </cell>
          <cell r="AE793">
            <v>16974343</v>
          </cell>
          <cell r="AF793">
            <v>11906918</v>
          </cell>
          <cell r="AG793">
            <v>14330057</v>
          </cell>
          <cell r="AH793">
            <v>21148226</v>
          </cell>
          <cell r="AI793">
            <v>1477342</v>
          </cell>
          <cell r="AJ793">
            <v>2581149</v>
          </cell>
          <cell r="AK793">
            <v>206579332</v>
          </cell>
          <cell r="AL793">
            <v>30247202</v>
          </cell>
          <cell r="AM793">
            <v>0</v>
          </cell>
          <cell r="AN793">
            <v>0</v>
          </cell>
          <cell r="AO793">
            <v>0</v>
          </cell>
          <cell r="AP793">
            <v>236826534</v>
          </cell>
          <cell r="AQ793">
            <v>93428383</v>
          </cell>
          <cell r="AR793">
            <v>28157872</v>
          </cell>
          <cell r="AS793">
            <v>121586255</v>
          </cell>
          <cell r="AT793">
            <v>5055618</v>
          </cell>
          <cell r="AU793">
            <v>3334996</v>
          </cell>
          <cell r="AV793">
            <v>2505621</v>
          </cell>
          <cell r="AW793">
            <v>0</v>
          </cell>
          <cell r="AX793">
            <v>3897641</v>
          </cell>
          <cell r="AY793">
            <v>6354350</v>
          </cell>
          <cell r="AZ793">
            <v>21148226</v>
          </cell>
        </row>
        <row r="794">
          <cell r="A794">
            <v>161299</v>
          </cell>
          <cell r="B794" t="str">
            <v>MAINE MARITIME ACADEMY</v>
          </cell>
          <cell r="C794" t="str">
            <v>ME</v>
          </cell>
          <cell r="D794">
            <v>1</v>
          </cell>
          <cell r="E794">
            <v>1</v>
          </cell>
          <cell r="F794">
            <v>2</v>
          </cell>
          <cell r="G794">
            <v>2</v>
          </cell>
          <cell r="H794">
            <v>2</v>
          </cell>
          <cell r="I794">
            <v>59</v>
          </cell>
          <cell r="J794">
            <v>1</v>
          </cell>
          <cell r="K794">
            <v>715</v>
          </cell>
          <cell r="L794">
            <v>5676165</v>
          </cell>
          <cell r="M794">
            <v>200000</v>
          </cell>
          <cell r="N794">
            <v>7389685</v>
          </cell>
          <cell r="O794">
            <v>0</v>
          </cell>
          <cell r="P794">
            <v>682838</v>
          </cell>
          <cell r="Q794">
            <v>0</v>
          </cell>
          <cell r="R794">
            <v>0</v>
          </cell>
          <cell r="S794">
            <v>586817</v>
          </cell>
          <cell r="T794">
            <v>348743</v>
          </cell>
          <cell r="U794">
            <v>69856</v>
          </cell>
          <cell r="V794">
            <v>3456303</v>
          </cell>
          <cell r="W794">
            <v>0</v>
          </cell>
          <cell r="X794">
            <v>6400</v>
          </cell>
          <cell r="Y794">
            <v>0</v>
          </cell>
          <cell r="Z794">
            <v>18416807</v>
          </cell>
          <cell r="AA794">
            <v>4034920</v>
          </cell>
          <cell r="AB794">
            <v>39136</v>
          </cell>
          <cell r="AC794">
            <v>775921</v>
          </cell>
          <cell r="AD794">
            <v>985394</v>
          </cell>
          <cell r="AE794">
            <v>2032500</v>
          </cell>
          <cell r="AF794">
            <v>3925487</v>
          </cell>
          <cell r="AG794">
            <v>2222256</v>
          </cell>
          <cell r="AH794">
            <v>1116500</v>
          </cell>
          <cell r="AI794">
            <v>259997</v>
          </cell>
          <cell r="AJ794">
            <v>618546</v>
          </cell>
          <cell r="AK794">
            <v>16010657</v>
          </cell>
          <cell r="AL794">
            <v>2736982</v>
          </cell>
          <cell r="AM794">
            <v>0</v>
          </cell>
          <cell r="AN794">
            <v>0</v>
          </cell>
          <cell r="AO794">
            <v>0</v>
          </cell>
          <cell r="AP794">
            <v>18747639</v>
          </cell>
          <cell r="AQ794">
            <v>7705065</v>
          </cell>
          <cell r="AR794">
            <v>2141639</v>
          </cell>
          <cell r="AS794">
            <v>9846704</v>
          </cell>
          <cell r="AT794">
            <v>439379</v>
          </cell>
          <cell r="AU794">
            <v>120542</v>
          </cell>
          <cell r="AV794">
            <v>0</v>
          </cell>
          <cell r="AW794">
            <v>0</v>
          </cell>
          <cell r="AX794">
            <v>3900</v>
          </cell>
          <cell r="AY794">
            <v>552679</v>
          </cell>
          <cell r="AZ794">
            <v>1116500</v>
          </cell>
        </row>
        <row r="795">
          <cell r="A795">
            <v>161341</v>
          </cell>
          <cell r="B795" t="str">
            <v>UNIVERSITY OF MAINE AT PRESQUE ISLE</v>
          </cell>
          <cell r="C795" t="str">
            <v>ME</v>
          </cell>
          <cell r="D795">
            <v>1</v>
          </cell>
          <cell r="E795">
            <v>1</v>
          </cell>
          <cell r="F795">
            <v>2</v>
          </cell>
          <cell r="G795">
            <v>2</v>
          </cell>
          <cell r="H795">
            <v>2</v>
          </cell>
          <cell r="I795">
            <v>31</v>
          </cell>
          <cell r="J795">
            <v>1</v>
          </cell>
          <cell r="K795">
            <v>1120</v>
          </cell>
          <cell r="L795">
            <v>4059592</v>
          </cell>
          <cell r="M795">
            <v>0</v>
          </cell>
          <cell r="N795">
            <v>5886335</v>
          </cell>
          <cell r="O795">
            <v>0</v>
          </cell>
          <cell r="P795">
            <v>2565870</v>
          </cell>
          <cell r="Q795">
            <v>381478</v>
          </cell>
          <cell r="R795">
            <v>0</v>
          </cell>
          <cell r="S795">
            <v>315787</v>
          </cell>
          <cell r="T795">
            <v>53476</v>
          </cell>
          <cell r="U795">
            <v>176579</v>
          </cell>
          <cell r="V795">
            <v>1968036</v>
          </cell>
          <cell r="W795">
            <v>0</v>
          </cell>
          <cell r="X795">
            <v>271500</v>
          </cell>
          <cell r="Y795">
            <v>0</v>
          </cell>
          <cell r="Z795">
            <v>15678653</v>
          </cell>
          <cell r="AA795">
            <v>4663809</v>
          </cell>
          <cell r="AB795">
            <v>1270</v>
          </cell>
          <cell r="AC795">
            <v>872554</v>
          </cell>
          <cell r="AD795">
            <v>1437461</v>
          </cell>
          <cell r="AE795">
            <v>1227393</v>
          </cell>
          <cell r="AF795">
            <v>1325908</v>
          </cell>
          <cell r="AG795">
            <v>1201840</v>
          </cell>
          <cell r="AH795">
            <v>2805522</v>
          </cell>
          <cell r="AI795">
            <v>122131</v>
          </cell>
          <cell r="AJ795">
            <v>-89695</v>
          </cell>
          <cell r="AK795">
            <v>13568193</v>
          </cell>
          <cell r="AL795">
            <v>1968036</v>
          </cell>
          <cell r="AM795">
            <v>0</v>
          </cell>
          <cell r="AN795">
            <v>0</v>
          </cell>
          <cell r="AO795">
            <v>0</v>
          </cell>
          <cell r="AP795">
            <v>15536229</v>
          </cell>
          <cell r="AQ795">
            <v>6469159</v>
          </cell>
          <cell r="AR795">
            <v>1952237</v>
          </cell>
          <cell r="AS795">
            <v>8421396</v>
          </cell>
          <cell r="AT795">
            <v>1182360</v>
          </cell>
          <cell r="AU795">
            <v>877822</v>
          </cell>
          <cell r="AV795">
            <v>363750</v>
          </cell>
          <cell r="AW795">
            <v>0</v>
          </cell>
          <cell r="AX795">
            <v>88400</v>
          </cell>
          <cell r="AY795">
            <v>293190</v>
          </cell>
          <cell r="AZ795">
            <v>2805522</v>
          </cell>
        </row>
        <row r="796">
          <cell r="A796">
            <v>161554</v>
          </cell>
          <cell r="B796" t="str">
            <v>UNIVERSITY OF SOUTHERN MAINE</v>
          </cell>
          <cell r="C796" t="str">
            <v>ME</v>
          </cell>
          <cell r="D796">
            <v>1</v>
          </cell>
          <cell r="E796">
            <v>1</v>
          </cell>
          <cell r="F796">
            <v>2</v>
          </cell>
          <cell r="G796">
            <v>2</v>
          </cell>
          <cell r="H796">
            <v>2</v>
          </cell>
          <cell r="I796">
            <v>21</v>
          </cell>
          <cell r="J796">
            <v>1</v>
          </cell>
          <cell r="K796">
            <v>7585</v>
          </cell>
          <cell r="L796">
            <v>33932380</v>
          </cell>
          <cell r="M796">
            <v>0</v>
          </cell>
          <cell r="N796">
            <v>38227556</v>
          </cell>
          <cell r="O796">
            <v>0</v>
          </cell>
          <cell r="P796">
            <v>12354111</v>
          </cell>
          <cell r="Q796">
            <v>16318444</v>
          </cell>
          <cell r="R796">
            <v>0</v>
          </cell>
          <cell r="S796">
            <v>6775921</v>
          </cell>
          <cell r="T796">
            <v>686314</v>
          </cell>
          <cell r="U796">
            <v>4502671</v>
          </cell>
          <cell r="V796">
            <v>14137148</v>
          </cell>
          <cell r="W796">
            <v>0</v>
          </cell>
          <cell r="X796">
            <v>5916694</v>
          </cell>
          <cell r="Y796">
            <v>0</v>
          </cell>
          <cell r="Z796">
            <v>132851239</v>
          </cell>
          <cell r="AA796">
            <v>43512792</v>
          </cell>
          <cell r="AB796">
            <v>10419040</v>
          </cell>
          <cell r="AC796">
            <v>12556949</v>
          </cell>
          <cell r="AD796">
            <v>13885284</v>
          </cell>
          <cell r="AE796">
            <v>8904497</v>
          </cell>
          <cell r="AF796">
            <v>7485871</v>
          </cell>
          <cell r="AG796">
            <v>6829159</v>
          </cell>
          <cell r="AH796">
            <v>10428851</v>
          </cell>
          <cell r="AI796">
            <v>1957105</v>
          </cell>
          <cell r="AJ796">
            <v>177017</v>
          </cell>
          <cell r="AK796">
            <v>116156565</v>
          </cell>
          <cell r="AL796">
            <v>14137148</v>
          </cell>
          <cell r="AM796">
            <v>0</v>
          </cell>
          <cell r="AN796">
            <v>0</v>
          </cell>
          <cell r="AO796">
            <v>0</v>
          </cell>
          <cell r="AP796">
            <v>130293713</v>
          </cell>
          <cell r="AQ796">
            <v>58380603</v>
          </cell>
          <cell r="AR796">
            <v>15936451</v>
          </cell>
          <cell r="AS796">
            <v>74317054</v>
          </cell>
          <cell r="AT796">
            <v>4187014</v>
          </cell>
          <cell r="AU796">
            <v>2686231</v>
          </cell>
          <cell r="AV796">
            <v>1636502</v>
          </cell>
          <cell r="AW796">
            <v>0</v>
          </cell>
          <cell r="AX796">
            <v>309427</v>
          </cell>
          <cell r="AY796">
            <v>1609677</v>
          </cell>
          <cell r="AZ796">
            <v>10428851</v>
          </cell>
        </row>
        <row r="797">
          <cell r="A797">
            <v>161077</v>
          </cell>
          <cell r="B797" t="str">
            <v>CENTRAL MAINE TECHNICAL COLLEGE</v>
          </cell>
          <cell r="C797" t="str">
            <v>ME</v>
          </cell>
          <cell r="D797">
            <v>1</v>
          </cell>
          <cell r="E797">
            <v>4</v>
          </cell>
          <cell r="F797">
            <v>2</v>
          </cell>
          <cell r="G797">
            <v>2</v>
          </cell>
          <cell r="H797">
            <v>2</v>
          </cell>
          <cell r="I797">
            <v>40</v>
          </cell>
          <cell r="J797">
            <v>1</v>
          </cell>
          <cell r="K797">
            <v>897</v>
          </cell>
          <cell r="L797">
            <v>2206517</v>
          </cell>
          <cell r="M797">
            <v>0</v>
          </cell>
          <cell r="N797">
            <v>5235779</v>
          </cell>
          <cell r="O797">
            <v>0</v>
          </cell>
          <cell r="P797">
            <v>1300313</v>
          </cell>
          <cell r="Q797">
            <v>196500</v>
          </cell>
          <cell r="R797">
            <v>0</v>
          </cell>
          <cell r="S797">
            <v>307568</v>
          </cell>
          <cell r="T797">
            <v>0</v>
          </cell>
          <cell r="U797">
            <v>0</v>
          </cell>
          <cell r="V797">
            <v>1000016</v>
          </cell>
          <cell r="W797">
            <v>0</v>
          </cell>
          <cell r="X797">
            <v>304607</v>
          </cell>
          <cell r="Y797">
            <v>0</v>
          </cell>
          <cell r="Z797">
            <v>10551300</v>
          </cell>
          <cell r="AA797">
            <v>4776427</v>
          </cell>
          <cell r="AB797">
            <v>0</v>
          </cell>
          <cell r="AC797">
            <v>7192</v>
          </cell>
          <cell r="AD797">
            <v>656224</v>
          </cell>
          <cell r="AE797">
            <v>1169067</v>
          </cell>
          <cell r="AF797">
            <v>1180436</v>
          </cell>
          <cell r="AG797">
            <v>859979</v>
          </cell>
          <cell r="AH797">
            <v>962774</v>
          </cell>
          <cell r="AI797">
            <v>1017</v>
          </cell>
          <cell r="AJ797">
            <v>0</v>
          </cell>
          <cell r="AK797">
            <v>9613116</v>
          </cell>
          <cell r="AL797">
            <v>910971</v>
          </cell>
          <cell r="AM797">
            <v>0</v>
          </cell>
          <cell r="AN797">
            <v>0</v>
          </cell>
          <cell r="AO797">
            <v>23232</v>
          </cell>
          <cell r="AP797">
            <v>10547319</v>
          </cell>
          <cell r="AQ797">
            <v>4982185</v>
          </cell>
          <cell r="AR797">
            <v>1702501</v>
          </cell>
          <cell r="AS797">
            <v>6684686</v>
          </cell>
          <cell r="AT797">
            <v>636961</v>
          </cell>
          <cell r="AU797">
            <v>118213</v>
          </cell>
          <cell r="AV797">
            <v>194500</v>
          </cell>
          <cell r="AW797">
            <v>0</v>
          </cell>
          <cell r="AX797">
            <v>0</v>
          </cell>
          <cell r="AY797">
            <v>13100</v>
          </cell>
          <cell r="AZ797">
            <v>962774</v>
          </cell>
        </row>
        <row r="798">
          <cell r="A798">
            <v>161138</v>
          </cell>
          <cell r="B798" t="str">
            <v>EASTERN MAINE TECHNICAL COLLEGE</v>
          </cell>
          <cell r="C798" t="str">
            <v>ME</v>
          </cell>
          <cell r="D798">
            <v>1</v>
          </cell>
          <cell r="E798">
            <v>4</v>
          </cell>
          <cell r="F798">
            <v>2</v>
          </cell>
          <cell r="G798">
            <v>2</v>
          </cell>
          <cell r="H798">
            <v>2</v>
          </cell>
          <cell r="I798">
            <v>40</v>
          </cell>
          <cell r="J798">
            <v>1</v>
          </cell>
          <cell r="K798">
            <v>976</v>
          </cell>
          <cell r="L798">
            <v>2301762</v>
          </cell>
          <cell r="M798">
            <v>0</v>
          </cell>
          <cell r="N798">
            <v>5296017</v>
          </cell>
          <cell r="O798">
            <v>0</v>
          </cell>
          <cell r="P798">
            <v>1282701</v>
          </cell>
          <cell r="Q798">
            <v>251140</v>
          </cell>
          <cell r="R798">
            <v>0</v>
          </cell>
          <cell r="S798">
            <v>799857</v>
          </cell>
          <cell r="T798">
            <v>56062</v>
          </cell>
          <cell r="U798">
            <v>89448</v>
          </cell>
          <cell r="V798">
            <v>1067562</v>
          </cell>
          <cell r="W798">
            <v>0</v>
          </cell>
          <cell r="X798">
            <v>171846</v>
          </cell>
          <cell r="Y798">
            <v>0</v>
          </cell>
          <cell r="Z798">
            <v>11316395</v>
          </cell>
          <cell r="AA798">
            <v>4994487</v>
          </cell>
          <cell r="AB798">
            <v>0</v>
          </cell>
          <cell r="AC798">
            <v>88211</v>
          </cell>
          <cell r="AD798">
            <v>641926</v>
          </cell>
          <cell r="AE798">
            <v>942533</v>
          </cell>
          <cell r="AF798">
            <v>1306452</v>
          </cell>
          <cell r="AG798">
            <v>1224415</v>
          </cell>
          <cell r="AH798">
            <v>1315751</v>
          </cell>
          <cell r="AI798">
            <v>27573</v>
          </cell>
          <cell r="AJ798">
            <v>0</v>
          </cell>
          <cell r="AK798">
            <v>10541348</v>
          </cell>
          <cell r="AL798">
            <v>816141</v>
          </cell>
          <cell r="AM798">
            <v>0</v>
          </cell>
          <cell r="AN798">
            <v>0</v>
          </cell>
          <cell r="AO798">
            <v>0</v>
          </cell>
          <cell r="AP798">
            <v>11357489</v>
          </cell>
          <cell r="AQ798">
            <v>5173081</v>
          </cell>
          <cell r="AR798">
            <v>1783074</v>
          </cell>
          <cell r="AS798">
            <v>6956155</v>
          </cell>
          <cell r="AT798">
            <v>764792</v>
          </cell>
          <cell r="AU798">
            <v>62024</v>
          </cell>
          <cell r="AV798">
            <v>251140</v>
          </cell>
          <cell r="AW798">
            <v>0</v>
          </cell>
          <cell r="AX798">
            <v>139917</v>
          </cell>
          <cell r="AY798">
            <v>97878</v>
          </cell>
          <cell r="AZ798">
            <v>1315751</v>
          </cell>
        </row>
        <row r="799">
          <cell r="A799">
            <v>161192</v>
          </cell>
          <cell r="B799" t="str">
            <v>KENNEBEC VALLEY TECHNICAL COLLEGE</v>
          </cell>
          <cell r="C799" t="str">
            <v>ME</v>
          </cell>
          <cell r="D799">
            <v>1</v>
          </cell>
          <cell r="E799">
            <v>4</v>
          </cell>
          <cell r="F799">
            <v>2</v>
          </cell>
          <cell r="G799">
            <v>2</v>
          </cell>
          <cell r="H799">
            <v>2</v>
          </cell>
          <cell r="I799">
            <v>40</v>
          </cell>
          <cell r="J799">
            <v>1</v>
          </cell>
          <cell r="K799">
            <v>674</v>
          </cell>
          <cell r="L799">
            <v>1891817</v>
          </cell>
          <cell r="M799">
            <v>0</v>
          </cell>
          <cell r="N799">
            <v>3876455</v>
          </cell>
          <cell r="O799">
            <v>0</v>
          </cell>
          <cell r="P799">
            <v>2175207</v>
          </cell>
          <cell r="Q799">
            <v>188671</v>
          </cell>
          <cell r="R799">
            <v>0</v>
          </cell>
          <cell r="S799">
            <v>430240</v>
          </cell>
          <cell r="T799">
            <v>10425</v>
          </cell>
          <cell r="U799">
            <v>0</v>
          </cell>
          <cell r="V799">
            <v>523306</v>
          </cell>
          <cell r="W799">
            <v>0</v>
          </cell>
          <cell r="X799">
            <v>28499</v>
          </cell>
          <cell r="Y799">
            <v>0</v>
          </cell>
          <cell r="Z799">
            <v>9124620</v>
          </cell>
          <cell r="AA799">
            <v>3560282</v>
          </cell>
          <cell r="AB799">
            <v>0</v>
          </cell>
          <cell r="AC799">
            <v>21275</v>
          </cell>
          <cell r="AD799">
            <v>1621979</v>
          </cell>
          <cell r="AE799">
            <v>878799</v>
          </cell>
          <cell r="AF799">
            <v>801203</v>
          </cell>
          <cell r="AG799">
            <v>528725</v>
          </cell>
          <cell r="AH799">
            <v>1107983</v>
          </cell>
          <cell r="AI799">
            <v>10816</v>
          </cell>
          <cell r="AJ799">
            <v>0</v>
          </cell>
          <cell r="AK799">
            <v>8531062</v>
          </cell>
          <cell r="AL799">
            <v>510407</v>
          </cell>
          <cell r="AM799">
            <v>0</v>
          </cell>
          <cell r="AN799">
            <v>0</v>
          </cell>
          <cell r="AO799">
            <v>0</v>
          </cell>
          <cell r="AP799">
            <v>9041469</v>
          </cell>
          <cell r="AQ799">
            <v>4413187</v>
          </cell>
          <cell r="AR799">
            <v>1353561</v>
          </cell>
          <cell r="AS799">
            <v>5766748</v>
          </cell>
          <cell r="AT799">
            <v>811158</v>
          </cell>
          <cell r="AU799">
            <v>41502</v>
          </cell>
          <cell r="AV799">
            <v>177171</v>
          </cell>
          <cell r="AW799">
            <v>0</v>
          </cell>
          <cell r="AX799">
            <v>3500</v>
          </cell>
          <cell r="AY799">
            <v>74652</v>
          </cell>
          <cell r="AZ799">
            <v>1107983</v>
          </cell>
        </row>
        <row r="800">
          <cell r="A800">
            <v>161484</v>
          </cell>
          <cell r="B800" t="str">
            <v>NORTHERN MAINE TECHNICAL COLLEGE</v>
          </cell>
          <cell r="C800" t="str">
            <v>ME</v>
          </cell>
          <cell r="D800">
            <v>1</v>
          </cell>
          <cell r="E800">
            <v>4</v>
          </cell>
          <cell r="F800">
            <v>2</v>
          </cell>
          <cell r="G800">
            <v>2</v>
          </cell>
          <cell r="H800">
            <v>2</v>
          </cell>
          <cell r="I800">
            <v>40</v>
          </cell>
          <cell r="J800">
            <v>1</v>
          </cell>
          <cell r="K800">
            <v>662</v>
          </cell>
          <cell r="L800">
            <v>1720296</v>
          </cell>
          <cell r="M800">
            <v>0</v>
          </cell>
          <cell r="N800">
            <v>5701936</v>
          </cell>
          <cell r="O800">
            <v>0</v>
          </cell>
          <cell r="P800">
            <v>1389070</v>
          </cell>
          <cell r="Q800">
            <v>215750</v>
          </cell>
          <cell r="R800">
            <v>0</v>
          </cell>
          <cell r="S800">
            <v>123842</v>
          </cell>
          <cell r="T800">
            <v>0</v>
          </cell>
          <cell r="U800">
            <v>0</v>
          </cell>
          <cell r="V800">
            <v>918065</v>
          </cell>
          <cell r="W800">
            <v>0</v>
          </cell>
          <cell r="X800">
            <v>0</v>
          </cell>
          <cell r="Y800">
            <v>0</v>
          </cell>
          <cell r="Z800">
            <v>10068959</v>
          </cell>
          <cell r="AA800">
            <v>3958840</v>
          </cell>
          <cell r="AB800">
            <v>0</v>
          </cell>
          <cell r="AC800">
            <v>4558</v>
          </cell>
          <cell r="AD800">
            <v>689088</v>
          </cell>
          <cell r="AE800">
            <v>731485</v>
          </cell>
          <cell r="AF800">
            <v>1294116</v>
          </cell>
          <cell r="AG800">
            <v>1165495</v>
          </cell>
          <cell r="AH800">
            <v>1235947</v>
          </cell>
          <cell r="AI800">
            <v>28805</v>
          </cell>
          <cell r="AJ800">
            <v>0</v>
          </cell>
          <cell r="AK800">
            <v>9108334</v>
          </cell>
          <cell r="AL800">
            <v>887603</v>
          </cell>
          <cell r="AM800">
            <v>0</v>
          </cell>
          <cell r="AN800">
            <v>0</v>
          </cell>
          <cell r="AO800">
            <v>0</v>
          </cell>
          <cell r="AP800">
            <v>9995937</v>
          </cell>
          <cell r="AQ800">
            <v>4494217</v>
          </cell>
          <cell r="AR800">
            <v>1607554</v>
          </cell>
          <cell r="AS800">
            <v>6101771</v>
          </cell>
          <cell r="AT800">
            <v>827884</v>
          </cell>
          <cell r="AU800">
            <v>61681</v>
          </cell>
          <cell r="AV800">
            <v>215750</v>
          </cell>
          <cell r="AW800">
            <v>0</v>
          </cell>
          <cell r="AX800">
            <v>0</v>
          </cell>
          <cell r="AY800">
            <v>130632</v>
          </cell>
          <cell r="AZ800">
            <v>1235947</v>
          </cell>
        </row>
        <row r="801">
          <cell r="A801">
            <v>161545</v>
          </cell>
          <cell r="B801" t="str">
            <v>SOUTHERN MAINE TECHNICAL COLLEGE</v>
          </cell>
          <cell r="C801" t="str">
            <v>ME</v>
          </cell>
          <cell r="D801">
            <v>1</v>
          </cell>
          <cell r="E801">
            <v>4</v>
          </cell>
          <cell r="F801">
            <v>2</v>
          </cell>
          <cell r="G801">
            <v>2</v>
          </cell>
          <cell r="H801">
            <v>2</v>
          </cell>
          <cell r="I801">
            <v>40</v>
          </cell>
          <cell r="J801">
            <v>1</v>
          </cell>
          <cell r="K801">
            <v>1551</v>
          </cell>
          <cell r="L801">
            <v>4930435</v>
          </cell>
          <cell r="M801">
            <v>0</v>
          </cell>
          <cell r="N801">
            <v>9150779</v>
          </cell>
          <cell r="O801">
            <v>0</v>
          </cell>
          <cell r="P801">
            <v>1646555</v>
          </cell>
          <cell r="Q801">
            <v>1545293</v>
          </cell>
          <cell r="R801">
            <v>0</v>
          </cell>
          <cell r="S801">
            <v>121162</v>
          </cell>
          <cell r="T801">
            <v>27166</v>
          </cell>
          <cell r="U801">
            <v>0</v>
          </cell>
          <cell r="V801">
            <v>1252341</v>
          </cell>
          <cell r="W801">
            <v>0</v>
          </cell>
          <cell r="X801">
            <v>566471</v>
          </cell>
          <cell r="Y801">
            <v>0</v>
          </cell>
          <cell r="Z801">
            <v>19240202</v>
          </cell>
          <cell r="AA801">
            <v>9829818</v>
          </cell>
          <cell r="AB801">
            <v>0</v>
          </cell>
          <cell r="AC801">
            <v>125303</v>
          </cell>
          <cell r="AD801">
            <v>1580021</v>
          </cell>
          <cell r="AE801">
            <v>1661792</v>
          </cell>
          <cell r="AF801">
            <v>1563042</v>
          </cell>
          <cell r="AG801">
            <v>2030830</v>
          </cell>
          <cell r="AH801">
            <v>1694995</v>
          </cell>
          <cell r="AI801">
            <v>31232</v>
          </cell>
          <cell r="AJ801">
            <v>-135169</v>
          </cell>
          <cell r="AK801">
            <v>18381864</v>
          </cell>
          <cell r="AL801">
            <v>1257842</v>
          </cell>
          <cell r="AM801">
            <v>0</v>
          </cell>
          <cell r="AN801">
            <v>0</v>
          </cell>
          <cell r="AO801">
            <v>0</v>
          </cell>
          <cell r="AP801">
            <v>19639706</v>
          </cell>
          <cell r="AQ801">
            <v>9616832</v>
          </cell>
          <cell r="AR801">
            <v>3089001</v>
          </cell>
          <cell r="AS801">
            <v>12705833</v>
          </cell>
          <cell r="AT801">
            <v>954409</v>
          </cell>
          <cell r="AU801">
            <v>62125</v>
          </cell>
          <cell r="AV801">
            <v>333000</v>
          </cell>
          <cell r="AW801">
            <v>0</v>
          </cell>
          <cell r="AX801">
            <v>18440</v>
          </cell>
          <cell r="AY801">
            <v>327021</v>
          </cell>
          <cell r="AZ801">
            <v>1694995</v>
          </cell>
        </row>
        <row r="802">
          <cell r="A802">
            <v>161581</v>
          </cell>
          <cell r="B802" t="str">
            <v>WASHINGTON COUNTY TECHNICAL COLLEGE</v>
          </cell>
          <cell r="C802" t="str">
            <v>ME</v>
          </cell>
          <cell r="D802">
            <v>1</v>
          </cell>
          <cell r="E802">
            <v>4</v>
          </cell>
          <cell r="F802">
            <v>2</v>
          </cell>
          <cell r="G802">
            <v>2</v>
          </cell>
          <cell r="H802">
            <v>2</v>
          </cell>
          <cell r="I802">
            <v>40</v>
          </cell>
          <cell r="J802">
            <v>1</v>
          </cell>
          <cell r="K802">
            <v>235</v>
          </cell>
          <cell r="L802">
            <v>844059</v>
          </cell>
          <cell r="M802">
            <v>0</v>
          </cell>
          <cell r="N802">
            <v>3599702</v>
          </cell>
          <cell r="O802">
            <v>0</v>
          </cell>
          <cell r="P802">
            <v>515420</v>
          </cell>
          <cell r="Q802">
            <v>67080</v>
          </cell>
          <cell r="R802">
            <v>0</v>
          </cell>
          <cell r="S802">
            <v>58276</v>
          </cell>
          <cell r="T802">
            <v>11666</v>
          </cell>
          <cell r="U802">
            <v>0</v>
          </cell>
          <cell r="V802">
            <v>356872</v>
          </cell>
          <cell r="W802">
            <v>0</v>
          </cell>
          <cell r="X802">
            <v>23004</v>
          </cell>
          <cell r="Y802">
            <v>0</v>
          </cell>
          <cell r="Z802">
            <v>5476079</v>
          </cell>
          <cell r="AA802">
            <v>2090761</v>
          </cell>
          <cell r="AB802">
            <v>0</v>
          </cell>
          <cell r="AC802">
            <v>0</v>
          </cell>
          <cell r="AD802">
            <v>482776</v>
          </cell>
          <cell r="AE802">
            <v>636493</v>
          </cell>
          <cell r="AF802">
            <v>773023</v>
          </cell>
          <cell r="AG802">
            <v>565692</v>
          </cell>
          <cell r="AH802">
            <v>537545</v>
          </cell>
          <cell r="AI802">
            <v>6048</v>
          </cell>
          <cell r="AJ802">
            <v>-76633</v>
          </cell>
          <cell r="AK802">
            <v>5015705</v>
          </cell>
          <cell r="AL802">
            <v>411176</v>
          </cell>
          <cell r="AM802">
            <v>0</v>
          </cell>
          <cell r="AN802">
            <v>0</v>
          </cell>
          <cell r="AO802">
            <v>0</v>
          </cell>
          <cell r="AP802">
            <v>5426881</v>
          </cell>
          <cell r="AQ802">
            <v>2580964</v>
          </cell>
          <cell r="AR802">
            <v>912541</v>
          </cell>
          <cell r="AS802">
            <v>3493505</v>
          </cell>
          <cell r="AT802">
            <v>315502</v>
          </cell>
          <cell r="AU802">
            <v>33896</v>
          </cell>
          <cell r="AV802">
            <v>67080</v>
          </cell>
          <cell r="AW802">
            <v>0</v>
          </cell>
          <cell r="AX802">
            <v>1209</v>
          </cell>
          <cell r="AY802">
            <v>119858</v>
          </cell>
          <cell r="AZ802">
            <v>537545</v>
          </cell>
        </row>
        <row r="803">
          <cell r="A803">
            <v>420440</v>
          </cell>
          <cell r="B803" t="str">
            <v>YORK COUNTY TECHNICAL COLLEGE</v>
          </cell>
          <cell r="C803" t="str">
            <v>ME</v>
          </cell>
          <cell r="D803">
            <v>1</v>
          </cell>
          <cell r="E803">
            <v>4</v>
          </cell>
          <cell r="F803">
            <v>2</v>
          </cell>
          <cell r="G803">
            <v>2</v>
          </cell>
          <cell r="H803">
            <v>2</v>
          </cell>
          <cell r="I803">
            <v>40</v>
          </cell>
          <cell r="J803">
            <v>1</v>
          </cell>
          <cell r="K803">
            <v>443</v>
          </cell>
          <cell r="L803">
            <v>1236320</v>
          </cell>
          <cell r="M803">
            <v>0</v>
          </cell>
          <cell r="N803">
            <v>2573882</v>
          </cell>
          <cell r="O803">
            <v>0</v>
          </cell>
          <cell r="P803">
            <v>471394</v>
          </cell>
          <cell r="Q803">
            <v>68357</v>
          </cell>
          <cell r="R803">
            <v>0</v>
          </cell>
          <cell r="S803">
            <v>393632</v>
          </cell>
          <cell r="T803">
            <v>19729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4763314</v>
          </cell>
          <cell r="AA803">
            <v>1262370</v>
          </cell>
          <cell r="AB803">
            <v>0</v>
          </cell>
          <cell r="AC803">
            <v>0</v>
          </cell>
          <cell r="AD803">
            <v>665471</v>
          </cell>
          <cell r="AE803">
            <v>546816</v>
          </cell>
          <cell r="AF803">
            <v>947917</v>
          </cell>
          <cell r="AG803">
            <v>269800</v>
          </cell>
          <cell r="AH803">
            <v>378000</v>
          </cell>
          <cell r="AI803">
            <v>456807</v>
          </cell>
          <cell r="AJ803">
            <v>-179404</v>
          </cell>
          <cell r="AK803">
            <v>4347777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4347777</v>
          </cell>
          <cell r="AQ803">
            <v>1930158</v>
          </cell>
          <cell r="AR803">
            <v>572547</v>
          </cell>
          <cell r="AS803">
            <v>2502705</v>
          </cell>
          <cell r="AT803">
            <v>285640</v>
          </cell>
          <cell r="AU803">
            <v>12881</v>
          </cell>
          <cell r="AV803">
            <v>59750</v>
          </cell>
          <cell r="AW803">
            <v>0</v>
          </cell>
          <cell r="AX803">
            <v>0</v>
          </cell>
          <cell r="AY803">
            <v>19729</v>
          </cell>
          <cell r="AZ803">
            <v>378000</v>
          </cell>
        </row>
        <row r="804">
          <cell r="A804">
            <v>169248</v>
          </cell>
          <cell r="B804" t="str">
            <v>CENTRAL MICHIGAN UNIVERSITY</v>
          </cell>
          <cell r="C804" t="str">
            <v>MI</v>
          </cell>
          <cell r="D804">
            <v>3</v>
          </cell>
          <cell r="E804">
            <v>1</v>
          </cell>
          <cell r="F804">
            <v>2</v>
          </cell>
          <cell r="G804">
            <v>2</v>
          </cell>
          <cell r="H804">
            <v>2</v>
          </cell>
          <cell r="I804">
            <v>16</v>
          </cell>
          <cell r="J804">
            <v>1</v>
          </cell>
          <cell r="K804">
            <v>22223</v>
          </cell>
          <cell r="L804">
            <v>100348942</v>
          </cell>
          <cell r="M804">
            <v>0</v>
          </cell>
          <cell r="N804">
            <v>88542156</v>
          </cell>
          <cell r="O804">
            <v>0</v>
          </cell>
          <cell r="P804">
            <v>13460101</v>
          </cell>
          <cell r="Q804">
            <v>4493104</v>
          </cell>
          <cell r="R804">
            <v>0</v>
          </cell>
          <cell r="S804">
            <v>5150140</v>
          </cell>
          <cell r="T804">
            <v>1044707</v>
          </cell>
          <cell r="U804">
            <v>12318801</v>
          </cell>
          <cell r="V804">
            <v>43000677</v>
          </cell>
          <cell r="W804">
            <v>0</v>
          </cell>
          <cell r="X804">
            <v>2428093</v>
          </cell>
          <cell r="Y804">
            <v>0</v>
          </cell>
          <cell r="Z804">
            <v>270786721</v>
          </cell>
          <cell r="AA804">
            <v>97081509</v>
          </cell>
          <cell r="AB804">
            <v>1744930</v>
          </cell>
          <cell r="AC804">
            <v>15045317</v>
          </cell>
          <cell r="AD804">
            <v>16977120</v>
          </cell>
          <cell r="AE804">
            <v>13405803</v>
          </cell>
          <cell r="AF804">
            <v>23892132</v>
          </cell>
          <cell r="AG804">
            <v>10133503</v>
          </cell>
          <cell r="AH804">
            <v>22191185</v>
          </cell>
          <cell r="AI804">
            <v>3454131</v>
          </cell>
          <cell r="AJ804">
            <v>13157175</v>
          </cell>
          <cell r="AK804">
            <v>217082805</v>
          </cell>
          <cell r="AL804">
            <v>45787781</v>
          </cell>
          <cell r="AM804">
            <v>0</v>
          </cell>
          <cell r="AN804">
            <v>0</v>
          </cell>
          <cell r="AO804">
            <v>0</v>
          </cell>
          <cell r="AP804">
            <v>262870586</v>
          </cell>
          <cell r="AQ804">
            <v>104711396</v>
          </cell>
          <cell r="AR804">
            <v>28222231</v>
          </cell>
          <cell r="AS804">
            <v>132933627</v>
          </cell>
          <cell r="AT804">
            <v>8313175</v>
          </cell>
          <cell r="AU804">
            <v>659410</v>
          </cell>
          <cell r="AV804">
            <v>239231</v>
          </cell>
          <cell r="AW804">
            <v>0</v>
          </cell>
          <cell r="AX804">
            <v>2026873</v>
          </cell>
          <cell r="AY804">
            <v>10952496</v>
          </cell>
          <cell r="AZ804">
            <v>22191185</v>
          </cell>
        </row>
        <row r="805">
          <cell r="A805">
            <v>169798</v>
          </cell>
          <cell r="B805" t="str">
            <v>EASTERN MICHIGAN UNIVERSITY</v>
          </cell>
          <cell r="C805" t="str">
            <v>MI</v>
          </cell>
          <cell r="D805">
            <v>3</v>
          </cell>
          <cell r="E805">
            <v>1</v>
          </cell>
          <cell r="F805">
            <v>2</v>
          </cell>
          <cell r="G805">
            <v>2</v>
          </cell>
          <cell r="H805">
            <v>2</v>
          </cell>
          <cell r="I805">
            <v>21</v>
          </cell>
          <cell r="J805">
            <v>1</v>
          </cell>
          <cell r="K805">
            <v>18271</v>
          </cell>
          <cell r="L805">
            <v>87563390</v>
          </cell>
          <cell r="M805">
            <v>0</v>
          </cell>
          <cell r="N805">
            <v>88827546</v>
          </cell>
          <cell r="O805">
            <v>0</v>
          </cell>
          <cell r="P805">
            <v>13401620</v>
          </cell>
          <cell r="Q805">
            <v>3790618</v>
          </cell>
          <cell r="R805">
            <v>0</v>
          </cell>
          <cell r="S805">
            <v>9145564</v>
          </cell>
          <cell r="T805">
            <v>0</v>
          </cell>
          <cell r="U805">
            <v>5093269</v>
          </cell>
          <cell r="V805">
            <v>31760401</v>
          </cell>
          <cell r="W805">
            <v>0</v>
          </cell>
          <cell r="X805">
            <v>3967553</v>
          </cell>
          <cell r="Y805">
            <v>0</v>
          </cell>
          <cell r="Z805">
            <v>243549961</v>
          </cell>
          <cell r="AA805">
            <v>76516740</v>
          </cell>
          <cell r="AB805">
            <v>3730569</v>
          </cell>
          <cell r="AC805">
            <v>13414269</v>
          </cell>
          <cell r="AD805">
            <v>19880664</v>
          </cell>
          <cell r="AE805">
            <v>20926356</v>
          </cell>
          <cell r="AF805">
            <v>28268741</v>
          </cell>
          <cell r="AG805">
            <v>12655660</v>
          </cell>
          <cell r="AH805">
            <v>22020236</v>
          </cell>
          <cell r="AI805">
            <v>7221827</v>
          </cell>
          <cell r="AJ805">
            <v>5288023</v>
          </cell>
          <cell r="AK805">
            <v>209923085</v>
          </cell>
          <cell r="AL805">
            <v>31981600</v>
          </cell>
          <cell r="AM805">
            <v>0</v>
          </cell>
          <cell r="AN805">
            <v>0</v>
          </cell>
          <cell r="AO805">
            <v>0</v>
          </cell>
          <cell r="AP805">
            <v>241904685</v>
          </cell>
          <cell r="AQ805">
            <v>101473342</v>
          </cell>
          <cell r="AR805">
            <v>29727430</v>
          </cell>
          <cell r="AS805">
            <v>131200772</v>
          </cell>
          <cell r="AT805">
            <v>7485189</v>
          </cell>
          <cell r="AU805">
            <v>1007230</v>
          </cell>
          <cell r="AV805">
            <v>2855754</v>
          </cell>
          <cell r="AW805">
            <v>0</v>
          </cell>
          <cell r="AX805">
            <v>630224</v>
          </cell>
          <cell r="AY805">
            <v>10041839</v>
          </cell>
          <cell r="AZ805">
            <v>22020236</v>
          </cell>
        </row>
        <row r="806">
          <cell r="A806">
            <v>169910</v>
          </cell>
          <cell r="B806" t="str">
            <v>FERRIS STATE UNIVERSITY</v>
          </cell>
          <cell r="C806" t="str">
            <v>MI</v>
          </cell>
          <cell r="D806">
            <v>3</v>
          </cell>
          <cell r="E806">
            <v>1</v>
          </cell>
          <cell r="F806">
            <v>2</v>
          </cell>
          <cell r="G806">
            <v>2</v>
          </cell>
          <cell r="H806">
            <v>2</v>
          </cell>
          <cell r="I806">
            <v>22</v>
          </cell>
          <cell r="J806">
            <v>1</v>
          </cell>
          <cell r="K806">
            <v>9401</v>
          </cell>
          <cell r="L806">
            <v>53430227</v>
          </cell>
          <cell r="M806">
            <v>0</v>
          </cell>
          <cell r="N806">
            <v>56279000</v>
          </cell>
          <cell r="O806">
            <v>0</v>
          </cell>
          <cell r="P806">
            <v>10336181</v>
          </cell>
          <cell r="Q806">
            <v>1195997</v>
          </cell>
          <cell r="R806">
            <v>0</v>
          </cell>
          <cell r="S806">
            <v>8710164</v>
          </cell>
          <cell r="T806">
            <v>0</v>
          </cell>
          <cell r="U806">
            <v>0</v>
          </cell>
          <cell r="V806">
            <v>31689324</v>
          </cell>
          <cell r="W806">
            <v>0</v>
          </cell>
          <cell r="X806">
            <v>9737470</v>
          </cell>
          <cell r="Y806">
            <v>0</v>
          </cell>
          <cell r="Z806">
            <v>171378363</v>
          </cell>
          <cell r="AA806">
            <v>54344382</v>
          </cell>
          <cell r="AB806">
            <v>403087</v>
          </cell>
          <cell r="AC806">
            <v>279870</v>
          </cell>
          <cell r="AD806">
            <v>18104624</v>
          </cell>
          <cell r="AE806">
            <v>9735334</v>
          </cell>
          <cell r="AF806">
            <v>24145538</v>
          </cell>
          <cell r="AG806">
            <v>10096573</v>
          </cell>
          <cell r="AH806">
            <v>17366539</v>
          </cell>
          <cell r="AI806">
            <v>3861025</v>
          </cell>
          <cell r="AJ806">
            <v>2962091</v>
          </cell>
          <cell r="AK806">
            <v>141299063</v>
          </cell>
          <cell r="AL806">
            <v>30187745</v>
          </cell>
          <cell r="AM806">
            <v>0</v>
          </cell>
          <cell r="AN806">
            <v>0</v>
          </cell>
          <cell r="AO806">
            <v>773791</v>
          </cell>
          <cell r="AP806">
            <v>172260599</v>
          </cell>
          <cell r="AQ806">
            <v>72255615</v>
          </cell>
          <cell r="AR806">
            <v>24494159</v>
          </cell>
          <cell r="AS806">
            <v>96749774</v>
          </cell>
          <cell r="AT806">
            <v>6184903</v>
          </cell>
          <cell r="AU806">
            <v>1467181</v>
          </cell>
          <cell r="AV806">
            <v>383730</v>
          </cell>
          <cell r="AW806">
            <v>0</v>
          </cell>
          <cell r="AX806">
            <v>2274533</v>
          </cell>
          <cell r="AY806">
            <v>7056192</v>
          </cell>
          <cell r="AZ806">
            <v>17366539</v>
          </cell>
        </row>
        <row r="807">
          <cell r="A807">
            <v>170082</v>
          </cell>
          <cell r="B807" t="str">
            <v>GRAND VALLEY STATE UNIVERSITY</v>
          </cell>
          <cell r="C807" t="str">
            <v>MI</v>
          </cell>
          <cell r="D807">
            <v>3</v>
          </cell>
          <cell r="E807">
            <v>1</v>
          </cell>
          <cell r="F807">
            <v>2</v>
          </cell>
          <cell r="G807">
            <v>2</v>
          </cell>
          <cell r="H807">
            <v>2</v>
          </cell>
          <cell r="I807">
            <v>21</v>
          </cell>
          <cell r="J807">
            <v>1</v>
          </cell>
          <cell r="K807">
            <v>16187</v>
          </cell>
          <cell r="L807">
            <v>77602187</v>
          </cell>
          <cell r="M807">
            <v>0</v>
          </cell>
          <cell r="N807">
            <v>60688422</v>
          </cell>
          <cell r="O807">
            <v>0</v>
          </cell>
          <cell r="P807">
            <v>12829387</v>
          </cell>
          <cell r="Q807">
            <v>1287728</v>
          </cell>
          <cell r="R807">
            <v>2500</v>
          </cell>
          <cell r="S807">
            <v>19789080</v>
          </cell>
          <cell r="T807">
            <v>1595677</v>
          </cell>
          <cell r="U807">
            <v>2770626</v>
          </cell>
          <cell r="V807">
            <v>25388370</v>
          </cell>
          <cell r="W807">
            <v>0</v>
          </cell>
          <cell r="X807">
            <v>9447581</v>
          </cell>
          <cell r="Y807">
            <v>0</v>
          </cell>
          <cell r="Z807">
            <v>211401558</v>
          </cell>
          <cell r="AA807">
            <v>71048197</v>
          </cell>
          <cell r="AB807">
            <v>1825119</v>
          </cell>
          <cell r="AC807">
            <v>10389626</v>
          </cell>
          <cell r="AD807">
            <v>17709146</v>
          </cell>
          <cell r="AE807">
            <v>14390022</v>
          </cell>
          <cell r="AF807">
            <v>10679602</v>
          </cell>
          <cell r="AG807">
            <v>27338096</v>
          </cell>
          <cell r="AH807">
            <v>13769083</v>
          </cell>
          <cell r="AI807">
            <v>2615428</v>
          </cell>
          <cell r="AJ807">
            <v>8798087</v>
          </cell>
          <cell r="AK807">
            <v>178562406</v>
          </cell>
          <cell r="AL807">
            <v>25555088</v>
          </cell>
          <cell r="AM807">
            <v>0</v>
          </cell>
          <cell r="AN807">
            <v>0</v>
          </cell>
          <cell r="AO807">
            <v>0</v>
          </cell>
          <cell r="AP807">
            <v>204117494</v>
          </cell>
          <cell r="AQ807">
            <v>73560097</v>
          </cell>
          <cell r="AR807">
            <v>19596483</v>
          </cell>
          <cell r="AS807">
            <v>93156580</v>
          </cell>
          <cell r="AT807">
            <v>6041892</v>
          </cell>
          <cell r="AU807">
            <v>1341498</v>
          </cell>
          <cell r="AV807">
            <v>132463</v>
          </cell>
          <cell r="AW807">
            <v>0</v>
          </cell>
          <cell r="AX807">
            <v>560524</v>
          </cell>
          <cell r="AY807">
            <v>5692706</v>
          </cell>
          <cell r="AZ807">
            <v>13769083</v>
          </cell>
        </row>
        <row r="808">
          <cell r="A808">
            <v>170639</v>
          </cell>
          <cell r="B808" t="str">
            <v>LAKE SUPERIOR STATE UNIVERSITY</v>
          </cell>
          <cell r="C808" t="str">
            <v>MI</v>
          </cell>
          <cell r="D808">
            <v>3</v>
          </cell>
          <cell r="E808">
            <v>1</v>
          </cell>
          <cell r="F808">
            <v>2</v>
          </cell>
          <cell r="G808">
            <v>2</v>
          </cell>
          <cell r="H808">
            <v>2</v>
          </cell>
          <cell r="I808">
            <v>22</v>
          </cell>
          <cell r="J808">
            <v>1</v>
          </cell>
          <cell r="K808">
            <v>2733</v>
          </cell>
          <cell r="L808">
            <v>11475150</v>
          </cell>
          <cell r="M808">
            <v>0</v>
          </cell>
          <cell r="N808">
            <v>14398107</v>
          </cell>
          <cell r="O808">
            <v>0</v>
          </cell>
          <cell r="P808">
            <v>2793751</v>
          </cell>
          <cell r="Q808">
            <v>315088</v>
          </cell>
          <cell r="R808">
            <v>0</v>
          </cell>
          <cell r="S808">
            <v>268089</v>
          </cell>
          <cell r="T808">
            <v>217257</v>
          </cell>
          <cell r="U808">
            <v>42359</v>
          </cell>
          <cell r="V808">
            <v>8826542</v>
          </cell>
          <cell r="W808">
            <v>0</v>
          </cell>
          <cell r="X808">
            <v>1562271</v>
          </cell>
          <cell r="Y808">
            <v>0</v>
          </cell>
          <cell r="Z808">
            <v>39898614</v>
          </cell>
          <cell r="AA808">
            <v>12196789</v>
          </cell>
          <cell r="AB808">
            <v>296046</v>
          </cell>
          <cell r="AC808">
            <v>593942</v>
          </cell>
          <cell r="AD808">
            <v>3036569</v>
          </cell>
          <cell r="AE808">
            <v>1858589</v>
          </cell>
          <cell r="AF808">
            <v>4408706</v>
          </cell>
          <cell r="AG808">
            <v>3350626</v>
          </cell>
          <cell r="AH808">
            <v>4093665</v>
          </cell>
          <cell r="AI808">
            <v>12823</v>
          </cell>
          <cell r="AJ808">
            <v>393790</v>
          </cell>
          <cell r="AK808">
            <v>30241545</v>
          </cell>
          <cell r="AL808">
            <v>9922142</v>
          </cell>
          <cell r="AM808">
            <v>0</v>
          </cell>
          <cell r="AN808">
            <v>0</v>
          </cell>
          <cell r="AO808">
            <v>0</v>
          </cell>
          <cell r="AP808">
            <v>40163687</v>
          </cell>
          <cell r="AQ808">
            <v>14642278</v>
          </cell>
          <cell r="AR808">
            <v>5022695</v>
          </cell>
          <cell r="AS808">
            <v>19664973</v>
          </cell>
          <cell r="AT808">
            <v>1656614</v>
          </cell>
          <cell r="AU808">
            <v>104125</v>
          </cell>
          <cell r="AV808">
            <v>42616</v>
          </cell>
          <cell r="AW808">
            <v>0</v>
          </cell>
          <cell r="AX808">
            <v>278957</v>
          </cell>
          <cell r="AY808">
            <v>2011353</v>
          </cell>
          <cell r="AZ808">
            <v>4093665</v>
          </cell>
        </row>
        <row r="809">
          <cell r="A809">
            <v>170976</v>
          </cell>
          <cell r="B809" t="str">
            <v>UNIVERSITY OF MICHIGAN-ANN ARBOR</v>
          </cell>
          <cell r="C809" t="str">
            <v>MI</v>
          </cell>
          <cell r="D809">
            <v>3</v>
          </cell>
          <cell r="E809">
            <v>1</v>
          </cell>
          <cell r="F809">
            <v>1</v>
          </cell>
          <cell r="G809">
            <v>1</v>
          </cell>
          <cell r="H809">
            <v>2</v>
          </cell>
          <cell r="I809">
            <v>15</v>
          </cell>
          <cell r="J809">
            <v>1</v>
          </cell>
          <cell r="K809">
            <v>36211</v>
          </cell>
          <cell r="L809">
            <v>510012701</v>
          </cell>
          <cell r="M809">
            <v>0</v>
          </cell>
          <cell r="N809">
            <v>368363740</v>
          </cell>
          <cell r="O809">
            <v>0</v>
          </cell>
          <cell r="P809">
            <v>443377617</v>
          </cell>
          <cell r="Q809">
            <v>4402584</v>
          </cell>
          <cell r="R809">
            <v>514655</v>
          </cell>
          <cell r="S809">
            <v>202703894</v>
          </cell>
          <cell r="T809">
            <v>71182126</v>
          </cell>
          <cell r="U809">
            <v>100384910</v>
          </cell>
          <cell r="V809">
            <v>749046821</v>
          </cell>
          <cell r="W809">
            <v>854925937</v>
          </cell>
          <cell r="X809">
            <v>40735527</v>
          </cell>
          <cell r="Y809">
            <v>0</v>
          </cell>
          <cell r="Z809">
            <v>3345650512</v>
          </cell>
          <cell r="AA809">
            <v>523392007</v>
          </cell>
          <cell r="AB809">
            <v>421002536</v>
          </cell>
          <cell r="AC809">
            <v>61005789</v>
          </cell>
          <cell r="AD809">
            <v>158652072</v>
          </cell>
          <cell r="AE809">
            <v>54475034</v>
          </cell>
          <cell r="AF809">
            <v>93077576</v>
          </cell>
          <cell r="AG809">
            <v>140374944</v>
          </cell>
          <cell r="AH809">
            <v>162431446</v>
          </cell>
          <cell r="AI809">
            <v>15937181</v>
          </cell>
          <cell r="AJ809">
            <v>272084124</v>
          </cell>
          <cell r="AK809">
            <v>1902432709</v>
          </cell>
          <cell r="AL809">
            <v>848004975</v>
          </cell>
          <cell r="AM809">
            <v>809451767</v>
          </cell>
          <cell r="AN809">
            <v>0</v>
          </cell>
          <cell r="AO809">
            <v>183765629</v>
          </cell>
          <cell r="AP809">
            <v>3743655080</v>
          </cell>
          <cell r="AQ809">
            <v>769977520</v>
          </cell>
          <cell r="AR809">
            <v>218549668</v>
          </cell>
          <cell r="AS809">
            <v>988527188</v>
          </cell>
          <cell r="AT809">
            <v>6172044</v>
          </cell>
          <cell r="AU809">
            <v>19921938</v>
          </cell>
          <cell r="AV809">
            <v>36437419</v>
          </cell>
          <cell r="AW809">
            <v>0</v>
          </cell>
          <cell r="AX809">
            <v>39054864</v>
          </cell>
          <cell r="AY809">
            <v>60845181</v>
          </cell>
          <cell r="AZ809">
            <v>162431446</v>
          </cell>
        </row>
        <row r="810">
          <cell r="A810">
            <v>171100</v>
          </cell>
          <cell r="B810" t="str">
            <v>MICHIGAN STATE UNIVERSITY</v>
          </cell>
          <cell r="C810" t="str">
            <v>MI</v>
          </cell>
          <cell r="D810">
            <v>3</v>
          </cell>
          <cell r="E810">
            <v>1</v>
          </cell>
          <cell r="F810">
            <v>2</v>
          </cell>
          <cell r="G810">
            <v>1</v>
          </cell>
          <cell r="H810">
            <v>2</v>
          </cell>
          <cell r="I810">
            <v>15</v>
          </cell>
          <cell r="J810">
            <v>1</v>
          </cell>
          <cell r="K810">
            <v>39423</v>
          </cell>
          <cell r="L810">
            <v>256077694</v>
          </cell>
          <cell r="M810">
            <v>0</v>
          </cell>
          <cell r="N810">
            <v>388780603</v>
          </cell>
          <cell r="O810">
            <v>0</v>
          </cell>
          <cell r="P810">
            <v>165645670</v>
          </cell>
          <cell r="Q810">
            <v>21592686</v>
          </cell>
          <cell r="R810">
            <v>6046962</v>
          </cell>
          <cell r="S810">
            <v>71141087</v>
          </cell>
          <cell r="T810">
            <v>8702995</v>
          </cell>
          <cell r="U810">
            <v>108050764</v>
          </cell>
          <cell r="V810">
            <v>207050352</v>
          </cell>
          <cell r="W810">
            <v>0</v>
          </cell>
          <cell r="X810">
            <v>28214195</v>
          </cell>
          <cell r="Y810">
            <v>0</v>
          </cell>
          <cell r="Z810">
            <v>1261303008</v>
          </cell>
          <cell r="AA810">
            <v>354241847</v>
          </cell>
          <cell r="AB810">
            <v>198212154</v>
          </cell>
          <cell r="AC810">
            <v>151491495</v>
          </cell>
          <cell r="AD810">
            <v>86136458</v>
          </cell>
          <cell r="AE810">
            <v>22918542</v>
          </cell>
          <cell r="AF810">
            <v>54643723</v>
          </cell>
          <cell r="AG810">
            <v>57911170</v>
          </cell>
          <cell r="AH810">
            <v>53076566</v>
          </cell>
          <cell r="AI810">
            <v>6567163</v>
          </cell>
          <cell r="AJ810">
            <v>81818449</v>
          </cell>
          <cell r="AK810">
            <v>1067017567</v>
          </cell>
          <cell r="AL810">
            <v>210516012</v>
          </cell>
          <cell r="AM810">
            <v>0</v>
          </cell>
          <cell r="AN810">
            <v>0</v>
          </cell>
          <cell r="AO810">
            <v>0</v>
          </cell>
          <cell r="AP810">
            <v>1277533579</v>
          </cell>
          <cell r="AQ810">
            <v>522308147</v>
          </cell>
          <cell r="AR810">
            <v>145213510</v>
          </cell>
          <cell r="AS810">
            <v>667521657</v>
          </cell>
          <cell r="AT810">
            <v>12968320</v>
          </cell>
          <cell r="AU810">
            <v>1626840</v>
          </cell>
          <cell r="AV810">
            <v>14231559</v>
          </cell>
          <cell r="AW810">
            <v>0</v>
          </cell>
          <cell r="AX810">
            <v>7586421</v>
          </cell>
          <cell r="AY810">
            <v>16663426</v>
          </cell>
          <cell r="AZ810">
            <v>53076566</v>
          </cell>
        </row>
        <row r="811">
          <cell r="A811">
            <v>171128</v>
          </cell>
          <cell r="B811" t="str">
            <v>MICHIGAN TECHNOLOGICAL UNIVERSITY</v>
          </cell>
          <cell r="C811" t="str">
            <v>MI</v>
          </cell>
          <cell r="D811">
            <v>3</v>
          </cell>
          <cell r="E811">
            <v>1</v>
          </cell>
          <cell r="F811">
            <v>2</v>
          </cell>
          <cell r="G811">
            <v>2</v>
          </cell>
          <cell r="H811">
            <v>2</v>
          </cell>
          <cell r="I811">
            <v>16</v>
          </cell>
          <cell r="J811">
            <v>1</v>
          </cell>
          <cell r="K811">
            <v>5831</v>
          </cell>
          <cell r="L811">
            <v>33287000</v>
          </cell>
          <cell r="M811">
            <v>0</v>
          </cell>
          <cell r="N811">
            <v>54441000</v>
          </cell>
          <cell r="O811">
            <v>0</v>
          </cell>
          <cell r="P811">
            <v>15809000</v>
          </cell>
          <cell r="Q811">
            <v>3138000</v>
          </cell>
          <cell r="R811">
            <v>0</v>
          </cell>
          <cell r="S811">
            <v>8781000</v>
          </cell>
          <cell r="T811">
            <v>0</v>
          </cell>
          <cell r="U811">
            <v>4606000</v>
          </cell>
          <cell r="V811">
            <v>19465000</v>
          </cell>
          <cell r="W811">
            <v>0</v>
          </cell>
          <cell r="X811">
            <v>6262000</v>
          </cell>
          <cell r="Y811">
            <v>0</v>
          </cell>
          <cell r="Z811">
            <v>145789000</v>
          </cell>
          <cell r="AA811">
            <v>52838000</v>
          </cell>
          <cell r="AB811">
            <v>22800000</v>
          </cell>
          <cell r="AC811">
            <v>3948000</v>
          </cell>
          <cell r="AD811">
            <v>10438000</v>
          </cell>
          <cell r="AE811">
            <v>5373000</v>
          </cell>
          <cell r="AF811">
            <v>13790000</v>
          </cell>
          <cell r="AG811">
            <v>9288000</v>
          </cell>
          <cell r="AH811">
            <v>18064000</v>
          </cell>
          <cell r="AI811">
            <v>961000</v>
          </cell>
          <cell r="AJ811">
            <v>-978000</v>
          </cell>
          <cell r="AK811">
            <v>136522000</v>
          </cell>
          <cell r="AL811">
            <v>22660000</v>
          </cell>
          <cell r="AM811">
            <v>0</v>
          </cell>
          <cell r="AN811">
            <v>0</v>
          </cell>
          <cell r="AO811">
            <v>0</v>
          </cell>
          <cell r="AP811">
            <v>159182000</v>
          </cell>
          <cell r="AQ811">
            <v>64177000</v>
          </cell>
          <cell r="AR811">
            <v>21208000</v>
          </cell>
          <cell r="AS811">
            <v>85385000</v>
          </cell>
          <cell r="AT811">
            <v>1923000</v>
          </cell>
          <cell r="AU811">
            <v>468000</v>
          </cell>
          <cell r="AV811">
            <v>154000</v>
          </cell>
          <cell r="AW811">
            <v>0</v>
          </cell>
          <cell r="AX811">
            <v>3449000</v>
          </cell>
          <cell r="AY811">
            <v>12070000</v>
          </cell>
          <cell r="AZ811">
            <v>18064000</v>
          </cell>
        </row>
        <row r="812">
          <cell r="A812">
            <v>171137</v>
          </cell>
          <cell r="B812" t="str">
            <v>UNIVERSITY OF MICHIGAN-DEARBORN</v>
          </cell>
          <cell r="C812" t="str">
            <v>MI</v>
          </cell>
          <cell r="D812">
            <v>3</v>
          </cell>
          <cell r="E812">
            <v>1</v>
          </cell>
          <cell r="F812">
            <v>2</v>
          </cell>
          <cell r="G812">
            <v>2</v>
          </cell>
          <cell r="H812">
            <v>2</v>
          </cell>
          <cell r="I812">
            <v>21</v>
          </cell>
          <cell r="J812">
            <v>1</v>
          </cell>
          <cell r="K812">
            <v>5525</v>
          </cell>
          <cell r="L812">
            <v>35552521</v>
          </cell>
          <cell r="M812">
            <v>0</v>
          </cell>
          <cell r="N812">
            <v>28351131</v>
          </cell>
          <cell r="O812">
            <v>0</v>
          </cell>
          <cell r="P812">
            <v>3820969</v>
          </cell>
          <cell r="Q812">
            <v>323947</v>
          </cell>
          <cell r="R812">
            <v>8500</v>
          </cell>
          <cell r="S812">
            <v>5380127</v>
          </cell>
          <cell r="T812">
            <v>534044</v>
          </cell>
          <cell r="U812">
            <v>2357398</v>
          </cell>
          <cell r="V812">
            <v>2789879</v>
          </cell>
          <cell r="W812">
            <v>0</v>
          </cell>
          <cell r="X812">
            <v>1470693</v>
          </cell>
          <cell r="Y812">
            <v>0</v>
          </cell>
          <cell r="Z812">
            <v>80589209</v>
          </cell>
          <cell r="AA812">
            <v>30367889</v>
          </cell>
          <cell r="AB812">
            <v>2346571</v>
          </cell>
          <cell r="AC812">
            <v>1117916</v>
          </cell>
          <cell r="AD812">
            <v>8748373</v>
          </cell>
          <cell r="AE812">
            <v>5701298</v>
          </cell>
          <cell r="AF812">
            <v>8499344</v>
          </cell>
          <cell r="AG812">
            <v>5909816</v>
          </cell>
          <cell r="AH812">
            <v>6096676</v>
          </cell>
          <cell r="AI812">
            <v>2482809</v>
          </cell>
          <cell r="AJ812">
            <v>3591933</v>
          </cell>
          <cell r="AK812">
            <v>74862625</v>
          </cell>
          <cell r="AL812">
            <v>2557534</v>
          </cell>
          <cell r="AM812">
            <v>0</v>
          </cell>
          <cell r="AN812">
            <v>0</v>
          </cell>
          <cell r="AO812">
            <v>0</v>
          </cell>
          <cell r="AP812">
            <v>77420159</v>
          </cell>
          <cell r="AQ812">
            <v>38682116</v>
          </cell>
          <cell r="AR812">
            <v>9672986</v>
          </cell>
          <cell r="AS812">
            <v>48355102</v>
          </cell>
          <cell r="AT812">
            <v>2344918</v>
          </cell>
          <cell r="AU812">
            <v>819767</v>
          </cell>
          <cell r="AV812">
            <v>1080078</v>
          </cell>
          <cell r="AW812">
            <v>0</v>
          </cell>
          <cell r="AX812">
            <v>589778</v>
          </cell>
          <cell r="AY812">
            <v>1262135</v>
          </cell>
          <cell r="AZ812">
            <v>6096676</v>
          </cell>
        </row>
        <row r="813">
          <cell r="A813">
            <v>171146</v>
          </cell>
          <cell r="B813" t="str">
            <v>UNIVERSITY OF MICHIGAN-FLINT</v>
          </cell>
          <cell r="C813" t="str">
            <v>MI</v>
          </cell>
          <cell r="D813">
            <v>3</v>
          </cell>
          <cell r="E813">
            <v>1</v>
          </cell>
          <cell r="F813">
            <v>2</v>
          </cell>
          <cell r="G813">
            <v>2</v>
          </cell>
          <cell r="H813">
            <v>2</v>
          </cell>
          <cell r="I813">
            <v>21</v>
          </cell>
          <cell r="J813">
            <v>1</v>
          </cell>
          <cell r="K813">
            <v>4661</v>
          </cell>
          <cell r="L813">
            <v>24024058</v>
          </cell>
          <cell r="M813">
            <v>0</v>
          </cell>
          <cell r="N813">
            <v>24384675</v>
          </cell>
          <cell r="O813">
            <v>0</v>
          </cell>
          <cell r="P813">
            <v>4399844</v>
          </cell>
          <cell r="Q813">
            <v>534803</v>
          </cell>
          <cell r="R813">
            <v>30000</v>
          </cell>
          <cell r="S813">
            <v>5078580</v>
          </cell>
          <cell r="T813">
            <v>1477577</v>
          </cell>
          <cell r="U813">
            <v>1174630</v>
          </cell>
          <cell r="V813">
            <v>2058302</v>
          </cell>
          <cell r="W813">
            <v>0</v>
          </cell>
          <cell r="X813">
            <v>1033143</v>
          </cell>
          <cell r="Y813">
            <v>0</v>
          </cell>
          <cell r="Z813">
            <v>64195612</v>
          </cell>
          <cell r="AA813">
            <v>22278871</v>
          </cell>
          <cell r="AB813">
            <v>907832</v>
          </cell>
          <cell r="AC813">
            <v>4942276</v>
          </cell>
          <cell r="AD813">
            <v>4864830</v>
          </cell>
          <cell r="AE813">
            <v>3309970</v>
          </cell>
          <cell r="AF813">
            <v>6727401</v>
          </cell>
          <cell r="AG813">
            <v>6348922</v>
          </cell>
          <cell r="AH813">
            <v>6835542</v>
          </cell>
          <cell r="AI813">
            <v>1423491</v>
          </cell>
          <cell r="AJ813">
            <v>71497</v>
          </cell>
          <cell r="AK813">
            <v>57710632</v>
          </cell>
          <cell r="AL813">
            <v>2059114</v>
          </cell>
          <cell r="AM813">
            <v>0</v>
          </cell>
          <cell r="AN813">
            <v>0</v>
          </cell>
          <cell r="AO813">
            <v>104649</v>
          </cell>
          <cell r="AP813">
            <v>59874395</v>
          </cell>
          <cell r="AQ813">
            <v>30381253</v>
          </cell>
          <cell r="AR813">
            <v>7281908</v>
          </cell>
          <cell r="AS813">
            <v>37663161</v>
          </cell>
          <cell r="AT813">
            <v>3085523</v>
          </cell>
          <cell r="AU813">
            <v>308002</v>
          </cell>
          <cell r="AV813">
            <v>1425539</v>
          </cell>
          <cell r="AW813">
            <v>0</v>
          </cell>
          <cell r="AX813">
            <v>811511</v>
          </cell>
          <cell r="AY813">
            <v>1204967</v>
          </cell>
          <cell r="AZ813">
            <v>6835542</v>
          </cell>
        </row>
        <row r="814">
          <cell r="A814">
            <v>171456</v>
          </cell>
          <cell r="B814" t="str">
            <v>NORTHERN MICHIGAN UNIVERSITY</v>
          </cell>
          <cell r="C814" t="str">
            <v>MI</v>
          </cell>
          <cell r="D814">
            <v>3</v>
          </cell>
          <cell r="E814">
            <v>1</v>
          </cell>
          <cell r="F814">
            <v>2</v>
          </cell>
          <cell r="G814">
            <v>2</v>
          </cell>
          <cell r="H814">
            <v>2</v>
          </cell>
          <cell r="I814">
            <v>21</v>
          </cell>
          <cell r="J814">
            <v>1</v>
          </cell>
          <cell r="K814">
            <v>7599</v>
          </cell>
          <cell r="L814">
            <v>30839091</v>
          </cell>
          <cell r="M814">
            <v>0</v>
          </cell>
          <cell r="N814">
            <v>51259361</v>
          </cell>
          <cell r="O814">
            <v>0</v>
          </cell>
          <cell r="P814">
            <v>7212626</v>
          </cell>
          <cell r="Q814">
            <v>4650989</v>
          </cell>
          <cell r="R814">
            <v>0</v>
          </cell>
          <cell r="S814">
            <v>3074745</v>
          </cell>
          <cell r="T814">
            <v>684192</v>
          </cell>
          <cell r="U814">
            <v>5729460</v>
          </cell>
          <cell r="V814">
            <v>17014774</v>
          </cell>
          <cell r="W814">
            <v>0</v>
          </cell>
          <cell r="X814">
            <v>1308550</v>
          </cell>
          <cell r="Y814">
            <v>0</v>
          </cell>
          <cell r="Z814">
            <v>121773788</v>
          </cell>
          <cell r="AA814">
            <v>33758607</v>
          </cell>
          <cell r="AB814">
            <v>937053</v>
          </cell>
          <cell r="AC814">
            <v>8459753</v>
          </cell>
          <cell r="AD814">
            <v>11104924</v>
          </cell>
          <cell r="AE814">
            <v>10310144</v>
          </cell>
          <cell r="AF814">
            <v>11548909</v>
          </cell>
          <cell r="AG814">
            <v>9311295</v>
          </cell>
          <cell r="AH814">
            <v>14480497</v>
          </cell>
          <cell r="AI814">
            <v>1910000</v>
          </cell>
          <cell r="AJ814">
            <v>1226062</v>
          </cell>
          <cell r="AK814">
            <v>103047244</v>
          </cell>
          <cell r="AL814">
            <v>17648527</v>
          </cell>
          <cell r="AM814">
            <v>0</v>
          </cell>
          <cell r="AN814">
            <v>0</v>
          </cell>
          <cell r="AO814">
            <v>0</v>
          </cell>
          <cell r="AP814">
            <v>120695771</v>
          </cell>
          <cell r="AQ814">
            <v>45830059</v>
          </cell>
          <cell r="AR814">
            <v>16928344</v>
          </cell>
          <cell r="AS814">
            <v>62758403</v>
          </cell>
          <cell r="AT814">
            <v>4666972</v>
          </cell>
          <cell r="AU814">
            <v>568658</v>
          </cell>
          <cell r="AV814">
            <v>3115275</v>
          </cell>
          <cell r="AW814">
            <v>0</v>
          </cell>
          <cell r="AX814">
            <v>606319</v>
          </cell>
          <cell r="AY814">
            <v>5523273</v>
          </cell>
          <cell r="AZ814">
            <v>14480497</v>
          </cell>
        </row>
        <row r="815">
          <cell r="A815">
            <v>171571</v>
          </cell>
          <cell r="B815" t="str">
            <v>OAKLAND UNIVERSITY</v>
          </cell>
          <cell r="C815" t="str">
            <v>MI</v>
          </cell>
          <cell r="D815">
            <v>3</v>
          </cell>
          <cell r="E815">
            <v>1</v>
          </cell>
          <cell r="F815">
            <v>2</v>
          </cell>
          <cell r="G815">
            <v>2</v>
          </cell>
          <cell r="H815">
            <v>2</v>
          </cell>
          <cell r="I815">
            <v>16</v>
          </cell>
          <cell r="J815">
            <v>1</v>
          </cell>
          <cell r="K815">
            <v>11992</v>
          </cell>
          <cell r="L815">
            <v>56783000</v>
          </cell>
          <cell r="M815">
            <v>0</v>
          </cell>
          <cell r="N815">
            <v>52951000</v>
          </cell>
          <cell r="O815">
            <v>0</v>
          </cell>
          <cell r="P815">
            <v>10218000</v>
          </cell>
          <cell r="Q815">
            <v>973000</v>
          </cell>
          <cell r="R815">
            <v>257000</v>
          </cell>
          <cell r="S815">
            <v>7485000</v>
          </cell>
          <cell r="T815">
            <v>851000</v>
          </cell>
          <cell r="U815">
            <v>4260000</v>
          </cell>
          <cell r="V815">
            <v>22125000</v>
          </cell>
          <cell r="W815">
            <v>0</v>
          </cell>
          <cell r="X815">
            <v>3055000</v>
          </cell>
          <cell r="Y815">
            <v>0</v>
          </cell>
          <cell r="Z815">
            <v>158958000</v>
          </cell>
          <cell r="AA815">
            <v>56463000</v>
          </cell>
          <cell r="AB815">
            <v>7383000</v>
          </cell>
          <cell r="AC815">
            <v>788000</v>
          </cell>
          <cell r="AD815">
            <v>11944000</v>
          </cell>
          <cell r="AE815">
            <v>11350000</v>
          </cell>
          <cell r="AF815">
            <v>16092000</v>
          </cell>
          <cell r="AG815">
            <v>9644000</v>
          </cell>
          <cell r="AH815">
            <v>10204000</v>
          </cell>
          <cell r="AI815">
            <v>3492000</v>
          </cell>
          <cell r="AJ815">
            <v>3718000</v>
          </cell>
          <cell r="AK815">
            <v>131078000</v>
          </cell>
          <cell r="AL815">
            <v>22630000</v>
          </cell>
          <cell r="AM815">
            <v>0</v>
          </cell>
          <cell r="AN815">
            <v>0</v>
          </cell>
          <cell r="AO815">
            <v>0</v>
          </cell>
          <cell r="AP815">
            <v>153708000</v>
          </cell>
          <cell r="AQ815">
            <v>68527000</v>
          </cell>
          <cell r="AR815">
            <v>19390000</v>
          </cell>
          <cell r="AS815">
            <v>87917000</v>
          </cell>
          <cell r="AT815">
            <v>3511000</v>
          </cell>
          <cell r="AU815">
            <v>479000</v>
          </cell>
          <cell r="AV815">
            <v>204000</v>
          </cell>
          <cell r="AW815">
            <v>0</v>
          </cell>
          <cell r="AX815">
            <v>163000</v>
          </cell>
          <cell r="AY815">
            <v>5847000</v>
          </cell>
          <cell r="AZ815">
            <v>10204000</v>
          </cell>
        </row>
        <row r="816">
          <cell r="A816">
            <v>172051</v>
          </cell>
          <cell r="B816" t="str">
            <v>SAGINAW VALLEY STATE UNIVERSITY</v>
          </cell>
          <cell r="C816" t="str">
            <v>MI</v>
          </cell>
          <cell r="D816">
            <v>3</v>
          </cell>
          <cell r="E816">
            <v>1</v>
          </cell>
          <cell r="F816">
            <v>2</v>
          </cell>
          <cell r="G816">
            <v>2</v>
          </cell>
          <cell r="H816">
            <v>2</v>
          </cell>
          <cell r="I816">
            <v>21</v>
          </cell>
          <cell r="J816">
            <v>1</v>
          </cell>
          <cell r="K816">
            <v>6854</v>
          </cell>
          <cell r="L816">
            <v>26748842</v>
          </cell>
          <cell r="M816">
            <v>0</v>
          </cell>
          <cell r="N816">
            <v>26947150</v>
          </cell>
          <cell r="O816">
            <v>0</v>
          </cell>
          <cell r="P816">
            <v>6157343</v>
          </cell>
          <cell r="Q816">
            <v>727796</v>
          </cell>
          <cell r="R816">
            <v>0</v>
          </cell>
          <cell r="S816">
            <v>1996218</v>
          </cell>
          <cell r="T816">
            <v>0</v>
          </cell>
          <cell r="U816">
            <v>2477681</v>
          </cell>
          <cell r="V816">
            <v>7325402</v>
          </cell>
          <cell r="W816">
            <v>0</v>
          </cell>
          <cell r="X816">
            <v>2316961</v>
          </cell>
          <cell r="Y816">
            <v>0</v>
          </cell>
          <cell r="Z816">
            <v>74697393</v>
          </cell>
          <cell r="AA816">
            <v>22798544</v>
          </cell>
          <cell r="AB816">
            <v>592806</v>
          </cell>
          <cell r="AC816">
            <v>1109449</v>
          </cell>
          <cell r="AD816">
            <v>10482462</v>
          </cell>
          <cell r="AE816">
            <v>4729036</v>
          </cell>
          <cell r="AF816">
            <v>7451087</v>
          </cell>
          <cell r="AG816">
            <v>6142302</v>
          </cell>
          <cell r="AH816">
            <v>7094881</v>
          </cell>
          <cell r="AI816">
            <v>2639559</v>
          </cell>
          <cell r="AJ816">
            <v>5545351</v>
          </cell>
          <cell r="AK816">
            <v>68585477</v>
          </cell>
          <cell r="AL816">
            <v>5726874</v>
          </cell>
          <cell r="AM816">
            <v>0</v>
          </cell>
          <cell r="AN816">
            <v>0</v>
          </cell>
          <cell r="AO816">
            <v>0</v>
          </cell>
          <cell r="AP816">
            <v>74312351</v>
          </cell>
          <cell r="AQ816">
            <v>32509642</v>
          </cell>
          <cell r="AR816">
            <v>9574704</v>
          </cell>
          <cell r="AS816">
            <v>42084346</v>
          </cell>
          <cell r="AT816">
            <v>3111402</v>
          </cell>
          <cell r="AU816">
            <v>231321</v>
          </cell>
          <cell r="AV816">
            <v>125842</v>
          </cell>
          <cell r="AW816">
            <v>0</v>
          </cell>
          <cell r="AX816">
            <v>574235</v>
          </cell>
          <cell r="AY816">
            <v>3052081</v>
          </cell>
          <cell r="AZ816">
            <v>7094881</v>
          </cell>
        </row>
        <row r="817">
          <cell r="A817">
            <v>172644</v>
          </cell>
          <cell r="B817" t="str">
            <v>WAYNE STATE UNIVERSITY</v>
          </cell>
          <cell r="C817" t="str">
            <v>MI</v>
          </cell>
          <cell r="D817">
            <v>3</v>
          </cell>
          <cell r="E817">
            <v>1</v>
          </cell>
          <cell r="F817">
            <v>2</v>
          </cell>
          <cell r="G817">
            <v>1</v>
          </cell>
          <cell r="H817">
            <v>2</v>
          </cell>
          <cell r="I817">
            <v>15</v>
          </cell>
          <cell r="J817">
            <v>1</v>
          </cell>
          <cell r="K817">
            <v>20991</v>
          </cell>
          <cell r="L817">
            <v>111724612</v>
          </cell>
          <cell r="M817">
            <v>0</v>
          </cell>
          <cell r="N817">
            <v>249970059</v>
          </cell>
          <cell r="O817">
            <v>0</v>
          </cell>
          <cell r="P817">
            <v>98364127</v>
          </cell>
          <cell r="Q817">
            <v>8118262</v>
          </cell>
          <cell r="R817">
            <v>5846682</v>
          </cell>
          <cell r="S817">
            <v>112373935</v>
          </cell>
          <cell r="T817">
            <v>7017780</v>
          </cell>
          <cell r="U817">
            <v>8336132</v>
          </cell>
          <cell r="V817">
            <v>15663321</v>
          </cell>
          <cell r="W817">
            <v>0</v>
          </cell>
          <cell r="X817">
            <v>10394559</v>
          </cell>
          <cell r="Y817">
            <v>6427632</v>
          </cell>
          <cell r="Z817">
            <v>634237101</v>
          </cell>
          <cell r="AA817">
            <v>224693934</v>
          </cell>
          <cell r="AB817">
            <v>126136001</v>
          </cell>
          <cell r="AC817">
            <v>34867523</v>
          </cell>
          <cell r="AD817">
            <v>56982963</v>
          </cell>
          <cell r="AE817">
            <v>28709916</v>
          </cell>
          <cell r="AF817">
            <v>58873737</v>
          </cell>
          <cell r="AG817">
            <v>45090033</v>
          </cell>
          <cell r="AH817">
            <v>34703470</v>
          </cell>
          <cell r="AI817">
            <v>7359106</v>
          </cell>
          <cell r="AJ817">
            <v>7935408</v>
          </cell>
          <cell r="AK817">
            <v>625352091</v>
          </cell>
          <cell r="AL817">
            <v>15907524</v>
          </cell>
          <cell r="AM817">
            <v>0</v>
          </cell>
          <cell r="AN817">
            <v>6258311</v>
          </cell>
          <cell r="AO817">
            <v>0</v>
          </cell>
          <cell r="AP817">
            <v>647517926</v>
          </cell>
          <cell r="AQ817">
            <v>322645355</v>
          </cell>
          <cell r="AR817">
            <v>76169994</v>
          </cell>
          <cell r="AS817">
            <v>398815349</v>
          </cell>
          <cell r="AT817">
            <v>9794472</v>
          </cell>
          <cell r="AU817">
            <v>1065292</v>
          </cell>
          <cell r="AV817">
            <v>20102286</v>
          </cell>
          <cell r="AW817">
            <v>14775</v>
          </cell>
          <cell r="AX817">
            <v>1666450</v>
          </cell>
          <cell r="AY817">
            <v>2060195</v>
          </cell>
          <cell r="AZ817">
            <v>34703470</v>
          </cell>
        </row>
        <row r="818">
          <cell r="A818">
            <v>172699</v>
          </cell>
          <cell r="B818" t="str">
            <v>WESTERN MICHIGAN UNIVERSITY</v>
          </cell>
          <cell r="C818" t="str">
            <v>MI</v>
          </cell>
          <cell r="D818">
            <v>3</v>
          </cell>
          <cell r="E818">
            <v>1</v>
          </cell>
          <cell r="F818">
            <v>2</v>
          </cell>
          <cell r="G818">
            <v>2</v>
          </cell>
          <cell r="H818">
            <v>2</v>
          </cell>
          <cell r="I818">
            <v>15</v>
          </cell>
          <cell r="J818">
            <v>1</v>
          </cell>
          <cell r="K818">
            <v>23918</v>
          </cell>
          <cell r="L818">
            <v>115508494</v>
          </cell>
          <cell r="M818">
            <v>0</v>
          </cell>
          <cell r="N818">
            <v>123856477</v>
          </cell>
          <cell r="O818">
            <v>0</v>
          </cell>
          <cell r="P818">
            <v>21213044</v>
          </cell>
          <cell r="Q818">
            <v>1911759</v>
          </cell>
          <cell r="R818">
            <v>74064</v>
          </cell>
          <cell r="S818">
            <v>11737186</v>
          </cell>
          <cell r="T818">
            <v>3674749</v>
          </cell>
          <cell r="U818">
            <v>15326104</v>
          </cell>
          <cell r="V818">
            <v>83473472</v>
          </cell>
          <cell r="W818">
            <v>0</v>
          </cell>
          <cell r="X818">
            <v>4110037</v>
          </cell>
          <cell r="Y818">
            <v>0</v>
          </cell>
          <cell r="Z818">
            <v>380885386</v>
          </cell>
          <cell r="AA818">
            <v>110860421</v>
          </cell>
          <cell r="AB818">
            <v>13628127</v>
          </cell>
          <cell r="AC818">
            <v>10044572</v>
          </cell>
          <cell r="AD818">
            <v>36491673</v>
          </cell>
          <cell r="AE818">
            <v>21021394</v>
          </cell>
          <cell r="AF818">
            <v>34162372</v>
          </cell>
          <cell r="AG818">
            <v>27337791</v>
          </cell>
          <cell r="AH818">
            <v>30568383</v>
          </cell>
          <cell r="AI818">
            <v>4138549</v>
          </cell>
          <cell r="AJ818">
            <v>7095983</v>
          </cell>
          <cell r="AK818">
            <v>295349265</v>
          </cell>
          <cell r="AL818">
            <v>89500629</v>
          </cell>
          <cell r="AM818">
            <v>0</v>
          </cell>
          <cell r="AN818">
            <v>0</v>
          </cell>
          <cell r="AO818">
            <v>0</v>
          </cell>
          <cell r="AP818">
            <v>384849894</v>
          </cell>
          <cell r="AQ818">
            <v>141196332</v>
          </cell>
          <cell r="AR818">
            <v>46709703</v>
          </cell>
          <cell r="AS818">
            <v>187906035</v>
          </cell>
          <cell r="AT818">
            <v>8194596</v>
          </cell>
          <cell r="AU818">
            <v>1147813</v>
          </cell>
          <cell r="AV818">
            <v>443870</v>
          </cell>
          <cell r="AW818">
            <v>0</v>
          </cell>
          <cell r="AX818">
            <v>1809772</v>
          </cell>
          <cell r="AY818">
            <v>18972332</v>
          </cell>
          <cell r="AZ818">
            <v>30568383</v>
          </cell>
        </row>
        <row r="819">
          <cell r="A819">
            <v>168607</v>
          </cell>
          <cell r="B819" t="str">
            <v>ALPENA COMMUNITY COLLEGE</v>
          </cell>
          <cell r="C819" t="str">
            <v>MI</v>
          </cell>
          <cell r="D819">
            <v>3</v>
          </cell>
          <cell r="E819">
            <v>4</v>
          </cell>
          <cell r="F819">
            <v>2</v>
          </cell>
          <cell r="G819">
            <v>2</v>
          </cell>
          <cell r="H819">
            <v>2</v>
          </cell>
          <cell r="I819">
            <v>40</v>
          </cell>
          <cell r="J819">
            <v>1</v>
          </cell>
          <cell r="K819">
            <v>1269</v>
          </cell>
          <cell r="L819">
            <v>3133899</v>
          </cell>
          <cell r="M819">
            <v>0</v>
          </cell>
          <cell r="N819">
            <v>5044630</v>
          </cell>
          <cell r="O819">
            <v>1916046</v>
          </cell>
          <cell r="P819">
            <v>2478334</v>
          </cell>
          <cell r="Q819">
            <v>309205</v>
          </cell>
          <cell r="R819">
            <v>60444</v>
          </cell>
          <cell r="S819">
            <v>197597</v>
          </cell>
          <cell r="T819">
            <v>0</v>
          </cell>
          <cell r="U819">
            <v>0</v>
          </cell>
          <cell r="V819">
            <v>1296316</v>
          </cell>
          <cell r="W819">
            <v>0</v>
          </cell>
          <cell r="X819">
            <v>181459</v>
          </cell>
          <cell r="Y819">
            <v>0</v>
          </cell>
          <cell r="Z819">
            <v>14617930</v>
          </cell>
          <cell r="AA819">
            <v>5116179</v>
          </cell>
          <cell r="AB819">
            <v>0</v>
          </cell>
          <cell r="AC819">
            <v>288178</v>
          </cell>
          <cell r="AD819">
            <v>1600987</v>
          </cell>
          <cell r="AE819">
            <v>1869055</v>
          </cell>
          <cell r="AF819">
            <v>1692389</v>
          </cell>
          <cell r="AG819">
            <v>1072961</v>
          </cell>
          <cell r="AH819">
            <v>1961748</v>
          </cell>
          <cell r="AI819">
            <v>50213</v>
          </cell>
          <cell r="AJ819">
            <v>249680</v>
          </cell>
          <cell r="AK819">
            <v>13901390</v>
          </cell>
          <cell r="AL819">
            <v>933167</v>
          </cell>
          <cell r="AM819">
            <v>0</v>
          </cell>
          <cell r="AN819">
            <v>0</v>
          </cell>
          <cell r="AO819">
            <v>0</v>
          </cell>
          <cell r="AP819">
            <v>14834557</v>
          </cell>
          <cell r="AQ819">
            <v>5612604</v>
          </cell>
          <cell r="AR819">
            <v>90910</v>
          </cell>
          <cell r="AS819">
            <v>7568066</v>
          </cell>
          <cell r="AT819">
            <v>1036854</v>
          </cell>
          <cell r="AU819">
            <v>752391</v>
          </cell>
          <cell r="AV819">
            <v>33722</v>
          </cell>
          <cell r="AW819">
            <v>0</v>
          </cell>
          <cell r="AX819">
            <v>92808</v>
          </cell>
          <cell r="AY819">
            <v>45973</v>
          </cell>
          <cell r="AZ819">
            <v>1961748</v>
          </cell>
        </row>
        <row r="820">
          <cell r="A820">
            <v>168883</v>
          </cell>
          <cell r="B820" t="str">
            <v>BAY DE NOC COMMUNITY COLLEGE</v>
          </cell>
          <cell r="C820" t="str">
            <v>MI</v>
          </cell>
          <cell r="D820">
            <v>3</v>
          </cell>
          <cell r="E820">
            <v>4</v>
          </cell>
          <cell r="F820">
            <v>2</v>
          </cell>
          <cell r="G820">
            <v>2</v>
          </cell>
          <cell r="H820">
            <v>2</v>
          </cell>
          <cell r="I820">
            <v>40</v>
          </cell>
          <cell r="J820">
            <v>1</v>
          </cell>
          <cell r="K820">
            <v>1523</v>
          </cell>
          <cell r="L820">
            <v>3158638</v>
          </cell>
          <cell r="M820">
            <v>1059583</v>
          </cell>
          <cell r="N820">
            <v>5034115</v>
          </cell>
          <cell r="O820">
            <v>1532358</v>
          </cell>
          <cell r="P820">
            <v>1776310</v>
          </cell>
          <cell r="Q820">
            <v>709065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1014466</v>
          </cell>
          <cell r="W820">
            <v>0</v>
          </cell>
          <cell r="X820">
            <v>412402</v>
          </cell>
          <cell r="Y820">
            <v>0</v>
          </cell>
          <cell r="Z820">
            <v>14696937</v>
          </cell>
          <cell r="AA820">
            <v>5093471</v>
          </cell>
          <cell r="AB820">
            <v>0</v>
          </cell>
          <cell r="AC820">
            <v>117595</v>
          </cell>
          <cell r="AD820">
            <v>2425306</v>
          </cell>
          <cell r="AE820">
            <v>898785</v>
          </cell>
          <cell r="AF820">
            <v>1511651</v>
          </cell>
          <cell r="AG820">
            <v>1218988</v>
          </cell>
          <cell r="AH820">
            <v>1762351</v>
          </cell>
          <cell r="AI820">
            <v>25000</v>
          </cell>
          <cell r="AJ820">
            <v>0</v>
          </cell>
          <cell r="AK820">
            <v>13053147</v>
          </cell>
          <cell r="AL820">
            <v>986107</v>
          </cell>
          <cell r="AM820">
            <v>0</v>
          </cell>
          <cell r="AN820">
            <v>0</v>
          </cell>
          <cell r="AO820">
            <v>528074</v>
          </cell>
          <cell r="AP820">
            <v>14567328</v>
          </cell>
          <cell r="AQ820">
            <v>5543085</v>
          </cell>
          <cell r="AR820">
            <v>1782793</v>
          </cell>
          <cell r="AS820">
            <v>7325878</v>
          </cell>
          <cell r="AT820">
            <v>1552484</v>
          </cell>
          <cell r="AU820">
            <v>47352</v>
          </cell>
          <cell r="AV820">
            <v>47352</v>
          </cell>
          <cell r="AW820">
            <v>0</v>
          </cell>
          <cell r="AX820">
            <v>0</v>
          </cell>
          <cell r="AY820">
            <v>115163</v>
          </cell>
          <cell r="AZ820">
            <v>1762351</v>
          </cell>
        </row>
        <row r="821">
          <cell r="A821">
            <v>169275</v>
          </cell>
          <cell r="B821" t="str">
            <v>MOTT COMMUNITY COLLEGE</v>
          </cell>
          <cell r="C821" t="str">
            <v>MI</v>
          </cell>
          <cell r="D821">
            <v>3</v>
          </cell>
          <cell r="E821">
            <v>4</v>
          </cell>
          <cell r="F821">
            <v>2</v>
          </cell>
          <cell r="G821">
            <v>2</v>
          </cell>
          <cell r="H821">
            <v>2</v>
          </cell>
          <cell r="I821">
            <v>40</v>
          </cell>
          <cell r="J821">
            <v>1</v>
          </cell>
          <cell r="K821">
            <v>4976</v>
          </cell>
          <cell r="L821">
            <v>15669579</v>
          </cell>
          <cell r="M821">
            <v>0</v>
          </cell>
          <cell r="N821">
            <v>16133077</v>
          </cell>
          <cell r="O821">
            <v>0</v>
          </cell>
          <cell r="P821">
            <v>7478819</v>
          </cell>
          <cell r="Q821">
            <v>1915463</v>
          </cell>
          <cell r="R821">
            <v>0</v>
          </cell>
          <cell r="S821">
            <v>2508094</v>
          </cell>
          <cell r="T821">
            <v>1152345</v>
          </cell>
          <cell r="U821">
            <v>237240</v>
          </cell>
          <cell r="V821">
            <v>757286</v>
          </cell>
          <cell r="W821">
            <v>0</v>
          </cell>
          <cell r="X821">
            <v>13218123</v>
          </cell>
          <cell r="Y821">
            <v>0</v>
          </cell>
          <cell r="Z821">
            <v>59070026</v>
          </cell>
          <cell r="AA821">
            <v>21736132</v>
          </cell>
          <cell r="AB821">
            <v>0</v>
          </cell>
          <cell r="AC821">
            <v>652569</v>
          </cell>
          <cell r="AD821">
            <v>7334120</v>
          </cell>
          <cell r="AE821">
            <v>7118204</v>
          </cell>
          <cell r="AF821">
            <v>9604069</v>
          </cell>
          <cell r="AG821">
            <v>5490130</v>
          </cell>
          <cell r="AH821">
            <v>5696226</v>
          </cell>
          <cell r="AI821">
            <v>-552284</v>
          </cell>
          <cell r="AJ821">
            <v>1701084</v>
          </cell>
          <cell r="AK821">
            <v>58780250</v>
          </cell>
          <cell r="AL821">
            <v>760766</v>
          </cell>
          <cell r="AM821">
            <v>0</v>
          </cell>
          <cell r="AN821">
            <v>0</v>
          </cell>
          <cell r="AO821">
            <v>0</v>
          </cell>
          <cell r="AP821">
            <v>59541016</v>
          </cell>
          <cell r="AQ821">
            <v>26732088</v>
          </cell>
          <cell r="AR821">
            <v>9934289</v>
          </cell>
          <cell r="AS821">
            <v>36666377</v>
          </cell>
          <cell r="AT821">
            <v>4681218</v>
          </cell>
          <cell r="AU821">
            <v>384330</v>
          </cell>
          <cell r="AV821">
            <v>148249</v>
          </cell>
          <cell r="AW821">
            <v>0</v>
          </cell>
          <cell r="AX821">
            <v>174854</v>
          </cell>
          <cell r="AY821">
            <v>307575</v>
          </cell>
          <cell r="AZ821">
            <v>5696226</v>
          </cell>
        </row>
        <row r="822">
          <cell r="A822">
            <v>169521</v>
          </cell>
          <cell r="B822" t="str">
            <v>DELTA COLLEGE</v>
          </cell>
          <cell r="C822" t="str">
            <v>MI</v>
          </cell>
          <cell r="D822">
            <v>3</v>
          </cell>
          <cell r="E822">
            <v>4</v>
          </cell>
          <cell r="F822">
            <v>2</v>
          </cell>
          <cell r="G822">
            <v>2</v>
          </cell>
          <cell r="H822">
            <v>2</v>
          </cell>
          <cell r="I822">
            <v>40</v>
          </cell>
          <cell r="J822">
            <v>1</v>
          </cell>
          <cell r="K822">
            <v>5523</v>
          </cell>
          <cell r="L822">
            <v>20591956</v>
          </cell>
          <cell r="M822">
            <v>0</v>
          </cell>
          <cell r="N822">
            <v>15023594</v>
          </cell>
          <cell r="O822">
            <v>18742584</v>
          </cell>
          <cell r="P822">
            <v>5978421</v>
          </cell>
          <cell r="Q822">
            <v>2306963</v>
          </cell>
          <cell r="R822">
            <v>9033</v>
          </cell>
          <cell r="S822">
            <v>2916613</v>
          </cell>
          <cell r="T822">
            <v>270868</v>
          </cell>
          <cell r="U822">
            <v>2559387</v>
          </cell>
          <cell r="V822">
            <v>3845867</v>
          </cell>
          <cell r="W822">
            <v>0</v>
          </cell>
          <cell r="X822">
            <v>600377</v>
          </cell>
          <cell r="Y822">
            <v>0</v>
          </cell>
          <cell r="Z822">
            <v>72845663</v>
          </cell>
          <cell r="AA822">
            <v>31052387</v>
          </cell>
          <cell r="AB822">
            <v>0</v>
          </cell>
          <cell r="AC822">
            <v>2887738</v>
          </cell>
          <cell r="AD822">
            <v>5856942</v>
          </cell>
          <cell r="AE822">
            <v>7303209</v>
          </cell>
          <cell r="AF822">
            <v>6725105</v>
          </cell>
          <cell r="AG822">
            <v>5073611</v>
          </cell>
          <cell r="AH822">
            <v>4675178</v>
          </cell>
          <cell r="AI822">
            <v>104092</v>
          </cell>
          <cell r="AJ822">
            <v>3887475</v>
          </cell>
          <cell r="AK822">
            <v>67565737</v>
          </cell>
          <cell r="AL822">
            <v>3739507</v>
          </cell>
          <cell r="AM822">
            <v>0</v>
          </cell>
          <cell r="AN822">
            <v>0</v>
          </cell>
          <cell r="AO822">
            <v>0</v>
          </cell>
          <cell r="AP822">
            <v>71305244</v>
          </cell>
          <cell r="AQ822">
            <v>35469052</v>
          </cell>
          <cell r="AR822">
            <v>9843878</v>
          </cell>
          <cell r="AS822">
            <v>45312930</v>
          </cell>
          <cell r="AT822">
            <v>3668163</v>
          </cell>
          <cell r="AU822">
            <v>352853</v>
          </cell>
          <cell r="AV822">
            <v>92925</v>
          </cell>
          <cell r="AW822">
            <v>0</v>
          </cell>
          <cell r="AX822">
            <v>362918</v>
          </cell>
          <cell r="AY822">
            <v>198319</v>
          </cell>
          <cell r="AZ822">
            <v>4675178</v>
          </cell>
        </row>
        <row r="823">
          <cell r="A823">
            <v>169974</v>
          </cell>
          <cell r="B823" t="str">
            <v>GLEN OAKS COMMUNITY COLLEGE</v>
          </cell>
          <cell r="C823" t="str">
            <v>MI</v>
          </cell>
          <cell r="D823">
            <v>3</v>
          </cell>
          <cell r="E823">
            <v>4</v>
          </cell>
          <cell r="F823">
            <v>2</v>
          </cell>
          <cell r="G823">
            <v>2</v>
          </cell>
          <cell r="H823">
            <v>2</v>
          </cell>
          <cell r="I823">
            <v>40</v>
          </cell>
          <cell r="J823">
            <v>1</v>
          </cell>
          <cell r="K823">
            <v>710</v>
          </cell>
          <cell r="L823">
            <v>1981508</v>
          </cell>
          <cell r="M823">
            <v>0</v>
          </cell>
          <cell r="N823">
            <v>2704049</v>
          </cell>
          <cell r="O823">
            <v>0</v>
          </cell>
          <cell r="P823">
            <v>1105552</v>
          </cell>
          <cell r="Q823">
            <v>330609</v>
          </cell>
          <cell r="R823">
            <v>0</v>
          </cell>
          <cell r="S823">
            <v>176101</v>
          </cell>
          <cell r="T823">
            <v>0</v>
          </cell>
          <cell r="U823">
            <v>0</v>
          </cell>
          <cell r="V823">
            <v>827877</v>
          </cell>
          <cell r="W823">
            <v>0</v>
          </cell>
          <cell r="X823">
            <v>0</v>
          </cell>
          <cell r="Y823">
            <v>0</v>
          </cell>
          <cell r="Z823">
            <v>7125696</v>
          </cell>
          <cell r="AA823">
            <v>3382714</v>
          </cell>
          <cell r="AB823">
            <v>0</v>
          </cell>
          <cell r="AC823">
            <v>0</v>
          </cell>
          <cell r="AD823">
            <v>1197973</v>
          </cell>
          <cell r="AE823">
            <v>1684722</v>
          </cell>
          <cell r="AF823">
            <v>1757236</v>
          </cell>
          <cell r="AG823">
            <v>820328</v>
          </cell>
          <cell r="AH823">
            <v>1584155</v>
          </cell>
          <cell r="AI823">
            <v>284468</v>
          </cell>
          <cell r="AJ823">
            <v>260809</v>
          </cell>
          <cell r="AK823">
            <v>10972405</v>
          </cell>
          <cell r="AL823">
            <v>719554</v>
          </cell>
          <cell r="AM823">
            <v>0</v>
          </cell>
          <cell r="AN823">
            <v>0</v>
          </cell>
          <cell r="AO823">
            <v>0</v>
          </cell>
          <cell r="AP823">
            <v>11691959</v>
          </cell>
          <cell r="AQ823">
            <v>3956769</v>
          </cell>
          <cell r="AR823">
            <v>1345367</v>
          </cell>
          <cell r="AS823">
            <v>5302136</v>
          </cell>
          <cell r="AT823">
            <v>759798</v>
          </cell>
          <cell r="AU823">
            <v>213098</v>
          </cell>
          <cell r="AV823">
            <v>211849</v>
          </cell>
          <cell r="AW823">
            <v>0</v>
          </cell>
          <cell r="AX823">
            <v>124605</v>
          </cell>
          <cell r="AY823">
            <v>274805</v>
          </cell>
          <cell r="AZ823">
            <v>1584155</v>
          </cell>
        </row>
        <row r="824">
          <cell r="A824">
            <v>169992</v>
          </cell>
          <cell r="B824" t="str">
            <v>GOGEBIC COMMUNITY COLLEGE</v>
          </cell>
          <cell r="C824" t="str">
            <v>MI</v>
          </cell>
          <cell r="D824">
            <v>3</v>
          </cell>
          <cell r="E824">
            <v>4</v>
          </cell>
          <cell r="F824">
            <v>2</v>
          </cell>
          <cell r="G824">
            <v>2</v>
          </cell>
          <cell r="H824">
            <v>2</v>
          </cell>
          <cell r="I824">
            <v>40</v>
          </cell>
          <cell r="J824">
            <v>1</v>
          </cell>
          <cell r="K824">
            <v>734</v>
          </cell>
          <cell r="L824">
            <v>1433961</v>
          </cell>
          <cell r="M824">
            <v>0</v>
          </cell>
          <cell r="N824">
            <v>4315860</v>
          </cell>
          <cell r="O824">
            <v>0</v>
          </cell>
          <cell r="P824">
            <v>1061173</v>
          </cell>
          <cell r="Q824">
            <v>296408</v>
          </cell>
          <cell r="R824">
            <v>27139</v>
          </cell>
          <cell r="S824">
            <v>87688</v>
          </cell>
          <cell r="T824">
            <v>39368</v>
          </cell>
          <cell r="U824">
            <v>47615</v>
          </cell>
          <cell r="V824">
            <v>520189</v>
          </cell>
          <cell r="W824">
            <v>0</v>
          </cell>
          <cell r="X824">
            <v>999945</v>
          </cell>
          <cell r="Y824">
            <v>123289</v>
          </cell>
          <cell r="Z824">
            <v>8952635</v>
          </cell>
          <cell r="AA824">
            <v>3268146</v>
          </cell>
          <cell r="AB824">
            <v>0</v>
          </cell>
          <cell r="AC824">
            <v>67469</v>
          </cell>
          <cell r="AD824">
            <v>603560</v>
          </cell>
          <cell r="AE824">
            <v>963170</v>
          </cell>
          <cell r="AF824">
            <v>994266</v>
          </cell>
          <cell r="AG824">
            <v>792987</v>
          </cell>
          <cell r="AH824">
            <v>1079186</v>
          </cell>
          <cell r="AI824">
            <v>283464</v>
          </cell>
          <cell r="AJ824">
            <v>42555</v>
          </cell>
          <cell r="AK824">
            <v>8094803</v>
          </cell>
          <cell r="AL824">
            <v>634499</v>
          </cell>
          <cell r="AM824">
            <v>0</v>
          </cell>
          <cell r="AN824">
            <v>145261</v>
          </cell>
          <cell r="AO824">
            <v>0</v>
          </cell>
          <cell r="AP824">
            <v>8874563</v>
          </cell>
          <cell r="AQ824">
            <v>3960116</v>
          </cell>
          <cell r="AR824">
            <v>1408186</v>
          </cell>
          <cell r="AS824">
            <v>5368302</v>
          </cell>
          <cell r="AT824">
            <v>794384</v>
          </cell>
          <cell r="AU824">
            <v>39200</v>
          </cell>
          <cell r="AV824">
            <v>158551</v>
          </cell>
          <cell r="AW824">
            <v>0</v>
          </cell>
          <cell r="AX824">
            <v>73329</v>
          </cell>
          <cell r="AY824">
            <v>13722</v>
          </cell>
          <cell r="AZ824">
            <v>1079186</v>
          </cell>
        </row>
        <row r="825">
          <cell r="A825">
            <v>170055</v>
          </cell>
          <cell r="B825" t="str">
            <v>GRAND RAPIDS COMMUNITY COLLEGE</v>
          </cell>
          <cell r="C825" t="str">
            <v>MI</v>
          </cell>
          <cell r="D825">
            <v>3</v>
          </cell>
          <cell r="E825">
            <v>4</v>
          </cell>
          <cell r="F825">
            <v>2</v>
          </cell>
          <cell r="G825">
            <v>2</v>
          </cell>
          <cell r="H825">
            <v>2</v>
          </cell>
          <cell r="I825">
            <v>40</v>
          </cell>
          <cell r="J825">
            <v>1</v>
          </cell>
          <cell r="K825">
            <v>7944</v>
          </cell>
          <cell r="L825">
            <v>18390783</v>
          </cell>
          <cell r="M825">
            <v>0</v>
          </cell>
          <cell r="N825">
            <v>19011174</v>
          </cell>
          <cell r="O825">
            <v>0</v>
          </cell>
          <cell r="P825">
            <v>7663048</v>
          </cell>
          <cell r="Q825">
            <v>2426331</v>
          </cell>
          <cell r="R825">
            <v>404629</v>
          </cell>
          <cell r="S825">
            <v>0</v>
          </cell>
          <cell r="T825">
            <v>0</v>
          </cell>
          <cell r="U825">
            <v>605393</v>
          </cell>
          <cell r="V825">
            <v>4258475</v>
          </cell>
          <cell r="W825">
            <v>0</v>
          </cell>
          <cell r="X825">
            <v>26319534</v>
          </cell>
          <cell r="Y825">
            <v>0</v>
          </cell>
          <cell r="Z825">
            <v>79079367</v>
          </cell>
          <cell r="AA825">
            <v>33171492</v>
          </cell>
          <cell r="AB825">
            <v>0</v>
          </cell>
          <cell r="AC825">
            <v>2449253</v>
          </cell>
          <cell r="AD825">
            <v>7903224</v>
          </cell>
          <cell r="AE825">
            <v>7450500</v>
          </cell>
          <cell r="AF825">
            <v>9766996</v>
          </cell>
          <cell r="AG825">
            <v>8559523</v>
          </cell>
          <cell r="AH825">
            <v>5306515</v>
          </cell>
          <cell r="AI825">
            <v>0</v>
          </cell>
          <cell r="AJ825">
            <v>367000</v>
          </cell>
          <cell r="AK825">
            <v>74974503</v>
          </cell>
          <cell r="AL825">
            <v>3730483</v>
          </cell>
          <cell r="AM825">
            <v>0</v>
          </cell>
          <cell r="AN825">
            <v>0</v>
          </cell>
          <cell r="AO825">
            <v>0</v>
          </cell>
          <cell r="AP825">
            <v>78704986</v>
          </cell>
          <cell r="AQ825">
            <v>40889491</v>
          </cell>
          <cell r="AR825">
            <v>14091259</v>
          </cell>
          <cell r="AS825">
            <v>54980750</v>
          </cell>
          <cell r="AT825">
            <v>3936885</v>
          </cell>
          <cell r="AU825">
            <v>632154</v>
          </cell>
          <cell r="AV825">
            <v>169328</v>
          </cell>
          <cell r="AW825">
            <v>0</v>
          </cell>
          <cell r="AX825">
            <v>0</v>
          </cell>
          <cell r="AY825">
            <v>568148</v>
          </cell>
          <cell r="AZ825">
            <v>5306515</v>
          </cell>
        </row>
        <row r="826">
          <cell r="A826">
            <v>170240</v>
          </cell>
          <cell r="B826" t="str">
            <v>HENRY FORD COMMUNITY COLLEGE</v>
          </cell>
          <cell r="C826" t="str">
            <v>MI</v>
          </cell>
          <cell r="D826">
            <v>3</v>
          </cell>
          <cell r="E826">
            <v>4</v>
          </cell>
          <cell r="F826">
            <v>2</v>
          </cell>
          <cell r="G826">
            <v>2</v>
          </cell>
          <cell r="H826">
            <v>2</v>
          </cell>
          <cell r="I826">
            <v>40</v>
          </cell>
          <cell r="J826">
            <v>1</v>
          </cell>
          <cell r="K826">
            <v>6572</v>
          </cell>
          <cell r="L826">
            <v>22238762</v>
          </cell>
          <cell r="M826">
            <v>0</v>
          </cell>
          <cell r="N826">
            <v>21099413</v>
          </cell>
          <cell r="O826">
            <v>0</v>
          </cell>
          <cell r="P826">
            <v>6278962</v>
          </cell>
          <cell r="Q826">
            <v>4465375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4901958</v>
          </cell>
          <cell r="W826">
            <v>0</v>
          </cell>
          <cell r="X826">
            <v>15614423</v>
          </cell>
          <cell r="Y826">
            <v>0</v>
          </cell>
          <cell r="Z826">
            <v>74598893</v>
          </cell>
          <cell r="AA826">
            <v>31456237</v>
          </cell>
          <cell r="AB826">
            <v>0</v>
          </cell>
          <cell r="AC826">
            <v>0</v>
          </cell>
          <cell r="AD826">
            <v>10669326</v>
          </cell>
          <cell r="AE826">
            <v>6656523</v>
          </cell>
          <cell r="AF826">
            <v>6152958</v>
          </cell>
          <cell r="AG826">
            <v>6408882</v>
          </cell>
          <cell r="AH826">
            <v>6501468</v>
          </cell>
          <cell r="AI826">
            <v>0</v>
          </cell>
          <cell r="AJ826">
            <v>0</v>
          </cell>
          <cell r="AK826">
            <v>67845394</v>
          </cell>
          <cell r="AL826">
            <v>5122735</v>
          </cell>
          <cell r="AM826">
            <v>0</v>
          </cell>
          <cell r="AN826">
            <v>0</v>
          </cell>
          <cell r="AO826">
            <v>0</v>
          </cell>
          <cell r="AP826">
            <v>72968129</v>
          </cell>
          <cell r="AQ826">
            <v>34704522</v>
          </cell>
          <cell r="AR826">
            <v>10064311</v>
          </cell>
          <cell r="AS826">
            <v>44768833</v>
          </cell>
          <cell r="AT826">
            <v>5854066</v>
          </cell>
          <cell r="AU826">
            <v>301562</v>
          </cell>
          <cell r="AV826">
            <v>32950</v>
          </cell>
          <cell r="AW826">
            <v>0</v>
          </cell>
          <cell r="AX826">
            <v>0</v>
          </cell>
          <cell r="AY826">
            <v>312890</v>
          </cell>
          <cell r="AZ826">
            <v>6501468</v>
          </cell>
        </row>
        <row r="827">
          <cell r="A827">
            <v>170444</v>
          </cell>
          <cell r="B827" t="str">
            <v>JACKSON COMMUNITY COLLEGE</v>
          </cell>
          <cell r="C827" t="str">
            <v>MI</v>
          </cell>
          <cell r="D827">
            <v>3</v>
          </cell>
          <cell r="E827">
            <v>4</v>
          </cell>
          <cell r="F827">
            <v>2</v>
          </cell>
          <cell r="G827">
            <v>2</v>
          </cell>
          <cell r="H827">
            <v>2</v>
          </cell>
          <cell r="I827">
            <v>40</v>
          </cell>
          <cell r="J827">
            <v>1</v>
          </cell>
          <cell r="K827">
            <v>2735</v>
          </cell>
          <cell r="L827">
            <v>7385596</v>
          </cell>
          <cell r="M827">
            <v>0</v>
          </cell>
          <cell r="N827">
            <v>12434747</v>
          </cell>
          <cell r="O827">
            <v>3396469</v>
          </cell>
          <cell r="P827">
            <v>2659057</v>
          </cell>
          <cell r="Q827">
            <v>671357</v>
          </cell>
          <cell r="R827">
            <v>0</v>
          </cell>
          <cell r="S827">
            <v>4500</v>
          </cell>
          <cell r="T827">
            <v>16444</v>
          </cell>
          <cell r="U827">
            <v>2111125</v>
          </cell>
          <cell r="V827">
            <v>295898</v>
          </cell>
          <cell r="W827">
            <v>0</v>
          </cell>
          <cell r="X827">
            <v>0</v>
          </cell>
          <cell r="Y827">
            <v>0</v>
          </cell>
          <cell r="Z827">
            <v>28975193</v>
          </cell>
          <cell r="AA827">
            <v>11997693</v>
          </cell>
          <cell r="AB827">
            <v>0</v>
          </cell>
          <cell r="AC827">
            <v>1431779</v>
          </cell>
          <cell r="AD827">
            <v>3204632</v>
          </cell>
          <cell r="AE827">
            <v>2078704</v>
          </cell>
          <cell r="AF827">
            <v>2781786</v>
          </cell>
          <cell r="AG827">
            <v>3241176</v>
          </cell>
          <cell r="AH827">
            <v>3243959</v>
          </cell>
          <cell r="AI827">
            <v>0</v>
          </cell>
          <cell r="AJ827">
            <v>1268957</v>
          </cell>
          <cell r="AK827">
            <v>29248686</v>
          </cell>
          <cell r="AL827">
            <v>295898</v>
          </cell>
          <cell r="AM827">
            <v>0</v>
          </cell>
          <cell r="AN827">
            <v>0</v>
          </cell>
          <cell r="AO827">
            <v>0</v>
          </cell>
          <cell r="AP827">
            <v>29544584</v>
          </cell>
          <cell r="AQ827">
            <v>13313842</v>
          </cell>
          <cell r="AR827">
            <v>4324992</v>
          </cell>
          <cell r="AS827">
            <v>17638834</v>
          </cell>
          <cell r="AT827">
            <v>1751768</v>
          </cell>
          <cell r="AU827">
            <v>133780</v>
          </cell>
          <cell r="AV827">
            <v>671357</v>
          </cell>
          <cell r="AW827">
            <v>0</v>
          </cell>
          <cell r="AX827">
            <v>358126</v>
          </cell>
          <cell r="AY827">
            <v>328928</v>
          </cell>
          <cell r="AZ827">
            <v>3243959</v>
          </cell>
        </row>
        <row r="828">
          <cell r="A828">
            <v>170541</v>
          </cell>
          <cell r="B828" t="str">
            <v>KALAMAZOO VALLEY COMMUNITY COLLEGE</v>
          </cell>
          <cell r="C828" t="str">
            <v>MI</v>
          </cell>
          <cell r="D828">
            <v>3</v>
          </cell>
          <cell r="E828">
            <v>4</v>
          </cell>
          <cell r="F828">
            <v>2</v>
          </cell>
          <cell r="G828">
            <v>2</v>
          </cell>
          <cell r="H828">
            <v>2</v>
          </cell>
          <cell r="I828">
            <v>40</v>
          </cell>
          <cell r="J828">
            <v>1</v>
          </cell>
          <cell r="K828">
            <v>5363</v>
          </cell>
          <cell r="L828">
            <v>9009677</v>
          </cell>
          <cell r="M828">
            <v>0</v>
          </cell>
          <cell r="N828">
            <v>12554685</v>
          </cell>
          <cell r="O828">
            <v>14269679</v>
          </cell>
          <cell r="P828">
            <v>2824230</v>
          </cell>
          <cell r="Q828">
            <v>1098822</v>
          </cell>
          <cell r="R828">
            <v>0</v>
          </cell>
          <cell r="S828">
            <v>1146183</v>
          </cell>
          <cell r="T828">
            <v>0</v>
          </cell>
          <cell r="U828">
            <v>0</v>
          </cell>
          <cell r="V828">
            <v>2511964</v>
          </cell>
          <cell r="W828">
            <v>0</v>
          </cell>
          <cell r="X828">
            <v>1444283</v>
          </cell>
          <cell r="Y828">
            <v>0</v>
          </cell>
          <cell r="Z828">
            <v>44859523</v>
          </cell>
          <cell r="AA828">
            <v>16090896</v>
          </cell>
          <cell r="AB828">
            <v>0</v>
          </cell>
          <cell r="AC828">
            <v>2088398</v>
          </cell>
          <cell r="AD828">
            <v>5186893</v>
          </cell>
          <cell r="AE828">
            <v>4427235</v>
          </cell>
          <cell r="AF828">
            <v>4177324</v>
          </cell>
          <cell r="AG828">
            <v>3183312</v>
          </cell>
          <cell r="AH828">
            <v>3368975</v>
          </cell>
          <cell r="AI828">
            <v>0</v>
          </cell>
          <cell r="AJ828">
            <v>3187111</v>
          </cell>
          <cell r="AK828">
            <v>41710144</v>
          </cell>
          <cell r="AL828">
            <v>2541388</v>
          </cell>
          <cell r="AM828">
            <v>0</v>
          </cell>
          <cell r="AN828">
            <v>0</v>
          </cell>
          <cell r="AO828">
            <v>0</v>
          </cell>
          <cell r="AP828">
            <v>44251532</v>
          </cell>
          <cell r="AQ828">
            <v>19862688</v>
          </cell>
          <cell r="AR828">
            <v>6694467</v>
          </cell>
          <cell r="AS828">
            <v>26557155</v>
          </cell>
          <cell r="AT828">
            <v>2557184</v>
          </cell>
          <cell r="AU828">
            <v>248412</v>
          </cell>
          <cell r="AV828">
            <v>184085</v>
          </cell>
          <cell r="AW828">
            <v>0</v>
          </cell>
          <cell r="AX828">
            <v>228690</v>
          </cell>
          <cell r="AY828">
            <v>150604</v>
          </cell>
          <cell r="AZ828">
            <v>3368975</v>
          </cell>
        </row>
        <row r="829">
          <cell r="A829">
            <v>170550</v>
          </cell>
          <cell r="B829" t="str">
            <v>KELLOGG COMMUNITY COLLEGE</v>
          </cell>
          <cell r="C829" t="str">
            <v>MI</v>
          </cell>
          <cell r="D829">
            <v>3</v>
          </cell>
          <cell r="E829">
            <v>4</v>
          </cell>
          <cell r="F829">
            <v>2</v>
          </cell>
          <cell r="G829">
            <v>2</v>
          </cell>
          <cell r="H829">
            <v>2</v>
          </cell>
          <cell r="I829">
            <v>40</v>
          </cell>
          <cell r="J829">
            <v>1</v>
          </cell>
          <cell r="K829">
            <v>3591</v>
          </cell>
          <cell r="L829">
            <v>7439234</v>
          </cell>
          <cell r="M829">
            <v>0</v>
          </cell>
          <cell r="N829">
            <v>10187815</v>
          </cell>
          <cell r="O829">
            <v>7537491</v>
          </cell>
          <cell r="P829">
            <v>7160471</v>
          </cell>
          <cell r="Q829">
            <v>1310516</v>
          </cell>
          <cell r="R829">
            <v>0</v>
          </cell>
          <cell r="S829">
            <v>1639148</v>
          </cell>
          <cell r="T829">
            <v>160277</v>
          </cell>
          <cell r="U829">
            <v>0</v>
          </cell>
          <cell r="V829">
            <v>51373</v>
          </cell>
          <cell r="W829">
            <v>0</v>
          </cell>
          <cell r="X829">
            <v>651159</v>
          </cell>
          <cell r="Y829">
            <v>1624986</v>
          </cell>
          <cell r="Z829">
            <v>37762470</v>
          </cell>
          <cell r="AA829">
            <v>11795031</v>
          </cell>
          <cell r="AB829">
            <v>14745</v>
          </cell>
          <cell r="AC829">
            <v>1469006</v>
          </cell>
          <cell r="AD829">
            <v>4815467</v>
          </cell>
          <cell r="AE829">
            <v>7253063</v>
          </cell>
          <cell r="AF829">
            <v>3011244</v>
          </cell>
          <cell r="AG829">
            <v>3210666</v>
          </cell>
          <cell r="AH829">
            <v>3565124</v>
          </cell>
          <cell r="AI829">
            <v>532925</v>
          </cell>
          <cell r="AJ829">
            <v>300000</v>
          </cell>
          <cell r="AK829">
            <v>35967271</v>
          </cell>
          <cell r="AL829">
            <v>63225</v>
          </cell>
          <cell r="AM829">
            <v>0</v>
          </cell>
          <cell r="AN829">
            <v>1478847</v>
          </cell>
          <cell r="AO829">
            <v>0</v>
          </cell>
          <cell r="AP829">
            <v>37509343</v>
          </cell>
          <cell r="AQ829">
            <v>16778200</v>
          </cell>
          <cell r="AR829">
            <v>4750144</v>
          </cell>
          <cell r="AS829">
            <v>21877886</v>
          </cell>
          <cell r="AT829">
            <v>2303843</v>
          </cell>
          <cell r="AU829">
            <v>118931</v>
          </cell>
          <cell r="AV829">
            <v>945464</v>
          </cell>
          <cell r="AW829">
            <v>0</v>
          </cell>
          <cell r="AX829">
            <v>3025</v>
          </cell>
          <cell r="AY829">
            <v>193861</v>
          </cell>
          <cell r="AZ829">
            <v>3565124</v>
          </cell>
        </row>
        <row r="830">
          <cell r="A830">
            <v>170587</v>
          </cell>
          <cell r="B830" t="str">
            <v>KIRTLAND COMMUNITY COLLEGE</v>
          </cell>
          <cell r="C830" t="str">
            <v>MI</v>
          </cell>
          <cell r="D830">
            <v>3</v>
          </cell>
          <cell r="E830">
            <v>4</v>
          </cell>
          <cell r="F830">
            <v>2</v>
          </cell>
          <cell r="G830">
            <v>2</v>
          </cell>
          <cell r="H830">
            <v>2</v>
          </cell>
          <cell r="I830">
            <v>40</v>
          </cell>
          <cell r="J830">
            <v>1</v>
          </cell>
          <cell r="K830">
            <v>805</v>
          </cell>
          <cell r="L830">
            <v>1940372</v>
          </cell>
          <cell r="M830">
            <v>0</v>
          </cell>
          <cell r="N830">
            <v>3023951</v>
          </cell>
          <cell r="O830">
            <v>4387970</v>
          </cell>
          <cell r="P830">
            <v>1248174</v>
          </cell>
          <cell r="Q830">
            <v>324194</v>
          </cell>
          <cell r="R830">
            <v>81106</v>
          </cell>
          <cell r="S830">
            <v>277072</v>
          </cell>
          <cell r="T830">
            <v>0</v>
          </cell>
          <cell r="U830">
            <v>0</v>
          </cell>
          <cell r="V830">
            <v>972429</v>
          </cell>
          <cell r="W830">
            <v>0</v>
          </cell>
          <cell r="X830">
            <v>627097</v>
          </cell>
          <cell r="Y830">
            <v>0</v>
          </cell>
          <cell r="Z830">
            <v>12882365</v>
          </cell>
          <cell r="AA830">
            <v>3718094</v>
          </cell>
          <cell r="AB830">
            <v>0</v>
          </cell>
          <cell r="AC830">
            <v>213987</v>
          </cell>
          <cell r="AD830">
            <v>2363857</v>
          </cell>
          <cell r="AE830">
            <v>1585948</v>
          </cell>
          <cell r="AF830">
            <v>1513482</v>
          </cell>
          <cell r="AG830">
            <v>1224633</v>
          </cell>
          <cell r="AH830">
            <v>1119681</v>
          </cell>
          <cell r="AI830">
            <v>0</v>
          </cell>
          <cell r="AJ830">
            <v>-86620</v>
          </cell>
          <cell r="AK830">
            <v>11653062</v>
          </cell>
          <cell r="AL830">
            <v>1124805</v>
          </cell>
          <cell r="AM830">
            <v>0</v>
          </cell>
          <cell r="AN830">
            <v>0</v>
          </cell>
          <cell r="AO830">
            <v>0</v>
          </cell>
          <cell r="AP830">
            <v>12777867</v>
          </cell>
          <cell r="AQ830">
            <v>6022588</v>
          </cell>
          <cell r="AR830">
            <v>2148307</v>
          </cell>
          <cell r="AS830">
            <v>8170895</v>
          </cell>
          <cell r="AT830">
            <v>909232</v>
          </cell>
          <cell r="AU830">
            <v>67326</v>
          </cell>
          <cell r="AV830">
            <v>41603</v>
          </cell>
          <cell r="AW830">
            <v>0</v>
          </cell>
          <cell r="AX830">
            <v>3000</v>
          </cell>
          <cell r="AY830">
            <v>98520</v>
          </cell>
          <cell r="AZ830">
            <v>1119681</v>
          </cell>
        </row>
        <row r="831">
          <cell r="A831">
            <v>170620</v>
          </cell>
          <cell r="B831" t="str">
            <v>LAKE MICHIGAN COLLEGE</v>
          </cell>
          <cell r="C831" t="str">
            <v>MI</v>
          </cell>
          <cell r="D831">
            <v>3</v>
          </cell>
          <cell r="E831">
            <v>4</v>
          </cell>
          <cell r="F831">
            <v>2</v>
          </cell>
          <cell r="G831">
            <v>2</v>
          </cell>
          <cell r="H831">
            <v>2</v>
          </cell>
          <cell r="I831">
            <v>40</v>
          </cell>
          <cell r="J831">
            <v>1</v>
          </cell>
          <cell r="K831">
            <v>1877</v>
          </cell>
          <cell r="L831">
            <v>3875335</v>
          </cell>
          <cell r="M831">
            <v>0</v>
          </cell>
          <cell r="N831">
            <v>5592115</v>
          </cell>
          <cell r="O831">
            <v>8214757</v>
          </cell>
          <cell r="P831">
            <v>2988457</v>
          </cell>
          <cell r="Q831">
            <v>1093955</v>
          </cell>
          <cell r="R831">
            <v>334718</v>
          </cell>
          <cell r="S831">
            <v>0</v>
          </cell>
          <cell r="T831">
            <v>0</v>
          </cell>
          <cell r="U831">
            <v>0</v>
          </cell>
          <cell r="V831">
            <v>1980458</v>
          </cell>
          <cell r="W831">
            <v>0</v>
          </cell>
          <cell r="X831">
            <v>1217448</v>
          </cell>
          <cell r="Y831">
            <v>0</v>
          </cell>
          <cell r="Z831">
            <v>25297243</v>
          </cell>
          <cell r="AA831">
            <v>6276506</v>
          </cell>
          <cell r="AB831">
            <v>0</v>
          </cell>
          <cell r="AC831">
            <v>160815</v>
          </cell>
          <cell r="AD831">
            <v>2344661</v>
          </cell>
          <cell r="AE831">
            <v>4321284</v>
          </cell>
          <cell r="AF831">
            <v>4302768</v>
          </cell>
          <cell r="AG831">
            <v>3281528</v>
          </cell>
          <cell r="AH831">
            <v>2118676</v>
          </cell>
          <cell r="AI831">
            <v>284850</v>
          </cell>
          <cell r="AJ831">
            <v>-212902</v>
          </cell>
          <cell r="AK831">
            <v>22878186</v>
          </cell>
          <cell r="AL831">
            <v>2410010</v>
          </cell>
          <cell r="AM831">
            <v>0</v>
          </cell>
          <cell r="AN831">
            <v>0</v>
          </cell>
          <cell r="AO831">
            <v>0</v>
          </cell>
          <cell r="AP831">
            <v>25288196</v>
          </cell>
          <cell r="AQ831">
            <v>9874737</v>
          </cell>
          <cell r="AR831">
            <v>3338008</v>
          </cell>
          <cell r="AS831">
            <v>13212745</v>
          </cell>
          <cell r="AT831">
            <v>1375357</v>
          </cell>
          <cell r="AU831">
            <v>84135</v>
          </cell>
          <cell r="AV831">
            <v>323365</v>
          </cell>
          <cell r="AW831">
            <v>0</v>
          </cell>
          <cell r="AX831">
            <v>136862</v>
          </cell>
          <cell r="AY831">
            <v>198957</v>
          </cell>
          <cell r="AZ831">
            <v>2118676</v>
          </cell>
        </row>
        <row r="832">
          <cell r="A832">
            <v>170657</v>
          </cell>
          <cell r="B832" t="str">
            <v>LANSING COMMUNITY COLLEGE</v>
          </cell>
          <cell r="C832" t="str">
            <v>MI</v>
          </cell>
          <cell r="D832">
            <v>3</v>
          </cell>
          <cell r="E832">
            <v>4</v>
          </cell>
          <cell r="F832">
            <v>2</v>
          </cell>
          <cell r="G832">
            <v>2</v>
          </cell>
          <cell r="H832">
            <v>2</v>
          </cell>
          <cell r="I832">
            <v>40</v>
          </cell>
          <cell r="J832">
            <v>1</v>
          </cell>
          <cell r="K832">
            <v>9289</v>
          </cell>
          <cell r="L832">
            <v>20730265</v>
          </cell>
          <cell r="M832">
            <v>0</v>
          </cell>
          <cell r="N832">
            <v>32210495</v>
          </cell>
          <cell r="O832">
            <v>21093460</v>
          </cell>
          <cell r="P832">
            <v>8036512</v>
          </cell>
          <cell r="Q832">
            <v>4945852</v>
          </cell>
          <cell r="R832">
            <v>945748</v>
          </cell>
          <cell r="S832">
            <v>442364</v>
          </cell>
          <cell r="T832">
            <v>0</v>
          </cell>
          <cell r="U832">
            <v>1568962</v>
          </cell>
          <cell r="V832">
            <v>1587621</v>
          </cell>
          <cell r="W832">
            <v>0</v>
          </cell>
          <cell r="X832">
            <v>2407530</v>
          </cell>
          <cell r="Y832">
            <v>0</v>
          </cell>
          <cell r="Z832">
            <v>93968809</v>
          </cell>
          <cell r="AA832">
            <v>32811086</v>
          </cell>
          <cell r="AB832">
            <v>0</v>
          </cell>
          <cell r="AC832">
            <v>598633</v>
          </cell>
          <cell r="AD832">
            <v>17740270</v>
          </cell>
          <cell r="AE832">
            <v>8797246</v>
          </cell>
          <cell r="AF832">
            <v>9412989</v>
          </cell>
          <cell r="AG832">
            <v>5495921</v>
          </cell>
          <cell r="AH832">
            <v>8825922</v>
          </cell>
          <cell r="AI832">
            <v>0</v>
          </cell>
          <cell r="AJ832">
            <v>6795177</v>
          </cell>
          <cell r="AK832">
            <v>90477244</v>
          </cell>
          <cell r="AL832">
            <v>983495</v>
          </cell>
          <cell r="AM832">
            <v>0</v>
          </cell>
          <cell r="AN832">
            <v>0</v>
          </cell>
          <cell r="AO832">
            <v>0</v>
          </cell>
          <cell r="AP832">
            <v>91460739</v>
          </cell>
          <cell r="AQ832">
            <v>44807482</v>
          </cell>
          <cell r="AR832">
            <v>11781470</v>
          </cell>
          <cell r="AS832">
            <v>57408187</v>
          </cell>
          <cell r="AT832">
            <v>4965929</v>
          </cell>
          <cell r="AU832">
            <v>925866</v>
          </cell>
          <cell r="AV832">
            <v>1881541</v>
          </cell>
          <cell r="AW832">
            <v>0</v>
          </cell>
          <cell r="AX832">
            <v>262497</v>
          </cell>
          <cell r="AY832">
            <v>790089</v>
          </cell>
          <cell r="AZ832">
            <v>8825922</v>
          </cell>
        </row>
        <row r="833">
          <cell r="A833">
            <v>170790</v>
          </cell>
          <cell r="B833" t="str">
            <v>MACOMB COMMUNITY COLLEGE</v>
          </cell>
          <cell r="C833" t="str">
            <v>MI</v>
          </cell>
          <cell r="D833">
            <v>3</v>
          </cell>
          <cell r="E833">
            <v>4</v>
          </cell>
          <cell r="F833">
            <v>2</v>
          </cell>
          <cell r="G833">
            <v>2</v>
          </cell>
          <cell r="H833">
            <v>2</v>
          </cell>
          <cell r="I833">
            <v>40</v>
          </cell>
          <cell r="J833">
            <v>1</v>
          </cell>
          <cell r="K833">
            <v>11403</v>
          </cell>
          <cell r="L833">
            <v>25931159</v>
          </cell>
          <cell r="M833">
            <v>0</v>
          </cell>
          <cell r="N833">
            <v>33986564</v>
          </cell>
          <cell r="O833">
            <v>26040684</v>
          </cell>
          <cell r="P833">
            <v>3728528</v>
          </cell>
          <cell r="Q833">
            <v>3655727</v>
          </cell>
          <cell r="R833">
            <v>24834</v>
          </cell>
          <cell r="S833">
            <v>362384</v>
          </cell>
          <cell r="T833">
            <v>549924</v>
          </cell>
          <cell r="U833">
            <v>39265</v>
          </cell>
          <cell r="V833">
            <v>8808673</v>
          </cell>
          <cell r="W833">
            <v>0</v>
          </cell>
          <cell r="X833">
            <v>3648955</v>
          </cell>
          <cell r="Y833">
            <v>0</v>
          </cell>
          <cell r="Z833">
            <v>106776697</v>
          </cell>
          <cell r="AA833">
            <v>36775955</v>
          </cell>
          <cell r="AB833">
            <v>0</v>
          </cell>
          <cell r="AC833">
            <v>642556</v>
          </cell>
          <cell r="AD833">
            <v>11239504</v>
          </cell>
          <cell r="AE833">
            <v>10041617</v>
          </cell>
          <cell r="AF833">
            <v>9091320</v>
          </cell>
          <cell r="AG833">
            <v>10376771</v>
          </cell>
          <cell r="AH833">
            <v>4335894</v>
          </cell>
          <cell r="AI833">
            <v>58989</v>
          </cell>
          <cell r="AJ833">
            <v>14293154</v>
          </cell>
          <cell r="AK833">
            <v>96855760</v>
          </cell>
          <cell r="AL833">
            <v>8760963</v>
          </cell>
          <cell r="AM833">
            <v>0</v>
          </cell>
          <cell r="AN833">
            <v>0</v>
          </cell>
          <cell r="AO833">
            <v>0</v>
          </cell>
          <cell r="AP833">
            <v>105616723</v>
          </cell>
          <cell r="AQ833">
            <v>50006808</v>
          </cell>
          <cell r="AR833">
            <v>15469529</v>
          </cell>
          <cell r="AS833">
            <v>65476337</v>
          </cell>
          <cell r="AT833">
            <v>2585301</v>
          </cell>
          <cell r="AU833">
            <v>378616</v>
          </cell>
          <cell r="AV833">
            <v>1243179</v>
          </cell>
          <cell r="AW833">
            <v>24834</v>
          </cell>
          <cell r="AX833">
            <v>74157</v>
          </cell>
          <cell r="AY833">
            <v>29807</v>
          </cell>
          <cell r="AZ833">
            <v>4335894</v>
          </cell>
        </row>
        <row r="834">
          <cell r="A834">
            <v>171155</v>
          </cell>
          <cell r="B834" t="str">
            <v>MID MICHIGAN COMMUNITY COLLEGE</v>
          </cell>
          <cell r="C834" t="str">
            <v>MI</v>
          </cell>
          <cell r="D834">
            <v>3</v>
          </cell>
          <cell r="E834">
            <v>4</v>
          </cell>
          <cell r="F834">
            <v>2</v>
          </cell>
          <cell r="G834">
            <v>2</v>
          </cell>
          <cell r="H834">
            <v>2</v>
          </cell>
          <cell r="I834">
            <v>40</v>
          </cell>
          <cell r="J834">
            <v>1</v>
          </cell>
          <cell r="K834">
            <v>1136</v>
          </cell>
          <cell r="L834">
            <v>3609455</v>
          </cell>
          <cell r="M834">
            <v>0</v>
          </cell>
          <cell r="N834">
            <v>4668596</v>
          </cell>
          <cell r="O834">
            <v>1551332</v>
          </cell>
          <cell r="P834">
            <v>1853886</v>
          </cell>
          <cell r="Q834">
            <v>642096</v>
          </cell>
          <cell r="R834">
            <v>0</v>
          </cell>
          <cell r="S834">
            <v>108045</v>
          </cell>
          <cell r="T834">
            <v>0</v>
          </cell>
          <cell r="U834">
            <v>254644</v>
          </cell>
          <cell r="V834">
            <v>1153910</v>
          </cell>
          <cell r="W834">
            <v>0</v>
          </cell>
          <cell r="X834">
            <v>181147</v>
          </cell>
          <cell r="Y834">
            <v>0</v>
          </cell>
          <cell r="Z834">
            <v>14023111</v>
          </cell>
          <cell r="AA834">
            <v>4197172</v>
          </cell>
          <cell r="AB834">
            <v>0</v>
          </cell>
          <cell r="AC834">
            <v>336594</v>
          </cell>
          <cell r="AD834">
            <v>1330188</v>
          </cell>
          <cell r="AE834">
            <v>1496812</v>
          </cell>
          <cell r="AF834">
            <v>1633124</v>
          </cell>
          <cell r="AG834">
            <v>1031005</v>
          </cell>
          <cell r="AH834">
            <v>2088006</v>
          </cell>
          <cell r="AI834">
            <v>0</v>
          </cell>
          <cell r="AJ834">
            <v>664812</v>
          </cell>
          <cell r="AK834">
            <v>12777713</v>
          </cell>
          <cell r="AL834">
            <v>1153499</v>
          </cell>
          <cell r="AM834">
            <v>0</v>
          </cell>
          <cell r="AN834">
            <v>0</v>
          </cell>
          <cell r="AO834">
            <v>0</v>
          </cell>
          <cell r="AP834">
            <v>13931212</v>
          </cell>
          <cell r="AQ834">
            <v>4995634</v>
          </cell>
          <cell r="AR834">
            <v>1857088</v>
          </cell>
          <cell r="AS834">
            <v>6852722</v>
          </cell>
          <cell r="AT834">
            <v>1332186</v>
          </cell>
          <cell r="AU834">
            <v>132996</v>
          </cell>
          <cell r="AV834">
            <v>368475</v>
          </cell>
          <cell r="AW834">
            <v>0</v>
          </cell>
          <cell r="AX834">
            <v>119310</v>
          </cell>
          <cell r="AY834">
            <v>135039</v>
          </cell>
          <cell r="AZ834">
            <v>2088006</v>
          </cell>
        </row>
        <row r="835">
          <cell r="A835">
            <v>171225</v>
          </cell>
          <cell r="B835" t="str">
            <v>MONROE COUNTY COMMUNITY COLLEGE</v>
          </cell>
          <cell r="C835" t="str">
            <v>MI</v>
          </cell>
          <cell r="D835">
            <v>3</v>
          </cell>
          <cell r="E835">
            <v>4</v>
          </cell>
          <cell r="F835">
            <v>2</v>
          </cell>
          <cell r="G835">
            <v>2</v>
          </cell>
          <cell r="H835">
            <v>2</v>
          </cell>
          <cell r="I835">
            <v>40</v>
          </cell>
          <cell r="J835">
            <v>1</v>
          </cell>
          <cell r="K835">
            <v>2034</v>
          </cell>
          <cell r="L835">
            <v>3708718</v>
          </cell>
          <cell r="M835">
            <v>0</v>
          </cell>
          <cell r="N835">
            <v>4378640</v>
          </cell>
          <cell r="O835">
            <v>10037409</v>
          </cell>
          <cell r="P835">
            <v>1178111</v>
          </cell>
          <cell r="Q835">
            <v>187051</v>
          </cell>
          <cell r="R835">
            <v>0</v>
          </cell>
          <cell r="S835">
            <v>222337</v>
          </cell>
          <cell r="T835">
            <v>0</v>
          </cell>
          <cell r="U835">
            <v>0</v>
          </cell>
          <cell r="V835">
            <v>1210537</v>
          </cell>
          <cell r="W835">
            <v>0</v>
          </cell>
          <cell r="X835">
            <v>479028</v>
          </cell>
          <cell r="Y835">
            <v>0</v>
          </cell>
          <cell r="Z835">
            <v>21401831</v>
          </cell>
          <cell r="AA835">
            <v>7410190</v>
          </cell>
          <cell r="AB835">
            <v>0</v>
          </cell>
          <cell r="AC835">
            <v>157372</v>
          </cell>
          <cell r="AD835">
            <v>3017756</v>
          </cell>
          <cell r="AE835">
            <v>2081909</v>
          </cell>
          <cell r="AF835">
            <v>2261777</v>
          </cell>
          <cell r="AG835">
            <v>2368300</v>
          </cell>
          <cell r="AH835">
            <v>1315316</v>
          </cell>
          <cell r="AI835">
            <v>0</v>
          </cell>
          <cell r="AJ835">
            <v>1000000</v>
          </cell>
          <cell r="AK835">
            <v>19612620</v>
          </cell>
          <cell r="AL835">
            <v>1187993</v>
          </cell>
          <cell r="AM835">
            <v>0</v>
          </cell>
          <cell r="AN835">
            <v>0</v>
          </cell>
          <cell r="AO835">
            <v>0</v>
          </cell>
          <cell r="AP835">
            <v>20800613</v>
          </cell>
          <cell r="AQ835">
            <v>10137365</v>
          </cell>
          <cell r="AR835">
            <v>0</v>
          </cell>
          <cell r="AS835">
            <v>13719472</v>
          </cell>
          <cell r="AT835">
            <v>870574</v>
          </cell>
          <cell r="AU835">
            <v>51070</v>
          </cell>
          <cell r="AV835">
            <v>34874</v>
          </cell>
          <cell r="AW835">
            <v>0</v>
          </cell>
          <cell r="AX835">
            <v>48049</v>
          </cell>
          <cell r="AY835">
            <v>310749</v>
          </cell>
          <cell r="AZ835">
            <v>1315316</v>
          </cell>
        </row>
        <row r="836">
          <cell r="A836">
            <v>171234</v>
          </cell>
          <cell r="B836" t="str">
            <v>MONTCALM COMMUNITY COLLEGE</v>
          </cell>
          <cell r="C836" t="str">
            <v>MI</v>
          </cell>
          <cell r="D836">
            <v>3</v>
          </cell>
          <cell r="E836">
            <v>4</v>
          </cell>
          <cell r="F836">
            <v>2</v>
          </cell>
          <cell r="G836">
            <v>2</v>
          </cell>
          <cell r="H836">
            <v>2</v>
          </cell>
          <cell r="I836">
            <v>40</v>
          </cell>
          <cell r="J836">
            <v>1</v>
          </cell>
          <cell r="K836">
            <v>757</v>
          </cell>
          <cell r="L836">
            <v>1719505</v>
          </cell>
          <cell r="M836">
            <v>0</v>
          </cell>
          <cell r="N836">
            <v>3340821</v>
          </cell>
          <cell r="O836">
            <v>3666116</v>
          </cell>
          <cell r="P836">
            <v>916041</v>
          </cell>
          <cell r="Q836">
            <v>260210</v>
          </cell>
          <cell r="R836">
            <v>51367</v>
          </cell>
          <cell r="S836">
            <v>218894</v>
          </cell>
          <cell r="T836">
            <v>0</v>
          </cell>
          <cell r="U836">
            <v>0</v>
          </cell>
          <cell r="V836">
            <v>730945</v>
          </cell>
          <cell r="W836">
            <v>0</v>
          </cell>
          <cell r="X836">
            <v>225666</v>
          </cell>
          <cell r="Y836">
            <v>0</v>
          </cell>
          <cell r="Z836">
            <v>11129565</v>
          </cell>
          <cell r="AA836">
            <v>4064709</v>
          </cell>
          <cell r="AB836">
            <v>0</v>
          </cell>
          <cell r="AC836">
            <v>114377</v>
          </cell>
          <cell r="AD836">
            <v>1374191</v>
          </cell>
          <cell r="AE836">
            <v>976014</v>
          </cell>
          <cell r="AF836">
            <v>1410588</v>
          </cell>
          <cell r="AG836">
            <v>1086291</v>
          </cell>
          <cell r="AH836">
            <v>911322</v>
          </cell>
          <cell r="AI836">
            <v>0</v>
          </cell>
          <cell r="AJ836">
            <v>604150</v>
          </cell>
          <cell r="AK836">
            <v>10541642</v>
          </cell>
          <cell r="AL836">
            <v>946056</v>
          </cell>
          <cell r="AM836">
            <v>0</v>
          </cell>
          <cell r="AN836">
            <v>0</v>
          </cell>
          <cell r="AO836">
            <v>0</v>
          </cell>
          <cell r="AP836">
            <v>11487698</v>
          </cell>
          <cell r="AQ836">
            <v>3985596</v>
          </cell>
          <cell r="AR836">
            <v>1418676</v>
          </cell>
          <cell r="AS836">
            <v>5404272</v>
          </cell>
          <cell r="AT836">
            <v>639576</v>
          </cell>
          <cell r="AU836">
            <v>40481</v>
          </cell>
          <cell r="AV836">
            <v>29383</v>
          </cell>
          <cell r="AW836">
            <v>0</v>
          </cell>
          <cell r="AX836">
            <v>175381</v>
          </cell>
          <cell r="AY836">
            <v>26501</v>
          </cell>
          <cell r="AZ836">
            <v>911322</v>
          </cell>
        </row>
        <row r="837">
          <cell r="A837">
            <v>171304</v>
          </cell>
          <cell r="B837" t="str">
            <v>MUSKEGON COMMUNITY COLLEGE</v>
          </cell>
          <cell r="C837" t="str">
            <v>MI</v>
          </cell>
          <cell r="D837">
            <v>3</v>
          </cell>
          <cell r="E837">
            <v>4</v>
          </cell>
          <cell r="F837">
            <v>2</v>
          </cell>
          <cell r="G837">
            <v>2</v>
          </cell>
          <cell r="H837">
            <v>2</v>
          </cell>
          <cell r="I837">
            <v>40</v>
          </cell>
          <cell r="J837">
            <v>1</v>
          </cell>
          <cell r="K837">
            <v>2676</v>
          </cell>
          <cell r="L837">
            <v>4726420</v>
          </cell>
          <cell r="M837">
            <v>0</v>
          </cell>
          <cell r="N837">
            <v>9143771</v>
          </cell>
          <cell r="O837">
            <v>6776183</v>
          </cell>
          <cell r="P837">
            <v>1914456</v>
          </cell>
          <cell r="Q837">
            <v>1149132</v>
          </cell>
          <cell r="R837">
            <v>39451</v>
          </cell>
          <cell r="S837">
            <v>46899</v>
          </cell>
          <cell r="T837">
            <v>0</v>
          </cell>
          <cell r="U837">
            <v>0</v>
          </cell>
          <cell r="V837">
            <v>2532882</v>
          </cell>
          <cell r="W837">
            <v>0</v>
          </cell>
          <cell r="X837">
            <v>630997</v>
          </cell>
          <cell r="Y837">
            <v>0</v>
          </cell>
          <cell r="Z837">
            <v>26960191</v>
          </cell>
          <cell r="AA837">
            <v>10035607</v>
          </cell>
          <cell r="AB837">
            <v>0</v>
          </cell>
          <cell r="AC837">
            <v>253178</v>
          </cell>
          <cell r="AD837">
            <v>3154647</v>
          </cell>
          <cell r="AE837">
            <v>3227696</v>
          </cell>
          <cell r="AF837">
            <v>1903530</v>
          </cell>
          <cell r="AG837">
            <v>1598649</v>
          </cell>
          <cell r="AH837">
            <v>2456426</v>
          </cell>
          <cell r="AI837">
            <v>0</v>
          </cell>
          <cell r="AJ837">
            <v>2097576</v>
          </cell>
          <cell r="AK837">
            <v>24727309</v>
          </cell>
          <cell r="AL837">
            <v>2412966</v>
          </cell>
          <cell r="AM837">
            <v>0</v>
          </cell>
          <cell r="AN837">
            <v>0</v>
          </cell>
          <cell r="AO837">
            <v>0</v>
          </cell>
          <cell r="AP837">
            <v>27140275</v>
          </cell>
          <cell r="AQ837">
            <v>12013489</v>
          </cell>
          <cell r="AR837">
            <v>4510040</v>
          </cell>
          <cell r="AS837">
            <v>16523529</v>
          </cell>
          <cell r="AT837">
            <v>1470409</v>
          </cell>
          <cell r="AU837">
            <v>117199</v>
          </cell>
          <cell r="AV837">
            <v>712273</v>
          </cell>
          <cell r="AW837">
            <v>0</v>
          </cell>
          <cell r="AX837">
            <v>11639</v>
          </cell>
          <cell r="AY837">
            <v>144906</v>
          </cell>
          <cell r="AZ837">
            <v>2456426</v>
          </cell>
        </row>
        <row r="838">
          <cell r="A838">
            <v>171395</v>
          </cell>
          <cell r="B838" t="str">
            <v>NORTH CENTRAL MICHIGAN COLLEGE</v>
          </cell>
          <cell r="C838" t="str">
            <v>MI</v>
          </cell>
          <cell r="D838">
            <v>3</v>
          </cell>
          <cell r="E838">
            <v>4</v>
          </cell>
          <cell r="F838">
            <v>2</v>
          </cell>
          <cell r="G838">
            <v>2</v>
          </cell>
          <cell r="H838">
            <v>2</v>
          </cell>
          <cell r="I838">
            <v>40</v>
          </cell>
          <cell r="J838">
            <v>1</v>
          </cell>
          <cell r="K838">
            <v>1183</v>
          </cell>
          <cell r="L838">
            <v>2238189</v>
          </cell>
          <cell r="M838">
            <v>0</v>
          </cell>
          <cell r="N838">
            <v>3099730</v>
          </cell>
          <cell r="O838">
            <v>3578000</v>
          </cell>
          <cell r="P838">
            <v>1050447</v>
          </cell>
          <cell r="Q838">
            <v>1242202</v>
          </cell>
          <cell r="R838">
            <v>0</v>
          </cell>
          <cell r="S838">
            <v>184799</v>
          </cell>
          <cell r="T838">
            <v>0</v>
          </cell>
          <cell r="U838">
            <v>0</v>
          </cell>
          <cell r="V838">
            <v>1041196</v>
          </cell>
          <cell r="W838">
            <v>0</v>
          </cell>
          <cell r="X838">
            <v>295975</v>
          </cell>
          <cell r="Y838">
            <v>0</v>
          </cell>
          <cell r="Z838">
            <v>12730538</v>
          </cell>
          <cell r="AA838">
            <v>3996419</v>
          </cell>
          <cell r="AB838">
            <v>0</v>
          </cell>
          <cell r="AC838">
            <v>0</v>
          </cell>
          <cell r="AD838">
            <v>1268636</v>
          </cell>
          <cell r="AE838">
            <v>1273506</v>
          </cell>
          <cell r="AF838">
            <v>1602494</v>
          </cell>
          <cell r="AG838">
            <v>715296</v>
          </cell>
          <cell r="AH838">
            <v>1495451</v>
          </cell>
          <cell r="AI838">
            <v>0</v>
          </cell>
          <cell r="AJ838">
            <v>897477</v>
          </cell>
          <cell r="AK838">
            <v>11249279</v>
          </cell>
          <cell r="AL838">
            <v>1035070</v>
          </cell>
          <cell r="AM838">
            <v>0</v>
          </cell>
          <cell r="AN838">
            <v>0</v>
          </cell>
          <cell r="AO838">
            <v>0</v>
          </cell>
          <cell r="AP838">
            <v>12284349</v>
          </cell>
          <cell r="AQ838">
            <v>4925981</v>
          </cell>
          <cell r="AR838">
            <v>1820529</v>
          </cell>
          <cell r="AS838">
            <v>6746510</v>
          </cell>
          <cell r="AT838">
            <v>851293</v>
          </cell>
          <cell r="AU838">
            <v>107431</v>
          </cell>
          <cell r="AV838">
            <v>272245</v>
          </cell>
          <cell r="AW838">
            <v>0</v>
          </cell>
          <cell r="AX838">
            <v>101969</v>
          </cell>
          <cell r="AY838">
            <v>162513</v>
          </cell>
          <cell r="AZ838">
            <v>1495451</v>
          </cell>
        </row>
        <row r="839">
          <cell r="A839">
            <v>171483</v>
          </cell>
          <cell r="B839" t="str">
            <v>NORTHWESTERN MICHIGAN COLLEGE</v>
          </cell>
          <cell r="C839" t="str">
            <v>MI</v>
          </cell>
          <cell r="D839">
            <v>3</v>
          </cell>
          <cell r="E839">
            <v>4</v>
          </cell>
          <cell r="F839">
            <v>2</v>
          </cell>
          <cell r="G839">
            <v>2</v>
          </cell>
          <cell r="H839">
            <v>2</v>
          </cell>
          <cell r="I839">
            <v>40</v>
          </cell>
          <cell r="J839">
            <v>1</v>
          </cell>
          <cell r="K839">
            <v>2530</v>
          </cell>
          <cell r="L839">
            <v>8291664</v>
          </cell>
          <cell r="M839">
            <v>0</v>
          </cell>
          <cell r="N839">
            <v>9307769</v>
          </cell>
          <cell r="O839">
            <v>5823265</v>
          </cell>
          <cell r="P839">
            <v>2862740</v>
          </cell>
          <cell r="Q839">
            <v>2298457</v>
          </cell>
          <cell r="R839">
            <v>0</v>
          </cell>
          <cell r="S839">
            <v>185398</v>
          </cell>
          <cell r="T839">
            <v>1211090</v>
          </cell>
          <cell r="U839">
            <v>256464</v>
          </cell>
          <cell r="V839">
            <v>4823012</v>
          </cell>
          <cell r="W839">
            <v>0</v>
          </cell>
          <cell r="X839">
            <v>1371428</v>
          </cell>
          <cell r="Y839">
            <v>0</v>
          </cell>
          <cell r="Z839">
            <v>36431287</v>
          </cell>
          <cell r="AA839">
            <v>11603593</v>
          </cell>
          <cell r="AB839">
            <v>0</v>
          </cell>
          <cell r="AC839">
            <v>874280</v>
          </cell>
          <cell r="AD839">
            <v>6482398</v>
          </cell>
          <cell r="AE839">
            <v>8198669</v>
          </cell>
          <cell r="AF839">
            <v>3915310</v>
          </cell>
          <cell r="AG839">
            <v>2858178</v>
          </cell>
          <cell r="AH839">
            <v>3531935</v>
          </cell>
          <cell r="AI839">
            <v>0</v>
          </cell>
          <cell r="AJ839">
            <v>-620670</v>
          </cell>
          <cell r="AK839">
            <v>36843693</v>
          </cell>
          <cell r="AL839">
            <v>4565218</v>
          </cell>
          <cell r="AM839">
            <v>0</v>
          </cell>
          <cell r="AN839">
            <v>0</v>
          </cell>
          <cell r="AO839">
            <v>0</v>
          </cell>
          <cell r="AP839">
            <v>41408911</v>
          </cell>
          <cell r="AQ839">
            <v>14969023</v>
          </cell>
          <cell r="AR839">
            <v>5165846</v>
          </cell>
          <cell r="AS839">
            <v>20134869</v>
          </cell>
          <cell r="AT839">
            <v>1622482</v>
          </cell>
          <cell r="AU839">
            <v>211929</v>
          </cell>
          <cell r="AV839">
            <v>785595</v>
          </cell>
          <cell r="AW839">
            <v>0</v>
          </cell>
          <cell r="AX839">
            <v>783067</v>
          </cell>
          <cell r="AY839">
            <v>128862</v>
          </cell>
          <cell r="AZ839">
            <v>3531935</v>
          </cell>
        </row>
        <row r="840">
          <cell r="A840">
            <v>171535</v>
          </cell>
          <cell r="B840" t="str">
            <v>OAKLAND COMMUNITY COLLEGE-BLOOMFIELD HILLS CAMPUS</v>
          </cell>
          <cell r="C840" t="str">
            <v>MI</v>
          </cell>
          <cell r="D840">
            <v>3</v>
          </cell>
          <cell r="E840">
            <v>4</v>
          </cell>
          <cell r="F840">
            <v>2</v>
          </cell>
          <cell r="G840">
            <v>2</v>
          </cell>
          <cell r="H840">
            <v>2</v>
          </cell>
          <cell r="I840">
            <v>40</v>
          </cell>
          <cell r="J840">
            <v>1</v>
          </cell>
          <cell r="K840">
            <v>11954</v>
          </cell>
          <cell r="L840">
            <v>28950137</v>
          </cell>
          <cell r="M840">
            <v>0</v>
          </cell>
          <cell r="N840">
            <v>21473255</v>
          </cell>
          <cell r="O840">
            <v>69288038</v>
          </cell>
          <cell r="P840">
            <v>7133499</v>
          </cell>
          <cell r="Q840">
            <v>7397715</v>
          </cell>
          <cell r="R840">
            <v>0</v>
          </cell>
          <cell r="S840">
            <v>790511</v>
          </cell>
          <cell r="T840">
            <v>0</v>
          </cell>
          <cell r="U840">
            <v>0</v>
          </cell>
          <cell r="V840">
            <v>8812035</v>
          </cell>
          <cell r="W840">
            <v>0</v>
          </cell>
          <cell r="X840">
            <v>5218794</v>
          </cell>
          <cell r="Y840">
            <v>0</v>
          </cell>
          <cell r="Z840">
            <v>149063984</v>
          </cell>
          <cell r="AA840">
            <v>45613791</v>
          </cell>
          <cell r="AB840">
            <v>0</v>
          </cell>
          <cell r="AC840">
            <v>678538</v>
          </cell>
          <cell r="AD840">
            <v>19043937</v>
          </cell>
          <cell r="AE840">
            <v>11471004</v>
          </cell>
          <cell r="AF840">
            <v>15079781</v>
          </cell>
          <cell r="AG840">
            <v>13346048</v>
          </cell>
          <cell r="AH840">
            <v>6945106</v>
          </cell>
          <cell r="AI840">
            <v>0</v>
          </cell>
          <cell r="AJ840">
            <v>23832910</v>
          </cell>
          <cell r="AK840">
            <v>136011115</v>
          </cell>
          <cell r="AL840">
            <v>8510636</v>
          </cell>
          <cell r="AM840">
            <v>0</v>
          </cell>
          <cell r="AN840">
            <v>0</v>
          </cell>
          <cell r="AO840">
            <v>0</v>
          </cell>
          <cell r="AP840">
            <v>144521751</v>
          </cell>
          <cell r="AQ840">
            <v>57240672</v>
          </cell>
          <cell r="AR840">
            <v>17884507</v>
          </cell>
          <cell r="AS840">
            <v>75125179</v>
          </cell>
          <cell r="AT840">
            <v>4306154</v>
          </cell>
          <cell r="AU840">
            <v>325272</v>
          </cell>
          <cell r="AV840">
            <v>1026360</v>
          </cell>
          <cell r="AW840">
            <v>0</v>
          </cell>
          <cell r="AX840">
            <v>680770</v>
          </cell>
          <cell r="AY840">
            <v>606550</v>
          </cell>
          <cell r="AZ840">
            <v>6945106</v>
          </cell>
        </row>
        <row r="841">
          <cell r="A841">
            <v>172200</v>
          </cell>
          <cell r="B841" t="str">
            <v>SCHOOLCRAFT COLLEGE</v>
          </cell>
          <cell r="C841" t="str">
            <v>MI</v>
          </cell>
          <cell r="D841">
            <v>3</v>
          </cell>
          <cell r="E841">
            <v>4</v>
          </cell>
          <cell r="F841">
            <v>2</v>
          </cell>
          <cell r="G841">
            <v>2</v>
          </cell>
          <cell r="H841">
            <v>2</v>
          </cell>
          <cell r="I841">
            <v>40</v>
          </cell>
          <cell r="J841">
            <v>1</v>
          </cell>
          <cell r="K841">
            <v>5219</v>
          </cell>
          <cell r="L841">
            <v>14786511</v>
          </cell>
          <cell r="M841">
            <v>0</v>
          </cell>
          <cell r="N841">
            <v>12388480</v>
          </cell>
          <cell r="O841">
            <v>18969101</v>
          </cell>
          <cell r="P841">
            <v>2492900</v>
          </cell>
          <cell r="Q841">
            <v>1870528</v>
          </cell>
          <cell r="R841">
            <v>0</v>
          </cell>
          <cell r="S841">
            <v>26505</v>
          </cell>
          <cell r="T841">
            <v>0</v>
          </cell>
          <cell r="U841">
            <v>1059196</v>
          </cell>
          <cell r="V841">
            <v>2786327</v>
          </cell>
          <cell r="W841">
            <v>0</v>
          </cell>
          <cell r="X841">
            <v>2864306</v>
          </cell>
          <cell r="Y841">
            <v>0</v>
          </cell>
          <cell r="Z841">
            <v>57243854</v>
          </cell>
          <cell r="AA841">
            <v>18086127</v>
          </cell>
          <cell r="AB841">
            <v>317269</v>
          </cell>
          <cell r="AC841">
            <v>1352903</v>
          </cell>
          <cell r="AD841">
            <v>9319661</v>
          </cell>
          <cell r="AE841">
            <v>6832122</v>
          </cell>
          <cell r="AF841">
            <v>5435017</v>
          </cell>
          <cell r="AG841">
            <v>6216158</v>
          </cell>
          <cell r="AH841">
            <v>2753468</v>
          </cell>
          <cell r="AI841">
            <v>252527</v>
          </cell>
          <cell r="AJ841">
            <v>4981618</v>
          </cell>
          <cell r="AK841">
            <v>55546870</v>
          </cell>
          <cell r="AL841">
            <v>2816133</v>
          </cell>
          <cell r="AM841">
            <v>0</v>
          </cell>
          <cell r="AN841">
            <v>0</v>
          </cell>
          <cell r="AO841">
            <v>0</v>
          </cell>
          <cell r="AP841">
            <v>58363003</v>
          </cell>
          <cell r="AQ841">
            <v>28099731</v>
          </cell>
          <cell r="AR841">
            <v>7977962</v>
          </cell>
          <cell r="AS841">
            <v>36077693</v>
          </cell>
          <cell r="AT841">
            <v>1670618</v>
          </cell>
          <cell r="AU841">
            <v>220277</v>
          </cell>
          <cell r="AV841">
            <v>84883</v>
          </cell>
          <cell r="AW841">
            <v>0</v>
          </cell>
          <cell r="AX841">
            <v>433540</v>
          </cell>
          <cell r="AY841">
            <v>344150</v>
          </cell>
          <cell r="AZ841">
            <v>2753468</v>
          </cell>
        </row>
        <row r="842">
          <cell r="A842">
            <v>172291</v>
          </cell>
          <cell r="B842" t="str">
            <v>ST CLAIR COUNTY COMMUNITY COLLEGE</v>
          </cell>
          <cell r="C842" t="str">
            <v>MI</v>
          </cell>
          <cell r="D842">
            <v>3</v>
          </cell>
          <cell r="E842">
            <v>4</v>
          </cell>
          <cell r="F842">
            <v>2</v>
          </cell>
          <cell r="G842">
            <v>2</v>
          </cell>
          <cell r="H842">
            <v>2</v>
          </cell>
          <cell r="I842">
            <v>40</v>
          </cell>
          <cell r="J842">
            <v>1</v>
          </cell>
          <cell r="K842">
            <v>2417</v>
          </cell>
          <cell r="L842">
            <v>6714095</v>
          </cell>
          <cell r="M842">
            <v>0</v>
          </cell>
          <cell r="N842">
            <v>7194609</v>
          </cell>
          <cell r="O842">
            <v>0</v>
          </cell>
          <cell r="P842">
            <v>1944509</v>
          </cell>
          <cell r="Q842">
            <v>1233080</v>
          </cell>
          <cell r="R842">
            <v>0</v>
          </cell>
          <cell r="S842">
            <v>899386</v>
          </cell>
          <cell r="T842">
            <v>80389</v>
          </cell>
          <cell r="U842">
            <v>0</v>
          </cell>
          <cell r="V842">
            <v>1861529</v>
          </cell>
          <cell r="W842">
            <v>0</v>
          </cell>
          <cell r="X842">
            <v>8389726</v>
          </cell>
          <cell r="Y842">
            <v>0</v>
          </cell>
          <cell r="Z842">
            <v>28317323</v>
          </cell>
          <cell r="AA842">
            <v>8241211</v>
          </cell>
          <cell r="AB842">
            <v>0</v>
          </cell>
          <cell r="AC842">
            <v>22508</v>
          </cell>
          <cell r="AD842">
            <v>4394585</v>
          </cell>
          <cell r="AE842">
            <v>2921033</v>
          </cell>
          <cell r="AF842">
            <v>3039929</v>
          </cell>
          <cell r="AG842">
            <v>2198649</v>
          </cell>
          <cell r="AH842">
            <v>3119689</v>
          </cell>
          <cell r="AI842">
            <v>116018</v>
          </cell>
          <cell r="AJ842">
            <v>2273779</v>
          </cell>
          <cell r="AK842">
            <v>26327401</v>
          </cell>
          <cell r="AL842">
            <v>1737052</v>
          </cell>
          <cell r="AM842">
            <v>0</v>
          </cell>
          <cell r="AN842">
            <v>0</v>
          </cell>
          <cell r="AO842">
            <v>0</v>
          </cell>
          <cell r="AP842">
            <v>28064453</v>
          </cell>
          <cell r="AQ842">
            <v>12507723</v>
          </cell>
          <cell r="AR842">
            <v>3907881</v>
          </cell>
          <cell r="AS842">
            <v>16415604</v>
          </cell>
          <cell r="AT842">
            <v>1482538</v>
          </cell>
          <cell r="AU842">
            <v>110795</v>
          </cell>
          <cell r="AV842">
            <v>721422</v>
          </cell>
          <cell r="AW842">
            <v>0</v>
          </cell>
          <cell r="AX842">
            <v>707707</v>
          </cell>
          <cell r="AY842">
            <v>97227</v>
          </cell>
          <cell r="AZ842">
            <v>3119689</v>
          </cell>
        </row>
        <row r="843">
          <cell r="A843">
            <v>172307</v>
          </cell>
          <cell r="B843" t="str">
            <v>SOUTHWESTERN MICHIGAN COLLEGE</v>
          </cell>
          <cell r="C843" t="str">
            <v>MI</v>
          </cell>
          <cell r="D843">
            <v>3</v>
          </cell>
          <cell r="E843">
            <v>4</v>
          </cell>
          <cell r="F843">
            <v>2</v>
          </cell>
          <cell r="G843">
            <v>2</v>
          </cell>
          <cell r="H843">
            <v>2</v>
          </cell>
          <cell r="I843">
            <v>40</v>
          </cell>
          <cell r="J843">
            <v>1</v>
          </cell>
          <cell r="K843">
            <v>1802</v>
          </cell>
          <cell r="L843">
            <v>3582115</v>
          </cell>
          <cell r="M843">
            <v>0</v>
          </cell>
          <cell r="N843">
            <v>7258546</v>
          </cell>
          <cell r="O843">
            <v>3143788</v>
          </cell>
          <cell r="P843">
            <v>2624209</v>
          </cell>
          <cell r="Q843">
            <v>939572</v>
          </cell>
          <cell r="R843">
            <v>0</v>
          </cell>
          <cell r="S843">
            <v>45363</v>
          </cell>
          <cell r="T843">
            <v>0</v>
          </cell>
          <cell r="U843">
            <v>8752</v>
          </cell>
          <cell r="V843">
            <v>1042133</v>
          </cell>
          <cell r="W843">
            <v>0</v>
          </cell>
          <cell r="X843">
            <v>529596</v>
          </cell>
          <cell r="Y843">
            <v>0</v>
          </cell>
          <cell r="Z843">
            <v>19174074</v>
          </cell>
          <cell r="AA843">
            <v>6695640</v>
          </cell>
          <cell r="AB843">
            <v>0</v>
          </cell>
          <cell r="AC843">
            <v>564524</v>
          </cell>
          <cell r="AD843">
            <v>1249686</v>
          </cell>
          <cell r="AE843">
            <v>2120835</v>
          </cell>
          <cell r="AF843">
            <v>2014479</v>
          </cell>
          <cell r="AG843">
            <v>1625629</v>
          </cell>
          <cell r="AH843">
            <v>1664003</v>
          </cell>
          <cell r="AI843">
            <v>415038</v>
          </cell>
          <cell r="AJ843">
            <v>1504845</v>
          </cell>
          <cell r="AK843">
            <v>17854679</v>
          </cell>
          <cell r="AL843">
            <v>951047</v>
          </cell>
          <cell r="AM843">
            <v>0</v>
          </cell>
          <cell r="AN843">
            <v>0</v>
          </cell>
          <cell r="AO843">
            <v>0</v>
          </cell>
          <cell r="AP843">
            <v>18805726</v>
          </cell>
          <cell r="AQ843">
            <v>6059199</v>
          </cell>
          <cell r="AR843">
            <v>1841711</v>
          </cell>
          <cell r="AS843">
            <v>7900910</v>
          </cell>
          <cell r="AT843">
            <v>1392326</v>
          </cell>
          <cell r="AU843">
            <v>207709</v>
          </cell>
          <cell r="AV843">
            <v>38894</v>
          </cell>
          <cell r="AW843">
            <v>0</v>
          </cell>
          <cell r="AX843">
            <v>0</v>
          </cell>
          <cell r="AY843">
            <v>25074</v>
          </cell>
          <cell r="AZ843">
            <v>1664003</v>
          </cell>
        </row>
        <row r="844">
          <cell r="A844">
            <v>172617</v>
          </cell>
          <cell r="B844" t="str">
            <v>WASHTENAW COMMUNITY COLLEGE</v>
          </cell>
          <cell r="C844" t="str">
            <v>MI</v>
          </cell>
          <cell r="D844">
            <v>3</v>
          </cell>
          <cell r="E844">
            <v>4</v>
          </cell>
          <cell r="F844">
            <v>2</v>
          </cell>
          <cell r="G844">
            <v>2</v>
          </cell>
          <cell r="H844">
            <v>2</v>
          </cell>
          <cell r="I844">
            <v>40</v>
          </cell>
          <cell r="J844">
            <v>1</v>
          </cell>
          <cell r="K844">
            <v>5623</v>
          </cell>
          <cell r="L844">
            <v>13806771</v>
          </cell>
          <cell r="M844">
            <v>0</v>
          </cell>
          <cell r="N844">
            <v>12642982</v>
          </cell>
          <cell r="O844">
            <v>32734279</v>
          </cell>
          <cell r="P844">
            <v>4998650</v>
          </cell>
          <cell r="Q844">
            <v>2059412</v>
          </cell>
          <cell r="R844">
            <v>0</v>
          </cell>
          <cell r="S844">
            <v>685869</v>
          </cell>
          <cell r="T844">
            <v>0</v>
          </cell>
          <cell r="U844">
            <v>675523</v>
          </cell>
          <cell r="V844">
            <v>60939</v>
          </cell>
          <cell r="W844">
            <v>0</v>
          </cell>
          <cell r="X844">
            <v>0</v>
          </cell>
          <cell r="Y844">
            <v>0</v>
          </cell>
          <cell r="Z844">
            <v>67664425</v>
          </cell>
          <cell r="AA844">
            <v>26683977</v>
          </cell>
          <cell r="AB844">
            <v>0</v>
          </cell>
          <cell r="AC844">
            <v>431903</v>
          </cell>
          <cell r="AD844">
            <v>8423872</v>
          </cell>
          <cell r="AE844">
            <v>11453466</v>
          </cell>
          <cell r="AF844">
            <v>7876710</v>
          </cell>
          <cell r="AG844">
            <v>7081293</v>
          </cell>
          <cell r="AH844">
            <v>5784429</v>
          </cell>
          <cell r="AI844">
            <v>0</v>
          </cell>
          <cell r="AJ844">
            <v>1421041</v>
          </cell>
          <cell r="AK844">
            <v>69156691</v>
          </cell>
          <cell r="AL844">
            <v>80239</v>
          </cell>
          <cell r="AM844">
            <v>0</v>
          </cell>
          <cell r="AN844">
            <v>0</v>
          </cell>
          <cell r="AO844">
            <v>0</v>
          </cell>
          <cell r="AP844">
            <v>69236930</v>
          </cell>
          <cell r="AQ844">
            <v>36985927</v>
          </cell>
          <cell r="AR844">
            <v>6215508</v>
          </cell>
          <cell r="AS844">
            <v>43201435</v>
          </cell>
          <cell r="AT844">
            <v>3313343</v>
          </cell>
          <cell r="AU844">
            <v>149538</v>
          </cell>
          <cell r="AV844">
            <v>728799</v>
          </cell>
          <cell r="AW844">
            <v>0</v>
          </cell>
          <cell r="AX844">
            <v>587917</v>
          </cell>
          <cell r="AY844">
            <v>1004832</v>
          </cell>
          <cell r="AZ844">
            <v>5784429</v>
          </cell>
        </row>
        <row r="845">
          <cell r="A845">
            <v>172635</v>
          </cell>
          <cell r="B845" t="str">
            <v>WAYNE COUNTY COMMUNITY COLLEGE DISTRICT</v>
          </cell>
          <cell r="C845" t="str">
            <v>MI</v>
          </cell>
          <cell r="D845">
            <v>3</v>
          </cell>
          <cell r="E845">
            <v>4</v>
          </cell>
          <cell r="F845">
            <v>2</v>
          </cell>
          <cell r="G845">
            <v>2</v>
          </cell>
          <cell r="H845">
            <v>2</v>
          </cell>
          <cell r="I845">
            <v>40</v>
          </cell>
          <cell r="J845">
            <v>1</v>
          </cell>
          <cell r="K845">
            <v>5023</v>
          </cell>
          <cell r="L845">
            <v>10267181</v>
          </cell>
          <cell r="M845">
            <v>0</v>
          </cell>
          <cell r="N845">
            <v>17456513</v>
          </cell>
          <cell r="O845">
            <v>21787471</v>
          </cell>
          <cell r="P845">
            <v>9207315</v>
          </cell>
          <cell r="Q845">
            <v>741195</v>
          </cell>
          <cell r="R845">
            <v>251184</v>
          </cell>
          <cell r="S845">
            <v>481543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701343</v>
          </cell>
          <cell r="Y845">
            <v>0</v>
          </cell>
          <cell r="Z845">
            <v>60893745</v>
          </cell>
          <cell r="AA845">
            <v>21158631</v>
          </cell>
          <cell r="AB845">
            <v>180563</v>
          </cell>
          <cell r="AC845">
            <v>0</v>
          </cell>
          <cell r="AD845">
            <v>10997559</v>
          </cell>
          <cell r="AE845">
            <v>7702086</v>
          </cell>
          <cell r="AF845">
            <v>8636161</v>
          </cell>
          <cell r="AG845">
            <v>5489585</v>
          </cell>
          <cell r="AH845">
            <v>6522233</v>
          </cell>
          <cell r="AI845">
            <v>184040</v>
          </cell>
          <cell r="AJ845">
            <v>0</v>
          </cell>
          <cell r="AK845">
            <v>60870858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60870858</v>
          </cell>
          <cell r="AQ845">
            <v>30416509</v>
          </cell>
          <cell r="AR845">
            <v>9364331</v>
          </cell>
          <cell r="AS845">
            <v>39780840</v>
          </cell>
          <cell r="AT845">
            <v>5723539</v>
          </cell>
          <cell r="AU845">
            <v>433702</v>
          </cell>
          <cell r="AV845">
            <v>356928</v>
          </cell>
          <cell r="AW845">
            <v>0</v>
          </cell>
          <cell r="AX845">
            <v>8064</v>
          </cell>
          <cell r="AY845">
            <v>0</v>
          </cell>
          <cell r="AZ845">
            <v>6522233</v>
          </cell>
        </row>
        <row r="846">
          <cell r="A846">
            <v>172671</v>
          </cell>
          <cell r="B846" t="str">
            <v>WEST SHORE COMMUNITY COLLEGE</v>
          </cell>
          <cell r="C846" t="str">
            <v>MI</v>
          </cell>
          <cell r="D846">
            <v>3</v>
          </cell>
          <cell r="E846">
            <v>4</v>
          </cell>
          <cell r="F846">
            <v>2</v>
          </cell>
          <cell r="G846">
            <v>2</v>
          </cell>
          <cell r="H846">
            <v>2</v>
          </cell>
          <cell r="I846">
            <v>40</v>
          </cell>
          <cell r="J846">
            <v>1</v>
          </cell>
          <cell r="K846">
            <v>755</v>
          </cell>
          <cell r="L846">
            <v>1452552</v>
          </cell>
          <cell r="M846">
            <v>0</v>
          </cell>
          <cell r="N846">
            <v>2347140</v>
          </cell>
          <cell r="O846">
            <v>3625858</v>
          </cell>
          <cell r="P846">
            <v>1184683</v>
          </cell>
          <cell r="Q846">
            <v>463517</v>
          </cell>
          <cell r="R846">
            <v>0</v>
          </cell>
          <cell r="S846">
            <v>98701</v>
          </cell>
          <cell r="T846">
            <v>0</v>
          </cell>
          <cell r="U846">
            <v>0</v>
          </cell>
          <cell r="V846">
            <v>822580</v>
          </cell>
          <cell r="W846">
            <v>0</v>
          </cell>
          <cell r="X846">
            <v>776851</v>
          </cell>
          <cell r="Y846">
            <v>0</v>
          </cell>
          <cell r="Z846">
            <v>10771882</v>
          </cell>
          <cell r="AA846">
            <v>3144173</v>
          </cell>
          <cell r="AB846">
            <v>0</v>
          </cell>
          <cell r="AC846">
            <v>638582</v>
          </cell>
          <cell r="AD846">
            <v>817985</v>
          </cell>
          <cell r="AE846">
            <v>2766290</v>
          </cell>
          <cell r="AF846">
            <v>1209055</v>
          </cell>
          <cell r="AG846">
            <v>1036872</v>
          </cell>
          <cell r="AH846">
            <v>1870159</v>
          </cell>
          <cell r="AI846">
            <v>0</v>
          </cell>
          <cell r="AJ846">
            <v>440178</v>
          </cell>
          <cell r="AK846">
            <v>11923294</v>
          </cell>
          <cell r="AL846">
            <v>829587</v>
          </cell>
          <cell r="AM846">
            <v>0</v>
          </cell>
          <cell r="AN846">
            <v>0</v>
          </cell>
          <cell r="AO846">
            <v>59187</v>
          </cell>
          <cell r="AP846">
            <v>12812068</v>
          </cell>
          <cell r="AQ846">
            <v>4589904</v>
          </cell>
          <cell r="AR846">
            <v>1570326</v>
          </cell>
          <cell r="AS846">
            <v>6160230</v>
          </cell>
          <cell r="AT846">
            <v>631535</v>
          </cell>
          <cell r="AU846">
            <v>553148</v>
          </cell>
          <cell r="AV846">
            <v>463517</v>
          </cell>
          <cell r="AW846">
            <v>0</v>
          </cell>
          <cell r="AX846">
            <v>98701</v>
          </cell>
          <cell r="AY846">
            <v>123258</v>
          </cell>
          <cell r="AZ846">
            <v>1870159</v>
          </cell>
        </row>
        <row r="847">
          <cell r="A847">
            <v>380359</v>
          </cell>
          <cell r="B847" t="str">
            <v>BAY MILLS COMMUNITY COLLEGE</v>
          </cell>
          <cell r="C847" t="str">
            <v>MI</v>
          </cell>
          <cell r="D847">
            <v>3</v>
          </cell>
          <cell r="E847">
            <v>4</v>
          </cell>
          <cell r="F847">
            <v>2</v>
          </cell>
          <cell r="G847">
            <v>2</v>
          </cell>
          <cell r="H847">
            <v>1</v>
          </cell>
          <cell r="I847">
            <v>60</v>
          </cell>
          <cell r="J847">
            <v>1</v>
          </cell>
          <cell r="K847">
            <v>230</v>
          </cell>
          <cell r="L847">
            <v>732131</v>
          </cell>
          <cell r="M847">
            <v>840361</v>
          </cell>
          <cell r="N847">
            <v>0</v>
          </cell>
          <cell r="O847">
            <v>0</v>
          </cell>
          <cell r="P847">
            <v>1001403</v>
          </cell>
          <cell r="Q847">
            <v>126639</v>
          </cell>
          <cell r="R847">
            <v>0</v>
          </cell>
          <cell r="S847">
            <v>1010043</v>
          </cell>
          <cell r="T847">
            <v>0</v>
          </cell>
          <cell r="U847">
            <v>0</v>
          </cell>
          <cell r="V847">
            <v>178591</v>
          </cell>
          <cell r="W847">
            <v>0</v>
          </cell>
          <cell r="X847">
            <v>21646</v>
          </cell>
          <cell r="Y847">
            <v>0</v>
          </cell>
          <cell r="Z847">
            <v>3910814</v>
          </cell>
          <cell r="AA847">
            <v>713283</v>
          </cell>
          <cell r="AB847">
            <v>0</v>
          </cell>
          <cell r="AC847">
            <v>63207</v>
          </cell>
          <cell r="AD847">
            <v>843805</v>
          </cell>
          <cell r="AE847">
            <v>390792</v>
          </cell>
          <cell r="AF847">
            <v>739421</v>
          </cell>
          <cell r="AG847">
            <v>111619</v>
          </cell>
          <cell r="AH847">
            <v>896861</v>
          </cell>
          <cell r="AI847">
            <v>0</v>
          </cell>
          <cell r="AJ847">
            <v>0</v>
          </cell>
          <cell r="AK847">
            <v>3758988</v>
          </cell>
          <cell r="AL847">
            <v>159533</v>
          </cell>
          <cell r="AM847">
            <v>0</v>
          </cell>
          <cell r="AN847">
            <v>0</v>
          </cell>
          <cell r="AO847">
            <v>0</v>
          </cell>
          <cell r="AP847">
            <v>3918521</v>
          </cell>
          <cell r="AQ847">
            <v>1142007</v>
          </cell>
          <cell r="AR847">
            <v>362660</v>
          </cell>
          <cell r="AS847">
            <v>1504667</v>
          </cell>
          <cell r="AT847">
            <v>322891</v>
          </cell>
          <cell r="AU847">
            <v>127897</v>
          </cell>
          <cell r="AV847">
            <v>125161</v>
          </cell>
          <cell r="AW847">
            <v>0</v>
          </cell>
          <cell r="AX847">
            <v>111838</v>
          </cell>
          <cell r="AY847">
            <v>209074</v>
          </cell>
          <cell r="AZ847">
            <v>896861</v>
          </cell>
        </row>
        <row r="848">
          <cell r="A848">
            <v>172422</v>
          </cell>
          <cell r="B848" t="str">
            <v>MICHIGAN CAREER AND TECHNICAL INSTITUTE</v>
          </cell>
          <cell r="C848" t="str">
            <v>MI</v>
          </cell>
          <cell r="D848">
            <v>3</v>
          </cell>
          <cell r="E848">
            <v>7</v>
          </cell>
          <cell r="F848">
            <v>2</v>
          </cell>
          <cell r="G848">
            <v>2</v>
          </cell>
          <cell r="H848">
            <v>2</v>
          </cell>
          <cell r="I848">
            <v>-3</v>
          </cell>
          <cell r="J848">
            <v>1</v>
          </cell>
          <cell r="K848">
            <v>266</v>
          </cell>
          <cell r="L848">
            <v>1228500</v>
          </cell>
          <cell r="M848">
            <v>7786900</v>
          </cell>
          <cell r="N848">
            <v>1145900</v>
          </cell>
          <cell r="O848">
            <v>0</v>
          </cell>
          <cell r="P848">
            <v>436792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10598092</v>
          </cell>
          <cell r="AA848">
            <v>316955</v>
          </cell>
          <cell r="AB848">
            <v>0</v>
          </cell>
          <cell r="AC848">
            <v>0</v>
          </cell>
          <cell r="AD848">
            <v>6277</v>
          </cell>
          <cell r="AE848">
            <v>573208</v>
          </cell>
          <cell r="AF848">
            <v>445012</v>
          </cell>
          <cell r="AG848">
            <v>1316966</v>
          </cell>
          <cell r="AH848">
            <v>436729</v>
          </cell>
          <cell r="AI848">
            <v>0</v>
          </cell>
          <cell r="AJ848">
            <v>0</v>
          </cell>
          <cell r="AK848">
            <v>3095147</v>
          </cell>
          <cell r="AL848">
            <v>2900</v>
          </cell>
          <cell r="AM848">
            <v>0</v>
          </cell>
          <cell r="AN848">
            <v>0</v>
          </cell>
          <cell r="AO848">
            <v>0</v>
          </cell>
          <cell r="AP848">
            <v>3098047</v>
          </cell>
          <cell r="AQ848">
            <v>4327431</v>
          </cell>
          <cell r="AR848">
            <v>1220181</v>
          </cell>
          <cell r="AS848">
            <v>5547612</v>
          </cell>
          <cell r="AT848">
            <v>400479</v>
          </cell>
          <cell r="AU848">
            <v>27185</v>
          </cell>
          <cell r="AV848">
            <v>0</v>
          </cell>
          <cell r="AW848">
            <v>0</v>
          </cell>
          <cell r="AX848">
            <v>0</v>
          </cell>
          <cell r="AY848">
            <v>9065</v>
          </cell>
          <cell r="AZ848">
            <v>436729</v>
          </cell>
        </row>
        <row r="849">
          <cell r="A849">
            <v>431318</v>
          </cell>
          <cell r="B849" t="str">
            <v>WIA SCHOOL OF PRACTICAL NURSING</v>
          </cell>
          <cell r="C849" t="str">
            <v>MI</v>
          </cell>
          <cell r="D849">
            <v>3</v>
          </cell>
          <cell r="E849">
            <v>7</v>
          </cell>
          <cell r="F849">
            <v>2</v>
          </cell>
          <cell r="G849">
            <v>2</v>
          </cell>
          <cell r="H849">
            <v>2</v>
          </cell>
          <cell r="I849">
            <v>-3</v>
          </cell>
          <cell r="J849">
            <v>1</v>
          </cell>
          <cell r="K849">
            <v>99</v>
          </cell>
          <cell r="L849">
            <v>1366402</v>
          </cell>
          <cell r="M849">
            <v>0</v>
          </cell>
          <cell r="N849">
            <v>1193136</v>
          </cell>
          <cell r="O849">
            <v>0</v>
          </cell>
          <cell r="P849">
            <v>486723</v>
          </cell>
          <cell r="Q849">
            <v>0</v>
          </cell>
          <cell r="R849">
            <v>47772</v>
          </cell>
          <cell r="S849">
            <v>158247</v>
          </cell>
          <cell r="T849">
            <v>0</v>
          </cell>
          <cell r="U849">
            <v>0</v>
          </cell>
          <cell r="V849">
            <v>25826</v>
          </cell>
          <cell r="W849">
            <v>0</v>
          </cell>
          <cell r="X849">
            <v>125594</v>
          </cell>
          <cell r="Y849">
            <v>0</v>
          </cell>
          <cell r="Z849">
            <v>3403700</v>
          </cell>
          <cell r="AA849">
            <v>2813579</v>
          </cell>
          <cell r="AB849">
            <v>0</v>
          </cell>
          <cell r="AC849">
            <v>0</v>
          </cell>
          <cell r="AD849">
            <v>84848</v>
          </cell>
          <cell r="AE849">
            <v>0</v>
          </cell>
          <cell r="AF849">
            <v>753465</v>
          </cell>
          <cell r="AG849">
            <v>0</v>
          </cell>
          <cell r="AH849">
            <v>529182</v>
          </cell>
          <cell r="AI849">
            <v>0</v>
          </cell>
          <cell r="AJ849">
            <v>65000</v>
          </cell>
          <cell r="AK849">
            <v>4246074</v>
          </cell>
          <cell r="AL849">
            <v>3459</v>
          </cell>
          <cell r="AM849">
            <v>0</v>
          </cell>
          <cell r="AN849">
            <v>0</v>
          </cell>
          <cell r="AO849">
            <v>0</v>
          </cell>
          <cell r="AP849">
            <v>4249533</v>
          </cell>
          <cell r="AQ849">
            <v>925168</v>
          </cell>
          <cell r="AR849">
            <v>301445</v>
          </cell>
          <cell r="AS849">
            <v>1226613</v>
          </cell>
          <cell r="AT849">
            <v>466227</v>
          </cell>
          <cell r="AU849">
            <v>62955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529182</v>
          </cell>
        </row>
        <row r="850">
          <cell r="A850">
            <v>436793</v>
          </cell>
          <cell r="B850" t="str">
            <v>WARREN WOODS VOCATIONAL ADULT EDUCATION</v>
          </cell>
          <cell r="C850" t="str">
            <v>MI</v>
          </cell>
          <cell r="D850">
            <v>3</v>
          </cell>
          <cell r="E850">
            <v>7</v>
          </cell>
          <cell r="F850">
            <v>2</v>
          </cell>
          <cell r="G850">
            <v>2</v>
          </cell>
          <cell r="H850">
            <v>2</v>
          </cell>
          <cell r="I850">
            <v>-3</v>
          </cell>
          <cell r="J850">
            <v>1</v>
          </cell>
          <cell r="K850">
            <v>60</v>
          </cell>
          <cell r="L850">
            <v>5656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5656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108343</v>
          </cell>
          <cell r="AI850">
            <v>0</v>
          </cell>
          <cell r="AJ850">
            <v>0</v>
          </cell>
          <cell r="AK850">
            <v>108343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108343</v>
          </cell>
          <cell r="AQ850">
            <v>0</v>
          </cell>
          <cell r="AR850">
            <v>0</v>
          </cell>
          <cell r="AS850">
            <v>0</v>
          </cell>
          <cell r="AT850">
            <v>45618</v>
          </cell>
          <cell r="AU850">
            <v>0</v>
          </cell>
          <cell r="AV850">
            <v>62725</v>
          </cell>
          <cell r="AW850">
            <v>0</v>
          </cell>
          <cell r="AX850">
            <v>0</v>
          </cell>
          <cell r="AY850">
            <v>0</v>
          </cell>
          <cell r="AZ850">
            <v>108343</v>
          </cell>
        </row>
        <row r="851">
          <cell r="A851">
            <v>173124</v>
          </cell>
          <cell r="B851" t="str">
            <v>BEMIDJI STATE UNIVERSITY</v>
          </cell>
          <cell r="C851" t="str">
            <v>MN</v>
          </cell>
          <cell r="D851">
            <v>4</v>
          </cell>
          <cell r="E851">
            <v>1</v>
          </cell>
          <cell r="F851">
            <v>2</v>
          </cell>
          <cell r="G851">
            <v>2</v>
          </cell>
          <cell r="H851">
            <v>2</v>
          </cell>
          <cell r="I851">
            <v>22</v>
          </cell>
          <cell r="J851">
            <v>1</v>
          </cell>
          <cell r="K851">
            <v>3939</v>
          </cell>
          <cell r="L851">
            <v>14740034</v>
          </cell>
          <cell r="M851">
            <v>0</v>
          </cell>
          <cell r="N851">
            <v>21806549</v>
          </cell>
          <cell r="O851">
            <v>0</v>
          </cell>
          <cell r="P851">
            <v>5345355</v>
          </cell>
          <cell r="Q851">
            <v>3120326</v>
          </cell>
          <cell r="R851">
            <v>0</v>
          </cell>
          <cell r="S851">
            <v>1765352</v>
          </cell>
          <cell r="T851">
            <v>0</v>
          </cell>
          <cell r="U851">
            <v>1929023</v>
          </cell>
          <cell r="V851">
            <v>6812782</v>
          </cell>
          <cell r="W851">
            <v>0</v>
          </cell>
          <cell r="X851">
            <v>277537</v>
          </cell>
          <cell r="Y851">
            <v>0</v>
          </cell>
          <cell r="Z851">
            <v>55796958</v>
          </cell>
          <cell r="AA851">
            <v>16981969</v>
          </cell>
          <cell r="AB851">
            <v>299646</v>
          </cell>
          <cell r="AC851">
            <v>216617</v>
          </cell>
          <cell r="AD851">
            <v>4826758</v>
          </cell>
          <cell r="AE851">
            <v>7415792</v>
          </cell>
          <cell r="AF851">
            <v>6895517</v>
          </cell>
          <cell r="AG851">
            <v>4412437</v>
          </cell>
          <cell r="AH851">
            <v>7609468</v>
          </cell>
          <cell r="AI851">
            <v>0</v>
          </cell>
          <cell r="AJ851">
            <v>0</v>
          </cell>
          <cell r="AK851">
            <v>48658204</v>
          </cell>
          <cell r="AL851">
            <v>6153043</v>
          </cell>
          <cell r="AM851">
            <v>0</v>
          </cell>
          <cell r="AN851">
            <v>0</v>
          </cell>
          <cell r="AO851">
            <v>0</v>
          </cell>
          <cell r="AP851">
            <v>54811247</v>
          </cell>
          <cell r="AQ851">
            <v>21257969</v>
          </cell>
          <cell r="AR851">
            <v>5528825</v>
          </cell>
          <cell r="AS851">
            <v>26786794</v>
          </cell>
          <cell r="AT851">
            <v>2702320</v>
          </cell>
          <cell r="AU851">
            <v>898278</v>
          </cell>
          <cell r="AV851">
            <v>2544495</v>
          </cell>
          <cell r="AW851">
            <v>0</v>
          </cell>
          <cell r="AX851">
            <v>1238266</v>
          </cell>
          <cell r="AY851">
            <v>226109</v>
          </cell>
          <cell r="AZ851">
            <v>7609468</v>
          </cell>
        </row>
        <row r="852">
          <cell r="A852">
            <v>173920</v>
          </cell>
          <cell r="B852" t="str">
            <v>MINNESOTA STATE UNVERSITY-MANKATO</v>
          </cell>
          <cell r="C852" t="str">
            <v>MN</v>
          </cell>
          <cell r="D852">
            <v>4</v>
          </cell>
          <cell r="E852">
            <v>1</v>
          </cell>
          <cell r="F852">
            <v>2</v>
          </cell>
          <cell r="G852">
            <v>2</v>
          </cell>
          <cell r="H852">
            <v>2</v>
          </cell>
          <cell r="I852">
            <v>21</v>
          </cell>
          <cell r="J852">
            <v>1</v>
          </cell>
          <cell r="K852">
            <v>11735</v>
          </cell>
          <cell r="L852">
            <v>38586744</v>
          </cell>
          <cell r="M852">
            <v>0</v>
          </cell>
          <cell r="N852">
            <v>51903629</v>
          </cell>
          <cell r="O852">
            <v>0</v>
          </cell>
          <cell r="P852">
            <v>7183760</v>
          </cell>
          <cell r="Q852">
            <v>5127617</v>
          </cell>
          <cell r="R852">
            <v>0</v>
          </cell>
          <cell r="S852">
            <v>1194960</v>
          </cell>
          <cell r="T852">
            <v>76570</v>
          </cell>
          <cell r="U852">
            <v>2912288</v>
          </cell>
          <cell r="V852">
            <v>22895884</v>
          </cell>
          <cell r="W852">
            <v>0</v>
          </cell>
          <cell r="X852">
            <v>1261210</v>
          </cell>
          <cell r="Y852">
            <v>0</v>
          </cell>
          <cell r="Z852">
            <v>131142662</v>
          </cell>
          <cell r="AA852">
            <v>42297327</v>
          </cell>
          <cell r="AB852">
            <v>1013456</v>
          </cell>
          <cell r="AC852">
            <v>651596</v>
          </cell>
          <cell r="AD852">
            <v>17146653</v>
          </cell>
          <cell r="AE852">
            <v>15426708</v>
          </cell>
          <cell r="AF852">
            <v>11088810</v>
          </cell>
          <cell r="AG852">
            <v>11460770</v>
          </cell>
          <cell r="AH852">
            <v>10570468</v>
          </cell>
          <cell r="AI852">
            <v>0</v>
          </cell>
          <cell r="AJ852">
            <v>0</v>
          </cell>
          <cell r="AK852">
            <v>109655788</v>
          </cell>
          <cell r="AL852">
            <v>23485972</v>
          </cell>
          <cell r="AM852">
            <v>0</v>
          </cell>
          <cell r="AN852">
            <v>0</v>
          </cell>
          <cell r="AO852">
            <v>0</v>
          </cell>
          <cell r="AP852">
            <v>133141760</v>
          </cell>
          <cell r="AQ852">
            <v>60759550</v>
          </cell>
          <cell r="AR852">
            <v>14792454</v>
          </cell>
          <cell r="AS852">
            <v>75552004</v>
          </cell>
          <cell r="AT852">
            <v>4682529</v>
          </cell>
          <cell r="AU852">
            <v>431743</v>
          </cell>
          <cell r="AV852">
            <v>4333701</v>
          </cell>
          <cell r="AW852">
            <v>0</v>
          </cell>
          <cell r="AX852">
            <v>201177</v>
          </cell>
          <cell r="AY852">
            <v>921318</v>
          </cell>
          <cell r="AZ852">
            <v>10570468</v>
          </cell>
        </row>
        <row r="853">
          <cell r="A853">
            <v>174020</v>
          </cell>
          <cell r="B853" t="str">
            <v>METROPOLITAN STATE UNIVERSITY</v>
          </cell>
          <cell r="C853" t="str">
            <v>MN</v>
          </cell>
          <cell r="D853">
            <v>4</v>
          </cell>
          <cell r="E853">
            <v>1</v>
          </cell>
          <cell r="F853">
            <v>2</v>
          </cell>
          <cell r="G853">
            <v>2</v>
          </cell>
          <cell r="H853">
            <v>2</v>
          </cell>
          <cell r="I853">
            <v>22</v>
          </cell>
          <cell r="J853">
            <v>1</v>
          </cell>
          <cell r="K853">
            <v>3423</v>
          </cell>
          <cell r="L853">
            <v>10863526</v>
          </cell>
          <cell r="M853">
            <v>0</v>
          </cell>
          <cell r="N853">
            <v>20020955</v>
          </cell>
          <cell r="O853">
            <v>0</v>
          </cell>
          <cell r="P853">
            <v>2141328</v>
          </cell>
          <cell r="Q853">
            <v>844734</v>
          </cell>
          <cell r="R853">
            <v>0</v>
          </cell>
          <cell r="S853">
            <v>383082</v>
          </cell>
          <cell r="T853">
            <v>0</v>
          </cell>
          <cell r="U853">
            <v>126318</v>
          </cell>
          <cell r="V853">
            <v>318151</v>
          </cell>
          <cell r="W853">
            <v>0</v>
          </cell>
          <cell r="X853">
            <v>312906</v>
          </cell>
          <cell r="Y853">
            <v>0</v>
          </cell>
          <cell r="Z853">
            <v>35011000</v>
          </cell>
          <cell r="AA853">
            <v>11452526</v>
          </cell>
          <cell r="AB853">
            <v>172631</v>
          </cell>
          <cell r="AC853">
            <v>138469</v>
          </cell>
          <cell r="AD853">
            <v>5990321</v>
          </cell>
          <cell r="AE853">
            <v>3679191</v>
          </cell>
          <cell r="AF853">
            <v>5492506</v>
          </cell>
          <cell r="AG853">
            <v>4397299</v>
          </cell>
          <cell r="AH853">
            <v>3208039</v>
          </cell>
          <cell r="AI853">
            <v>0</v>
          </cell>
          <cell r="AJ853">
            <v>0</v>
          </cell>
          <cell r="AK853">
            <v>34530982</v>
          </cell>
          <cell r="AL853">
            <v>243212</v>
          </cell>
          <cell r="AM853">
            <v>0</v>
          </cell>
          <cell r="AN853">
            <v>0</v>
          </cell>
          <cell r="AO853">
            <v>0</v>
          </cell>
          <cell r="AP853">
            <v>34774194</v>
          </cell>
          <cell r="AQ853">
            <v>17530113</v>
          </cell>
          <cell r="AR853">
            <v>3939739</v>
          </cell>
          <cell r="AS853">
            <v>21469852</v>
          </cell>
          <cell r="AT853">
            <v>2064293</v>
          </cell>
          <cell r="AU853">
            <v>71413</v>
          </cell>
          <cell r="AV853">
            <v>683185</v>
          </cell>
          <cell r="AW853">
            <v>0</v>
          </cell>
          <cell r="AX853">
            <v>331722</v>
          </cell>
          <cell r="AY853">
            <v>57426</v>
          </cell>
          <cell r="AZ853">
            <v>3208039</v>
          </cell>
        </row>
        <row r="854">
          <cell r="A854">
            <v>174066</v>
          </cell>
          <cell r="B854" t="str">
            <v>UNIVERSITY OF MINNESOTA-TWIN CITIES</v>
          </cell>
          <cell r="C854" t="str">
            <v>MN</v>
          </cell>
          <cell r="D854">
            <v>4</v>
          </cell>
          <cell r="E854">
            <v>1</v>
          </cell>
          <cell r="F854">
            <v>1</v>
          </cell>
          <cell r="G854">
            <v>1</v>
          </cell>
          <cell r="H854">
            <v>2</v>
          </cell>
          <cell r="I854">
            <v>15</v>
          </cell>
          <cell r="J854">
            <v>1</v>
          </cell>
          <cell r="K854">
            <v>37610</v>
          </cell>
          <cell r="L854">
            <v>255420071</v>
          </cell>
          <cell r="M854">
            <v>17057560</v>
          </cell>
          <cell r="N854">
            <v>554595319</v>
          </cell>
          <cell r="O854">
            <v>0</v>
          </cell>
          <cell r="P854">
            <v>297654129</v>
          </cell>
          <cell r="Q854">
            <v>65072169</v>
          </cell>
          <cell r="R854">
            <v>4770243</v>
          </cell>
          <cell r="S854">
            <v>247431684</v>
          </cell>
          <cell r="T854">
            <v>14636881</v>
          </cell>
          <cell r="U854">
            <v>100272631</v>
          </cell>
          <cell r="V854">
            <v>169439062</v>
          </cell>
          <cell r="W854">
            <v>0</v>
          </cell>
          <cell r="X854">
            <v>31314120</v>
          </cell>
          <cell r="Y854">
            <v>0</v>
          </cell>
          <cell r="Z854">
            <v>1757663869</v>
          </cell>
          <cell r="AA854">
            <v>521185665</v>
          </cell>
          <cell r="AB854">
            <v>346121673</v>
          </cell>
          <cell r="AC854">
            <v>149871252</v>
          </cell>
          <cell r="AD854">
            <v>216020566</v>
          </cell>
          <cell r="AE854">
            <v>53822586</v>
          </cell>
          <cell r="AF854">
            <v>88270295</v>
          </cell>
          <cell r="AG854">
            <v>112920412</v>
          </cell>
          <cell r="AH854">
            <v>85140100</v>
          </cell>
          <cell r="AI854">
            <v>6511622</v>
          </cell>
          <cell r="AJ854">
            <v>46275272</v>
          </cell>
          <cell r="AK854">
            <v>1626139443</v>
          </cell>
          <cell r="AL854">
            <v>129013612</v>
          </cell>
          <cell r="AM854">
            <v>0</v>
          </cell>
          <cell r="AN854">
            <v>0</v>
          </cell>
          <cell r="AO854">
            <v>0</v>
          </cell>
          <cell r="AP854">
            <v>1755153055</v>
          </cell>
          <cell r="AQ854">
            <v>847992793</v>
          </cell>
          <cell r="AR854">
            <v>26914553</v>
          </cell>
          <cell r="AS854">
            <v>1067658358</v>
          </cell>
          <cell r="AT854">
            <v>9861214</v>
          </cell>
          <cell r="AU854">
            <v>3493776</v>
          </cell>
          <cell r="AV854">
            <v>11167185</v>
          </cell>
          <cell r="AW854">
            <v>685</v>
          </cell>
          <cell r="AX854">
            <v>17917369</v>
          </cell>
          <cell r="AY854">
            <v>42699871</v>
          </cell>
          <cell r="AZ854">
            <v>85140100</v>
          </cell>
        </row>
        <row r="855">
          <cell r="A855">
            <v>174075</v>
          </cell>
          <cell r="B855" t="str">
            <v>UNIVERSITY OF MINNESOTA-CROOKSTON</v>
          </cell>
          <cell r="C855" t="str">
            <v>MN</v>
          </cell>
          <cell r="D855">
            <v>4</v>
          </cell>
          <cell r="E855">
            <v>1</v>
          </cell>
          <cell r="F855">
            <v>2</v>
          </cell>
          <cell r="G855">
            <v>2</v>
          </cell>
          <cell r="H855">
            <v>2</v>
          </cell>
          <cell r="I855">
            <v>32</v>
          </cell>
          <cell r="J855">
            <v>1</v>
          </cell>
          <cell r="K855">
            <v>1681</v>
          </cell>
          <cell r="L855">
            <v>4000599</v>
          </cell>
          <cell r="M855">
            <v>0</v>
          </cell>
          <cell r="N855">
            <v>7918067</v>
          </cell>
          <cell r="O855">
            <v>0</v>
          </cell>
          <cell r="P855">
            <v>1597710</v>
          </cell>
          <cell r="Q855">
            <v>1102772</v>
          </cell>
          <cell r="R855">
            <v>2607</v>
          </cell>
          <cell r="S855">
            <v>670039</v>
          </cell>
          <cell r="T855">
            <v>73921</v>
          </cell>
          <cell r="U855">
            <v>206994</v>
          </cell>
          <cell r="V855">
            <v>4260462</v>
          </cell>
          <cell r="W855">
            <v>0</v>
          </cell>
          <cell r="X855">
            <v>50966</v>
          </cell>
          <cell r="Y855">
            <v>0</v>
          </cell>
          <cell r="Z855">
            <v>19884137</v>
          </cell>
          <cell r="AA855">
            <v>4311737</v>
          </cell>
          <cell r="AB855">
            <v>226112</v>
          </cell>
          <cell r="AC855">
            <v>527866</v>
          </cell>
          <cell r="AD855">
            <v>2133000</v>
          </cell>
          <cell r="AE855">
            <v>1424737</v>
          </cell>
          <cell r="AF855">
            <v>2324604</v>
          </cell>
          <cell r="AG855">
            <v>1863613</v>
          </cell>
          <cell r="AH855">
            <v>2783176</v>
          </cell>
          <cell r="AI855">
            <v>15971</v>
          </cell>
          <cell r="AJ855">
            <v>318668</v>
          </cell>
          <cell r="AK855">
            <v>15929484</v>
          </cell>
          <cell r="AL855">
            <v>4117440</v>
          </cell>
          <cell r="AM855">
            <v>0</v>
          </cell>
          <cell r="AN855">
            <v>0</v>
          </cell>
          <cell r="AO855">
            <v>0</v>
          </cell>
          <cell r="AP855">
            <v>20046924</v>
          </cell>
          <cell r="AQ855">
            <v>8283775</v>
          </cell>
          <cell r="AR855">
            <v>239592</v>
          </cell>
          <cell r="AS855">
            <v>10224412</v>
          </cell>
          <cell r="AT855">
            <v>861883</v>
          </cell>
          <cell r="AU855">
            <v>148910</v>
          </cell>
          <cell r="AV855">
            <v>942071</v>
          </cell>
          <cell r="AW855">
            <v>0</v>
          </cell>
          <cell r="AX855">
            <v>574886</v>
          </cell>
          <cell r="AY855">
            <v>255426</v>
          </cell>
          <cell r="AZ855">
            <v>2783176</v>
          </cell>
        </row>
        <row r="856">
          <cell r="A856">
            <v>174233</v>
          </cell>
          <cell r="B856" t="str">
            <v>UNIVERSITY OF MINNESOTA-DULUTH</v>
          </cell>
          <cell r="C856" t="str">
            <v>MN</v>
          </cell>
          <cell r="D856">
            <v>4</v>
          </cell>
          <cell r="E856">
            <v>1</v>
          </cell>
          <cell r="F856">
            <v>2</v>
          </cell>
          <cell r="G856">
            <v>2</v>
          </cell>
          <cell r="H856">
            <v>2</v>
          </cell>
          <cell r="I856">
            <v>21</v>
          </cell>
          <cell r="J856">
            <v>1</v>
          </cell>
          <cell r="K856">
            <v>8579</v>
          </cell>
          <cell r="L856">
            <v>38821017</v>
          </cell>
          <cell r="M856">
            <v>0</v>
          </cell>
          <cell r="N856">
            <v>40725417</v>
          </cell>
          <cell r="O856">
            <v>0</v>
          </cell>
          <cell r="P856">
            <v>8584281</v>
          </cell>
          <cell r="Q856">
            <v>7497919</v>
          </cell>
          <cell r="R856">
            <v>48633</v>
          </cell>
          <cell r="S856">
            <v>4607181</v>
          </cell>
          <cell r="T856">
            <v>1121257</v>
          </cell>
          <cell r="U856">
            <v>2350441</v>
          </cell>
          <cell r="V856">
            <v>26325783</v>
          </cell>
          <cell r="W856">
            <v>0</v>
          </cell>
          <cell r="X856">
            <v>338502</v>
          </cell>
          <cell r="Y856">
            <v>0</v>
          </cell>
          <cell r="Z856">
            <v>130420431</v>
          </cell>
          <cell r="AA856">
            <v>38739247</v>
          </cell>
          <cell r="AB856">
            <v>11354086</v>
          </cell>
          <cell r="AC856">
            <v>4411206</v>
          </cell>
          <cell r="AD856">
            <v>12279367</v>
          </cell>
          <cell r="AE856">
            <v>5931010</v>
          </cell>
          <cell r="AF856">
            <v>9500956</v>
          </cell>
          <cell r="AG856">
            <v>10775472</v>
          </cell>
          <cell r="AH856">
            <v>12172140</v>
          </cell>
          <cell r="AI856">
            <v>160521</v>
          </cell>
          <cell r="AJ856">
            <v>-2353859</v>
          </cell>
          <cell r="AK856">
            <v>102970146</v>
          </cell>
          <cell r="AL856">
            <v>25072561</v>
          </cell>
          <cell r="AM856">
            <v>0</v>
          </cell>
          <cell r="AN856">
            <v>0</v>
          </cell>
          <cell r="AO856">
            <v>0</v>
          </cell>
          <cell r="AP856">
            <v>128042707</v>
          </cell>
          <cell r="AQ856">
            <v>57284292</v>
          </cell>
          <cell r="AR856">
            <v>1465807</v>
          </cell>
          <cell r="AS856">
            <v>71106709</v>
          </cell>
          <cell r="AT856">
            <v>3011819</v>
          </cell>
          <cell r="AU856">
            <v>510226</v>
          </cell>
          <cell r="AV856">
            <v>4473589</v>
          </cell>
          <cell r="AW856">
            <v>0</v>
          </cell>
          <cell r="AX856">
            <v>2021452</v>
          </cell>
          <cell r="AY856">
            <v>2155054</v>
          </cell>
          <cell r="AZ856">
            <v>12172140</v>
          </cell>
        </row>
        <row r="857">
          <cell r="A857">
            <v>174251</v>
          </cell>
          <cell r="B857" t="str">
            <v>UNIVERSITY OF MINNESOTA-MORRIS</v>
          </cell>
          <cell r="C857" t="str">
            <v>MN</v>
          </cell>
          <cell r="D857">
            <v>4</v>
          </cell>
          <cell r="E857">
            <v>1</v>
          </cell>
          <cell r="F857">
            <v>2</v>
          </cell>
          <cell r="G857">
            <v>2</v>
          </cell>
          <cell r="H857">
            <v>2</v>
          </cell>
          <cell r="I857">
            <v>31</v>
          </cell>
          <cell r="J857">
            <v>1</v>
          </cell>
          <cell r="K857">
            <v>1847</v>
          </cell>
          <cell r="L857">
            <v>7559362</v>
          </cell>
          <cell r="M857">
            <v>0</v>
          </cell>
          <cell r="N857">
            <v>12967411</v>
          </cell>
          <cell r="O857">
            <v>0</v>
          </cell>
          <cell r="P857">
            <v>2423042</v>
          </cell>
          <cell r="Q857">
            <v>2075973</v>
          </cell>
          <cell r="R857">
            <v>1325</v>
          </cell>
          <cell r="S857">
            <v>638684</v>
          </cell>
          <cell r="T857">
            <v>92783</v>
          </cell>
          <cell r="U857">
            <v>215796</v>
          </cell>
          <cell r="V857">
            <v>5760148</v>
          </cell>
          <cell r="W857">
            <v>0</v>
          </cell>
          <cell r="X857">
            <v>105855</v>
          </cell>
          <cell r="Y857">
            <v>0</v>
          </cell>
          <cell r="Z857">
            <v>31840379</v>
          </cell>
          <cell r="AA857">
            <v>9443724</v>
          </cell>
          <cell r="AB857">
            <v>129235</v>
          </cell>
          <cell r="AC857">
            <v>527982</v>
          </cell>
          <cell r="AD857">
            <v>3427132</v>
          </cell>
          <cell r="AE857">
            <v>3882802</v>
          </cell>
          <cell r="AF857">
            <v>2619347</v>
          </cell>
          <cell r="AG857">
            <v>3636872</v>
          </cell>
          <cell r="AH857">
            <v>4441521</v>
          </cell>
          <cell r="AI857">
            <v>8249</v>
          </cell>
          <cell r="AJ857">
            <v>-1044425</v>
          </cell>
          <cell r="AK857">
            <v>27072439</v>
          </cell>
          <cell r="AL857">
            <v>5593560</v>
          </cell>
          <cell r="AM857">
            <v>0</v>
          </cell>
          <cell r="AN857">
            <v>0</v>
          </cell>
          <cell r="AO857">
            <v>0</v>
          </cell>
          <cell r="AP857">
            <v>32665999</v>
          </cell>
          <cell r="AQ857">
            <v>13513506</v>
          </cell>
          <cell r="AR857">
            <v>286334</v>
          </cell>
          <cell r="AS857">
            <v>16787050</v>
          </cell>
          <cell r="AT857">
            <v>1265293</v>
          </cell>
          <cell r="AU857">
            <v>656052</v>
          </cell>
          <cell r="AV857">
            <v>1676625</v>
          </cell>
          <cell r="AW857">
            <v>0</v>
          </cell>
          <cell r="AX857">
            <v>353362</v>
          </cell>
          <cell r="AY857">
            <v>490189</v>
          </cell>
          <cell r="AZ857">
            <v>4441521</v>
          </cell>
        </row>
        <row r="858">
          <cell r="A858">
            <v>174358</v>
          </cell>
          <cell r="B858" t="str">
            <v>MINNESOTA STATE UNIVERSITY-MOORHEAD</v>
          </cell>
          <cell r="C858" t="str">
            <v>MN</v>
          </cell>
          <cell r="D858">
            <v>4</v>
          </cell>
          <cell r="E858">
            <v>1</v>
          </cell>
          <cell r="F858">
            <v>2</v>
          </cell>
          <cell r="G858">
            <v>2</v>
          </cell>
          <cell r="H858">
            <v>2</v>
          </cell>
          <cell r="I858">
            <v>21</v>
          </cell>
          <cell r="J858">
            <v>1</v>
          </cell>
          <cell r="K858">
            <v>6504</v>
          </cell>
          <cell r="L858">
            <v>20154362</v>
          </cell>
          <cell r="M858">
            <v>0</v>
          </cell>
          <cell r="N858">
            <v>30601860</v>
          </cell>
          <cell r="O858">
            <v>0</v>
          </cell>
          <cell r="P858">
            <v>4751335</v>
          </cell>
          <cell r="Q858">
            <v>2965619</v>
          </cell>
          <cell r="R858">
            <v>0</v>
          </cell>
          <cell r="S858">
            <v>565051</v>
          </cell>
          <cell r="T858">
            <v>0</v>
          </cell>
          <cell r="U858">
            <v>1111094</v>
          </cell>
          <cell r="V858">
            <v>12821142</v>
          </cell>
          <cell r="W858">
            <v>0</v>
          </cell>
          <cell r="X858">
            <v>162172</v>
          </cell>
          <cell r="Y858">
            <v>0</v>
          </cell>
          <cell r="Z858">
            <v>73132635</v>
          </cell>
          <cell r="AA858">
            <v>25462851</v>
          </cell>
          <cell r="AB858">
            <v>507713</v>
          </cell>
          <cell r="AC858">
            <v>1175273</v>
          </cell>
          <cell r="AD858">
            <v>6689196</v>
          </cell>
          <cell r="AE858">
            <v>7677941</v>
          </cell>
          <cell r="AF858">
            <v>6537467</v>
          </cell>
          <cell r="AG858">
            <v>7016528</v>
          </cell>
          <cell r="AH858">
            <v>6740953</v>
          </cell>
          <cell r="AI858">
            <v>0</v>
          </cell>
          <cell r="AJ858">
            <v>0</v>
          </cell>
          <cell r="AK858">
            <v>61807922</v>
          </cell>
          <cell r="AL858">
            <v>10355219</v>
          </cell>
          <cell r="AM858">
            <v>0</v>
          </cell>
          <cell r="AN858">
            <v>0</v>
          </cell>
          <cell r="AO858">
            <v>0</v>
          </cell>
          <cell r="AP858">
            <v>72163141</v>
          </cell>
          <cell r="AQ858">
            <v>30944327</v>
          </cell>
          <cell r="AR858">
            <v>8035991</v>
          </cell>
          <cell r="AS858">
            <v>38980318</v>
          </cell>
          <cell r="AT858">
            <v>3557451</v>
          </cell>
          <cell r="AU858">
            <v>400168</v>
          </cell>
          <cell r="AV858">
            <v>2342146</v>
          </cell>
          <cell r="AW858">
            <v>0</v>
          </cell>
          <cell r="AX858">
            <v>268145</v>
          </cell>
          <cell r="AY858">
            <v>173043</v>
          </cell>
          <cell r="AZ858">
            <v>6740953</v>
          </cell>
        </row>
        <row r="859">
          <cell r="A859">
            <v>174783</v>
          </cell>
          <cell r="B859" t="str">
            <v>SAINT CLOUD STATE UNIVERSITY</v>
          </cell>
          <cell r="C859" t="str">
            <v>MN</v>
          </cell>
          <cell r="D859">
            <v>4</v>
          </cell>
          <cell r="E859">
            <v>1</v>
          </cell>
          <cell r="F859">
            <v>2</v>
          </cell>
          <cell r="G859">
            <v>2</v>
          </cell>
          <cell r="H859">
            <v>2</v>
          </cell>
          <cell r="I859">
            <v>21</v>
          </cell>
          <cell r="J859">
            <v>1</v>
          </cell>
          <cell r="K859">
            <v>13736</v>
          </cell>
          <cell r="L859">
            <v>41507048</v>
          </cell>
          <cell r="M859">
            <v>0</v>
          </cell>
          <cell r="N859">
            <v>54717065</v>
          </cell>
          <cell r="O859">
            <v>0</v>
          </cell>
          <cell r="P859">
            <v>6924565</v>
          </cell>
          <cell r="Q859">
            <v>6866875</v>
          </cell>
          <cell r="R859">
            <v>0</v>
          </cell>
          <cell r="S859">
            <v>4300734</v>
          </cell>
          <cell r="T859">
            <v>0</v>
          </cell>
          <cell r="U859">
            <v>1851221</v>
          </cell>
          <cell r="V859">
            <v>16288248</v>
          </cell>
          <cell r="W859">
            <v>0</v>
          </cell>
          <cell r="X859">
            <v>3039233</v>
          </cell>
          <cell r="Y859">
            <v>0</v>
          </cell>
          <cell r="Z859">
            <v>135494989</v>
          </cell>
          <cell r="AA859">
            <v>55288555</v>
          </cell>
          <cell r="AB859">
            <v>1176346</v>
          </cell>
          <cell r="AC859">
            <v>1050875</v>
          </cell>
          <cell r="AD859">
            <v>12403272</v>
          </cell>
          <cell r="AE859">
            <v>15506735</v>
          </cell>
          <cell r="AF859">
            <v>15602355</v>
          </cell>
          <cell r="AG859">
            <v>11039596</v>
          </cell>
          <cell r="AH859">
            <v>12610979</v>
          </cell>
          <cell r="AI859">
            <v>0</v>
          </cell>
          <cell r="AJ859">
            <v>0</v>
          </cell>
          <cell r="AK859">
            <v>124678713</v>
          </cell>
          <cell r="AL859">
            <v>14983571</v>
          </cell>
          <cell r="AM859">
            <v>0</v>
          </cell>
          <cell r="AN859">
            <v>0</v>
          </cell>
          <cell r="AO859">
            <v>0</v>
          </cell>
          <cell r="AP859">
            <v>139662284</v>
          </cell>
          <cell r="AQ859">
            <v>63353418</v>
          </cell>
          <cell r="AR859">
            <v>16099237</v>
          </cell>
          <cell r="AS859">
            <v>79452655</v>
          </cell>
          <cell r="AT859">
            <v>4709251</v>
          </cell>
          <cell r="AU859">
            <v>717001</v>
          </cell>
          <cell r="AV859">
            <v>4738370</v>
          </cell>
          <cell r="AW859">
            <v>0</v>
          </cell>
          <cell r="AX859">
            <v>2017725</v>
          </cell>
          <cell r="AY859">
            <v>428632</v>
          </cell>
          <cell r="AZ859">
            <v>12610979</v>
          </cell>
        </row>
        <row r="860">
          <cell r="A860">
            <v>175078</v>
          </cell>
          <cell r="B860" t="str">
            <v>SOUTHWEST STATE UNIVERSITY</v>
          </cell>
          <cell r="C860" t="str">
            <v>MN</v>
          </cell>
          <cell r="D860">
            <v>4</v>
          </cell>
          <cell r="E860">
            <v>1</v>
          </cell>
          <cell r="F860">
            <v>2</v>
          </cell>
          <cell r="G860">
            <v>2</v>
          </cell>
          <cell r="H860">
            <v>2</v>
          </cell>
          <cell r="I860">
            <v>32</v>
          </cell>
          <cell r="J860">
            <v>1</v>
          </cell>
          <cell r="K860">
            <v>3515</v>
          </cell>
          <cell r="L860">
            <v>10424141</v>
          </cell>
          <cell r="M860">
            <v>0</v>
          </cell>
          <cell r="N860">
            <v>17197717</v>
          </cell>
          <cell r="O860">
            <v>0</v>
          </cell>
          <cell r="P860">
            <v>2234102</v>
          </cell>
          <cell r="Q860">
            <v>2590851</v>
          </cell>
          <cell r="R860">
            <v>0</v>
          </cell>
          <cell r="S860">
            <v>974677</v>
          </cell>
          <cell r="T860">
            <v>0</v>
          </cell>
          <cell r="U860">
            <v>804125</v>
          </cell>
          <cell r="V860">
            <v>4600173</v>
          </cell>
          <cell r="W860">
            <v>0</v>
          </cell>
          <cell r="X860">
            <v>233261</v>
          </cell>
          <cell r="Y860">
            <v>0</v>
          </cell>
          <cell r="Z860">
            <v>39059047</v>
          </cell>
          <cell r="AA860">
            <v>11656028</v>
          </cell>
          <cell r="AB860">
            <v>335278</v>
          </cell>
          <cell r="AC860">
            <v>678102</v>
          </cell>
          <cell r="AD860">
            <v>4746284</v>
          </cell>
          <cell r="AE860">
            <v>5464861</v>
          </cell>
          <cell r="AF860">
            <v>4175571</v>
          </cell>
          <cell r="AG860">
            <v>3000780</v>
          </cell>
          <cell r="AH860">
            <v>4053096</v>
          </cell>
          <cell r="AI860">
            <v>0</v>
          </cell>
          <cell r="AJ860">
            <v>0</v>
          </cell>
          <cell r="AK860">
            <v>34110000</v>
          </cell>
          <cell r="AL860">
            <v>3560152</v>
          </cell>
          <cell r="AM860">
            <v>0</v>
          </cell>
          <cell r="AN860">
            <v>0</v>
          </cell>
          <cell r="AO860">
            <v>0</v>
          </cell>
          <cell r="AP860">
            <v>37670152</v>
          </cell>
          <cell r="AQ860">
            <v>16556143</v>
          </cell>
          <cell r="AR860">
            <v>4296644</v>
          </cell>
          <cell r="AS860">
            <v>20852787</v>
          </cell>
          <cell r="AT860">
            <v>1531543</v>
          </cell>
          <cell r="AU860">
            <v>142125</v>
          </cell>
          <cell r="AV860">
            <v>1423275</v>
          </cell>
          <cell r="AW860">
            <v>0</v>
          </cell>
          <cell r="AX860">
            <v>904825</v>
          </cell>
          <cell r="AY860">
            <v>51328</v>
          </cell>
          <cell r="AZ860">
            <v>4053096</v>
          </cell>
        </row>
        <row r="861">
          <cell r="A861">
            <v>175272</v>
          </cell>
          <cell r="B861" t="str">
            <v>WINONA STATE UNIVERSITY</v>
          </cell>
          <cell r="C861" t="str">
            <v>MN</v>
          </cell>
          <cell r="D861">
            <v>4</v>
          </cell>
          <cell r="E861">
            <v>1</v>
          </cell>
          <cell r="F861">
            <v>2</v>
          </cell>
          <cell r="G861">
            <v>2</v>
          </cell>
          <cell r="H861">
            <v>2</v>
          </cell>
          <cell r="I861">
            <v>21</v>
          </cell>
          <cell r="J861">
            <v>1</v>
          </cell>
          <cell r="K861">
            <v>6894</v>
          </cell>
          <cell r="L861">
            <v>23743050</v>
          </cell>
          <cell r="M861">
            <v>0</v>
          </cell>
          <cell r="N861">
            <v>31375914</v>
          </cell>
          <cell r="O861">
            <v>0</v>
          </cell>
          <cell r="P861">
            <v>4016151</v>
          </cell>
          <cell r="Q861">
            <v>2436072</v>
          </cell>
          <cell r="R861">
            <v>0</v>
          </cell>
          <cell r="S861">
            <v>1512080</v>
          </cell>
          <cell r="T861">
            <v>909078</v>
          </cell>
          <cell r="U861">
            <v>3159257</v>
          </cell>
          <cell r="V861">
            <v>13240928</v>
          </cell>
          <cell r="W861">
            <v>0</v>
          </cell>
          <cell r="X861">
            <v>622533</v>
          </cell>
          <cell r="Y861">
            <v>0</v>
          </cell>
          <cell r="Z861">
            <v>81015063</v>
          </cell>
          <cell r="AA861">
            <v>24736289</v>
          </cell>
          <cell r="AB861">
            <v>2196600</v>
          </cell>
          <cell r="AC861">
            <v>314464</v>
          </cell>
          <cell r="AD861">
            <v>12341998</v>
          </cell>
          <cell r="AE861">
            <v>8171720</v>
          </cell>
          <cell r="AF861">
            <v>7115744</v>
          </cell>
          <cell r="AG861">
            <v>7557292</v>
          </cell>
          <cell r="AH861">
            <v>6460536</v>
          </cell>
          <cell r="AI861">
            <v>0</v>
          </cell>
          <cell r="AJ861">
            <v>0</v>
          </cell>
          <cell r="AK861">
            <v>68894643</v>
          </cell>
          <cell r="AL861">
            <v>10973826</v>
          </cell>
          <cell r="AM861">
            <v>0</v>
          </cell>
          <cell r="AN861">
            <v>0</v>
          </cell>
          <cell r="AO861">
            <v>0</v>
          </cell>
          <cell r="AP861">
            <v>79868469</v>
          </cell>
          <cell r="AQ861">
            <v>32268177</v>
          </cell>
          <cell r="AR861">
            <v>8490489</v>
          </cell>
          <cell r="AS861">
            <v>40758666</v>
          </cell>
          <cell r="AT861">
            <v>2455056</v>
          </cell>
          <cell r="AU861">
            <v>168738</v>
          </cell>
          <cell r="AV861">
            <v>1930821</v>
          </cell>
          <cell r="AW861">
            <v>0</v>
          </cell>
          <cell r="AX861">
            <v>1858414</v>
          </cell>
          <cell r="AY861">
            <v>47507</v>
          </cell>
          <cell r="AZ861">
            <v>6460536</v>
          </cell>
        </row>
        <row r="862">
          <cell r="A862">
            <v>172918</v>
          </cell>
          <cell r="B862" t="str">
            <v>ALEXANDRIA TECHNICAL COLLEGE</v>
          </cell>
          <cell r="C862" t="str">
            <v>MN</v>
          </cell>
          <cell r="D862">
            <v>4</v>
          </cell>
          <cell r="E862">
            <v>4</v>
          </cell>
          <cell r="F862">
            <v>2</v>
          </cell>
          <cell r="G862">
            <v>2</v>
          </cell>
          <cell r="H862">
            <v>2</v>
          </cell>
          <cell r="I862">
            <v>40</v>
          </cell>
          <cell r="J862">
            <v>1</v>
          </cell>
          <cell r="K862">
            <v>1855</v>
          </cell>
          <cell r="L862">
            <v>5693140</v>
          </cell>
          <cell r="M862">
            <v>0</v>
          </cell>
          <cell r="N862">
            <v>11109239</v>
          </cell>
          <cell r="O862">
            <v>0</v>
          </cell>
          <cell r="P862">
            <v>2299676</v>
          </cell>
          <cell r="Q862">
            <v>1598451</v>
          </cell>
          <cell r="R862">
            <v>0</v>
          </cell>
          <cell r="S862">
            <v>154206</v>
          </cell>
          <cell r="T862">
            <v>0</v>
          </cell>
          <cell r="U862">
            <v>712476</v>
          </cell>
          <cell r="V862">
            <v>700063</v>
          </cell>
          <cell r="W862">
            <v>0</v>
          </cell>
          <cell r="X862">
            <v>105207</v>
          </cell>
          <cell r="Y862">
            <v>0</v>
          </cell>
          <cell r="Z862">
            <v>22372458</v>
          </cell>
          <cell r="AA862">
            <v>10023802</v>
          </cell>
          <cell r="AB862">
            <v>52446</v>
          </cell>
          <cell r="AC862">
            <v>0</v>
          </cell>
          <cell r="AD862">
            <v>2405434</v>
          </cell>
          <cell r="AE862">
            <v>2473162</v>
          </cell>
          <cell r="AF862">
            <v>2703656</v>
          </cell>
          <cell r="AG862">
            <v>1780112</v>
          </cell>
          <cell r="AH862">
            <v>2918715</v>
          </cell>
          <cell r="AI862">
            <v>0</v>
          </cell>
          <cell r="AJ862">
            <v>0</v>
          </cell>
          <cell r="AK862">
            <v>22357327</v>
          </cell>
          <cell r="AL862">
            <v>690607</v>
          </cell>
          <cell r="AM862">
            <v>0</v>
          </cell>
          <cell r="AN862">
            <v>0</v>
          </cell>
          <cell r="AO862">
            <v>0</v>
          </cell>
          <cell r="AP862">
            <v>23047934</v>
          </cell>
          <cell r="AQ862">
            <v>9816657</v>
          </cell>
          <cell r="AR862">
            <v>2757966</v>
          </cell>
          <cell r="AS862">
            <v>12574623</v>
          </cell>
          <cell r="AT862">
            <v>1523388</v>
          </cell>
          <cell r="AU862">
            <v>103950</v>
          </cell>
          <cell r="AV862">
            <v>1256417</v>
          </cell>
          <cell r="AW862">
            <v>0</v>
          </cell>
          <cell r="AX862">
            <v>0</v>
          </cell>
          <cell r="AY862">
            <v>34960</v>
          </cell>
          <cell r="AZ862">
            <v>2918715</v>
          </cell>
        </row>
        <row r="863">
          <cell r="A863">
            <v>172954</v>
          </cell>
          <cell r="B863" t="str">
            <v>ANOKA-HENNEPIN TECHNICAL COLLEGE</v>
          </cell>
          <cell r="C863" t="str">
            <v>MN</v>
          </cell>
          <cell r="D863">
            <v>4</v>
          </cell>
          <cell r="E863">
            <v>4</v>
          </cell>
          <cell r="F863">
            <v>2</v>
          </cell>
          <cell r="G863">
            <v>2</v>
          </cell>
          <cell r="H863">
            <v>2</v>
          </cell>
          <cell r="I863">
            <v>40</v>
          </cell>
          <cell r="J863">
            <v>1</v>
          </cell>
          <cell r="K863">
            <v>1453</v>
          </cell>
          <cell r="L863">
            <v>5325807</v>
          </cell>
          <cell r="M863">
            <v>0</v>
          </cell>
          <cell r="N863">
            <v>8578756</v>
          </cell>
          <cell r="O863">
            <v>0</v>
          </cell>
          <cell r="P863">
            <v>1135063</v>
          </cell>
          <cell r="Q863">
            <v>741831</v>
          </cell>
          <cell r="R863">
            <v>0</v>
          </cell>
          <cell r="S863">
            <v>290900</v>
          </cell>
          <cell r="T863">
            <v>0</v>
          </cell>
          <cell r="U863">
            <v>758106</v>
          </cell>
          <cell r="V863">
            <v>859720</v>
          </cell>
          <cell r="W863">
            <v>0</v>
          </cell>
          <cell r="X863">
            <v>549049</v>
          </cell>
          <cell r="Y863">
            <v>0</v>
          </cell>
          <cell r="Z863">
            <v>18239232</v>
          </cell>
          <cell r="AA863">
            <v>9615921</v>
          </cell>
          <cell r="AB863">
            <v>56893</v>
          </cell>
          <cell r="AC863">
            <v>0</v>
          </cell>
          <cell r="AD863">
            <v>1991110</v>
          </cell>
          <cell r="AE863">
            <v>1994939</v>
          </cell>
          <cell r="AF863">
            <v>1835684</v>
          </cell>
          <cell r="AG863">
            <v>816996</v>
          </cell>
          <cell r="AH863">
            <v>1158421</v>
          </cell>
          <cell r="AI863">
            <v>0</v>
          </cell>
          <cell r="AJ863">
            <v>0</v>
          </cell>
          <cell r="AK863">
            <v>17469964</v>
          </cell>
          <cell r="AL863">
            <v>888259</v>
          </cell>
          <cell r="AM863">
            <v>0</v>
          </cell>
          <cell r="AN863">
            <v>0</v>
          </cell>
          <cell r="AO863">
            <v>0</v>
          </cell>
          <cell r="AP863">
            <v>18358223</v>
          </cell>
          <cell r="AQ863">
            <v>9110353</v>
          </cell>
          <cell r="AR863">
            <v>2187391</v>
          </cell>
          <cell r="AS863">
            <v>11297744</v>
          </cell>
          <cell r="AT863">
            <v>709104</v>
          </cell>
          <cell r="AU863">
            <v>27400</v>
          </cell>
          <cell r="AV863">
            <v>395534</v>
          </cell>
          <cell r="AW863">
            <v>0</v>
          </cell>
          <cell r="AX863">
            <v>0</v>
          </cell>
          <cell r="AY863">
            <v>26383</v>
          </cell>
          <cell r="AZ863">
            <v>1158421</v>
          </cell>
        </row>
        <row r="864">
          <cell r="A864">
            <v>172963</v>
          </cell>
          <cell r="B864" t="str">
            <v>ANOKA-RAMSEY COMMUNITY COLLEGE</v>
          </cell>
          <cell r="C864" t="str">
            <v>MN</v>
          </cell>
          <cell r="D864">
            <v>4</v>
          </cell>
          <cell r="E864">
            <v>4</v>
          </cell>
          <cell r="F864">
            <v>2</v>
          </cell>
          <cell r="G864">
            <v>2</v>
          </cell>
          <cell r="H864">
            <v>2</v>
          </cell>
          <cell r="I864">
            <v>40</v>
          </cell>
          <cell r="J864">
            <v>1</v>
          </cell>
          <cell r="K864">
            <v>3696</v>
          </cell>
          <cell r="L864">
            <v>10166613</v>
          </cell>
          <cell r="M864">
            <v>0</v>
          </cell>
          <cell r="N864">
            <v>13357095</v>
          </cell>
          <cell r="O864">
            <v>0</v>
          </cell>
          <cell r="P864">
            <v>1965599</v>
          </cell>
          <cell r="Q864">
            <v>1512052</v>
          </cell>
          <cell r="R864">
            <v>0</v>
          </cell>
          <cell r="S864">
            <v>41000</v>
          </cell>
          <cell r="T864">
            <v>0</v>
          </cell>
          <cell r="U864">
            <v>32103</v>
          </cell>
          <cell r="V864">
            <v>2323597</v>
          </cell>
          <cell r="W864">
            <v>0</v>
          </cell>
          <cell r="X864">
            <v>40662</v>
          </cell>
          <cell r="Y864">
            <v>0</v>
          </cell>
          <cell r="Z864">
            <v>29438721</v>
          </cell>
          <cell r="AA864">
            <v>10948704</v>
          </cell>
          <cell r="AB864">
            <v>0</v>
          </cell>
          <cell r="AC864">
            <v>129878</v>
          </cell>
          <cell r="AD864">
            <v>2841206</v>
          </cell>
          <cell r="AE864">
            <v>3678943</v>
          </cell>
          <cell r="AF864">
            <v>3076352</v>
          </cell>
          <cell r="AG864">
            <v>2739768</v>
          </cell>
          <cell r="AH864">
            <v>2622740</v>
          </cell>
          <cell r="AI864">
            <v>0</v>
          </cell>
          <cell r="AJ864">
            <v>0</v>
          </cell>
          <cell r="AK864">
            <v>26037591</v>
          </cell>
          <cell r="AL864">
            <v>1948118</v>
          </cell>
          <cell r="AM864">
            <v>0</v>
          </cell>
          <cell r="AN864">
            <v>0</v>
          </cell>
          <cell r="AO864">
            <v>0</v>
          </cell>
          <cell r="AP864">
            <v>27985709</v>
          </cell>
          <cell r="AQ864">
            <v>14179551</v>
          </cell>
          <cell r="AR864">
            <v>3501492</v>
          </cell>
          <cell r="AS864">
            <v>17681043</v>
          </cell>
          <cell r="AT864">
            <v>1396873</v>
          </cell>
          <cell r="AU864">
            <v>89341</v>
          </cell>
          <cell r="AV864">
            <v>993582</v>
          </cell>
          <cell r="AW864">
            <v>0</v>
          </cell>
          <cell r="AX864">
            <v>805</v>
          </cell>
          <cell r="AY864">
            <v>142139</v>
          </cell>
          <cell r="AZ864">
            <v>2622740</v>
          </cell>
        </row>
        <row r="865">
          <cell r="A865">
            <v>173063</v>
          </cell>
          <cell r="B865" t="str">
            <v>RIVERLAND COMMUNITY COLLEGE</v>
          </cell>
          <cell r="C865" t="str">
            <v>MN</v>
          </cell>
          <cell r="D865">
            <v>4</v>
          </cell>
          <cell r="E865">
            <v>4</v>
          </cell>
          <cell r="F865">
            <v>2</v>
          </cell>
          <cell r="G865">
            <v>2</v>
          </cell>
          <cell r="H865">
            <v>2</v>
          </cell>
          <cell r="I865">
            <v>40</v>
          </cell>
          <cell r="J865">
            <v>1</v>
          </cell>
          <cell r="K865">
            <v>2128</v>
          </cell>
          <cell r="L865">
            <v>5639888</v>
          </cell>
          <cell r="M865">
            <v>0</v>
          </cell>
          <cell r="N865">
            <v>12441952</v>
          </cell>
          <cell r="O865">
            <v>0</v>
          </cell>
          <cell r="P865">
            <v>1840980</v>
          </cell>
          <cell r="Q865">
            <v>1032005</v>
          </cell>
          <cell r="R865">
            <v>0</v>
          </cell>
          <cell r="S865">
            <v>45778</v>
          </cell>
          <cell r="T865">
            <v>0</v>
          </cell>
          <cell r="U865">
            <v>446325</v>
          </cell>
          <cell r="V865">
            <v>894617</v>
          </cell>
          <cell r="W865">
            <v>0</v>
          </cell>
          <cell r="X865">
            <v>160983</v>
          </cell>
          <cell r="Y865">
            <v>0</v>
          </cell>
          <cell r="Z865">
            <v>22502528</v>
          </cell>
          <cell r="AA865">
            <v>9978477</v>
          </cell>
          <cell r="AB865">
            <v>3336</v>
          </cell>
          <cell r="AC865">
            <v>1819</v>
          </cell>
          <cell r="AD865">
            <v>2224432</v>
          </cell>
          <cell r="AE865">
            <v>2541056</v>
          </cell>
          <cell r="AF865">
            <v>2530091</v>
          </cell>
          <cell r="AG865">
            <v>2692062</v>
          </cell>
          <cell r="AH865">
            <v>2247703</v>
          </cell>
          <cell r="AI865">
            <v>0</v>
          </cell>
          <cell r="AJ865">
            <v>0</v>
          </cell>
          <cell r="AK865">
            <v>22218976</v>
          </cell>
          <cell r="AL865">
            <v>824857</v>
          </cell>
          <cell r="AM865">
            <v>0</v>
          </cell>
          <cell r="AN865">
            <v>0</v>
          </cell>
          <cell r="AO865">
            <v>0</v>
          </cell>
          <cell r="AP865">
            <v>23043833</v>
          </cell>
          <cell r="AQ865">
            <v>10557234</v>
          </cell>
          <cell r="AR865">
            <v>3250027</v>
          </cell>
          <cell r="AS865">
            <v>13807261</v>
          </cell>
          <cell r="AT865">
            <v>1282272</v>
          </cell>
          <cell r="AU865">
            <v>107347</v>
          </cell>
          <cell r="AV865">
            <v>817994</v>
          </cell>
          <cell r="AW865">
            <v>0</v>
          </cell>
          <cell r="AX865">
            <v>275</v>
          </cell>
          <cell r="AY865">
            <v>39815</v>
          </cell>
          <cell r="AZ865">
            <v>2247703</v>
          </cell>
        </row>
        <row r="866">
          <cell r="A866">
            <v>173115</v>
          </cell>
          <cell r="B866" t="str">
            <v>NORTHWEST TECHNICAL COLLEGE-BEMIDJI</v>
          </cell>
          <cell r="C866" t="str">
            <v>MN</v>
          </cell>
          <cell r="D866">
            <v>4</v>
          </cell>
          <cell r="E866">
            <v>4</v>
          </cell>
          <cell r="F866">
            <v>2</v>
          </cell>
          <cell r="G866">
            <v>2</v>
          </cell>
          <cell r="H866">
            <v>2</v>
          </cell>
          <cell r="I866">
            <v>-3</v>
          </cell>
          <cell r="J866">
            <v>1</v>
          </cell>
          <cell r="K866">
            <v>3952</v>
          </cell>
          <cell r="L866">
            <v>10710286</v>
          </cell>
          <cell r="M866">
            <v>0</v>
          </cell>
          <cell r="N866">
            <v>19727689</v>
          </cell>
          <cell r="O866">
            <v>0</v>
          </cell>
          <cell r="P866">
            <v>7355376</v>
          </cell>
          <cell r="Q866">
            <v>2312730</v>
          </cell>
          <cell r="R866">
            <v>0</v>
          </cell>
          <cell r="S866">
            <v>398356</v>
          </cell>
          <cell r="T866">
            <v>0</v>
          </cell>
          <cell r="U866">
            <v>540808</v>
          </cell>
          <cell r="V866">
            <v>5230622</v>
          </cell>
          <cell r="W866">
            <v>0</v>
          </cell>
          <cell r="X866">
            <v>174028</v>
          </cell>
          <cell r="Y866">
            <v>0</v>
          </cell>
          <cell r="Z866">
            <v>46449895</v>
          </cell>
          <cell r="AA866">
            <v>17605210</v>
          </cell>
          <cell r="AB866">
            <v>0</v>
          </cell>
          <cell r="AC866">
            <v>0</v>
          </cell>
          <cell r="AD866">
            <v>4309240</v>
          </cell>
          <cell r="AE866">
            <v>4900785</v>
          </cell>
          <cell r="AF866">
            <v>4218694</v>
          </cell>
          <cell r="AG866">
            <v>3678585</v>
          </cell>
          <cell r="AH866">
            <v>7013099</v>
          </cell>
          <cell r="AI866">
            <v>0</v>
          </cell>
          <cell r="AJ866">
            <v>0</v>
          </cell>
          <cell r="AK866">
            <v>41725613</v>
          </cell>
          <cell r="AL866">
            <v>5142809</v>
          </cell>
          <cell r="AM866">
            <v>0</v>
          </cell>
          <cell r="AN866">
            <v>0</v>
          </cell>
          <cell r="AO866">
            <v>0</v>
          </cell>
          <cell r="AP866">
            <v>46868422</v>
          </cell>
          <cell r="AQ866">
            <v>18614795</v>
          </cell>
          <cell r="AR866">
            <v>5091168</v>
          </cell>
          <cell r="AS866">
            <v>23705963</v>
          </cell>
          <cell r="AT866">
            <v>4864793</v>
          </cell>
          <cell r="AU866">
            <v>198669</v>
          </cell>
          <cell r="AV866">
            <v>1731880</v>
          </cell>
          <cell r="AW866">
            <v>0</v>
          </cell>
          <cell r="AX866">
            <v>177495</v>
          </cell>
          <cell r="AY866">
            <v>40262</v>
          </cell>
          <cell r="AZ866">
            <v>7013099</v>
          </cell>
        </row>
        <row r="867">
          <cell r="A867">
            <v>173203</v>
          </cell>
          <cell r="B867" t="str">
            <v>CENTRAL LAKES COLLEGE-BRAINERD</v>
          </cell>
          <cell r="C867" t="str">
            <v>MN</v>
          </cell>
          <cell r="D867">
            <v>4</v>
          </cell>
          <cell r="E867">
            <v>4</v>
          </cell>
          <cell r="F867">
            <v>2</v>
          </cell>
          <cell r="G867">
            <v>2</v>
          </cell>
          <cell r="H867">
            <v>2</v>
          </cell>
          <cell r="I867">
            <v>40</v>
          </cell>
          <cell r="J867">
            <v>1</v>
          </cell>
          <cell r="K867">
            <v>2383</v>
          </cell>
          <cell r="L867">
            <v>7041562</v>
          </cell>
          <cell r="M867">
            <v>0</v>
          </cell>
          <cell r="N867">
            <v>13911119</v>
          </cell>
          <cell r="O867">
            <v>0</v>
          </cell>
          <cell r="P867">
            <v>3059389</v>
          </cell>
          <cell r="Q867">
            <v>2004511</v>
          </cell>
          <cell r="R867">
            <v>0</v>
          </cell>
          <cell r="S867">
            <v>241018</v>
          </cell>
          <cell r="T867">
            <v>0</v>
          </cell>
          <cell r="U867">
            <v>175500</v>
          </cell>
          <cell r="V867">
            <v>2484093</v>
          </cell>
          <cell r="W867">
            <v>0</v>
          </cell>
          <cell r="X867">
            <v>362342</v>
          </cell>
          <cell r="Y867">
            <v>0</v>
          </cell>
          <cell r="Z867">
            <v>29279534</v>
          </cell>
          <cell r="AA867">
            <v>10750732</v>
          </cell>
          <cell r="AB867">
            <v>0</v>
          </cell>
          <cell r="AC867">
            <v>458912</v>
          </cell>
          <cell r="AD867">
            <v>2976245</v>
          </cell>
          <cell r="AE867">
            <v>3665305</v>
          </cell>
          <cell r="AF867">
            <v>2650445</v>
          </cell>
          <cell r="AG867">
            <v>2930435</v>
          </cell>
          <cell r="AH867">
            <v>3764861</v>
          </cell>
          <cell r="AI867">
            <v>0</v>
          </cell>
          <cell r="AJ867">
            <v>0</v>
          </cell>
          <cell r="AK867">
            <v>27196935</v>
          </cell>
          <cell r="AL867">
            <v>2633882</v>
          </cell>
          <cell r="AM867">
            <v>0</v>
          </cell>
          <cell r="AN867">
            <v>0</v>
          </cell>
          <cell r="AO867">
            <v>0</v>
          </cell>
          <cell r="AP867">
            <v>29830817</v>
          </cell>
          <cell r="AQ867">
            <v>12375688</v>
          </cell>
          <cell r="AR867">
            <v>3380704</v>
          </cell>
          <cell r="AS867">
            <v>15756392</v>
          </cell>
          <cell r="AT867">
            <v>2085266</v>
          </cell>
          <cell r="AU867">
            <v>105086</v>
          </cell>
          <cell r="AV867">
            <v>1467918</v>
          </cell>
          <cell r="AW867">
            <v>0</v>
          </cell>
          <cell r="AX867">
            <v>11582</v>
          </cell>
          <cell r="AY867">
            <v>95009</v>
          </cell>
          <cell r="AZ867">
            <v>3764861</v>
          </cell>
        </row>
        <row r="868">
          <cell r="A868">
            <v>173416</v>
          </cell>
          <cell r="B868" t="str">
            <v>DAKOTA COUNTY TECHNICAL COLLEGE</v>
          </cell>
          <cell r="C868" t="str">
            <v>MN</v>
          </cell>
          <cell r="D868">
            <v>4</v>
          </cell>
          <cell r="E868">
            <v>4</v>
          </cell>
          <cell r="F868">
            <v>2</v>
          </cell>
          <cell r="G868">
            <v>2</v>
          </cell>
          <cell r="H868">
            <v>2</v>
          </cell>
          <cell r="I868">
            <v>40</v>
          </cell>
          <cell r="J868">
            <v>1</v>
          </cell>
          <cell r="K868">
            <v>1771</v>
          </cell>
          <cell r="L868">
            <v>7117185</v>
          </cell>
          <cell r="M868">
            <v>0</v>
          </cell>
          <cell r="N868">
            <v>11837227</v>
          </cell>
          <cell r="O868">
            <v>0</v>
          </cell>
          <cell r="P868">
            <v>1984239</v>
          </cell>
          <cell r="Q868">
            <v>1583477</v>
          </cell>
          <cell r="R868">
            <v>0</v>
          </cell>
          <cell r="S868">
            <v>405900</v>
          </cell>
          <cell r="T868">
            <v>0</v>
          </cell>
          <cell r="U868">
            <v>836646</v>
          </cell>
          <cell r="V868">
            <v>1414664</v>
          </cell>
          <cell r="W868">
            <v>0</v>
          </cell>
          <cell r="X868">
            <v>249769</v>
          </cell>
          <cell r="Y868">
            <v>0</v>
          </cell>
          <cell r="Z868">
            <v>25429107</v>
          </cell>
          <cell r="AA868">
            <v>11027575</v>
          </cell>
          <cell r="AB868">
            <v>12614</v>
          </cell>
          <cell r="AC868">
            <v>1538491</v>
          </cell>
          <cell r="AD868">
            <v>2833906</v>
          </cell>
          <cell r="AE868">
            <v>2518568</v>
          </cell>
          <cell r="AF868">
            <v>1743823</v>
          </cell>
          <cell r="AG868">
            <v>2447058</v>
          </cell>
          <cell r="AH868">
            <v>1462469</v>
          </cell>
          <cell r="AI868">
            <v>0</v>
          </cell>
          <cell r="AJ868">
            <v>0</v>
          </cell>
          <cell r="AK868">
            <v>23584504</v>
          </cell>
          <cell r="AL868">
            <v>1337174</v>
          </cell>
          <cell r="AM868">
            <v>0</v>
          </cell>
          <cell r="AN868">
            <v>0</v>
          </cell>
          <cell r="AO868">
            <v>0</v>
          </cell>
          <cell r="AP868">
            <v>24921678</v>
          </cell>
          <cell r="AQ868">
            <v>10427301</v>
          </cell>
          <cell r="AR868">
            <v>2524568</v>
          </cell>
          <cell r="AS868">
            <v>12951869</v>
          </cell>
          <cell r="AT868">
            <v>845081</v>
          </cell>
          <cell r="AU868">
            <v>35329</v>
          </cell>
          <cell r="AV868">
            <v>573953</v>
          </cell>
          <cell r="AW868">
            <v>0</v>
          </cell>
          <cell r="AX868">
            <v>0</v>
          </cell>
          <cell r="AY868">
            <v>8106</v>
          </cell>
          <cell r="AZ868">
            <v>1462469</v>
          </cell>
        </row>
        <row r="869">
          <cell r="A869">
            <v>173461</v>
          </cell>
          <cell r="B869" t="str">
            <v>LAKE SUPERIOR COLLEGE</v>
          </cell>
          <cell r="C869" t="str">
            <v>MN</v>
          </cell>
          <cell r="D869">
            <v>4</v>
          </cell>
          <cell r="E869">
            <v>4</v>
          </cell>
          <cell r="F869">
            <v>2</v>
          </cell>
          <cell r="G869">
            <v>2</v>
          </cell>
          <cell r="H869">
            <v>2</v>
          </cell>
          <cell r="I869">
            <v>40</v>
          </cell>
          <cell r="J869">
            <v>1</v>
          </cell>
          <cell r="K869">
            <v>2618</v>
          </cell>
          <cell r="L869">
            <v>7531546</v>
          </cell>
          <cell r="M869">
            <v>0</v>
          </cell>
          <cell r="N869">
            <v>12465673</v>
          </cell>
          <cell r="O869">
            <v>0</v>
          </cell>
          <cell r="P869">
            <v>3331642</v>
          </cell>
          <cell r="Q869">
            <v>1233310</v>
          </cell>
          <cell r="R869">
            <v>0</v>
          </cell>
          <cell r="S869">
            <v>179680</v>
          </cell>
          <cell r="T869">
            <v>0</v>
          </cell>
          <cell r="U869">
            <v>107460</v>
          </cell>
          <cell r="V869">
            <v>1530147</v>
          </cell>
          <cell r="W869">
            <v>0</v>
          </cell>
          <cell r="X869">
            <v>281069</v>
          </cell>
          <cell r="Y869">
            <v>0</v>
          </cell>
          <cell r="Z869">
            <v>26660527</v>
          </cell>
          <cell r="AA869">
            <v>10828520</v>
          </cell>
          <cell r="AB869">
            <v>59798</v>
          </cell>
          <cell r="AC869">
            <v>256906</v>
          </cell>
          <cell r="AD869">
            <v>2237173</v>
          </cell>
          <cell r="AE869">
            <v>3113143</v>
          </cell>
          <cell r="AF869">
            <v>1778143</v>
          </cell>
          <cell r="AG869">
            <v>1935163</v>
          </cell>
          <cell r="AH869">
            <v>3179213</v>
          </cell>
          <cell r="AI869">
            <v>0</v>
          </cell>
          <cell r="AJ869">
            <v>0</v>
          </cell>
          <cell r="AK869">
            <v>23388059</v>
          </cell>
          <cell r="AL869">
            <v>1414619</v>
          </cell>
          <cell r="AM869">
            <v>0</v>
          </cell>
          <cell r="AN869">
            <v>0</v>
          </cell>
          <cell r="AO869">
            <v>0</v>
          </cell>
          <cell r="AP869">
            <v>24802678</v>
          </cell>
          <cell r="AQ869">
            <v>11095333</v>
          </cell>
          <cell r="AR869">
            <v>2876602</v>
          </cell>
          <cell r="AS869">
            <v>13971935</v>
          </cell>
          <cell r="AT869">
            <v>2055547</v>
          </cell>
          <cell r="AU869">
            <v>85007</v>
          </cell>
          <cell r="AV869">
            <v>902454</v>
          </cell>
          <cell r="AW869">
            <v>0</v>
          </cell>
          <cell r="AX869">
            <v>103742</v>
          </cell>
          <cell r="AY869">
            <v>32463</v>
          </cell>
          <cell r="AZ869">
            <v>3179213</v>
          </cell>
        </row>
        <row r="870">
          <cell r="A870">
            <v>173559</v>
          </cell>
          <cell r="B870" t="str">
            <v>FERGUS FALLS COMMUNITY COLLEGE</v>
          </cell>
          <cell r="C870" t="str">
            <v>MN</v>
          </cell>
          <cell r="D870">
            <v>4</v>
          </cell>
          <cell r="E870">
            <v>4</v>
          </cell>
          <cell r="F870">
            <v>2</v>
          </cell>
          <cell r="G870">
            <v>2</v>
          </cell>
          <cell r="H870">
            <v>2</v>
          </cell>
          <cell r="I870">
            <v>40</v>
          </cell>
          <cell r="J870">
            <v>1</v>
          </cell>
          <cell r="K870">
            <v>1347</v>
          </cell>
          <cell r="L870">
            <v>2872898</v>
          </cell>
          <cell r="M870">
            <v>0</v>
          </cell>
          <cell r="N870">
            <v>5199023</v>
          </cell>
          <cell r="O870">
            <v>0</v>
          </cell>
          <cell r="P870">
            <v>912123</v>
          </cell>
          <cell r="Q870">
            <v>669022</v>
          </cell>
          <cell r="R870">
            <v>0</v>
          </cell>
          <cell r="S870">
            <v>99574</v>
          </cell>
          <cell r="T870">
            <v>93456</v>
          </cell>
          <cell r="U870">
            <v>54867</v>
          </cell>
          <cell r="V870">
            <v>950440</v>
          </cell>
          <cell r="W870">
            <v>0</v>
          </cell>
          <cell r="X870">
            <v>30016</v>
          </cell>
          <cell r="Y870">
            <v>0</v>
          </cell>
          <cell r="Z870">
            <v>10881419</v>
          </cell>
          <cell r="AA870">
            <v>3417430</v>
          </cell>
          <cell r="AB870">
            <v>0</v>
          </cell>
          <cell r="AC870">
            <v>51043</v>
          </cell>
          <cell r="AD870">
            <v>1411979</v>
          </cell>
          <cell r="AE870">
            <v>1711817</v>
          </cell>
          <cell r="AF870">
            <v>1118379</v>
          </cell>
          <cell r="AG870">
            <v>888817</v>
          </cell>
          <cell r="AH870">
            <v>1329463</v>
          </cell>
          <cell r="AI870">
            <v>0</v>
          </cell>
          <cell r="AJ870">
            <v>0</v>
          </cell>
          <cell r="AK870">
            <v>9928928</v>
          </cell>
          <cell r="AL870">
            <v>886466</v>
          </cell>
          <cell r="AM870">
            <v>0</v>
          </cell>
          <cell r="AN870">
            <v>0</v>
          </cell>
          <cell r="AO870">
            <v>0</v>
          </cell>
          <cell r="AP870">
            <v>10815394</v>
          </cell>
          <cell r="AQ870">
            <v>5156957</v>
          </cell>
          <cell r="AR870">
            <v>1493287</v>
          </cell>
          <cell r="AS870">
            <v>6650244</v>
          </cell>
          <cell r="AT870">
            <v>759868</v>
          </cell>
          <cell r="AU870">
            <v>31476</v>
          </cell>
          <cell r="AV870">
            <v>521765</v>
          </cell>
          <cell r="AW870">
            <v>0</v>
          </cell>
          <cell r="AX870">
            <v>80</v>
          </cell>
          <cell r="AY870">
            <v>16274</v>
          </cell>
          <cell r="AZ870">
            <v>1329463</v>
          </cell>
        </row>
        <row r="871">
          <cell r="A871">
            <v>173638</v>
          </cell>
          <cell r="B871" t="str">
            <v>MINNESOTA WEST COMMUNITY AND TECHNICAL COLLEGE</v>
          </cell>
          <cell r="C871" t="str">
            <v>MN</v>
          </cell>
          <cell r="D871">
            <v>4</v>
          </cell>
          <cell r="E871">
            <v>4</v>
          </cell>
          <cell r="F871">
            <v>2</v>
          </cell>
          <cell r="G871">
            <v>2</v>
          </cell>
          <cell r="H871">
            <v>2</v>
          </cell>
          <cell r="I871">
            <v>40</v>
          </cell>
          <cell r="J871">
            <v>1</v>
          </cell>
          <cell r="K871">
            <v>1985</v>
          </cell>
          <cell r="L871">
            <v>5542374</v>
          </cell>
          <cell r="M871">
            <v>0</v>
          </cell>
          <cell r="N871">
            <v>13562882</v>
          </cell>
          <cell r="O871">
            <v>0</v>
          </cell>
          <cell r="P871">
            <v>2429958</v>
          </cell>
          <cell r="Q871">
            <v>1598288</v>
          </cell>
          <cell r="R871">
            <v>0</v>
          </cell>
          <cell r="S871">
            <v>143542</v>
          </cell>
          <cell r="T871">
            <v>0</v>
          </cell>
          <cell r="U871">
            <v>559599</v>
          </cell>
          <cell r="V871">
            <v>1565964</v>
          </cell>
          <cell r="W871">
            <v>0</v>
          </cell>
          <cell r="X871">
            <v>164030</v>
          </cell>
          <cell r="Y871">
            <v>0</v>
          </cell>
          <cell r="Z871">
            <v>25566637</v>
          </cell>
          <cell r="AA871">
            <v>10326108</v>
          </cell>
          <cell r="AB871">
            <v>6452</v>
          </cell>
          <cell r="AC871">
            <v>148834</v>
          </cell>
          <cell r="AD871">
            <v>3560175</v>
          </cell>
          <cell r="AE871">
            <v>3311421</v>
          </cell>
          <cell r="AF871">
            <v>2245096</v>
          </cell>
          <cell r="AG871">
            <v>2181251</v>
          </cell>
          <cell r="AH871">
            <v>2811872</v>
          </cell>
          <cell r="AI871">
            <v>0</v>
          </cell>
          <cell r="AJ871">
            <v>0</v>
          </cell>
          <cell r="AK871">
            <v>24591209</v>
          </cell>
          <cell r="AL871">
            <v>1835257</v>
          </cell>
          <cell r="AM871">
            <v>0</v>
          </cell>
          <cell r="AN871">
            <v>0</v>
          </cell>
          <cell r="AO871">
            <v>0</v>
          </cell>
          <cell r="AP871">
            <v>26426466</v>
          </cell>
          <cell r="AQ871">
            <v>12252226</v>
          </cell>
          <cell r="AR871">
            <v>3651906</v>
          </cell>
          <cell r="AS871">
            <v>15904132</v>
          </cell>
          <cell r="AT871">
            <v>1613860</v>
          </cell>
          <cell r="AU871">
            <v>137077</v>
          </cell>
          <cell r="AV871">
            <v>1014511</v>
          </cell>
          <cell r="AW871">
            <v>0</v>
          </cell>
          <cell r="AX871">
            <v>0</v>
          </cell>
          <cell r="AY871">
            <v>46424</v>
          </cell>
          <cell r="AZ871">
            <v>2811872</v>
          </cell>
        </row>
        <row r="872">
          <cell r="A872">
            <v>173708</v>
          </cell>
          <cell r="B872" t="str">
            <v>HENNEPIN TECHNICAL COLLEGE</v>
          </cell>
          <cell r="C872" t="str">
            <v>MN</v>
          </cell>
          <cell r="D872">
            <v>4</v>
          </cell>
          <cell r="E872">
            <v>4</v>
          </cell>
          <cell r="F872">
            <v>2</v>
          </cell>
          <cell r="G872">
            <v>2</v>
          </cell>
          <cell r="H872">
            <v>2</v>
          </cell>
          <cell r="I872">
            <v>40</v>
          </cell>
          <cell r="J872">
            <v>1</v>
          </cell>
          <cell r="K872">
            <v>3323</v>
          </cell>
          <cell r="L872">
            <v>11172212</v>
          </cell>
          <cell r="M872">
            <v>0</v>
          </cell>
          <cell r="N872">
            <v>20990277</v>
          </cell>
          <cell r="O872">
            <v>0</v>
          </cell>
          <cell r="P872">
            <v>2604466</v>
          </cell>
          <cell r="Q872">
            <v>1041728</v>
          </cell>
          <cell r="R872">
            <v>0</v>
          </cell>
          <cell r="S872">
            <v>123859</v>
          </cell>
          <cell r="T872">
            <v>0</v>
          </cell>
          <cell r="U872">
            <v>1538956</v>
          </cell>
          <cell r="V872">
            <v>2111274</v>
          </cell>
          <cell r="W872">
            <v>0</v>
          </cell>
          <cell r="X872">
            <v>19685</v>
          </cell>
          <cell r="Y872">
            <v>0</v>
          </cell>
          <cell r="Z872">
            <v>39602457</v>
          </cell>
          <cell r="AA872">
            <v>17160592</v>
          </cell>
          <cell r="AB872">
            <v>6251</v>
          </cell>
          <cell r="AC872">
            <v>77890</v>
          </cell>
          <cell r="AD872">
            <v>5262120</v>
          </cell>
          <cell r="AE872">
            <v>4392605</v>
          </cell>
          <cell r="AF872">
            <v>3102055</v>
          </cell>
          <cell r="AG872">
            <v>5570182</v>
          </cell>
          <cell r="AH872">
            <v>2288253</v>
          </cell>
          <cell r="AI872">
            <v>0</v>
          </cell>
          <cell r="AJ872">
            <v>0</v>
          </cell>
          <cell r="AK872">
            <v>37859948</v>
          </cell>
          <cell r="AL872">
            <v>2063224</v>
          </cell>
          <cell r="AM872">
            <v>0</v>
          </cell>
          <cell r="AN872">
            <v>0</v>
          </cell>
          <cell r="AO872">
            <v>0</v>
          </cell>
          <cell r="AP872">
            <v>39923172</v>
          </cell>
          <cell r="AQ872">
            <v>17860822</v>
          </cell>
          <cell r="AR872">
            <v>4359574</v>
          </cell>
          <cell r="AS872">
            <v>22220396</v>
          </cell>
          <cell r="AT872">
            <v>1560304</v>
          </cell>
          <cell r="AU872">
            <v>72947</v>
          </cell>
          <cell r="AV872">
            <v>628244</v>
          </cell>
          <cell r="AW872">
            <v>0</v>
          </cell>
          <cell r="AX872">
            <v>550</v>
          </cell>
          <cell r="AY872">
            <v>26208</v>
          </cell>
          <cell r="AZ872">
            <v>2288253</v>
          </cell>
        </row>
        <row r="873">
          <cell r="A873">
            <v>173735</v>
          </cell>
          <cell r="B873" t="str">
            <v>HIBBING COMMUNITY COLLEGE-A TECH AND COMM COLL</v>
          </cell>
          <cell r="C873" t="str">
            <v>MN</v>
          </cell>
          <cell r="D873">
            <v>4</v>
          </cell>
          <cell r="E873">
            <v>4</v>
          </cell>
          <cell r="F873">
            <v>2</v>
          </cell>
          <cell r="G873">
            <v>2</v>
          </cell>
          <cell r="H873">
            <v>2</v>
          </cell>
          <cell r="I873">
            <v>40</v>
          </cell>
          <cell r="J873">
            <v>1</v>
          </cell>
          <cell r="K873">
            <v>1319</v>
          </cell>
          <cell r="L873">
            <v>4069845</v>
          </cell>
          <cell r="M873">
            <v>0</v>
          </cell>
          <cell r="N873">
            <v>8747042</v>
          </cell>
          <cell r="O873">
            <v>0</v>
          </cell>
          <cell r="P873">
            <v>2381010</v>
          </cell>
          <cell r="Q873">
            <v>804782</v>
          </cell>
          <cell r="R873">
            <v>0</v>
          </cell>
          <cell r="S873">
            <v>53080</v>
          </cell>
          <cell r="T873">
            <v>0</v>
          </cell>
          <cell r="U873">
            <v>120145</v>
          </cell>
          <cell r="V873">
            <v>621108</v>
          </cell>
          <cell r="W873">
            <v>0</v>
          </cell>
          <cell r="X873">
            <v>67730</v>
          </cell>
          <cell r="Y873">
            <v>0</v>
          </cell>
          <cell r="Z873">
            <v>16864742</v>
          </cell>
          <cell r="AA873">
            <v>7519292</v>
          </cell>
          <cell r="AB873">
            <v>0</v>
          </cell>
          <cell r="AC873">
            <v>558332</v>
          </cell>
          <cell r="AD873">
            <v>1803421</v>
          </cell>
          <cell r="AE873">
            <v>1637793</v>
          </cell>
          <cell r="AF873">
            <v>1658380</v>
          </cell>
          <cell r="AG873">
            <v>1923460</v>
          </cell>
          <cell r="AH873">
            <v>2035529</v>
          </cell>
          <cell r="AI873">
            <v>0</v>
          </cell>
          <cell r="AJ873">
            <v>0</v>
          </cell>
          <cell r="AK873">
            <v>17136207</v>
          </cell>
          <cell r="AL873">
            <v>464086</v>
          </cell>
          <cell r="AM873">
            <v>0</v>
          </cell>
          <cell r="AN873">
            <v>0</v>
          </cell>
          <cell r="AO873">
            <v>0</v>
          </cell>
          <cell r="AP873">
            <v>17600293</v>
          </cell>
          <cell r="AQ873">
            <v>7821825</v>
          </cell>
          <cell r="AR873">
            <v>1983715</v>
          </cell>
          <cell r="AS873">
            <v>9805540</v>
          </cell>
          <cell r="AT873">
            <v>1314928</v>
          </cell>
          <cell r="AU873">
            <v>65800</v>
          </cell>
          <cell r="AV873">
            <v>654801</v>
          </cell>
          <cell r="AW873">
            <v>0</v>
          </cell>
          <cell r="AX873">
            <v>0</v>
          </cell>
          <cell r="AY873">
            <v>0</v>
          </cell>
          <cell r="AZ873">
            <v>2035529</v>
          </cell>
        </row>
        <row r="874">
          <cell r="A874">
            <v>173799</v>
          </cell>
          <cell r="B874" t="str">
            <v>INVER HILLS COMMUNITY COLLEGE</v>
          </cell>
          <cell r="C874" t="str">
            <v>MN</v>
          </cell>
          <cell r="D874">
            <v>4</v>
          </cell>
          <cell r="E874">
            <v>4</v>
          </cell>
          <cell r="F874">
            <v>2</v>
          </cell>
          <cell r="G874">
            <v>2</v>
          </cell>
          <cell r="H874">
            <v>2</v>
          </cell>
          <cell r="I874">
            <v>40</v>
          </cell>
          <cell r="J874">
            <v>1</v>
          </cell>
          <cell r="K874">
            <v>2635</v>
          </cell>
          <cell r="L874">
            <v>7532649</v>
          </cell>
          <cell r="M874">
            <v>0</v>
          </cell>
          <cell r="N874">
            <v>9543109</v>
          </cell>
          <cell r="O874">
            <v>0</v>
          </cell>
          <cell r="P874">
            <v>931729</v>
          </cell>
          <cell r="Q874">
            <v>655614</v>
          </cell>
          <cell r="R874">
            <v>0</v>
          </cell>
          <cell r="S874">
            <v>63760</v>
          </cell>
          <cell r="T874">
            <v>0</v>
          </cell>
          <cell r="U874">
            <v>267900</v>
          </cell>
          <cell r="V874">
            <v>1668627</v>
          </cell>
          <cell r="W874">
            <v>0</v>
          </cell>
          <cell r="X874">
            <v>65026</v>
          </cell>
          <cell r="Y874">
            <v>0</v>
          </cell>
          <cell r="Z874">
            <v>20728414</v>
          </cell>
          <cell r="AA874">
            <v>8360987</v>
          </cell>
          <cell r="AB874">
            <v>66660</v>
          </cell>
          <cell r="AC874">
            <v>145830</v>
          </cell>
          <cell r="AD874">
            <v>3023623</v>
          </cell>
          <cell r="AE874">
            <v>2735574</v>
          </cell>
          <cell r="AF874">
            <v>2066853</v>
          </cell>
          <cell r="AG874">
            <v>1541170</v>
          </cell>
          <cell r="AH874">
            <v>1214254</v>
          </cell>
          <cell r="AI874">
            <v>0</v>
          </cell>
          <cell r="AJ874">
            <v>0</v>
          </cell>
          <cell r="AK874">
            <v>19154951</v>
          </cell>
          <cell r="AL874">
            <v>1435346</v>
          </cell>
          <cell r="AM874">
            <v>0</v>
          </cell>
          <cell r="AN874">
            <v>0</v>
          </cell>
          <cell r="AO874">
            <v>0</v>
          </cell>
          <cell r="AP874">
            <v>20590297</v>
          </cell>
          <cell r="AQ874">
            <v>11090995</v>
          </cell>
          <cell r="AR874">
            <v>2631896</v>
          </cell>
          <cell r="AS874">
            <v>13722891</v>
          </cell>
          <cell r="AT874">
            <v>775822</v>
          </cell>
          <cell r="AU874">
            <v>25446</v>
          </cell>
          <cell r="AV874">
            <v>383026</v>
          </cell>
          <cell r="AW874">
            <v>0</v>
          </cell>
          <cell r="AX874">
            <v>0</v>
          </cell>
          <cell r="AY874">
            <v>29960</v>
          </cell>
          <cell r="AZ874">
            <v>1214254</v>
          </cell>
        </row>
        <row r="875">
          <cell r="A875">
            <v>173805</v>
          </cell>
          <cell r="B875" t="str">
            <v>ITASCA COMMUNITY COLLEGE</v>
          </cell>
          <cell r="C875" t="str">
            <v>MN</v>
          </cell>
          <cell r="D875">
            <v>4</v>
          </cell>
          <cell r="E875">
            <v>4</v>
          </cell>
          <cell r="F875">
            <v>2</v>
          </cell>
          <cell r="G875">
            <v>2</v>
          </cell>
          <cell r="H875">
            <v>2</v>
          </cell>
          <cell r="I875">
            <v>40</v>
          </cell>
          <cell r="J875">
            <v>1</v>
          </cell>
          <cell r="K875">
            <v>917</v>
          </cell>
          <cell r="L875">
            <v>2577193</v>
          </cell>
          <cell r="M875">
            <v>0</v>
          </cell>
          <cell r="N875">
            <v>4506658</v>
          </cell>
          <cell r="O875">
            <v>0</v>
          </cell>
          <cell r="P875">
            <v>1267938</v>
          </cell>
          <cell r="Q875">
            <v>641959</v>
          </cell>
          <cell r="R875">
            <v>0</v>
          </cell>
          <cell r="S875">
            <v>1282631</v>
          </cell>
          <cell r="T875">
            <v>0</v>
          </cell>
          <cell r="U875">
            <v>109505</v>
          </cell>
          <cell r="V875">
            <v>631199</v>
          </cell>
          <cell r="W875">
            <v>0</v>
          </cell>
          <cell r="X875">
            <v>139492</v>
          </cell>
          <cell r="Y875">
            <v>0</v>
          </cell>
          <cell r="Z875">
            <v>11156575</v>
          </cell>
          <cell r="AA875">
            <v>3705243</v>
          </cell>
          <cell r="AB875">
            <v>84547</v>
          </cell>
          <cell r="AC875">
            <v>21359</v>
          </cell>
          <cell r="AD875">
            <v>1073068</v>
          </cell>
          <cell r="AE875">
            <v>1758864</v>
          </cell>
          <cell r="AF875">
            <v>887665</v>
          </cell>
          <cell r="AG875">
            <v>789444</v>
          </cell>
          <cell r="AH875">
            <v>1402560</v>
          </cell>
          <cell r="AI875">
            <v>0</v>
          </cell>
          <cell r="AJ875">
            <v>0</v>
          </cell>
          <cell r="AK875">
            <v>9722750</v>
          </cell>
          <cell r="AL875">
            <v>644905</v>
          </cell>
          <cell r="AM875">
            <v>0</v>
          </cell>
          <cell r="AN875">
            <v>0</v>
          </cell>
          <cell r="AO875">
            <v>0</v>
          </cell>
          <cell r="AP875">
            <v>10367655</v>
          </cell>
          <cell r="AQ875">
            <v>4891299</v>
          </cell>
          <cell r="AR875">
            <v>1198821</v>
          </cell>
          <cell r="AS875">
            <v>6090120</v>
          </cell>
          <cell r="AT875">
            <v>818965</v>
          </cell>
          <cell r="AU875">
            <v>86843</v>
          </cell>
          <cell r="AV875">
            <v>496552</v>
          </cell>
          <cell r="AW875">
            <v>0</v>
          </cell>
          <cell r="AX875">
            <v>0</v>
          </cell>
          <cell r="AY875">
            <v>200</v>
          </cell>
          <cell r="AZ875">
            <v>1402560</v>
          </cell>
        </row>
        <row r="876">
          <cell r="A876">
            <v>173911</v>
          </cell>
          <cell r="B876" t="str">
            <v>SOUTH CENTRAL TECHNICAL COLLEGE-MANKATO</v>
          </cell>
          <cell r="C876" t="str">
            <v>MN</v>
          </cell>
          <cell r="D876">
            <v>4</v>
          </cell>
          <cell r="E876">
            <v>4</v>
          </cell>
          <cell r="F876">
            <v>2</v>
          </cell>
          <cell r="G876">
            <v>2</v>
          </cell>
          <cell r="H876">
            <v>2</v>
          </cell>
          <cell r="I876">
            <v>40</v>
          </cell>
          <cell r="J876">
            <v>1</v>
          </cell>
          <cell r="K876">
            <v>2145</v>
          </cell>
          <cell r="L876">
            <v>5563258</v>
          </cell>
          <cell r="M876">
            <v>0</v>
          </cell>
          <cell r="N876">
            <v>13577890</v>
          </cell>
          <cell r="O876">
            <v>0</v>
          </cell>
          <cell r="P876">
            <v>2029598</v>
          </cell>
          <cell r="Q876">
            <v>1516095</v>
          </cell>
          <cell r="R876">
            <v>0</v>
          </cell>
          <cell r="S876">
            <v>80882</v>
          </cell>
          <cell r="T876">
            <v>6822</v>
          </cell>
          <cell r="U876">
            <v>649857</v>
          </cell>
          <cell r="V876">
            <v>2497635</v>
          </cell>
          <cell r="W876">
            <v>0</v>
          </cell>
          <cell r="X876">
            <v>919717</v>
          </cell>
          <cell r="Y876">
            <v>0</v>
          </cell>
          <cell r="Z876">
            <v>26841754</v>
          </cell>
          <cell r="AA876">
            <v>12235189</v>
          </cell>
          <cell r="AB876">
            <v>0</v>
          </cell>
          <cell r="AC876">
            <v>406413</v>
          </cell>
          <cell r="AD876">
            <v>2643560</v>
          </cell>
          <cell r="AE876">
            <v>2058174</v>
          </cell>
          <cell r="AF876">
            <v>2606742</v>
          </cell>
          <cell r="AG876">
            <v>1801115</v>
          </cell>
          <cell r="AH876">
            <v>2396794</v>
          </cell>
          <cell r="AI876">
            <v>0</v>
          </cell>
          <cell r="AJ876">
            <v>0</v>
          </cell>
          <cell r="AK876">
            <v>24147987</v>
          </cell>
          <cell r="AL876">
            <v>2358048</v>
          </cell>
          <cell r="AM876">
            <v>0</v>
          </cell>
          <cell r="AN876">
            <v>0</v>
          </cell>
          <cell r="AO876">
            <v>0</v>
          </cell>
          <cell r="AP876">
            <v>26506035</v>
          </cell>
          <cell r="AQ876">
            <v>12519548</v>
          </cell>
          <cell r="AR876">
            <v>3327996</v>
          </cell>
          <cell r="AS876">
            <v>15847544</v>
          </cell>
          <cell r="AT876">
            <v>1268592</v>
          </cell>
          <cell r="AU876">
            <v>71051</v>
          </cell>
          <cell r="AV876">
            <v>1026200</v>
          </cell>
          <cell r="AW876">
            <v>0</v>
          </cell>
          <cell r="AX876">
            <v>0</v>
          </cell>
          <cell r="AY876">
            <v>30951</v>
          </cell>
          <cell r="AZ876">
            <v>2396794</v>
          </cell>
        </row>
        <row r="877">
          <cell r="A877">
            <v>173993</v>
          </cell>
          <cell r="B877" t="str">
            <v>MESABI RANGE COMMUNITY AND TECHNICAL COLLEGE</v>
          </cell>
          <cell r="C877" t="str">
            <v>MN</v>
          </cell>
          <cell r="D877">
            <v>4</v>
          </cell>
          <cell r="E877">
            <v>4</v>
          </cell>
          <cell r="F877">
            <v>2</v>
          </cell>
          <cell r="G877">
            <v>2</v>
          </cell>
          <cell r="H877">
            <v>2</v>
          </cell>
          <cell r="I877">
            <v>-3</v>
          </cell>
          <cell r="J877">
            <v>1</v>
          </cell>
          <cell r="K877">
            <v>1329</v>
          </cell>
          <cell r="L877">
            <v>3180331</v>
          </cell>
          <cell r="M877">
            <v>0</v>
          </cell>
          <cell r="N877">
            <v>6048605</v>
          </cell>
          <cell r="O877">
            <v>0</v>
          </cell>
          <cell r="P877">
            <v>1687537</v>
          </cell>
          <cell r="Q877">
            <v>574232</v>
          </cell>
          <cell r="R877">
            <v>0</v>
          </cell>
          <cell r="S877">
            <v>73262</v>
          </cell>
          <cell r="T877">
            <v>0</v>
          </cell>
          <cell r="U877">
            <v>19177</v>
          </cell>
          <cell r="V877">
            <v>572679</v>
          </cell>
          <cell r="W877">
            <v>0</v>
          </cell>
          <cell r="X877">
            <v>90270</v>
          </cell>
          <cell r="Y877">
            <v>0</v>
          </cell>
          <cell r="Z877">
            <v>12246093</v>
          </cell>
          <cell r="AA877">
            <v>4544206</v>
          </cell>
          <cell r="AB877">
            <v>0</v>
          </cell>
          <cell r="AC877">
            <v>38176</v>
          </cell>
          <cell r="AD877">
            <v>1324282</v>
          </cell>
          <cell r="AE877">
            <v>1768702</v>
          </cell>
          <cell r="AF877">
            <v>1166371</v>
          </cell>
          <cell r="AG877">
            <v>998372</v>
          </cell>
          <cell r="AH877">
            <v>1499597</v>
          </cell>
          <cell r="AI877">
            <v>0</v>
          </cell>
          <cell r="AJ877">
            <v>0</v>
          </cell>
          <cell r="AK877">
            <v>11339706</v>
          </cell>
          <cell r="AL877">
            <v>538489</v>
          </cell>
          <cell r="AM877">
            <v>0</v>
          </cell>
          <cell r="AN877">
            <v>0</v>
          </cell>
          <cell r="AO877">
            <v>0</v>
          </cell>
          <cell r="AP877">
            <v>11878195</v>
          </cell>
          <cell r="AQ877">
            <v>5522864</v>
          </cell>
          <cell r="AR877">
            <v>1464876</v>
          </cell>
          <cell r="AS877">
            <v>6987740</v>
          </cell>
          <cell r="AT877">
            <v>986793</v>
          </cell>
          <cell r="AU877">
            <v>69771</v>
          </cell>
          <cell r="AV877">
            <v>421870</v>
          </cell>
          <cell r="AW877">
            <v>0</v>
          </cell>
          <cell r="AX877">
            <v>0</v>
          </cell>
          <cell r="AY877">
            <v>21163</v>
          </cell>
          <cell r="AZ877">
            <v>1499597</v>
          </cell>
        </row>
        <row r="878">
          <cell r="A878">
            <v>174136</v>
          </cell>
          <cell r="B878" t="str">
            <v>MINNEAPOLIS COMMUNITY AND TECHNICAL COLLEGE</v>
          </cell>
          <cell r="C878" t="str">
            <v>MN</v>
          </cell>
          <cell r="D878">
            <v>4</v>
          </cell>
          <cell r="E878">
            <v>4</v>
          </cell>
          <cell r="F878">
            <v>2</v>
          </cell>
          <cell r="G878">
            <v>2</v>
          </cell>
          <cell r="H878">
            <v>2</v>
          </cell>
          <cell r="I878">
            <v>40</v>
          </cell>
          <cell r="J878">
            <v>1</v>
          </cell>
          <cell r="K878">
            <v>4325</v>
          </cell>
          <cell r="L878">
            <v>12486465</v>
          </cell>
          <cell r="M878">
            <v>0</v>
          </cell>
          <cell r="N878">
            <v>18920095</v>
          </cell>
          <cell r="O878">
            <v>0</v>
          </cell>
          <cell r="P878">
            <v>11904225</v>
          </cell>
          <cell r="Q878">
            <v>1992328</v>
          </cell>
          <cell r="R878">
            <v>0</v>
          </cell>
          <cell r="S878">
            <v>79261</v>
          </cell>
          <cell r="T878">
            <v>0</v>
          </cell>
          <cell r="U878">
            <v>44632</v>
          </cell>
          <cell r="V878">
            <v>2931105</v>
          </cell>
          <cell r="W878">
            <v>0</v>
          </cell>
          <cell r="X878">
            <v>568066</v>
          </cell>
          <cell r="Y878">
            <v>0</v>
          </cell>
          <cell r="Z878">
            <v>48926177</v>
          </cell>
          <cell r="AA878">
            <v>19584448</v>
          </cell>
          <cell r="AB878">
            <v>0</v>
          </cell>
          <cell r="AC878">
            <v>0</v>
          </cell>
          <cell r="AD878">
            <v>3454344</v>
          </cell>
          <cell r="AE878">
            <v>7078239</v>
          </cell>
          <cell r="AF878">
            <v>5755462</v>
          </cell>
          <cell r="AG878">
            <v>5006931</v>
          </cell>
          <cell r="AH878">
            <v>6500732</v>
          </cell>
          <cell r="AI878">
            <v>0</v>
          </cell>
          <cell r="AJ878">
            <v>0</v>
          </cell>
          <cell r="AK878">
            <v>47380156</v>
          </cell>
          <cell r="AL878">
            <v>3444897</v>
          </cell>
          <cell r="AM878">
            <v>0</v>
          </cell>
          <cell r="AN878">
            <v>0</v>
          </cell>
          <cell r="AO878">
            <v>0</v>
          </cell>
          <cell r="AP878">
            <v>50825053</v>
          </cell>
          <cell r="AQ878">
            <v>22978459</v>
          </cell>
          <cell r="AR878">
            <v>5519948</v>
          </cell>
          <cell r="AS878">
            <v>28498407</v>
          </cell>
          <cell r="AT878">
            <v>4532422</v>
          </cell>
          <cell r="AU878">
            <v>247314</v>
          </cell>
          <cell r="AV878">
            <v>1646935</v>
          </cell>
          <cell r="AW878">
            <v>0</v>
          </cell>
          <cell r="AX878">
            <v>71149</v>
          </cell>
          <cell r="AY878">
            <v>2912</v>
          </cell>
          <cell r="AZ878">
            <v>6500732</v>
          </cell>
        </row>
        <row r="879">
          <cell r="A879">
            <v>174376</v>
          </cell>
          <cell r="B879" t="str">
            <v>NORTH HENNEPIN COMMUNITY COLLEGE</v>
          </cell>
          <cell r="C879" t="str">
            <v>MN</v>
          </cell>
          <cell r="D879">
            <v>4</v>
          </cell>
          <cell r="E879">
            <v>4</v>
          </cell>
          <cell r="F879">
            <v>2</v>
          </cell>
          <cell r="G879">
            <v>2</v>
          </cell>
          <cell r="H879">
            <v>2</v>
          </cell>
          <cell r="I879">
            <v>40</v>
          </cell>
          <cell r="J879">
            <v>1</v>
          </cell>
          <cell r="K879">
            <v>3290</v>
          </cell>
          <cell r="L879">
            <v>10193193</v>
          </cell>
          <cell r="M879">
            <v>0</v>
          </cell>
          <cell r="N879">
            <v>10776921</v>
          </cell>
          <cell r="O879">
            <v>0</v>
          </cell>
          <cell r="P879">
            <v>2503629</v>
          </cell>
          <cell r="Q879">
            <v>1274575</v>
          </cell>
          <cell r="R879">
            <v>0</v>
          </cell>
          <cell r="S879">
            <v>0</v>
          </cell>
          <cell r="T879">
            <v>0</v>
          </cell>
          <cell r="U879">
            <v>43725</v>
          </cell>
          <cell r="V879">
            <v>2326552</v>
          </cell>
          <cell r="W879">
            <v>0</v>
          </cell>
          <cell r="X879">
            <v>196228</v>
          </cell>
          <cell r="Y879">
            <v>0</v>
          </cell>
          <cell r="Z879">
            <v>27314823</v>
          </cell>
          <cell r="AA879">
            <v>10303381</v>
          </cell>
          <cell r="AB879">
            <v>117091</v>
          </cell>
          <cell r="AC879">
            <v>27865</v>
          </cell>
          <cell r="AD879">
            <v>4019103</v>
          </cell>
          <cell r="AE879">
            <v>2751026</v>
          </cell>
          <cell r="AF879">
            <v>2479597</v>
          </cell>
          <cell r="AG879">
            <v>2108374</v>
          </cell>
          <cell r="AH879">
            <v>2349485</v>
          </cell>
          <cell r="AI879">
            <v>0</v>
          </cell>
          <cell r="AJ879">
            <v>0</v>
          </cell>
          <cell r="AK879">
            <v>24155922</v>
          </cell>
          <cell r="AL879">
            <v>1695338</v>
          </cell>
          <cell r="AM879">
            <v>0</v>
          </cell>
          <cell r="AN879">
            <v>0</v>
          </cell>
          <cell r="AO879">
            <v>0</v>
          </cell>
          <cell r="AP879">
            <v>25851260</v>
          </cell>
          <cell r="AQ879">
            <v>12867199</v>
          </cell>
          <cell r="AR879">
            <v>3113837</v>
          </cell>
          <cell r="AS879">
            <v>15981036</v>
          </cell>
          <cell r="AT879">
            <v>1526324</v>
          </cell>
          <cell r="AU879">
            <v>126950</v>
          </cell>
          <cell r="AV879">
            <v>636007</v>
          </cell>
          <cell r="AW879">
            <v>0</v>
          </cell>
          <cell r="AX879">
            <v>0</v>
          </cell>
          <cell r="AY879">
            <v>60204</v>
          </cell>
          <cell r="AZ879">
            <v>2349485</v>
          </cell>
        </row>
        <row r="880">
          <cell r="A880">
            <v>174428</v>
          </cell>
          <cell r="B880" t="str">
            <v>NORMANDALE COMMUNITY COLLEGE</v>
          </cell>
          <cell r="C880" t="str">
            <v>MN</v>
          </cell>
          <cell r="D880">
            <v>4</v>
          </cell>
          <cell r="E880">
            <v>4</v>
          </cell>
          <cell r="F880">
            <v>2</v>
          </cell>
          <cell r="G880">
            <v>2</v>
          </cell>
          <cell r="H880">
            <v>2</v>
          </cell>
          <cell r="I880">
            <v>40</v>
          </cell>
          <cell r="J880">
            <v>1</v>
          </cell>
          <cell r="K880">
            <v>4828</v>
          </cell>
          <cell r="L880">
            <v>14217233</v>
          </cell>
          <cell r="M880">
            <v>0</v>
          </cell>
          <cell r="N880">
            <v>14732599</v>
          </cell>
          <cell r="O880">
            <v>0</v>
          </cell>
          <cell r="P880">
            <v>3178057</v>
          </cell>
          <cell r="Q880">
            <v>1773647</v>
          </cell>
          <cell r="R880">
            <v>0</v>
          </cell>
          <cell r="S880">
            <v>59882</v>
          </cell>
          <cell r="T880">
            <v>0</v>
          </cell>
          <cell r="U880">
            <v>108577</v>
          </cell>
          <cell r="V880">
            <v>4159373</v>
          </cell>
          <cell r="W880">
            <v>0</v>
          </cell>
          <cell r="X880">
            <v>218151</v>
          </cell>
          <cell r="Y880">
            <v>0</v>
          </cell>
          <cell r="Z880">
            <v>38447519</v>
          </cell>
          <cell r="AA880">
            <v>15709791</v>
          </cell>
          <cell r="AB880">
            <v>0</v>
          </cell>
          <cell r="AC880">
            <v>130408</v>
          </cell>
          <cell r="AD880">
            <v>4886903</v>
          </cell>
          <cell r="AE880">
            <v>4397130</v>
          </cell>
          <cell r="AF880">
            <v>3318081</v>
          </cell>
          <cell r="AG880">
            <v>3105975</v>
          </cell>
          <cell r="AH880">
            <v>3622197</v>
          </cell>
          <cell r="AI880">
            <v>0</v>
          </cell>
          <cell r="AJ880">
            <v>0</v>
          </cell>
          <cell r="AK880">
            <v>35170485</v>
          </cell>
          <cell r="AL880">
            <v>3032737</v>
          </cell>
          <cell r="AM880">
            <v>0</v>
          </cell>
          <cell r="AN880">
            <v>0</v>
          </cell>
          <cell r="AO880">
            <v>0</v>
          </cell>
          <cell r="AP880">
            <v>38203222</v>
          </cell>
          <cell r="AQ880">
            <v>19050413</v>
          </cell>
          <cell r="AR880">
            <v>4554586</v>
          </cell>
          <cell r="AS880">
            <v>23604999</v>
          </cell>
          <cell r="AT880">
            <v>2173767</v>
          </cell>
          <cell r="AU880">
            <v>110945</v>
          </cell>
          <cell r="AV880">
            <v>1266981</v>
          </cell>
          <cell r="AW880">
            <v>0</v>
          </cell>
          <cell r="AX880">
            <v>0</v>
          </cell>
          <cell r="AY880">
            <v>70504</v>
          </cell>
          <cell r="AZ880">
            <v>3622197</v>
          </cell>
        </row>
        <row r="881">
          <cell r="A881">
            <v>174473</v>
          </cell>
          <cell r="B881" t="str">
            <v>NORTHLAND COMMUNITY AND TECHNICAL COLLEGE</v>
          </cell>
          <cell r="C881" t="str">
            <v>MN</v>
          </cell>
          <cell r="D881">
            <v>4</v>
          </cell>
          <cell r="E881">
            <v>4</v>
          </cell>
          <cell r="F881">
            <v>2</v>
          </cell>
          <cell r="G881">
            <v>2</v>
          </cell>
          <cell r="H881">
            <v>2</v>
          </cell>
          <cell r="I881">
            <v>40</v>
          </cell>
          <cell r="J881">
            <v>1</v>
          </cell>
          <cell r="K881">
            <v>1331</v>
          </cell>
          <cell r="L881">
            <v>3431671</v>
          </cell>
          <cell r="M881">
            <v>0</v>
          </cell>
          <cell r="N881">
            <v>8931322</v>
          </cell>
          <cell r="O881">
            <v>0</v>
          </cell>
          <cell r="P881">
            <v>1586270</v>
          </cell>
          <cell r="Q881">
            <v>1128814</v>
          </cell>
          <cell r="R881">
            <v>0</v>
          </cell>
          <cell r="S881">
            <v>105012</v>
          </cell>
          <cell r="T881">
            <v>0</v>
          </cell>
          <cell r="U881">
            <v>128739</v>
          </cell>
          <cell r="V881">
            <v>564164</v>
          </cell>
          <cell r="W881">
            <v>0</v>
          </cell>
          <cell r="X881">
            <v>68576</v>
          </cell>
          <cell r="Y881">
            <v>0</v>
          </cell>
          <cell r="Z881">
            <v>15944568</v>
          </cell>
          <cell r="AA881">
            <v>6590591</v>
          </cell>
          <cell r="AB881">
            <v>22589</v>
          </cell>
          <cell r="AC881">
            <v>45085</v>
          </cell>
          <cell r="AD881">
            <v>1424876</v>
          </cell>
          <cell r="AE881">
            <v>1667467</v>
          </cell>
          <cell r="AF881">
            <v>1706563</v>
          </cell>
          <cell r="AG881">
            <v>2004247</v>
          </cell>
          <cell r="AH881">
            <v>2020131</v>
          </cell>
          <cell r="AI881">
            <v>0</v>
          </cell>
          <cell r="AJ881">
            <v>0</v>
          </cell>
          <cell r="AK881">
            <v>15481549</v>
          </cell>
          <cell r="AL881">
            <v>439305</v>
          </cell>
          <cell r="AM881">
            <v>0</v>
          </cell>
          <cell r="AN881">
            <v>0</v>
          </cell>
          <cell r="AO881">
            <v>0</v>
          </cell>
          <cell r="AP881">
            <v>15920854</v>
          </cell>
          <cell r="AQ881">
            <v>7246601</v>
          </cell>
          <cell r="AR881">
            <v>1978324</v>
          </cell>
          <cell r="AS881">
            <v>9224925</v>
          </cell>
          <cell r="AT881">
            <v>1040537</v>
          </cell>
          <cell r="AU881">
            <v>67701</v>
          </cell>
          <cell r="AV881">
            <v>753439</v>
          </cell>
          <cell r="AW881">
            <v>0</v>
          </cell>
          <cell r="AX881">
            <v>97013</v>
          </cell>
          <cell r="AY881">
            <v>61441</v>
          </cell>
          <cell r="AZ881">
            <v>2020131</v>
          </cell>
        </row>
        <row r="882">
          <cell r="A882">
            <v>174570</v>
          </cell>
          <cell r="B882" t="str">
            <v>PINE TECHNICAL COLLEGE</v>
          </cell>
          <cell r="C882" t="str">
            <v>MN</v>
          </cell>
          <cell r="D882">
            <v>4</v>
          </cell>
          <cell r="E882">
            <v>4</v>
          </cell>
          <cell r="F882">
            <v>2</v>
          </cell>
          <cell r="G882">
            <v>2</v>
          </cell>
          <cell r="H882">
            <v>2</v>
          </cell>
          <cell r="I882">
            <v>40</v>
          </cell>
          <cell r="J882">
            <v>1</v>
          </cell>
          <cell r="K882">
            <v>517</v>
          </cell>
          <cell r="L882">
            <v>1200750</v>
          </cell>
          <cell r="M882">
            <v>0</v>
          </cell>
          <cell r="N882">
            <v>3009151</v>
          </cell>
          <cell r="O882">
            <v>0</v>
          </cell>
          <cell r="P882">
            <v>561095</v>
          </cell>
          <cell r="Q882">
            <v>760956</v>
          </cell>
          <cell r="R882">
            <v>0</v>
          </cell>
          <cell r="S882">
            <v>99269</v>
          </cell>
          <cell r="T882">
            <v>0</v>
          </cell>
          <cell r="U882">
            <v>125745</v>
          </cell>
          <cell r="V882">
            <v>190591</v>
          </cell>
          <cell r="W882">
            <v>0</v>
          </cell>
          <cell r="X882">
            <v>426287</v>
          </cell>
          <cell r="Y882">
            <v>0</v>
          </cell>
          <cell r="Z882">
            <v>6373844</v>
          </cell>
          <cell r="AA882">
            <v>2595572</v>
          </cell>
          <cell r="AB882">
            <v>0</v>
          </cell>
          <cell r="AC882">
            <v>1336102</v>
          </cell>
          <cell r="AD882">
            <v>995743</v>
          </cell>
          <cell r="AE882">
            <v>795957</v>
          </cell>
          <cell r="AF882">
            <v>957976</v>
          </cell>
          <cell r="AG882">
            <v>357369</v>
          </cell>
          <cell r="AH882">
            <v>528704</v>
          </cell>
          <cell r="AI882">
            <v>0</v>
          </cell>
          <cell r="AJ882">
            <v>0</v>
          </cell>
          <cell r="AK882">
            <v>7567423</v>
          </cell>
          <cell r="AL882">
            <v>233991</v>
          </cell>
          <cell r="AM882">
            <v>0</v>
          </cell>
          <cell r="AN882">
            <v>0</v>
          </cell>
          <cell r="AO882">
            <v>0</v>
          </cell>
          <cell r="AP882">
            <v>7801414</v>
          </cell>
          <cell r="AQ882">
            <v>3968799</v>
          </cell>
          <cell r="AR882">
            <v>1055296</v>
          </cell>
          <cell r="AS882">
            <v>5024095</v>
          </cell>
          <cell r="AT882">
            <v>340334</v>
          </cell>
          <cell r="AU882">
            <v>39004</v>
          </cell>
          <cell r="AV882">
            <v>147116</v>
          </cell>
          <cell r="AW882">
            <v>0</v>
          </cell>
          <cell r="AX882">
            <v>0</v>
          </cell>
          <cell r="AY882">
            <v>2250</v>
          </cell>
          <cell r="AZ882">
            <v>528704</v>
          </cell>
        </row>
        <row r="883">
          <cell r="A883">
            <v>174604</v>
          </cell>
          <cell r="B883" t="str">
            <v>RAINY RIVER COMMUNITY COLLEGE</v>
          </cell>
          <cell r="C883" t="str">
            <v>MN</v>
          </cell>
          <cell r="D883">
            <v>4</v>
          </cell>
          <cell r="E883">
            <v>4</v>
          </cell>
          <cell r="F883">
            <v>2</v>
          </cell>
          <cell r="G883">
            <v>2</v>
          </cell>
          <cell r="H883">
            <v>2</v>
          </cell>
          <cell r="I883">
            <v>40</v>
          </cell>
          <cell r="J883">
            <v>1</v>
          </cell>
          <cell r="K883">
            <v>387</v>
          </cell>
          <cell r="L883">
            <v>897438</v>
          </cell>
          <cell r="M883">
            <v>0</v>
          </cell>
          <cell r="N883">
            <v>2754497</v>
          </cell>
          <cell r="O883">
            <v>0</v>
          </cell>
          <cell r="P883">
            <v>589137</v>
          </cell>
          <cell r="Q883">
            <v>215337</v>
          </cell>
          <cell r="R883">
            <v>0</v>
          </cell>
          <cell r="S883">
            <v>39448</v>
          </cell>
          <cell r="T883">
            <v>0</v>
          </cell>
          <cell r="U883">
            <v>7118</v>
          </cell>
          <cell r="V883">
            <v>339389</v>
          </cell>
          <cell r="W883">
            <v>0</v>
          </cell>
          <cell r="X883">
            <v>115649</v>
          </cell>
          <cell r="Y883">
            <v>0</v>
          </cell>
          <cell r="Z883">
            <v>4958013</v>
          </cell>
          <cell r="AA883">
            <v>1588200</v>
          </cell>
          <cell r="AB883">
            <v>0</v>
          </cell>
          <cell r="AC883">
            <v>162009</v>
          </cell>
          <cell r="AD883">
            <v>634688</v>
          </cell>
          <cell r="AE883">
            <v>1091738</v>
          </cell>
          <cell r="AF883">
            <v>722008</v>
          </cell>
          <cell r="AG883">
            <v>459406</v>
          </cell>
          <cell r="AH883">
            <v>509026</v>
          </cell>
          <cell r="AI883">
            <v>0</v>
          </cell>
          <cell r="AJ883">
            <v>0</v>
          </cell>
          <cell r="AK883">
            <v>5167075</v>
          </cell>
          <cell r="AL883">
            <v>345597</v>
          </cell>
          <cell r="AM883">
            <v>0</v>
          </cell>
          <cell r="AN883">
            <v>0</v>
          </cell>
          <cell r="AO883">
            <v>0</v>
          </cell>
          <cell r="AP883">
            <v>5512672</v>
          </cell>
          <cell r="AQ883">
            <v>2552746</v>
          </cell>
          <cell r="AR883">
            <v>680576</v>
          </cell>
          <cell r="AS883">
            <v>3233322</v>
          </cell>
          <cell r="AT883">
            <v>315027</v>
          </cell>
          <cell r="AU883">
            <v>21900</v>
          </cell>
          <cell r="AV883">
            <v>172099</v>
          </cell>
          <cell r="AW883">
            <v>0</v>
          </cell>
          <cell r="AX883">
            <v>0</v>
          </cell>
          <cell r="AY883">
            <v>0</v>
          </cell>
          <cell r="AZ883">
            <v>509026</v>
          </cell>
        </row>
        <row r="884">
          <cell r="A884">
            <v>174659</v>
          </cell>
          <cell r="B884" t="str">
            <v>MINNESOTA STATE COLLEGE-SE TECHNICAL-RED WING</v>
          </cell>
          <cell r="C884" t="str">
            <v>MN</v>
          </cell>
          <cell r="D884">
            <v>4</v>
          </cell>
          <cell r="E884">
            <v>4</v>
          </cell>
          <cell r="F884">
            <v>2</v>
          </cell>
          <cell r="G884">
            <v>2</v>
          </cell>
          <cell r="H884">
            <v>2</v>
          </cell>
          <cell r="I884">
            <v>-3</v>
          </cell>
          <cell r="J884">
            <v>1</v>
          </cell>
          <cell r="K884">
            <v>1177</v>
          </cell>
          <cell r="L884">
            <v>2991387</v>
          </cell>
          <cell r="M884">
            <v>0</v>
          </cell>
          <cell r="N884">
            <v>6895818</v>
          </cell>
          <cell r="O884">
            <v>0</v>
          </cell>
          <cell r="P884">
            <v>1337198</v>
          </cell>
          <cell r="Q884">
            <v>814144</v>
          </cell>
          <cell r="R884">
            <v>0</v>
          </cell>
          <cell r="S884">
            <v>42470</v>
          </cell>
          <cell r="T884">
            <v>0</v>
          </cell>
          <cell r="U884">
            <v>434273</v>
          </cell>
          <cell r="V884">
            <v>489157</v>
          </cell>
          <cell r="W884">
            <v>0</v>
          </cell>
          <cell r="X884">
            <v>38491</v>
          </cell>
          <cell r="Y884">
            <v>0</v>
          </cell>
          <cell r="Z884">
            <v>13042938</v>
          </cell>
          <cell r="AA884">
            <v>5159934</v>
          </cell>
          <cell r="AB884">
            <v>0</v>
          </cell>
          <cell r="AC884">
            <v>0</v>
          </cell>
          <cell r="AD884">
            <v>1518243</v>
          </cell>
          <cell r="AE884">
            <v>1699155</v>
          </cell>
          <cell r="AF884">
            <v>2366844</v>
          </cell>
          <cell r="AG884">
            <v>1443259</v>
          </cell>
          <cell r="AH884">
            <v>1238130</v>
          </cell>
          <cell r="AI884">
            <v>0</v>
          </cell>
          <cell r="AJ884">
            <v>0</v>
          </cell>
          <cell r="AK884">
            <v>13425565</v>
          </cell>
          <cell r="AL884">
            <v>652750</v>
          </cell>
          <cell r="AM884">
            <v>0</v>
          </cell>
          <cell r="AN884">
            <v>0</v>
          </cell>
          <cell r="AO884">
            <v>0</v>
          </cell>
          <cell r="AP884">
            <v>14078315</v>
          </cell>
          <cell r="AQ884">
            <v>6149727</v>
          </cell>
          <cell r="AR884">
            <v>1642003</v>
          </cell>
          <cell r="AS884">
            <v>7791730</v>
          </cell>
          <cell r="AT884">
            <v>792593</v>
          </cell>
          <cell r="AU884">
            <v>50842</v>
          </cell>
          <cell r="AV884">
            <v>376878</v>
          </cell>
          <cell r="AW884">
            <v>0</v>
          </cell>
          <cell r="AX884">
            <v>0</v>
          </cell>
          <cell r="AY884">
            <v>17817</v>
          </cell>
          <cell r="AZ884">
            <v>1238130</v>
          </cell>
        </row>
        <row r="885">
          <cell r="A885">
            <v>174738</v>
          </cell>
          <cell r="B885" t="str">
            <v>ROCHESTER COMMUNITY AND TECHNICAL COLLEGE</v>
          </cell>
          <cell r="C885" t="str">
            <v>MN</v>
          </cell>
          <cell r="D885">
            <v>4</v>
          </cell>
          <cell r="E885">
            <v>4</v>
          </cell>
          <cell r="F885">
            <v>2</v>
          </cell>
          <cell r="G885">
            <v>2</v>
          </cell>
          <cell r="H885">
            <v>2</v>
          </cell>
          <cell r="I885">
            <v>40</v>
          </cell>
          <cell r="J885">
            <v>1</v>
          </cell>
          <cell r="K885">
            <v>3583</v>
          </cell>
          <cell r="L885">
            <v>9986807</v>
          </cell>
          <cell r="M885">
            <v>0</v>
          </cell>
          <cell r="N885">
            <v>14030206</v>
          </cell>
          <cell r="O885">
            <v>0</v>
          </cell>
          <cell r="P885">
            <v>3191700</v>
          </cell>
          <cell r="Q885">
            <v>1685147</v>
          </cell>
          <cell r="R885">
            <v>0</v>
          </cell>
          <cell r="S885">
            <v>282978</v>
          </cell>
          <cell r="T885">
            <v>0</v>
          </cell>
          <cell r="U885">
            <v>728685</v>
          </cell>
          <cell r="V885">
            <v>2623791</v>
          </cell>
          <cell r="W885">
            <v>0</v>
          </cell>
          <cell r="X885">
            <v>834195</v>
          </cell>
          <cell r="Y885">
            <v>0</v>
          </cell>
          <cell r="Z885">
            <v>33363509</v>
          </cell>
          <cell r="AA885">
            <v>11736389</v>
          </cell>
          <cell r="AB885">
            <v>0</v>
          </cell>
          <cell r="AC885">
            <v>1144403</v>
          </cell>
          <cell r="AD885">
            <v>5549542</v>
          </cell>
          <cell r="AE885">
            <v>3782212</v>
          </cell>
          <cell r="AF885">
            <v>2703008</v>
          </cell>
          <cell r="AG885">
            <v>3676155</v>
          </cell>
          <cell r="AH885">
            <v>3219006</v>
          </cell>
          <cell r="AI885">
            <v>0</v>
          </cell>
          <cell r="AJ885">
            <v>0</v>
          </cell>
          <cell r="AK885">
            <v>31810715</v>
          </cell>
          <cell r="AL885">
            <v>2548802</v>
          </cell>
          <cell r="AM885">
            <v>0</v>
          </cell>
          <cell r="AN885">
            <v>0</v>
          </cell>
          <cell r="AO885">
            <v>0</v>
          </cell>
          <cell r="AP885">
            <v>34359517</v>
          </cell>
          <cell r="AQ885">
            <v>16241145</v>
          </cell>
          <cell r="AR885">
            <v>3928488</v>
          </cell>
          <cell r="AS885">
            <v>20169633</v>
          </cell>
          <cell r="AT885">
            <v>1837316</v>
          </cell>
          <cell r="AU885">
            <v>238160</v>
          </cell>
          <cell r="AV885">
            <v>978331</v>
          </cell>
          <cell r="AW885">
            <v>0</v>
          </cell>
          <cell r="AX885">
            <v>124218</v>
          </cell>
          <cell r="AY885">
            <v>40981</v>
          </cell>
          <cell r="AZ885">
            <v>3219006</v>
          </cell>
        </row>
        <row r="886">
          <cell r="A886">
            <v>174756</v>
          </cell>
          <cell r="B886" t="str">
            <v>SAINT CLOUD TECHNICAL COLLEGE</v>
          </cell>
          <cell r="C886" t="str">
            <v>MN</v>
          </cell>
          <cell r="D886">
            <v>4</v>
          </cell>
          <cell r="E886">
            <v>4</v>
          </cell>
          <cell r="F886">
            <v>2</v>
          </cell>
          <cell r="G886">
            <v>2</v>
          </cell>
          <cell r="H886">
            <v>2</v>
          </cell>
          <cell r="I886">
            <v>40</v>
          </cell>
          <cell r="J886">
            <v>1</v>
          </cell>
          <cell r="K886">
            <v>2329</v>
          </cell>
          <cell r="L886">
            <v>5885223</v>
          </cell>
          <cell r="M886">
            <v>0</v>
          </cell>
          <cell r="N886">
            <v>10775713</v>
          </cell>
          <cell r="O886">
            <v>0</v>
          </cell>
          <cell r="P886">
            <v>2675723</v>
          </cell>
          <cell r="Q886">
            <v>1418266</v>
          </cell>
          <cell r="R886">
            <v>0</v>
          </cell>
          <cell r="S886">
            <v>86787</v>
          </cell>
          <cell r="T886">
            <v>0</v>
          </cell>
          <cell r="U886">
            <v>122471</v>
          </cell>
          <cell r="V886">
            <v>1583601</v>
          </cell>
          <cell r="W886">
            <v>0</v>
          </cell>
          <cell r="X886">
            <v>544546</v>
          </cell>
          <cell r="Y886">
            <v>0</v>
          </cell>
          <cell r="Z886">
            <v>23092330</v>
          </cell>
          <cell r="AA886">
            <v>10013266</v>
          </cell>
          <cell r="AB886">
            <v>0</v>
          </cell>
          <cell r="AC886">
            <v>477962</v>
          </cell>
          <cell r="AD886">
            <v>1915354</v>
          </cell>
          <cell r="AE886">
            <v>2139847</v>
          </cell>
          <cell r="AF886">
            <v>2132543</v>
          </cell>
          <cell r="AG886">
            <v>1387014</v>
          </cell>
          <cell r="AH886">
            <v>2552390</v>
          </cell>
          <cell r="AI886">
            <v>0</v>
          </cell>
          <cell r="AJ886">
            <v>0</v>
          </cell>
          <cell r="AK886">
            <v>20618376</v>
          </cell>
          <cell r="AL886">
            <v>1447590</v>
          </cell>
          <cell r="AM886">
            <v>0</v>
          </cell>
          <cell r="AN886">
            <v>0</v>
          </cell>
          <cell r="AO886">
            <v>0</v>
          </cell>
          <cell r="AP886">
            <v>22065966</v>
          </cell>
          <cell r="AQ886">
            <v>9938911</v>
          </cell>
          <cell r="AR886">
            <v>2500594</v>
          </cell>
          <cell r="AS886">
            <v>12439505</v>
          </cell>
          <cell r="AT886">
            <v>1288381</v>
          </cell>
          <cell r="AU886">
            <v>83996</v>
          </cell>
          <cell r="AV886">
            <v>1162806</v>
          </cell>
          <cell r="AW886">
            <v>0</v>
          </cell>
          <cell r="AX886">
            <v>0</v>
          </cell>
          <cell r="AY886">
            <v>17207</v>
          </cell>
          <cell r="AZ886">
            <v>2552390</v>
          </cell>
        </row>
        <row r="887">
          <cell r="A887">
            <v>175041</v>
          </cell>
          <cell r="B887" t="str">
            <v>ST PAUL TECHNICAL COLLEGE</v>
          </cell>
          <cell r="C887" t="str">
            <v>MN</v>
          </cell>
          <cell r="D887">
            <v>4</v>
          </cell>
          <cell r="E887">
            <v>4</v>
          </cell>
          <cell r="F887">
            <v>2</v>
          </cell>
          <cell r="G887">
            <v>2</v>
          </cell>
          <cell r="H887">
            <v>2</v>
          </cell>
          <cell r="I887">
            <v>40</v>
          </cell>
          <cell r="J887">
            <v>1</v>
          </cell>
          <cell r="K887">
            <v>2707</v>
          </cell>
          <cell r="L887">
            <v>7866576</v>
          </cell>
          <cell r="M887">
            <v>0</v>
          </cell>
          <cell r="N887">
            <v>14301466</v>
          </cell>
          <cell r="O887">
            <v>0</v>
          </cell>
          <cell r="P887">
            <v>3676641</v>
          </cell>
          <cell r="Q887">
            <v>955174</v>
          </cell>
          <cell r="R887">
            <v>0</v>
          </cell>
          <cell r="S887">
            <v>0</v>
          </cell>
          <cell r="T887">
            <v>0</v>
          </cell>
          <cell r="U887">
            <v>183905</v>
          </cell>
          <cell r="V887">
            <v>1503069</v>
          </cell>
          <cell r="W887">
            <v>0</v>
          </cell>
          <cell r="X887">
            <v>81146</v>
          </cell>
          <cell r="Y887">
            <v>0</v>
          </cell>
          <cell r="Z887">
            <v>28567977</v>
          </cell>
          <cell r="AA887">
            <v>13250152</v>
          </cell>
          <cell r="AB887">
            <v>0</v>
          </cell>
          <cell r="AC887">
            <v>19336</v>
          </cell>
          <cell r="AD887">
            <v>2099083</v>
          </cell>
          <cell r="AE887">
            <v>4144650</v>
          </cell>
          <cell r="AF887">
            <v>2252979</v>
          </cell>
          <cell r="AG887">
            <v>3212051</v>
          </cell>
          <cell r="AH887">
            <v>2366442</v>
          </cell>
          <cell r="AI887">
            <v>0</v>
          </cell>
          <cell r="AJ887">
            <v>0</v>
          </cell>
          <cell r="AK887">
            <v>27344693</v>
          </cell>
          <cell r="AL887">
            <v>2241910</v>
          </cell>
          <cell r="AM887">
            <v>0</v>
          </cell>
          <cell r="AN887">
            <v>0</v>
          </cell>
          <cell r="AO887">
            <v>0</v>
          </cell>
          <cell r="AP887">
            <v>29586603</v>
          </cell>
          <cell r="AQ887">
            <v>13722288</v>
          </cell>
          <cell r="AR887">
            <v>3121952</v>
          </cell>
          <cell r="AS887">
            <v>16844240</v>
          </cell>
          <cell r="AT887">
            <v>1637332</v>
          </cell>
          <cell r="AU887">
            <v>92403</v>
          </cell>
          <cell r="AV887">
            <v>624221</v>
          </cell>
          <cell r="AW887">
            <v>0</v>
          </cell>
          <cell r="AX887">
            <v>0</v>
          </cell>
          <cell r="AY887">
            <v>12486</v>
          </cell>
          <cell r="AZ887">
            <v>2366442</v>
          </cell>
        </row>
        <row r="888">
          <cell r="A888">
            <v>175157</v>
          </cell>
          <cell r="B888" t="str">
            <v>VERMILION COMMUNITY COLLEGE</v>
          </cell>
          <cell r="C888" t="str">
            <v>MN</v>
          </cell>
          <cell r="D888">
            <v>4</v>
          </cell>
          <cell r="E888">
            <v>4</v>
          </cell>
          <cell r="F888">
            <v>2</v>
          </cell>
          <cell r="G888">
            <v>2</v>
          </cell>
          <cell r="H888">
            <v>2</v>
          </cell>
          <cell r="I888">
            <v>40</v>
          </cell>
          <cell r="J888">
            <v>1</v>
          </cell>
          <cell r="K888">
            <v>680</v>
          </cell>
          <cell r="L888">
            <v>1929672</v>
          </cell>
          <cell r="M888">
            <v>0</v>
          </cell>
          <cell r="N888">
            <v>3657616</v>
          </cell>
          <cell r="O888">
            <v>0</v>
          </cell>
          <cell r="P888">
            <v>934916</v>
          </cell>
          <cell r="Q888">
            <v>403014</v>
          </cell>
          <cell r="R888">
            <v>0</v>
          </cell>
          <cell r="S888">
            <v>17010</v>
          </cell>
          <cell r="T888">
            <v>0</v>
          </cell>
          <cell r="U888">
            <v>2907</v>
          </cell>
          <cell r="V888">
            <v>1351759</v>
          </cell>
          <cell r="W888">
            <v>0</v>
          </cell>
          <cell r="X888">
            <v>173160</v>
          </cell>
          <cell r="Y888">
            <v>0</v>
          </cell>
          <cell r="Z888">
            <v>8470054</v>
          </cell>
          <cell r="AA888">
            <v>2293874</v>
          </cell>
          <cell r="AB888">
            <v>0</v>
          </cell>
          <cell r="AC888">
            <v>44477</v>
          </cell>
          <cell r="AD888">
            <v>784127</v>
          </cell>
          <cell r="AE888">
            <v>1449195</v>
          </cell>
          <cell r="AF888">
            <v>792787</v>
          </cell>
          <cell r="AG888">
            <v>632204</v>
          </cell>
          <cell r="AH888">
            <v>730864</v>
          </cell>
          <cell r="AI888">
            <v>0</v>
          </cell>
          <cell r="AJ888">
            <v>0</v>
          </cell>
          <cell r="AK888">
            <v>6727528</v>
          </cell>
          <cell r="AL888">
            <v>1323414</v>
          </cell>
          <cell r="AM888">
            <v>0</v>
          </cell>
          <cell r="AN888">
            <v>0</v>
          </cell>
          <cell r="AO888">
            <v>0</v>
          </cell>
          <cell r="AP888">
            <v>8050942</v>
          </cell>
          <cell r="AQ888">
            <v>3283127</v>
          </cell>
          <cell r="AR888">
            <v>872337</v>
          </cell>
          <cell r="AS888">
            <v>4155464</v>
          </cell>
          <cell r="AT888">
            <v>422911</v>
          </cell>
          <cell r="AU888">
            <v>29902</v>
          </cell>
          <cell r="AV888">
            <v>269407</v>
          </cell>
          <cell r="AW888">
            <v>0</v>
          </cell>
          <cell r="AX888">
            <v>0</v>
          </cell>
          <cell r="AY888">
            <v>8644</v>
          </cell>
          <cell r="AZ888">
            <v>730864</v>
          </cell>
        </row>
        <row r="889">
          <cell r="A889">
            <v>175175</v>
          </cell>
          <cell r="B889" t="str">
            <v>VETERANS AFFAIRS MEDICAL CENTER SCH OF RAD TECHN</v>
          </cell>
          <cell r="C889" t="str">
            <v>MN</v>
          </cell>
          <cell r="D889">
            <v>4</v>
          </cell>
          <cell r="E889">
            <v>4</v>
          </cell>
          <cell r="F889">
            <v>2</v>
          </cell>
          <cell r="G889">
            <v>2</v>
          </cell>
          <cell r="H889">
            <v>2</v>
          </cell>
          <cell r="I889">
            <v>-3</v>
          </cell>
          <cell r="J889">
            <v>1</v>
          </cell>
          <cell r="K889">
            <v>20</v>
          </cell>
          <cell r="L889">
            <v>7117185</v>
          </cell>
          <cell r="M889">
            <v>0</v>
          </cell>
          <cell r="N889">
            <v>11837227</v>
          </cell>
          <cell r="O889">
            <v>0</v>
          </cell>
          <cell r="P889">
            <v>1984239</v>
          </cell>
          <cell r="Q889">
            <v>1583477</v>
          </cell>
          <cell r="R889">
            <v>0</v>
          </cell>
          <cell r="S889">
            <v>405900</v>
          </cell>
          <cell r="T889">
            <v>0</v>
          </cell>
          <cell r="U889">
            <v>836646</v>
          </cell>
          <cell r="V889">
            <v>1414664</v>
          </cell>
          <cell r="W889">
            <v>0</v>
          </cell>
          <cell r="X889">
            <v>249769</v>
          </cell>
          <cell r="Y889">
            <v>0</v>
          </cell>
          <cell r="Z889">
            <v>25429107</v>
          </cell>
          <cell r="AA889">
            <v>11027575</v>
          </cell>
          <cell r="AB889">
            <v>12614</v>
          </cell>
          <cell r="AC889">
            <v>1538491</v>
          </cell>
          <cell r="AD889">
            <v>2833906</v>
          </cell>
          <cell r="AE889">
            <v>2518568</v>
          </cell>
          <cell r="AF889">
            <v>1743823</v>
          </cell>
          <cell r="AG889">
            <v>2447058</v>
          </cell>
          <cell r="AH889">
            <v>1462469</v>
          </cell>
          <cell r="AI889">
            <v>0</v>
          </cell>
          <cell r="AJ889">
            <v>0</v>
          </cell>
          <cell r="AK889">
            <v>23584504</v>
          </cell>
          <cell r="AL889">
            <v>1337174</v>
          </cell>
          <cell r="AM889">
            <v>0</v>
          </cell>
          <cell r="AN889">
            <v>0</v>
          </cell>
          <cell r="AO889">
            <v>0</v>
          </cell>
          <cell r="AP889">
            <v>24921678</v>
          </cell>
          <cell r="AQ889">
            <v>10427301</v>
          </cell>
          <cell r="AR889">
            <v>2524568</v>
          </cell>
          <cell r="AS889">
            <v>12951869</v>
          </cell>
          <cell r="AT889">
            <v>845081</v>
          </cell>
          <cell r="AU889">
            <v>35329</v>
          </cell>
          <cell r="AV889">
            <v>573953</v>
          </cell>
          <cell r="AW889">
            <v>0</v>
          </cell>
          <cell r="AX889">
            <v>0</v>
          </cell>
          <cell r="AY889">
            <v>8106</v>
          </cell>
          <cell r="AZ889">
            <v>1462469</v>
          </cell>
        </row>
        <row r="890">
          <cell r="A890">
            <v>175236</v>
          </cell>
          <cell r="B890" t="str">
            <v>RIDGEWATER COLLEGE</v>
          </cell>
          <cell r="C890" t="str">
            <v>MN</v>
          </cell>
          <cell r="D890">
            <v>4</v>
          </cell>
          <cell r="E890">
            <v>4</v>
          </cell>
          <cell r="F890">
            <v>2</v>
          </cell>
          <cell r="G890">
            <v>2</v>
          </cell>
          <cell r="H890">
            <v>2</v>
          </cell>
          <cell r="I890">
            <v>40</v>
          </cell>
          <cell r="J890">
            <v>1</v>
          </cell>
          <cell r="K890">
            <v>2791</v>
          </cell>
          <cell r="L890">
            <v>8050060</v>
          </cell>
          <cell r="M890">
            <v>0</v>
          </cell>
          <cell r="N890">
            <v>16170819</v>
          </cell>
          <cell r="O890">
            <v>0</v>
          </cell>
          <cell r="P890">
            <v>3512763</v>
          </cell>
          <cell r="Q890">
            <v>2985284</v>
          </cell>
          <cell r="R890">
            <v>0</v>
          </cell>
          <cell r="S890">
            <v>81970</v>
          </cell>
          <cell r="T890">
            <v>0</v>
          </cell>
          <cell r="U890">
            <v>624257</v>
          </cell>
          <cell r="V890">
            <v>1738291</v>
          </cell>
          <cell r="W890">
            <v>0</v>
          </cell>
          <cell r="X890">
            <v>111334</v>
          </cell>
          <cell r="Y890">
            <v>0</v>
          </cell>
          <cell r="Z890">
            <v>33274778</v>
          </cell>
          <cell r="AA890">
            <v>14373273</v>
          </cell>
          <cell r="AB890">
            <v>51833</v>
          </cell>
          <cell r="AC890">
            <v>50631</v>
          </cell>
          <cell r="AD890">
            <v>3110940</v>
          </cell>
          <cell r="AE890">
            <v>4537861</v>
          </cell>
          <cell r="AF890">
            <v>2791762</v>
          </cell>
          <cell r="AG890">
            <v>2691166</v>
          </cell>
          <cell r="AH890">
            <v>4259972</v>
          </cell>
          <cell r="AI890">
            <v>0</v>
          </cell>
          <cell r="AJ890">
            <v>0</v>
          </cell>
          <cell r="AK890">
            <v>31867438</v>
          </cell>
          <cell r="AL890">
            <v>1655257</v>
          </cell>
          <cell r="AM890">
            <v>0</v>
          </cell>
          <cell r="AN890">
            <v>0</v>
          </cell>
          <cell r="AO890">
            <v>0</v>
          </cell>
          <cell r="AP890">
            <v>33522695</v>
          </cell>
          <cell r="AQ890">
            <v>15028601</v>
          </cell>
          <cell r="AR890">
            <v>4039672</v>
          </cell>
          <cell r="AS890">
            <v>19068273</v>
          </cell>
          <cell r="AT890">
            <v>2074796</v>
          </cell>
          <cell r="AU890">
            <v>351324</v>
          </cell>
          <cell r="AV890">
            <v>1783161</v>
          </cell>
          <cell r="AW890">
            <v>0</v>
          </cell>
          <cell r="AX890">
            <v>1550</v>
          </cell>
          <cell r="AY890">
            <v>49141</v>
          </cell>
          <cell r="AZ890">
            <v>4259972</v>
          </cell>
        </row>
        <row r="891">
          <cell r="A891">
            <v>175315</v>
          </cell>
          <cell r="B891" t="str">
            <v>CENTURY COMMUNITY AND TECHNICAL COLLEGE</v>
          </cell>
          <cell r="C891" t="str">
            <v>MN</v>
          </cell>
          <cell r="D891">
            <v>4</v>
          </cell>
          <cell r="E891">
            <v>4</v>
          </cell>
          <cell r="F891">
            <v>2</v>
          </cell>
          <cell r="G891">
            <v>2</v>
          </cell>
          <cell r="H891">
            <v>2</v>
          </cell>
          <cell r="I891">
            <v>40</v>
          </cell>
          <cell r="J891">
            <v>1</v>
          </cell>
          <cell r="K891">
            <v>4680</v>
          </cell>
          <cell r="L891">
            <v>13502590</v>
          </cell>
          <cell r="M891">
            <v>0</v>
          </cell>
          <cell r="N891">
            <v>17623323</v>
          </cell>
          <cell r="O891">
            <v>0</v>
          </cell>
          <cell r="P891">
            <v>4146808</v>
          </cell>
          <cell r="Q891">
            <v>1363529</v>
          </cell>
          <cell r="R891">
            <v>0</v>
          </cell>
          <cell r="S891">
            <v>36769</v>
          </cell>
          <cell r="T891">
            <v>0</v>
          </cell>
          <cell r="U891">
            <v>503298</v>
          </cell>
          <cell r="V891">
            <v>2834379</v>
          </cell>
          <cell r="W891">
            <v>0</v>
          </cell>
          <cell r="X891">
            <v>1172744</v>
          </cell>
          <cell r="Y891">
            <v>0</v>
          </cell>
          <cell r="Z891">
            <v>41183440</v>
          </cell>
          <cell r="AA891">
            <v>16414262</v>
          </cell>
          <cell r="AB891">
            <v>0</v>
          </cell>
          <cell r="AC891">
            <v>205330</v>
          </cell>
          <cell r="AD891">
            <v>6207163</v>
          </cell>
          <cell r="AE891">
            <v>4515307</v>
          </cell>
          <cell r="AF891">
            <v>4604125</v>
          </cell>
          <cell r="AG891">
            <v>3548258</v>
          </cell>
          <cell r="AH891">
            <v>3726641</v>
          </cell>
          <cell r="AI891">
            <v>0</v>
          </cell>
          <cell r="AJ891">
            <v>0</v>
          </cell>
          <cell r="AK891">
            <v>39221086</v>
          </cell>
          <cell r="AL891">
            <v>2727528</v>
          </cell>
          <cell r="AM891">
            <v>0</v>
          </cell>
          <cell r="AN891">
            <v>0</v>
          </cell>
          <cell r="AO891">
            <v>0</v>
          </cell>
          <cell r="AP891">
            <v>41948614</v>
          </cell>
          <cell r="AQ891">
            <v>21067529</v>
          </cell>
          <cell r="AR891">
            <v>4964101</v>
          </cell>
          <cell r="AS891">
            <v>26031630</v>
          </cell>
          <cell r="AT891">
            <v>2514974</v>
          </cell>
          <cell r="AU891">
            <v>146863</v>
          </cell>
          <cell r="AV891">
            <v>1064778</v>
          </cell>
          <cell r="AW891">
            <v>0</v>
          </cell>
          <cell r="AX891">
            <v>0</v>
          </cell>
          <cell r="AY891">
            <v>26</v>
          </cell>
          <cell r="AZ891">
            <v>3726641</v>
          </cell>
        </row>
        <row r="892">
          <cell r="A892">
            <v>380368</v>
          </cell>
          <cell r="B892" t="str">
            <v>FOND DU LAC TRIBAL AND COMMUNITY COLLEGE</v>
          </cell>
          <cell r="C892" t="str">
            <v>MN</v>
          </cell>
          <cell r="D892">
            <v>4</v>
          </cell>
          <cell r="E892">
            <v>4</v>
          </cell>
          <cell r="F892">
            <v>2</v>
          </cell>
          <cell r="G892">
            <v>2</v>
          </cell>
          <cell r="H892">
            <v>1</v>
          </cell>
          <cell r="I892">
            <v>60</v>
          </cell>
          <cell r="J892">
            <v>1</v>
          </cell>
          <cell r="K892">
            <v>674</v>
          </cell>
          <cell r="L892">
            <v>1354494</v>
          </cell>
          <cell r="M892">
            <v>0</v>
          </cell>
          <cell r="N892">
            <v>2758419</v>
          </cell>
          <cell r="O892">
            <v>0</v>
          </cell>
          <cell r="P892">
            <v>979765</v>
          </cell>
          <cell r="Q892">
            <v>511176</v>
          </cell>
          <cell r="R892">
            <v>0</v>
          </cell>
          <cell r="S892">
            <v>250100</v>
          </cell>
          <cell r="T892">
            <v>0</v>
          </cell>
          <cell r="U892">
            <v>7032</v>
          </cell>
          <cell r="V892">
            <v>405225</v>
          </cell>
          <cell r="W892">
            <v>0</v>
          </cell>
          <cell r="X892">
            <v>938761</v>
          </cell>
          <cell r="Y892">
            <v>0</v>
          </cell>
          <cell r="Z892">
            <v>7204972</v>
          </cell>
          <cell r="AA892">
            <v>1666500</v>
          </cell>
          <cell r="AB892">
            <v>19163</v>
          </cell>
          <cell r="AC892">
            <v>14526</v>
          </cell>
          <cell r="AD892">
            <v>1012241</v>
          </cell>
          <cell r="AE892">
            <v>1051346</v>
          </cell>
          <cell r="AF892">
            <v>1044686</v>
          </cell>
          <cell r="AG892">
            <v>831523</v>
          </cell>
          <cell r="AH892">
            <v>1269183</v>
          </cell>
          <cell r="AI892">
            <v>0</v>
          </cell>
          <cell r="AJ892">
            <v>0</v>
          </cell>
          <cell r="AK892">
            <v>6909168</v>
          </cell>
          <cell r="AL892">
            <v>380625</v>
          </cell>
          <cell r="AM892">
            <v>0</v>
          </cell>
          <cell r="AN892">
            <v>0</v>
          </cell>
          <cell r="AO892">
            <v>0</v>
          </cell>
          <cell r="AP892">
            <v>7289793</v>
          </cell>
          <cell r="AQ892">
            <v>2974526</v>
          </cell>
          <cell r="AR892">
            <v>743138</v>
          </cell>
          <cell r="AS892">
            <v>3717664</v>
          </cell>
          <cell r="AT892">
            <v>665649</v>
          </cell>
          <cell r="AU892">
            <v>47995</v>
          </cell>
          <cell r="AV892">
            <v>449218</v>
          </cell>
          <cell r="AW892">
            <v>0</v>
          </cell>
          <cell r="AX892">
            <v>105107</v>
          </cell>
          <cell r="AY892">
            <v>1214</v>
          </cell>
          <cell r="AZ892">
            <v>1269183</v>
          </cell>
        </row>
        <row r="893">
          <cell r="A893">
            <v>413626</v>
          </cell>
          <cell r="B893" t="str">
            <v>LEECH LAKE TRIBAL COLLEGE</v>
          </cell>
          <cell r="C893" t="str">
            <v>MN</v>
          </cell>
          <cell r="D893">
            <v>4</v>
          </cell>
          <cell r="E893">
            <v>4</v>
          </cell>
          <cell r="F893">
            <v>2</v>
          </cell>
          <cell r="G893">
            <v>2</v>
          </cell>
          <cell r="H893">
            <v>1</v>
          </cell>
          <cell r="I893">
            <v>-3</v>
          </cell>
          <cell r="J893">
            <v>1</v>
          </cell>
          <cell r="K893">
            <v>161</v>
          </cell>
          <cell r="L893">
            <v>261434</v>
          </cell>
          <cell r="M893">
            <v>694600</v>
          </cell>
          <cell r="N893">
            <v>25000</v>
          </cell>
          <cell r="O893">
            <v>0</v>
          </cell>
          <cell r="P893">
            <v>522233</v>
          </cell>
          <cell r="Q893">
            <v>187482</v>
          </cell>
          <cell r="R893">
            <v>340482</v>
          </cell>
          <cell r="S893">
            <v>135337</v>
          </cell>
          <cell r="T893">
            <v>0</v>
          </cell>
          <cell r="U893">
            <v>0</v>
          </cell>
          <cell r="V893">
            <v>51531</v>
          </cell>
          <cell r="W893">
            <v>0</v>
          </cell>
          <cell r="X893">
            <v>-235168</v>
          </cell>
          <cell r="Y893">
            <v>89000</v>
          </cell>
          <cell r="Z893">
            <v>2071931</v>
          </cell>
          <cell r="AA893">
            <v>894206</v>
          </cell>
          <cell r="AB893">
            <v>0</v>
          </cell>
          <cell r="AC893">
            <v>127575</v>
          </cell>
          <cell r="AD893">
            <v>120750</v>
          </cell>
          <cell r="AE893">
            <v>270000</v>
          </cell>
          <cell r="AF893">
            <v>269476</v>
          </cell>
          <cell r="AG893">
            <v>72282</v>
          </cell>
          <cell r="AH893">
            <v>941444</v>
          </cell>
          <cell r="AI893">
            <v>0</v>
          </cell>
          <cell r="AJ893">
            <v>0</v>
          </cell>
          <cell r="AK893">
            <v>2695733</v>
          </cell>
          <cell r="AL893">
            <v>37507</v>
          </cell>
          <cell r="AM893">
            <v>0</v>
          </cell>
          <cell r="AN893">
            <v>89000</v>
          </cell>
          <cell r="AO893">
            <v>0</v>
          </cell>
          <cell r="AP893">
            <v>2822240</v>
          </cell>
          <cell r="AQ893">
            <v>1580900</v>
          </cell>
          <cell r="AR893">
            <v>440000</v>
          </cell>
          <cell r="AS893">
            <v>2020900</v>
          </cell>
          <cell r="AT893">
            <v>278643</v>
          </cell>
          <cell r="AU893">
            <v>34837</v>
          </cell>
          <cell r="AV893">
            <v>187482</v>
          </cell>
          <cell r="AW893">
            <v>340482</v>
          </cell>
          <cell r="AX893">
            <v>0</v>
          </cell>
          <cell r="AY893">
            <v>100000</v>
          </cell>
          <cell r="AZ893">
            <v>941444</v>
          </cell>
        </row>
        <row r="894">
          <cell r="A894">
            <v>178129</v>
          </cell>
          <cell r="B894" t="str">
            <v>METROPOLITAN COMMUNITY COLLEGES ADMIN SYSTEM OFF</v>
          </cell>
          <cell r="C894" t="str">
            <v>MO</v>
          </cell>
          <cell r="D894">
            <v>4</v>
          </cell>
          <cell r="E894">
            <v>0</v>
          </cell>
          <cell r="F894">
            <v>2</v>
          </cell>
          <cell r="G894">
            <v>-2</v>
          </cell>
          <cell r="H894">
            <v>2</v>
          </cell>
          <cell r="I894">
            <v>-3</v>
          </cell>
          <cell r="J894">
            <v>1</v>
          </cell>
          <cell r="L894">
            <v>24943483</v>
          </cell>
          <cell r="M894">
            <v>0</v>
          </cell>
          <cell r="N894">
            <v>35636042</v>
          </cell>
          <cell r="O894">
            <v>22623244</v>
          </cell>
          <cell r="P894">
            <v>10091923</v>
          </cell>
          <cell r="Q894">
            <v>3449600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7125583</v>
          </cell>
          <cell r="W894">
            <v>0</v>
          </cell>
          <cell r="X894">
            <v>7335548</v>
          </cell>
          <cell r="Y894">
            <v>0</v>
          </cell>
          <cell r="Z894">
            <v>111205423</v>
          </cell>
          <cell r="AA894">
            <v>38862033</v>
          </cell>
          <cell r="AB894">
            <v>0</v>
          </cell>
          <cell r="AC894">
            <v>1534059</v>
          </cell>
          <cell r="AD894">
            <v>10815825</v>
          </cell>
          <cell r="AE894">
            <v>9884866</v>
          </cell>
          <cell r="AF894">
            <v>16034892</v>
          </cell>
          <cell r="AG894">
            <v>11133920</v>
          </cell>
          <cell r="AH894">
            <v>7478637</v>
          </cell>
          <cell r="AI894">
            <v>0</v>
          </cell>
          <cell r="AJ894">
            <v>10335544</v>
          </cell>
          <cell r="AK894">
            <v>106079776</v>
          </cell>
          <cell r="AL894">
            <v>7135609</v>
          </cell>
          <cell r="AM894">
            <v>0</v>
          </cell>
          <cell r="AN894">
            <v>0</v>
          </cell>
          <cell r="AO894">
            <v>0</v>
          </cell>
          <cell r="AP894">
            <v>113215385</v>
          </cell>
          <cell r="AQ894">
            <v>49403717</v>
          </cell>
          <cell r="AR894">
            <v>11759419</v>
          </cell>
          <cell r="AS894">
            <v>61163136</v>
          </cell>
          <cell r="AT894">
            <v>6366201</v>
          </cell>
          <cell r="AU894">
            <v>203890</v>
          </cell>
          <cell r="AV894">
            <v>0</v>
          </cell>
          <cell r="AW894">
            <v>0</v>
          </cell>
          <cell r="AX894">
            <v>0</v>
          </cell>
          <cell r="AY894">
            <v>908546</v>
          </cell>
          <cell r="AZ894">
            <v>7478637</v>
          </cell>
        </row>
        <row r="895">
          <cell r="A895">
            <v>178439</v>
          </cell>
          <cell r="B895" t="str">
            <v>UNIVERSITY OF MISSOURI-SYSTEMS OFFICE</v>
          </cell>
          <cell r="C895" t="str">
            <v>MO</v>
          </cell>
          <cell r="D895">
            <v>4</v>
          </cell>
          <cell r="E895">
            <v>0</v>
          </cell>
          <cell r="F895">
            <v>2</v>
          </cell>
          <cell r="G895">
            <v>-2</v>
          </cell>
          <cell r="H895">
            <v>2</v>
          </cell>
          <cell r="I895">
            <v>-3</v>
          </cell>
          <cell r="J895">
            <v>1</v>
          </cell>
          <cell r="L895">
            <v>0</v>
          </cell>
          <cell r="M895">
            <v>7687970</v>
          </cell>
          <cell r="N895">
            <v>58810533</v>
          </cell>
          <cell r="O895">
            <v>0</v>
          </cell>
          <cell r="P895">
            <v>1664257</v>
          </cell>
          <cell r="Q895">
            <v>15197861</v>
          </cell>
          <cell r="R895">
            <v>0</v>
          </cell>
          <cell r="S895">
            <v>8786336</v>
          </cell>
          <cell r="T895">
            <v>2276039</v>
          </cell>
          <cell r="U895">
            <v>59340</v>
          </cell>
          <cell r="V895">
            <v>0</v>
          </cell>
          <cell r="W895">
            <v>0</v>
          </cell>
          <cell r="X895">
            <v>29613077</v>
          </cell>
          <cell r="Y895">
            <v>0</v>
          </cell>
          <cell r="Z895">
            <v>124095413</v>
          </cell>
          <cell r="AA895">
            <v>437895</v>
          </cell>
          <cell r="AB895">
            <v>1018387</v>
          </cell>
          <cell r="AC895">
            <v>68138961</v>
          </cell>
          <cell r="AD895">
            <v>11606022</v>
          </cell>
          <cell r="AE895">
            <v>2798905</v>
          </cell>
          <cell r="AF895">
            <v>13012487</v>
          </cell>
          <cell r="AG895">
            <v>1095507</v>
          </cell>
          <cell r="AH895">
            <v>5073</v>
          </cell>
          <cell r="AI895">
            <v>4984122</v>
          </cell>
          <cell r="AJ895">
            <v>5543606</v>
          </cell>
          <cell r="AK895">
            <v>108640965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108640965</v>
          </cell>
          <cell r="AQ895">
            <v>41184994</v>
          </cell>
          <cell r="AR895">
            <v>7238148</v>
          </cell>
          <cell r="AS895">
            <v>48423142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5073</v>
          </cell>
          <cell r="AZ895">
            <v>5073</v>
          </cell>
        </row>
        <row r="896">
          <cell r="A896">
            <v>179283</v>
          </cell>
          <cell r="B896" t="str">
            <v>SAINT LOUIS COMMUNITY COLLEGE-CENTRAL OFFICE</v>
          </cell>
          <cell r="C896" t="str">
            <v>MO</v>
          </cell>
          <cell r="D896">
            <v>4</v>
          </cell>
          <cell r="E896">
            <v>0</v>
          </cell>
          <cell r="F896">
            <v>2</v>
          </cell>
          <cell r="G896">
            <v>-2</v>
          </cell>
          <cell r="H896">
            <v>2</v>
          </cell>
          <cell r="I896">
            <v>-3</v>
          </cell>
          <cell r="J896">
            <v>1</v>
          </cell>
          <cell r="L896">
            <v>22940682</v>
          </cell>
          <cell r="M896">
            <v>712071</v>
          </cell>
          <cell r="N896">
            <v>50448479</v>
          </cell>
          <cell r="O896">
            <v>48575791</v>
          </cell>
          <cell r="P896">
            <v>17791009</v>
          </cell>
          <cell r="Q896">
            <v>6502799</v>
          </cell>
          <cell r="R896">
            <v>0</v>
          </cell>
          <cell r="S896">
            <v>17635888</v>
          </cell>
          <cell r="T896">
            <v>0</v>
          </cell>
          <cell r="U896">
            <v>625431</v>
          </cell>
          <cell r="V896">
            <v>9515544</v>
          </cell>
          <cell r="W896">
            <v>0</v>
          </cell>
          <cell r="X896">
            <v>5060307</v>
          </cell>
          <cell r="Y896">
            <v>0</v>
          </cell>
          <cell r="Z896">
            <v>179808001</v>
          </cell>
          <cell r="AA896">
            <v>83698105</v>
          </cell>
          <cell r="AB896">
            <v>0</v>
          </cell>
          <cell r="AC896">
            <v>0</v>
          </cell>
          <cell r="AD896">
            <v>14738483</v>
          </cell>
          <cell r="AE896">
            <v>13185825</v>
          </cell>
          <cell r="AF896">
            <v>26450304</v>
          </cell>
          <cell r="AG896">
            <v>14901683</v>
          </cell>
          <cell r="AH896">
            <v>11595620</v>
          </cell>
          <cell r="AI896">
            <v>-22085</v>
          </cell>
          <cell r="AJ896">
            <v>2959803</v>
          </cell>
          <cell r="AK896">
            <v>167507738</v>
          </cell>
          <cell r="AL896">
            <v>9515544</v>
          </cell>
          <cell r="AM896">
            <v>0</v>
          </cell>
          <cell r="AN896">
            <v>0</v>
          </cell>
          <cell r="AO896">
            <v>0</v>
          </cell>
          <cell r="AP896">
            <v>177023282</v>
          </cell>
          <cell r="AQ896">
            <v>83566149</v>
          </cell>
          <cell r="AR896">
            <v>17074713</v>
          </cell>
          <cell r="AS896">
            <v>100810436</v>
          </cell>
          <cell r="AT896">
            <v>10525219</v>
          </cell>
          <cell r="AU896">
            <v>457637</v>
          </cell>
          <cell r="AV896">
            <v>0</v>
          </cell>
          <cell r="AW896">
            <v>0</v>
          </cell>
          <cell r="AX896">
            <v>0</v>
          </cell>
          <cell r="AY896">
            <v>612764</v>
          </cell>
          <cell r="AZ896">
            <v>11595620</v>
          </cell>
        </row>
        <row r="897">
          <cell r="A897">
            <v>176965</v>
          </cell>
          <cell r="B897" t="str">
            <v>CENTRAL MISSOURI STATE UNIVERSITY</v>
          </cell>
          <cell r="C897" t="str">
            <v>MO</v>
          </cell>
          <cell r="D897">
            <v>4</v>
          </cell>
          <cell r="E897">
            <v>1</v>
          </cell>
          <cell r="F897">
            <v>2</v>
          </cell>
          <cell r="G897">
            <v>2</v>
          </cell>
          <cell r="H897">
            <v>2</v>
          </cell>
          <cell r="I897">
            <v>21</v>
          </cell>
          <cell r="J897">
            <v>1</v>
          </cell>
          <cell r="K897">
            <v>8898</v>
          </cell>
          <cell r="L897">
            <v>33158615</v>
          </cell>
          <cell r="M897">
            <v>0</v>
          </cell>
          <cell r="N897">
            <v>59849213</v>
          </cell>
          <cell r="O897">
            <v>0</v>
          </cell>
          <cell r="P897">
            <v>8135604</v>
          </cell>
          <cell r="Q897">
            <v>4129670</v>
          </cell>
          <cell r="R897">
            <v>0</v>
          </cell>
          <cell r="S897">
            <v>3729268</v>
          </cell>
          <cell r="T897">
            <v>0</v>
          </cell>
          <cell r="U897">
            <v>1856574</v>
          </cell>
          <cell r="V897">
            <v>25060387</v>
          </cell>
          <cell r="W897">
            <v>0</v>
          </cell>
          <cell r="X897">
            <v>4592683</v>
          </cell>
          <cell r="Y897">
            <v>0</v>
          </cell>
          <cell r="Z897">
            <v>140512014</v>
          </cell>
          <cell r="AA897">
            <v>54681691</v>
          </cell>
          <cell r="AB897">
            <v>1254764</v>
          </cell>
          <cell r="AC897">
            <v>1139939</v>
          </cell>
          <cell r="AD897">
            <v>8743985</v>
          </cell>
          <cell r="AE897">
            <v>11986041</v>
          </cell>
          <cell r="AF897">
            <v>9443842</v>
          </cell>
          <cell r="AG897">
            <v>9471610</v>
          </cell>
          <cell r="AH897">
            <v>11361932</v>
          </cell>
          <cell r="AI897">
            <v>36855</v>
          </cell>
          <cell r="AJ897">
            <v>2158243</v>
          </cell>
          <cell r="AK897">
            <v>110278902</v>
          </cell>
          <cell r="AL897">
            <v>25116496</v>
          </cell>
          <cell r="AM897">
            <v>0</v>
          </cell>
          <cell r="AN897">
            <v>0</v>
          </cell>
          <cell r="AO897">
            <v>0</v>
          </cell>
          <cell r="AP897">
            <v>135395398</v>
          </cell>
          <cell r="AQ897">
            <v>55209498</v>
          </cell>
          <cell r="AR897">
            <v>14597202</v>
          </cell>
          <cell r="AS897">
            <v>69806700</v>
          </cell>
          <cell r="AT897">
            <v>5202244</v>
          </cell>
          <cell r="AU897">
            <v>663231</v>
          </cell>
          <cell r="AV897">
            <v>0</v>
          </cell>
          <cell r="AW897">
            <v>0</v>
          </cell>
          <cell r="AX897">
            <v>425082</v>
          </cell>
          <cell r="AY897">
            <v>5071375</v>
          </cell>
          <cell r="AZ897">
            <v>11361932</v>
          </cell>
        </row>
        <row r="898">
          <cell r="A898">
            <v>177551</v>
          </cell>
          <cell r="B898" t="str">
            <v>HARRIS-STOWE STATE COLLEGE</v>
          </cell>
          <cell r="C898" t="str">
            <v>MO</v>
          </cell>
          <cell r="D898">
            <v>4</v>
          </cell>
          <cell r="E898">
            <v>1</v>
          </cell>
          <cell r="F898">
            <v>2</v>
          </cell>
          <cell r="G898">
            <v>2</v>
          </cell>
          <cell r="H898">
            <v>2</v>
          </cell>
          <cell r="I898">
            <v>58</v>
          </cell>
          <cell r="J898">
            <v>1</v>
          </cell>
          <cell r="K898">
            <v>1193</v>
          </cell>
          <cell r="L898">
            <v>3540552</v>
          </cell>
          <cell r="M898">
            <v>0</v>
          </cell>
          <cell r="N898">
            <v>10280778</v>
          </cell>
          <cell r="O898">
            <v>0</v>
          </cell>
          <cell r="P898">
            <v>4539352</v>
          </cell>
          <cell r="Q898">
            <v>322241</v>
          </cell>
          <cell r="R898">
            <v>37403</v>
          </cell>
          <cell r="S898">
            <v>156504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252759</v>
          </cell>
          <cell r="Y898">
            <v>0</v>
          </cell>
          <cell r="Z898">
            <v>19129589</v>
          </cell>
          <cell r="AA898">
            <v>5998108</v>
          </cell>
          <cell r="AB898">
            <v>0</v>
          </cell>
          <cell r="AC898">
            <v>1019779</v>
          </cell>
          <cell r="AD898">
            <v>1418969</v>
          </cell>
          <cell r="AE898">
            <v>3908974</v>
          </cell>
          <cell r="AF898">
            <v>1518378</v>
          </cell>
          <cell r="AG898">
            <v>1518378</v>
          </cell>
          <cell r="AH898">
            <v>2980304</v>
          </cell>
          <cell r="AI898">
            <v>0</v>
          </cell>
          <cell r="AJ898">
            <v>66801</v>
          </cell>
          <cell r="AK898">
            <v>18429691</v>
          </cell>
          <cell r="AL898">
            <v>0</v>
          </cell>
          <cell r="AM898">
            <v>0</v>
          </cell>
          <cell r="AN898">
            <v>0</v>
          </cell>
          <cell r="AO898">
            <v>367828</v>
          </cell>
          <cell r="AP898">
            <v>18797519</v>
          </cell>
          <cell r="AQ898">
            <v>9427989</v>
          </cell>
          <cell r="AR898">
            <v>1848853</v>
          </cell>
          <cell r="AS898">
            <v>11615158</v>
          </cell>
          <cell r="AT898">
            <v>1759506</v>
          </cell>
          <cell r="AU898">
            <v>324131</v>
          </cell>
          <cell r="AV898">
            <v>83801</v>
          </cell>
          <cell r="AW898">
            <v>0</v>
          </cell>
          <cell r="AX898">
            <v>62113</v>
          </cell>
          <cell r="AY898">
            <v>750753</v>
          </cell>
          <cell r="AZ898">
            <v>2980304</v>
          </cell>
        </row>
        <row r="899">
          <cell r="A899">
            <v>177940</v>
          </cell>
          <cell r="B899" t="str">
            <v>LINCOLN UNIVERSITY</v>
          </cell>
          <cell r="C899" t="str">
            <v>MO</v>
          </cell>
          <cell r="D899">
            <v>4</v>
          </cell>
          <cell r="E899">
            <v>1</v>
          </cell>
          <cell r="F899">
            <v>2</v>
          </cell>
          <cell r="G899">
            <v>2</v>
          </cell>
          <cell r="H899">
            <v>2</v>
          </cell>
          <cell r="I899">
            <v>21</v>
          </cell>
          <cell r="J899">
            <v>1</v>
          </cell>
          <cell r="K899">
            <v>2593</v>
          </cell>
          <cell r="L899">
            <v>8613027</v>
          </cell>
          <cell r="M899">
            <v>4042190</v>
          </cell>
          <cell r="N899">
            <v>17924083</v>
          </cell>
          <cell r="O899">
            <v>0</v>
          </cell>
          <cell r="P899">
            <v>5361618</v>
          </cell>
          <cell r="Q899">
            <v>1433290</v>
          </cell>
          <cell r="R899">
            <v>94330</v>
          </cell>
          <cell r="S899">
            <v>524100</v>
          </cell>
          <cell r="T899">
            <v>0</v>
          </cell>
          <cell r="U899">
            <v>309550</v>
          </cell>
          <cell r="V899">
            <v>3140933</v>
          </cell>
          <cell r="W899">
            <v>0</v>
          </cell>
          <cell r="X899">
            <v>735849</v>
          </cell>
          <cell r="Y899">
            <v>0</v>
          </cell>
          <cell r="Z899">
            <v>42178970</v>
          </cell>
          <cell r="AA899">
            <v>11605608</v>
          </cell>
          <cell r="AB899">
            <v>2731221</v>
          </cell>
          <cell r="AC899">
            <v>4309496</v>
          </cell>
          <cell r="AD899">
            <v>2777289</v>
          </cell>
          <cell r="AE899">
            <v>3351197</v>
          </cell>
          <cell r="AF899">
            <v>5434765</v>
          </cell>
          <cell r="AG899">
            <v>2581100</v>
          </cell>
          <cell r="AH899">
            <v>3871518</v>
          </cell>
          <cell r="AI899">
            <v>245337</v>
          </cell>
          <cell r="AJ899">
            <v>865080</v>
          </cell>
          <cell r="AK899">
            <v>37772611</v>
          </cell>
          <cell r="AL899">
            <v>2825947</v>
          </cell>
          <cell r="AM899">
            <v>0</v>
          </cell>
          <cell r="AN899">
            <v>0</v>
          </cell>
          <cell r="AO899">
            <v>0</v>
          </cell>
          <cell r="AP899">
            <v>40598558</v>
          </cell>
          <cell r="AQ899">
            <v>17465822</v>
          </cell>
          <cell r="AR899">
            <v>4379366</v>
          </cell>
          <cell r="AS899">
            <v>21845188</v>
          </cell>
          <cell r="AT899">
            <v>2385440</v>
          </cell>
          <cell r="AU899">
            <v>157218</v>
          </cell>
          <cell r="AV899">
            <v>101553</v>
          </cell>
          <cell r="AW899">
            <v>0</v>
          </cell>
          <cell r="AX899">
            <v>0</v>
          </cell>
          <cell r="AY899">
            <v>1227307</v>
          </cell>
          <cell r="AZ899">
            <v>3871518</v>
          </cell>
        </row>
        <row r="900">
          <cell r="A900">
            <v>178341</v>
          </cell>
          <cell r="B900" t="str">
            <v>MISSOURI SOUTHERN STATE COLLEGE</v>
          </cell>
          <cell r="C900" t="str">
            <v>MO</v>
          </cell>
          <cell r="D900">
            <v>4</v>
          </cell>
          <cell r="E900">
            <v>1</v>
          </cell>
          <cell r="F900">
            <v>2</v>
          </cell>
          <cell r="G900">
            <v>2</v>
          </cell>
          <cell r="H900">
            <v>2</v>
          </cell>
          <cell r="I900">
            <v>32</v>
          </cell>
          <cell r="J900">
            <v>1</v>
          </cell>
          <cell r="K900">
            <v>4685</v>
          </cell>
          <cell r="L900">
            <v>12643667</v>
          </cell>
          <cell r="M900">
            <v>0</v>
          </cell>
          <cell r="N900">
            <v>20754606</v>
          </cell>
          <cell r="O900">
            <v>0</v>
          </cell>
          <cell r="P900">
            <v>4650219</v>
          </cell>
          <cell r="Q900">
            <v>502962</v>
          </cell>
          <cell r="R900">
            <v>169887</v>
          </cell>
          <cell r="S900">
            <v>1695820</v>
          </cell>
          <cell r="T900">
            <v>0</v>
          </cell>
          <cell r="U900">
            <v>0</v>
          </cell>
          <cell r="V900">
            <v>3000949</v>
          </cell>
          <cell r="W900">
            <v>0</v>
          </cell>
          <cell r="X900">
            <v>3300716</v>
          </cell>
          <cell r="Y900">
            <v>0</v>
          </cell>
          <cell r="Z900">
            <v>46718826</v>
          </cell>
          <cell r="AA900">
            <v>18947286</v>
          </cell>
          <cell r="AB900">
            <v>0</v>
          </cell>
          <cell r="AC900">
            <v>700852</v>
          </cell>
          <cell r="AD900">
            <v>3274166</v>
          </cell>
          <cell r="AE900">
            <v>3733472</v>
          </cell>
          <cell r="AF900">
            <v>4265127</v>
          </cell>
          <cell r="AG900">
            <v>3089623</v>
          </cell>
          <cell r="AH900">
            <v>7973539</v>
          </cell>
          <cell r="AI900">
            <v>231285</v>
          </cell>
          <cell r="AJ900">
            <v>1343386</v>
          </cell>
          <cell r="AK900">
            <v>43558736</v>
          </cell>
          <cell r="AL900">
            <v>4099388</v>
          </cell>
          <cell r="AM900">
            <v>0</v>
          </cell>
          <cell r="AN900">
            <v>0</v>
          </cell>
          <cell r="AO900">
            <v>0</v>
          </cell>
          <cell r="AP900">
            <v>47658124</v>
          </cell>
          <cell r="AQ900">
            <v>20773388</v>
          </cell>
          <cell r="AR900">
            <v>4354726</v>
          </cell>
          <cell r="AS900">
            <v>25128114</v>
          </cell>
          <cell r="AT900">
            <v>3796769</v>
          </cell>
          <cell r="AU900">
            <v>153084</v>
          </cell>
          <cell r="AV900">
            <v>502385</v>
          </cell>
          <cell r="AW900">
            <v>0</v>
          </cell>
          <cell r="AX900">
            <v>1073516</v>
          </cell>
          <cell r="AY900">
            <v>2447785</v>
          </cell>
          <cell r="AZ900">
            <v>7973539</v>
          </cell>
        </row>
        <row r="901">
          <cell r="A901">
            <v>178387</v>
          </cell>
          <cell r="B901" t="str">
            <v>MISSOURI WESTERN STATE COLLEGE</v>
          </cell>
          <cell r="C901" t="str">
            <v>MO</v>
          </cell>
          <cell r="D901">
            <v>4</v>
          </cell>
          <cell r="E901">
            <v>1</v>
          </cell>
          <cell r="F901">
            <v>2</v>
          </cell>
          <cell r="G901">
            <v>2</v>
          </cell>
          <cell r="H901">
            <v>2</v>
          </cell>
          <cell r="I901">
            <v>32</v>
          </cell>
          <cell r="J901">
            <v>1</v>
          </cell>
          <cell r="K901">
            <v>4393</v>
          </cell>
          <cell r="L901">
            <v>14465619</v>
          </cell>
          <cell r="M901">
            <v>0</v>
          </cell>
          <cell r="N901">
            <v>21249587</v>
          </cell>
          <cell r="O901">
            <v>0</v>
          </cell>
          <cell r="P901">
            <v>4823170</v>
          </cell>
          <cell r="Q901">
            <v>1871087</v>
          </cell>
          <cell r="R901">
            <v>0</v>
          </cell>
          <cell r="S901">
            <v>1029589</v>
          </cell>
          <cell r="T901">
            <v>0</v>
          </cell>
          <cell r="U901">
            <v>321896</v>
          </cell>
          <cell r="V901">
            <v>4713534</v>
          </cell>
          <cell r="W901">
            <v>0</v>
          </cell>
          <cell r="X901">
            <v>1051874</v>
          </cell>
          <cell r="Y901">
            <v>0</v>
          </cell>
          <cell r="Z901">
            <v>49526356</v>
          </cell>
          <cell r="AA901">
            <v>23300488</v>
          </cell>
          <cell r="AB901">
            <v>40618</v>
          </cell>
          <cell r="AC901">
            <v>80052</v>
          </cell>
          <cell r="AD901">
            <v>2054294</v>
          </cell>
          <cell r="AE901">
            <v>4564011</v>
          </cell>
          <cell r="AF901">
            <v>2952486</v>
          </cell>
          <cell r="AG901">
            <v>4199181</v>
          </cell>
          <cell r="AH901">
            <v>6436702</v>
          </cell>
          <cell r="AI901">
            <v>0</v>
          </cell>
          <cell r="AJ901">
            <v>-82910</v>
          </cell>
          <cell r="AK901">
            <v>43544922</v>
          </cell>
          <cell r="AL901">
            <v>5805618</v>
          </cell>
          <cell r="AM901">
            <v>0</v>
          </cell>
          <cell r="AN901">
            <v>0</v>
          </cell>
          <cell r="AO901">
            <v>0</v>
          </cell>
          <cell r="AP901">
            <v>49350540</v>
          </cell>
          <cell r="AQ901">
            <v>20852545</v>
          </cell>
          <cell r="AR901">
            <v>5342752</v>
          </cell>
          <cell r="AS901">
            <v>26195297</v>
          </cell>
          <cell r="AT901">
            <v>3641337</v>
          </cell>
          <cell r="AU901">
            <v>125630</v>
          </cell>
          <cell r="AV901">
            <v>0</v>
          </cell>
          <cell r="AW901">
            <v>0</v>
          </cell>
          <cell r="AX901">
            <v>0</v>
          </cell>
          <cell r="AY901">
            <v>2669735</v>
          </cell>
          <cell r="AZ901">
            <v>6436702</v>
          </cell>
        </row>
        <row r="902">
          <cell r="A902">
            <v>178396</v>
          </cell>
          <cell r="B902" t="str">
            <v>UNIVERSITY OF MISSOURI-COLUMBIA</v>
          </cell>
          <cell r="C902" t="str">
            <v>MO</v>
          </cell>
          <cell r="D902">
            <v>4</v>
          </cell>
          <cell r="E902">
            <v>1</v>
          </cell>
          <cell r="F902">
            <v>1</v>
          </cell>
          <cell r="G902">
            <v>1</v>
          </cell>
          <cell r="H902">
            <v>2</v>
          </cell>
          <cell r="I902">
            <v>15</v>
          </cell>
          <cell r="J902">
            <v>1</v>
          </cell>
          <cell r="K902">
            <v>21833</v>
          </cell>
          <cell r="L902">
            <v>148421376</v>
          </cell>
          <cell r="M902">
            <v>7318144</v>
          </cell>
          <cell r="N902">
            <v>205085025</v>
          </cell>
          <cell r="O902">
            <v>0</v>
          </cell>
          <cell r="P902">
            <v>80526905</v>
          </cell>
          <cell r="Q902">
            <v>21867227</v>
          </cell>
          <cell r="R902">
            <v>0</v>
          </cell>
          <cell r="S902">
            <v>40886317</v>
          </cell>
          <cell r="T902">
            <v>12737104</v>
          </cell>
          <cell r="U902">
            <v>93708498</v>
          </cell>
          <cell r="V902">
            <v>96493986</v>
          </cell>
          <cell r="W902">
            <v>353322615</v>
          </cell>
          <cell r="X902">
            <v>21051313</v>
          </cell>
          <cell r="Y902">
            <v>0</v>
          </cell>
          <cell r="Z902">
            <v>1081418510</v>
          </cell>
          <cell r="AA902">
            <v>217714999</v>
          </cell>
          <cell r="AB902">
            <v>123515812</v>
          </cell>
          <cell r="AC902">
            <v>57282937</v>
          </cell>
          <cell r="AD902">
            <v>53599493</v>
          </cell>
          <cell r="AE902">
            <v>23885367</v>
          </cell>
          <cell r="AF902">
            <v>30410659</v>
          </cell>
          <cell r="AG902">
            <v>35643595</v>
          </cell>
          <cell r="AH902">
            <v>54516664</v>
          </cell>
          <cell r="AI902">
            <v>102983</v>
          </cell>
          <cell r="AJ902">
            <v>17352276</v>
          </cell>
          <cell r="AK902">
            <v>614024785</v>
          </cell>
          <cell r="AL902">
            <v>105551784</v>
          </cell>
          <cell r="AM902">
            <v>364003803</v>
          </cell>
          <cell r="AN902">
            <v>0</v>
          </cell>
          <cell r="AO902">
            <v>0</v>
          </cell>
          <cell r="AP902">
            <v>1083580372</v>
          </cell>
          <cell r="AQ902">
            <v>494933767</v>
          </cell>
          <cell r="AR902">
            <v>86910370</v>
          </cell>
          <cell r="AS902">
            <v>581844137</v>
          </cell>
          <cell r="AT902">
            <v>5854597</v>
          </cell>
          <cell r="AU902">
            <v>653773</v>
          </cell>
          <cell r="AV902">
            <v>0</v>
          </cell>
          <cell r="AW902">
            <v>0</v>
          </cell>
          <cell r="AX902">
            <v>8811448</v>
          </cell>
          <cell r="AY902">
            <v>39196846</v>
          </cell>
          <cell r="AZ902">
            <v>54516664</v>
          </cell>
        </row>
        <row r="903">
          <cell r="A903">
            <v>178402</v>
          </cell>
          <cell r="B903" t="str">
            <v>UNIVERSITY OF MISSOURI-KANSAS CITY</v>
          </cell>
          <cell r="C903" t="str">
            <v>MO</v>
          </cell>
          <cell r="D903">
            <v>4</v>
          </cell>
          <cell r="E903">
            <v>1</v>
          </cell>
          <cell r="F903">
            <v>2</v>
          </cell>
          <cell r="G903">
            <v>1</v>
          </cell>
          <cell r="H903">
            <v>2</v>
          </cell>
          <cell r="I903">
            <v>16</v>
          </cell>
          <cell r="J903">
            <v>1</v>
          </cell>
          <cell r="K903">
            <v>9111</v>
          </cell>
          <cell r="L903">
            <v>78164057</v>
          </cell>
          <cell r="M903">
            <v>69900</v>
          </cell>
          <cell r="N903">
            <v>83365032</v>
          </cell>
          <cell r="O903">
            <v>0</v>
          </cell>
          <cell r="P903">
            <v>17227237</v>
          </cell>
          <cell r="Q903">
            <v>3620370</v>
          </cell>
          <cell r="R903">
            <v>0</v>
          </cell>
          <cell r="S903">
            <v>21306158</v>
          </cell>
          <cell r="T903">
            <v>5284954</v>
          </cell>
          <cell r="U903">
            <v>6396271</v>
          </cell>
          <cell r="V903">
            <v>11353487</v>
          </cell>
          <cell r="W903">
            <v>0</v>
          </cell>
          <cell r="X903">
            <v>7100970</v>
          </cell>
          <cell r="Y903">
            <v>0</v>
          </cell>
          <cell r="Z903">
            <v>233888436</v>
          </cell>
          <cell r="AA903">
            <v>95723874</v>
          </cell>
          <cell r="AB903">
            <v>14705244</v>
          </cell>
          <cell r="AC903">
            <v>15480010</v>
          </cell>
          <cell r="AD903">
            <v>21009706</v>
          </cell>
          <cell r="AE903">
            <v>14180105</v>
          </cell>
          <cell r="AF903">
            <v>16825365</v>
          </cell>
          <cell r="AG903">
            <v>15618774</v>
          </cell>
          <cell r="AH903">
            <v>21936472</v>
          </cell>
          <cell r="AI903">
            <v>4084</v>
          </cell>
          <cell r="AJ903">
            <v>2260568</v>
          </cell>
          <cell r="AK903">
            <v>217744202</v>
          </cell>
          <cell r="AL903">
            <v>13949747</v>
          </cell>
          <cell r="AM903">
            <v>0</v>
          </cell>
          <cell r="AN903">
            <v>0</v>
          </cell>
          <cell r="AO903">
            <v>0</v>
          </cell>
          <cell r="AP903">
            <v>231693949</v>
          </cell>
          <cell r="AQ903">
            <v>114335218</v>
          </cell>
          <cell r="AR903">
            <v>19860027</v>
          </cell>
          <cell r="AS903">
            <v>134195245</v>
          </cell>
          <cell r="AT903">
            <v>2785690</v>
          </cell>
          <cell r="AU903">
            <v>1297830</v>
          </cell>
          <cell r="AV903">
            <v>0</v>
          </cell>
          <cell r="AW903">
            <v>0</v>
          </cell>
          <cell r="AX903">
            <v>564621</v>
          </cell>
          <cell r="AY903">
            <v>17288331</v>
          </cell>
          <cell r="AZ903">
            <v>21936472</v>
          </cell>
        </row>
        <row r="904">
          <cell r="A904">
            <v>178411</v>
          </cell>
          <cell r="B904" t="str">
            <v>UNIVERSITY OF MISSOURI-ROLLA</v>
          </cell>
          <cell r="C904" t="str">
            <v>MO</v>
          </cell>
          <cell r="D904">
            <v>4</v>
          </cell>
          <cell r="E904">
            <v>1</v>
          </cell>
          <cell r="F904">
            <v>2</v>
          </cell>
          <cell r="G904">
            <v>2</v>
          </cell>
          <cell r="H904">
            <v>2</v>
          </cell>
          <cell r="I904">
            <v>16</v>
          </cell>
          <cell r="J904">
            <v>1</v>
          </cell>
          <cell r="K904">
            <v>4372</v>
          </cell>
          <cell r="L904">
            <v>34079295</v>
          </cell>
          <cell r="M904">
            <v>44800</v>
          </cell>
          <cell r="N904">
            <v>50642834</v>
          </cell>
          <cell r="O904">
            <v>0</v>
          </cell>
          <cell r="P904">
            <v>12674270</v>
          </cell>
          <cell r="Q904">
            <v>1110033</v>
          </cell>
          <cell r="R904">
            <v>0</v>
          </cell>
          <cell r="S904">
            <v>11795306</v>
          </cell>
          <cell r="T904">
            <v>2781133</v>
          </cell>
          <cell r="U904">
            <v>305426</v>
          </cell>
          <cell r="V904">
            <v>5925219</v>
          </cell>
          <cell r="W904">
            <v>0</v>
          </cell>
          <cell r="X904">
            <v>2976291</v>
          </cell>
          <cell r="Y904">
            <v>0</v>
          </cell>
          <cell r="Z904">
            <v>122334607</v>
          </cell>
          <cell r="AA904">
            <v>41929318</v>
          </cell>
          <cell r="AB904">
            <v>20583990</v>
          </cell>
          <cell r="AC904">
            <v>2889051</v>
          </cell>
          <cell r="AD904">
            <v>5279688</v>
          </cell>
          <cell r="AE904">
            <v>8360256</v>
          </cell>
          <cell r="AF904">
            <v>8307022</v>
          </cell>
          <cell r="AG904">
            <v>8843177</v>
          </cell>
          <cell r="AH904">
            <v>14898232</v>
          </cell>
          <cell r="AI904">
            <v>0</v>
          </cell>
          <cell r="AJ904">
            <v>1295505</v>
          </cell>
          <cell r="AK904">
            <v>112386239</v>
          </cell>
          <cell r="AL904">
            <v>7135187</v>
          </cell>
          <cell r="AM904">
            <v>0</v>
          </cell>
          <cell r="AN904">
            <v>0</v>
          </cell>
          <cell r="AO904">
            <v>0</v>
          </cell>
          <cell r="AP904">
            <v>119521426</v>
          </cell>
          <cell r="AQ904">
            <v>57454522</v>
          </cell>
          <cell r="AR904">
            <v>13200001</v>
          </cell>
          <cell r="AS904">
            <v>70654523</v>
          </cell>
          <cell r="AT904">
            <v>1715186</v>
          </cell>
          <cell r="AU904">
            <v>385439</v>
          </cell>
          <cell r="AV904">
            <v>0</v>
          </cell>
          <cell r="AW904">
            <v>0</v>
          </cell>
          <cell r="AX904">
            <v>1577856</v>
          </cell>
          <cell r="AY904">
            <v>11219751</v>
          </cell>
          <cell r="AZ904">
            <v>14898232</v>
          </cell>
        </row>
        <row r="905">
          <cell r="A905">
            <v>178420</v>
          </cell>
          <cell r="B905" t="str">
            <v>UNIVERSITY OF MISSOURI-ST LOUIS</v>
          </cell>
          <cell r="C905" t="str">
            <v>MO</v>
          </cell>
          <cell r="D905">
            <v>4</v>
          </cell>
          <cell r="E905">
            <v>1</v>
          </cell>
          <cell r="F905">
            <v>2</v>
          </cell>
          <cell r="G905">
            <v>2</v>
          </cell>
          <cell r="H905">
            <v>2</v>
          </cell>
          <cell r="I905">
            <v>16</v>
          </cell>
          <cell r="J905">
            <v>1</v>
          </cell>
          <cell r="K905">
            <v>9649</v>
          </cell>
          <cell r="L905">
            <v>59710235</v>
          </cell>
          <cell r="M905">
            <v>55000</v>
          </cell>
          <cell r="N905">
            <v>53040734</v>
          </cell>
          <cell r="O905">
            <v>0</v>
          </cell>
          <cell r="P905">
            <v>12785412</v>
          </cell>
          <cell r="Q905">
            <v>4938316</v>
          </cell>
          <cell r="R905">
            <v>0</v>
          </cell>
          <cell r="S905">
            <v>7956846</v>
          </cell>
          <cell r="T905">
            <v>1964437</v>
          </cell>
          <cell r="U905">
            <v>1281972</v>
          </cell>
          <cell r="V905">
            <v>14048457</v>
          </cell>
          <cell r="W905">
            <v>0</v>
          </cell>
          <cell r="X905">
            <v>2597683</v>
          </cell>
          <cell r="Y905">
            <v>0</v>
          </cell>
          <cell r="Z905">
            <v>158379092</v>
          </cell>
          <cell r="AA905">
            <v>63183055</v>
          </cell>
          <cell r="AB905">
            <v>7790543</v>
          </cell>
          <cell r="AC905">
            <v>11969605</v>
          </cell>
          <cell r="AD905">
            <v>11848120</v>
          </cell>
          <cell r="AE905">
            <v>7251862</v>
          </cell>
          <cell r="AF905">
            <v>10092156</v>
          </cell>
          <cell r="AG905">
            <v>9533430</v>
          </cell>
          <cell r="AH905">
            <v>13590461</v>
          </cell>
          <cell r="AI905">
            <v>3476</v>
          </cell>
          <cell r="AJ905">
            <v>1435171</v>
          </cell>
          <cell r="AK905">
            <v>136697879</v>
          </cell>
          <cell r="AL905">
            <v>18805245</v>
          </cell>
          <cell r="AM905">
            <v>0</v>
          </cell>
          <cell r="AN905">
            <v>0</v>
          </cell>
          <cell r="AO905">
            <v>0</v>
          </cell>
          <cell r="AP905">
            <v>155503124</v>
          </cell>
          <cell r="AQ905">
            <v>72776191</v>
          </cell>
          <cell r="AR905">
            <v>15489690</v>
          </cell>
          <cell r="AS905">
            <v>88265881</v>
          </cell>
          <cell r="AT905">
            <v>4656160</v>
          </cell>
          <cell r="AU905">
            <v>790540</v>
          </cell>
          <cell r="AV905">
            <v>24035</v>
          </cell>
          <cell r="AW905">
            <v>0</v>
          </cell>
          <cell r="AX905">
            <v>150312</v>
          </cell>
          <cell r="AY905">
            <v>7969414</v>
          </cell>
          <cell r="AZ905">
            <v>13590461</v>
          </cell>
        </row>
        <row r="906">
          <cell r="A906">
            <v>178615</v>
          </cell>
          <cell r="B906" t="str">
            <v>TRUMAN STATE UNIVERSITY</v>
          </cell>
          <cell r="C906" t="str">
            <v>MO</v>
          </cell>
          <cell r="D906">
            <v>4</v>
          </cell>
          <cell r="E906">
            <v>1</v>
          </cell>
          <cell r="F906">
            <v>2</v>
          </cell>
          <cell r="G906">
            <v>2</v>
          </cell>
          <cell r="H906">
            <v>2</v>
          </cell>
          <cell r="I906">
            <v>21</v>
          </cell>
          <cell r="J906">
            <v>1</v>
          </cell>
          <cell r="K906">
            <v>5822</v>
          </cell>
          <cell r="L906">
            <v>28468835</v>
          </cell>
          <cell r="M906">
            <v>81469</v>
          </cell>
          <cell r="N906">
            <v>44054858</v>
          </cell>
          <cell r="O906">
            <v>0</v>
          </cell>
          <cell r="P906">
            <v>2839901</v>
          </cell>
          <cell r="Q906">
            <v>559283</v>
          </cell>
          <cell r="R906">
            <v>0</v>
          </cell>
          <cell r="S906">
            <v>589134</v>
          </cell>
          <cell r="T906">
            <v>500000</v>
          </cell>
          <cell r="U906">
            <v>185376</v>
          </cell>
          <cell r="V906">
            <v>14975410</v>
          </cell>
          <cell r="W906">
            <v>0</v>
          </cell>
          <cell r="X906">
            <v>1402328</v>
          </cell>
          <cell r="Y906">
            <v>0</v>
          </cell>
          <cell r="Z906">
            <v>93656594</v>
          </cell>
          <cell r="AA906">
            <v>41010122</v>
          </cell>
          <cell r="AB906">
            <v>882565</v>
          </cell>
          <cell r="AC906">
            <v>1081296</v>
          </cell>
          <cell r="AD906">
            <v>6600955</v>
          </cell>
          <cell r="AE906">
            <v>8198727</v>
          </cell>
          <cell r="AF906">
            <v>6530337</v>
          </cell>
          <cell r="AG906">
            <v>6535750</v>
          </cell>
          <cell r="AH906">
            <v>6741560</v>
          </cell>
          <cell r="AI906">
            <v>16373</v>
          </cell>
          <cell r="AJ906">
            <v>1907758</v>
          </cell>
          <cell r="AK906">
            <v>79505443</v>
          </cell>
          <cell r="AL906">
            <v>12514508</v>
          </cell>
          <cell r="AM906">
            <v>0</v>
          </cell>
          <cell r="AN906">
            <v>0</v>
          </cell>
          <cell r="AO906">
            <v>0</v>
          </cell>
          <cell r="AP906">
            <v>92019951</v>
          </cell>
          <cell r="AQ906">
            <v>37047088</v>
          </cell>
          <cell r="AR906">
            <v>9251963</v>
          </cell>
          <cell r="AS906">
            <v>46299051</v>
          </cell>
          <cell r="AT906">
            <v>1301504</v>
          </cell>
          <cell r="AU906">
            <v>176116</v>
          </cell>
          <cell r="AV906">
            <v>0</v>
          </cell>
          <cell r="AW906">
            <v>0</v>
          </cell>
          <cell r="AX906">
            <v>189405</v>
          </cell>
          <cell r="AY906">
            <v>5074535</v>
          </cell>
          <cell r="AZ906">
            <v>6741560</v>
          </cell>
        </row>
        <row r="907">
          <cell r="A907">
            <v>178624</v>
          </cell>
          <cell r="B907" t="str">
            <v>NORTHWEST MISSOURI STATE UNIVERSITY</v>
          </cell>
          <cell r="C907" t="str">
            <v>MO</v>
          </cell>
          <cell r="D907">
            <v>4</v>
          </cell>
          <cell r="E907">
            <v>1</v>
          </cell>
          <cell r="F907">
            <v>2</v>
          </cell>
          <cell r="G907">
            <v>2</v>
          </cell>
          <cell r="H907">
            <v>2</v>
          </cell>
          <cell r="I907">
            <v>21</v>
          </cell>
          <cell r="J907">
            <v>1</v>
          </cell>
          <cell r="K907">
            <v>5701</v>
          </cell>
          <cell r="L907">
            <v>23035404</v>
          </cell>
          <cell r="M907">
            <v>0</v>
          </cell>
          <cell r="N907">
            <v>31246355</v>
          </cell>
          <cell r="O907">
            <v>0</v>
          </cell>
          <cell r="P907">
            <v>4622132</v>
          </cell>
          <cell r="Q907">
            <v>1818738</v>
          </cell>
          <cell r="R907">
            <v>0</v>
          </cell>
          <cell r="S907">
            <v>3126938</v>
          </cell>
          <cell r="T907">
            <v>0</v>
          </cell>
          <cell r="U907">
            <v>902266</v>
          </cell>
          <cell r="V907">
            <v>13240519</v>
          </cell>
          <cell r="W907">
            <v>0</v>
          </cell>
          <cell r="X907">
            <v>2915788</v>
          </cell>
          <cell r="Y907">
            <v>0</v>
          </cell>
          <cell r="Z907">
            <v>80908140</v>
          </cell>
          <cell r="AA907">
            <v>32181372</v>
          </cell>
          <cell r="AB907">
            <v>556613</v>
          </cell>
          <cell r="AC907">
            <v>882161</v>
          </cell>
          <cell r="AD907">
            <v>3569796</v>
          </cell>
          <cell r="AE907">
            <v>5951144</v>
          </cell>
          <cell r="AF907">
            <v>5673172</v>
          </cell>
          <cell r="AG907">
            <v>8821470</v>
          </cell>
          <cell r="AH907">
            <v>10123817</v>
          </cell>
          <cell r="AI907">
            <v>8065</v>
          </cell>
          <cell r="AJ907">
            <v>50000</v>
          </cell>
          <cell r="AK907">
            <v>67817610</v>
          </cell>
          <cell r="AL907">
            <v>13330781</v>
          </cell>
          <cell r="AM907">
            <v>0</v>
          </cell>
          <cell r="AN907">
            <v>0</v>
          </cell>
          <cell r="AO907">
            <v>0</v>
          </cell>
          <cell r="AP907">
            <v>81148391</v>
          </cell>
          <cell r="AQ907">
            <v>30670839</v>
          </cell>
          <cell r="AR907">
            <v>7507863</v>
          </cell>
          <cell r="AS907">
            <v>38178702</v>
          </cell>
          <cell r="AT907">
            <v>2874796</v>
          </cell>
          <cell r="AU907">
            <v>159934</v>
          </cell>
          <cell r="AV907">
            <v>0</v>
          </cell>
          <cell r="AW907">
            <v>0</v>
          </cell>
          <cell r="AX907">
            <v>2470354</v>
          </cell>
          <cell r="AY907">
            <v>4618733</v>
          </cell>
          <cell r="AZ907">
            <v>10123817</v>
          </cell>
        </row>
        <row r="908">
          <cell r="A908">
            <v>179557</v>
          </cell>
          <cell r="B908" t="str">
            <v>SOUTHEAST MISSOURI STATE UNIVERSITY</v>
          </cell>
          <cell r="C908" t="str">
            <v>MO</v>
          </cell>
          <cell r="D908">
            <v>4</v>
          </cell>
          <cell r="E908">
            <v>1</v>
          </cell>
          <cell r="F908">
            <v>2</v>
          </cell>
          <cell r="G908">
            <v>2</v>
          </cell>
          <cell r="H908">
            <v>2</v>
          </cell>
          <cell r="I908">
            <v>21</v>
          </cell>
          <cell r="J908">
            <v>1</v>
          </cell>
          <cell r="K908">
            <v>7515</v>
          </cell>
          <cell r="L908">
            <v>28466020</v>
          </cell>
          <cell r="M908">
            <v>0</v>
          </cell>
          <cell r="N908">
            <v>49058123</v>
          </cell>
          <cell r="O908">
            <v>0</v>
          </cell>
          <cell r="P908">
            <v>8146988</v>
          </cell>
          <cell r="Q908">
            <v>3750576</v>
          </cell>
          <cell r="R908">
            <v>0</v>
          </cell>
          <cell r="S908">
            <v>3127496</v>
          </cell>
          <cell r="T908">
            <v>436613</v>
          </cell>
          <cell r="U908">
            <v>1201223</v>
          </cell>
          <cell r="V908">
            <v>20769432</v>
          </cell>
          <cell r="W908">
            <v>0</v>
          </cell>
          <cell r="X908">
            <v>4427556</v>
          </cell>
          <cell r="Y908">
            <v>0</v>
          </cell>
          <cell r="Z908">
            <v>119384027</v>
          </cell>
          <cell r="AA908">
            <v>38001856</v>
          </cell>
          <cell r="AB908">
            <v>676588</v>
          </cell>
          <cell r="AC908">
            <v>6799762</v>
          </cell>
          <cell r="AD908">
            <v>7525383</v>
          </cell>
          <cell r="AE908">
            <v>9421519</v>
          </cell>
          <cell r="AF908">
            <v>8373349</v>
          </cell>
          <cell r="AG908">
            <v>11315205</v>
          </cell>
          <cell r="AH908">
            <v>12515884</v>
          </cell>
          <cell r="AI908">
            <v>2544900</v>
          </cell>
          <cell r="AJ908">
            <v>2382931</v>
          </cell>
          <cell r="AK908">
            <v>99557377</v>
          </cell>
          <cell r="AL908">
            <v>16989621</v>
          </cell>
          <cell r="AM908">
            <v>0</v>
          </cell>
          <cell r="AN908">
            <v>0</v>
          </cell>
          <cell r="AO908">
            <v>0</v>
          </cell>
          <cell r="AP908">
            <v>116546998</v>
          </cell>
          <cell r="AQ908">
            <v>44765859</v>
          </cell>
          <cell r="AR908">
            <v>11593123</v>
          </cell>
          <cell r="AS908">
            <v>56358982</v>
          </cell>
          <cell r="AT908">
            <v>3460360</v>
          </cell>
          <cell r="AU908">
            <v>209249</v>
          </cell>
          <cell r="AV908">
            <v>975090</v>
          </cell>
          <cell r="AW908">
            <v>0</v>
          </cell>
          <cell r="AX908">
            <v>1671486</v>
          </cell>
          <cell r="AY908">
            <v>6199699</v>
          </cell>
          <cell r="AZ908">
            <v>12515884</v>
          </cell>
        </row>
        <row r="909">
          <cell r="A909">
            <v>179566</v>
          </cell>
          <cell r="B909" t="str">
            <v>SOUTHWEST MISSOURI STATE UNIVERSITY</v>
          </cell>
          <cell r="C909" t="str">
            <v>MO</v>
          </cell>
          <cell r="D909">
            <v>4</v>
          </cell>
          <cell r="E909">
            <v>1</v>
          </cell>
          <cell r="F909">
            <v>2</v>
          </cell>
          <cell r="G909">
            <v>2</v>
          </cell>
          <cell r="H909">
            <v>2</v>
          </cell>
          <cell r="I909">
            <v>21</v>
          </cell>
          <cell r="J909">
            <v>1</v>
          </cell>
          <cell r="K909">
            <v>15031</v>
          </cell>
          <cell r="L909">
            <v>56569558</v>
          </cell>
          <cell r="M909">
            <v>0</v>
          </cell>
          <cell r="N909">
            <v>80157012</v>
          </cell>
          <cell r="O909">
            <v>0</v>
          </cell>
          <cell r="P909">
            <v>12349000</v>
          </cell>
          <cell r="Q909">
            <v>5319124</v>
          </cell>
          <cell r="R909">
            <v>0</v>
          </cell>
          <cell r="S909">
            <v>4604854</v>
          </cell>
          <cell r="T909">
            <v>0</v>
          </cell>
          <cell r="U909">
            <v>7146429</v>
          </cell>
          <cell r="V909">
            <v>22627444</v>
          </cell>
          <cell r="W909">
            <v>0</v>
          </cell>
          <cell r="X909">
            <v>7503823</v>
          </cell>
          <cell r="Y909">
            <v>0</v>
          </cell>
          <cell r="Z909">
            <v>196277244</v>
          </cell>
          <cell r="AA909">
            <v>70622743</v>
          </cell>
          <cell r="AB909">
            <v>5235093</v>
          </cell>
          <cell r="AC909">
            <v>4432487</v>
          </cell>
          <cell r="AD909">
            <v>18853931</v>
          </cell>
          <cell r="AE909">
            <v>14060155</v>
          </cell>
          <cell r="AF909">
            <v>13914433</v>
          </cell>
          <cell r="AG909">
            <v>12067685</v>
          </cell>
          <cell r="AH909">
            <v>22839447</v>
          </cell>
          <cell r="AI909">
            <v>1140473</v>
          </cell>
          <cell r="AJ909">
            <v>0</v>
          </cell>
          <cell r="AK909">
            <v>163166447</v>
          </cell>
          <cell r="AL909">
            <v>25079572</v>
          </cell>
          <cell r="AM909">
            <v>0</v>
          </cell>
          <cell r="AN909">
            <v>0</v>
          </cell>
          <cell r="AO909">
            <v>0</v>
          </cell>
          <cell r="AP909">
            <v>188246019</v>
          </cell>
          <cell r="AQ909">
            <v>85681685</v>
          </cell>
          <cell r="AR909">
            <v>19808536</v>
          </cell>
          <cell r="AS909">
            <v>105490221</v>
          </cell>
          <cell r="AT909">
            <v>7417048</v>
          </cell>
          <cell r="AU909">
            <v>642926</v>
          </cell>
          <cell r="AV909">
            <v>22853</v>
          </cell>
          <cell r="AW909">
            <v>0</v>
          </cell>
          <cell r="AX909">
            <v>4954481</v>
          </cell>
          <cell r="AY909">
            <v>9802139</v>
          </cell>
          <cell r="AZ909">
            <v>22839447</v>
          </cell>
        </row>
        <row r="910">
          <cell r="A910">
            <v>179742</v>
          </cell>
          <cell r="B910" t="str">
            <v>TRUMAN MEDICAL CENTER SCHOOL FOR NURSE ANESTHETIST</v>
          </cell>
          <cell r="C910" t="str">
            <v>MO</v>
          </cell>
          <cell r="D910">
            <v>4</v>
          </cell>
          <cell r="E910">
            <v>1</v>
          </cell>
          <cell r="F910">
            <v>2</v>
          </cell>
          <cell r="G910">
            <v>-1</v>
          </cell>
          <cell r="H910">
            <v>2</v>
          </cell>
          <cell r="I910">
            <v>-3</v>
          </cell>
          <cell r="J910">
            <v>1</v>
          </cell>
          <cell r="K910">
            <v>31</v>
          </cell>
          <cell r="L910">
            <v>317669</v>
          </cell>
          <cell r="M910">
            <v>0</v>
          </cell>
          <cell r="N910">
            <v>189231912</v>
          </cell>
          <cell r="O910">
            <v>0</v>
          </cell>
          <cell r="P910">
            <v>91832427</v>
          </cell>
          <cell r="Q910">
            <v>95774</v>
          </cell>
          <cell r="R910">
            <v>300838</v>
          </cell>
          <cell r="S910">
            <v>63284459</v>
          </cell>
          <cell r="T910">
            <v>14124058</v>
          </cell>
          <cell r="U910">
            <v>3916083</v>
          </cell>
          <cell r="V910">
            <v>30891949</v>
          </cell>
          <cell r="W910">
            <v>0</v>
          </cell>
          <cell r="X910">
            <v>-301275</v>
          </cell>
          <cell r="Y910">
            <v>227719606</v>
          </cell>
          <cell r="Z910">
            <v>621413500</v>
          </cell>
          <cell r="AA910">
            <v>65467838</v>
          </cell>
          <cell r="AB910">
            <v>173678779</v>
          </cell>
          <cell r="AC910">
            <v>1072276</v>
          </cell>
          <cell r="AD910">
            <v>0</v>
          </cell>
          <cell r="AE910">
            <v>0</v>
          </cell>
          <cell r="AF910">
            <v>122599215</v>
          </cell>
          <cell r="AG910">
            <v>95637547</v>
          </cell>
          <cell r="AH910">
            <v>395506</v>
          </cell>
          <cell r="AI910">
            <v>11444510</v>
          </cell>
          <cell r="AJ910">
            <v>62228843</v>
          </cell>
          <cell r="AK910">
            <v>532524514</v>
          </cell>
          <cell r="AL910">
            <v>29412519</v>
          </cell>
          <cell r="AM910">
            <v>0</v>
          </cell>
          <cell r="AN910">
            <v>175508481</v>
          </cell>
          <cell r="AO910">
            <v>4926588</v>
          </cell>
          <cell r="AP910">
            <v>742372102</v>
          </cell>
          <cell r="AQ910">
            <v>381340930</v>
          </cell>
          <cell r="AR910">
            <v>84083044</v>
          </cell>
          <cell r="AS910">
            <v>465423974</v>
          </cell>
          <cell r="AT910">
            <v>13464</v>
          </cell>
          <cell r="AU910">
            <v>377042</v>
          </cell>
          <cell r="AV910">
            <v>0</v>
          </cell>
          <cell r="AW910">
            <v>0</v>
          </cell>
          <cell r="AX910">
            <v>5000</v>
          </cell>
          <cell r="AY910">
            <v>0</v>
          </cell>
          <cell r="AZ910">
            <v>395506</v>
          </cell>
        </row>
        <row r="911">
          <cell r="A911">
            <v>177135</v>
          </cell>
          <cell r="B911" t="str">
            <v>CROWDER COLLEGE</v>
          </cell>
          <cell r="C911" t="str">
            <v>MO</v>
          </cell>
          <cell r="D911">
            <v>4</v>
          </cell>
          <cell r="E911">
            <v>4</v>
          </cell>
          <cell r="F911">
            <v>2</v>
          </cell>
          <cell r="G911">
            <v>2</v>
          </cell>
          <cell r="H911">
            <v>2</v>
          </cell>
          <cell r="I911">
            <v>40</v>
          </cell>
          <cell r="J911">
            <v>1</v>
          </cell>
          <cell r="K911">
            <v>1329</v>
          </cell>
          <cell r="L911">
            <v>2304250</v>
          </cell>
          <cell r="M911">
            <v>3360</v>
          </cell>
          <cell r="N911">
            <v>2421309</v>
          </cell>
          <cell r="O911">
            <v>2024919</v>
          </cell>
          <cell r="P911">
            <v>2004694</v>
          </cell>
          <cell r="Q911">
            <v>4678115</v>
          </cell>
          <cell r="R911">
            <v>894685</v>
          </cell>
          <cell r="S911">
            <v>250109</v>
          </cell>
          <cell r="T911">
            <v>0</v>
          </cell>
          <cell r="U911">
            <v>47909</v>
          </cell>
          <cell r="V911">
            <v>1144616</v>
          </cell>
          <cell r="W911">
            <v>0</v>
          </cell>
          <cell r="X911">
            <v>457674</v>
          </cell>
          <cell r="Y911">
            <v>1622414</v>
          </cell>
          <cell r="Z911">
            <v>17854054</v>
          </cell>
          <cell r="AA911">
            <v>6037038</v>
          </cell>
          <cell r="AB911">
            <v>0</v>
          </cell>
          <cell r="AC911">
            <v>269367</v>
          </cell>
          <cell r="AD911">
            <v>281811</v>
          </cell>
          <cell r="AE911">
            <v>734153</v>
          </cell>
          <cell r="AF911">
            <v>808087</v>
          </cell>
          <cell r="AG911">
            <v>987026</v>
          </cell>
          <cell r="AH911">
            <v>1687215</v>
          </cell>
          <cell r="AI911">
            <v>147344</v>
          </cell>
          <cell r="AJ911">
            <v>0</v>
          </cell>
          <cell r="AK911">
            <v>10952041</v>
          </cell>
          <cell r="AL911">
            <v>2077194</v>
          </cell>
          <cell r="AM911">
            <v>0</v>
          </cell>
          <cell r="AN911">
            <v>1925518</v>
          </cell>
          <cell r="AO911">
            <v>0</v>
          </cell>
          <cell r="AP911">
            <v>14954753</v>
          </cell>
          <cell r="AQ911">
            <v>5327930</v>
          </cell>
          <cell r="AR911">
            <v>903437</v>
          </cell>
          <cell r="AS911">
            <v>6231367</v>
          </cell>
          <cell r="AT911">
            <v>1236371</v>
          </cell>
          <cell r="AU911">
            <v>77400</v>
          </cell>
          <cell r="AV911">
            <v>0</v>
          </cell>
          <cell r="AW911">
            <v>0</v>
          </cell>
          <cell r="AX911">
            <v>26854</v>
          </cell>
          <cell r="AY911">
            <v>346590</v>
          </cell>
          <cell r="AZ911">
            <v>1687215</v>
          </cell>
        </row>
        <row r="912">
          <cell r="A912">
            <v>177250</v>
          </cell>
          <cell r="B912" t="str">
            <v>EAST CENTRAL COLLEGE</v>
          </cell>
          <cell r="C912" t="str">
            <v>MO</v>
          </cell>
          <cell r="D912">
            <v>4</v>
          </cell>
          <cell r="E912">
            <v>4</v>
          </cell>
          <cell r="F912">
            <v>2</v>
          </cell>
          <cell r="G912">
            <v>2</v>
          </cell>
          <cell r="H912">
            <v>2</v>
          </cell>
          <cell r="I912">
            <v>40</v>
          </cell>
          <cell r="J912">
            <v>1</v>
          </cell>
          <cell r="K912">
            <v>2076</v>
          </cell>
          <cell r="L912">
            <v>3283952</v>
          </cell>
          <cell r="M912">
            <v>0</v>
          </cell>
          <cell r="N912">
            <v>4147396</v>
          </cell>
          <cell r="O912">
            <v>3759135</v>
          </cell>
          <cell r="P912">
            <v>1981804</v>
          </cell>
          <cell r="Q912">
            <v>2021908</v>
          </cell>
          <cell r="R912">
            <v>0</v>
          </cell>
          <cell r="S912">
            <v>0</v>
          </cell>
          <cell r="T912">
            <v>0</v>
          </cell>
          <cell r="U912">
            <v>3930</v>
          </cell>
          <cell r="V912">
            <v>1732963</v>
          </cell>
          <cell r="W912">
            <v>0</v>
          </cell>
          <cell r="X912">
            <v>385720</v>
          </cell>
          <cell r="Y912">
            <v>0</v>
          </cell>
          <cell r="Z912">
            <v>17316808</v>
          </cell>
          <cell r="AA912">
            <v>7269990</v>
          </cell>
          <cell r="AB912">
            <v>7930</v>
          </cell>
          <cell r="AC912">
            <v>9918</v>
          </cell>
          <cell r="AD912">
            <v>1075997</v>
          </cell>
          <cell r="AE912">
            <v>997249</v>
          </cell>
          <cell r="AF912">
            <v>2310908</v>
          </cell>
          <cell r="AG912">
            <v>1604240</v>
          </cell>
          <cell r="AH912">
            <v>1756594</v>
          </cell>
          <cell r="AI912">
            <v>0</v>
          </cell>
          <cell r="AJ912">
            <v>196930</v>
          </cell>
          <cell r="AK912">
            <v>15229756</v>
          </cell>
          <cell r="AL912">
            <v>1739544</v>
          </cell>
          <cell r="AM912">
            <v>0</v>
          </cell>
          <cell r="AN912">
            <v>0</v>
          </cell>
          <cell r="AO912">
            <v>0</v>
          </cell>
          <cell r="AP912">
            <v>16969300</v>
          </cell>
          <cell r="AQ912">
            <v>7397422</v>
          </cell>
          <cell r="AR912">
            <v>1609857</v>
          </cell>
          <cell r="AS912">
            <v>9007279</v>
          </cell>
          <cell r="AT912">
            <v>1298558</v>
          </cell>
          <cell r="AU912">
            <v>37441</v>
          </cell>
          <cell r="AV912">
            <v>0</v>
          </cell>
          <cell r="AW912">
            <v>0</v>
          </cell>
          <cell r="AX912">
            <v>0</v>
          </cell>
          <cell r="AY912">
            <v>420595</v>
          </cell>
          <cell r="AZ912">
            <v>1756594</v>
          </cell>
        </row>
        <row r="913">
          <cell r="A913">
            <v>177472</v>
          </cell>
          <cell r="B913" t="str">
            <v>OZARKS TECHNICAL COMMUNITY COLLEGE</v>
          </cell>
          <cell r="C913" t="str">
            <v>MO</v>
          </cell>
          <cell r="D913">
            <v>4</v>
          </cell>
          <cell r="E913">
            <v>4</v>
          </cell>
          <cell r="F913">
            <v>2</v>
          </cell>
          <cell r="G913">
            <v>2</v>
          </cell>
          <cell r="H913">
            <v>2</v>
          </cell>
          <cell r="I913">
            <v>40</v>
          </cell>
          <cell r="J913">
            <v>1</v>
          </cell>
          <cell r="K913">
            <v>4672</v>
          </cell>
          <cell r="L913">
            <v>8530430</v>
          </cell>
          <cell r="M913">
            <v>0</v>
          </cell>
          <cell r="N913">
            <v>7555001</v>
          </cell>
          <cell r="O913">
            <v>4639445</v>
          </cell>
          <cell r="P913">
            <v>5137401</v>
          </cell>
          <cell r="Q913">
            <v>6853800</v>
          </cell>
          <cell r="R913">
            <v>223903</v>
          </cell>
          <cell r="S913">
            <v>142245</v>
          </cell>
          <cell r="T913">
            <v>0</v>
          </cell>
          <cell r="U913">
            <v>184776</v>
          </cell>
          <cell r="V913">
            <v>184134</v>
          </cell>
          <cell r="W913">
            <v>0</v>
          </cell>
          <cell r="X913">
            <v>610408</v>
          </cell>
          <cell r="Y913">
            <v>0</v>
          </cell>
          <cell r="Z913">
            <v>34061543</v>
          </cell>
          <cell r="AA913">
            <v>13900283</v>
          </cell>
          <cell r="AB913">
            <v>0</v>
          </cell>
          <cell r="AC913">
            <v>424551</v>
          </cell>
          <cell r="AD913">
            <v>3782927</v>
          </cell>
          <cell r="AE913">
            <v>1938552</v>
          </cell>
          <cell r="AF913">
            <v>2230605</v>
          </cell>
          <cell r="AG913">
            <v>7646773</v>
          </cell>
          <cell r="AH913">
            <v>3520786</v>
          </cell>
          <cell r="AI913">
            <v>0</v>
          </cell>
          <cell r="AJ913">
            <v>-143757</v>
          </cell>
          <cell r="AK913">
            <v>33300720</v>
          </cell>
          <cell r="AL913">
            <v>178573</v>
          </cell>
          <cell r="AM913">
            <v>0</v>
          </cell>
          <cell r="AN913">
            <v>0</v>
          </cell>
          <cell r="AO913">
            <v>0</v>
          </cell>
          <cell r="AP913">
            <v>33479293</v>
          </cell>
          <cell r="AQ913">
            <v>13453433</v>
          </cell>
          <cell r="AR913">
            <v>2761505</v>
          </cell>
          <cell r="AS913">
            <v>16230424</v>
          </cell>
          <cell r="AT913">
            <v>3098600</v>
          </cell>
          <cell r="AU913">
            <v>170893</v>
          </cell>
          <cell r="AV913">
            <v>0</v>
          </cell>
          <cell r="AW913">
            <v>0</v>
          </cell>
          <cell r="AX913">
            <v>0</v>
          </cell>
          <cell r="AY913">
            <v>251293</v>
          </cell>
          <cell r="AZ913">
            <v>3520786</v>
          </cell>
        </row>
        <row r="914">
          <cell r="A914">
            <v>177676</v>
          </cell>
          <cell r="B914" t="str">
            <v>JEFFERSON COLLEGE</v>
          </cell>
          <cell r="C914" t="str">
            <v>MO</v>
          </cell>
          <cell r="D914">
            <v>4</v>
          </cell>
          <cell r="E914">
            <v>4</v>
          </cell>
          <cell r="F914">
            <v>2</v>
          </cell>
          <cell r="G914">
            <v>2</v>
          </cell>
          <cell r="H914">
            <v>2</v>
          </cell>
          <cell r="I914">
            <v>40</v>
          </cell>
          <cell r="J914">
            <v>1</v>
          </cell>
          <cell r="K914">
            <v>2655</v>
          </cell>
          <cell r="L914">
            <v>4101589</v>
          </cell>
          <cell r="M914">
            <v>0</v>
          </cell>
          <cell r="N914">
            <v>8577721</v>
          </cell>
          <cell r="O914">
            <v>3019632</v>
          </cell>
          <cell r="P914">
            <v>3120106</v>
          </cell>
          <cell r="Q914">
            <v>1225212</v>
          </cell>
          <cell r="R914">
            <v>0</v>
          </cell>
          <cell r="S914">
            <v>443928</v>
          </cell>
          <cell r="T914">
            <v>0</v>
          </cell>
          <cell r="U914">
            <v>696037</v>
          </cell>
          <cell r="V914">
            <v>253696</v>
          </cell>
          <cell r="W914">
            <v>0</v>
          </cell>
          <cell r="X914">
            <v>530226</v>
          </cell>
          <cell r="Y914">
            <v>0</v>
          </cell>
          <cell r="Z914">
            <v>21968147</v>
          </cell>
          <cell r="AA914">
            <v>10045572</v>
          </cell>
          <cell r="AB914">
            <v>0</v>
          </cell>
          <cell r="AC914">
            <v>38002</v>
          </cell>
          <cell r="AD914">
            <v>1145613</v>
          </cell>
          <cell r="AE914">
            <v>2419152</v>
          </cell>
          <cell r="AF914">
            <v>2693590</v>
          </cell>
          <cell r="AG914">
            <v>2111795</v>
          </cell>
          <cell r="AH914">
            <v>3209081</v>
          </cell>
          <cell r="AI914">
            <v>0</v>
          </cell>
          <cell r="AJ914">
            <v>-131019</v>
          </cell>
          <cell r="AK914">
            <v>21531786</v>
          </cell>
          <cell r="AL914">
            <v>304342</v>
          </cell>
          <cell r="AM914">
            <v>0</v>
          </cell>
          <cell r="AN914">
            <v>0</v>
          </cell>
          <cell r="AO914">
            <v>263038</v>
          </cell>
          <cell r="AP914">
            <v>22099166</v>
          </cell>
          <cell r="AQ914">
            <v>11842095</v>
          </cell>
          <cell r="AR914">
            <v>2218422</v>
          </cell>
          <cell r="AS914">
            <v>14060517</v>
          </cell>
          <cell r="AT914">
            <v>1809653</v>
          </cell>
          <cell r="AU914">
            <v>154648</v>
          </cell>
          <cell r="AV914">
            <v>396657</v>
          </cell>
          <cell r="AW914">
            <v>0</v>
          </cell>
          <cell r="AX914">
            <v>348005</v>
          </cell>
          <cell r="AY914">
            <v>500118</v>
          </cell>
          <cell r="AZ914">
            <v>3209081</v>
          </cell>
        </row>
        <row r="915">
          <cell r="A915">
            <v>177977</v>
          </cell>
          <cell r="B915" t="str">
            <v>LINN STATE TECHNICAL COLLEGE</v>
          </cell>
          <cell r="C915" t="str">
            <v>MO</v>
          </cell>
          <cell r="D915">
            <v>4</v>
          </cell>
          <cell r="E915">
            <v>4</v>
          </cell>
          <cell r="F915">
            <v>2</v>
          </cell>
          <cell r="G915">
            <v>2</v>
          </cell>
          <cell r="H915">
            <v>2</v>
          </cell>
          <cell r="I915">
            <v>40</v>
          </cell>
          <cell r="J915">
            <v>1</v>
          </cell>
          <cell r="K915">
            <v>760</v>
          </cell>
          <cell r="L915">
            <v>3083557</v>
          </cell>
          <cell r="M915">
            <v>0</v>
          </cell>
          <cell r="N915">
            <v>5510528</v>
          </cell>
          <cell r="O915">
            <v>0</v>
          </cell>
          <cell r="P915">
            <v>1016495</v>
          </cell>
          <cell r="Q915">
            <v>2645648</v>
          </cell>
          <cell r="R915">
            <v>0</v>
          </cell>
          <cell r="S915">
            <v>800439</v>
          </cell>
          <cell r="T915">
            <v>0</v>
          </cell>
          <cell r="U915">
            <v>234057</v>
          </cell>
          <cell r="V915">
            <v>1153425</v>
          </cell>
          <cell r="W915">
            <v>0</v>
          </cell>
          <cell r="X915">
            <v>123857</v>
          </cell>
          <cell r="Y915">
            <v>0</v>
          </cell>
          <cell r="Z915">
            <v>14568006</v>
          </cell>
          <cell r="AA915">
            <v>5801371</v>
          </cell>
          <cell r="AB915">
            <v>0</v>
          </cell>
          <cell r="AC915">
            <v>182000</v>
          </cell>
          <cell r="AD915">
            <v>501449</v>
          </cell>
          <cell r="AE915">
            <v>973959</v>
          </cell>
          <cell r="AF915">
            <v>1708980</v>
          </cell>
          <cell r="AG915">
            <v>783784</v>
          </cell>
          <cell r="AH915">
            <v>2071495</v>
          </cell>
          <cell r="AI915">
            <v>29668</v>
          </cell>
          <cell r="AJ915">
            <v>952709</v>
          </cell>
          <cell r="AK915">
            <v>13005415</v>
          </cell>
          <cell r="AL915">
            <v>1173067</v>
          </cell>
          <cell r="AM915">
            <v>0</v>
          </cell>
          <cell r="AN915">
            <v>0</v>
          </cell>
          <cell r="AO915">
            <v>0</v>
          </cell>
          <cell r="AP915">
            <v>14178482</v>
          </cell>
          <cell r="AQ915">
            <v>5299378</v>
          </cell>
          <cell r="AR915">
            <v>1344894</v>
          </cell>
          <cell r="AS915">
            <v>6644272</v>
          </cell>
          <cell r="AT915">
            <v>558691</v>
          </cell>
          <cell r="AU915">
            <v>121612</v>
          </cell>
          <cell r="AV915">
            <v>1217959</v>
          </cell>
          <cell r="AW915">
            <v>0</v>
          </cell>
          <cell r="AX915">
            <v>45300</v>
          </cell>
          <cell r="AY915">
            <v>127933</v>
          </cell>
          <cell r="AZ915">
            <v>2071495</v>
          </cell>
        </row>
        <row r="916">
          <cell r="A916">
            <v>177995</v>
          </cell>
          <cell r="B916" t="str">
            <v>METROPOLITAN COMMUNITY COLLEGE</v>
          </cell>
          <cell r="C916" t="str">
            <v>MO</v>
          </cell>
          <cell r="D916">
            <v>4</v>
          </cell>
          <cell r="E916">
            <v>4</v>
          </cell>
          <cell r="F916">
            <v>2</v>
          </cell>
          <cell r="G916">
            <v>2</v>
          </cell>
          <cell r="H916">
            <v>2</v>
          </cell>
          <cell r="I916">
            <v>40</v>
          </cell>
          <cell r="J916">
            <v>1</v>
          </cell>
          <cell r="K916">
            <v>3298</v>
          </cell>
          <cell r="L916">
            <v>10392771</v>
          </cell>
          <cell r="M916">
            <v>0</v>
          </cell>
          <cell r="N916">
            <v>9204389</v>
          </cell>
          <cell r="O916">
            <v>4639445</v>
          </cell>
          <cell r="P916">
            <v>5137401</v>
          </cell>
          <cell r="Q916">
            <v>6853800</v>
          </cell>
          <cell r="R916">
            <v>223903</v>
          </cell>
          <cell r="S916">
            <v>142245</v>
          </cell>
          <cell r="T916">
            <v>0</v>
          </cell>
          <cell r="U916">
            <v>184776</v>
          </cell>
          <cell r="V916">
            <v>224334</v>
          </cell>
          <cell r="W916">
            <v>0</v>
          </cell>
          <cell r="X916">
            <v>610408</v>
          </cell>
          <cell r="Y916">
            <v>0</v>
          </cell>
          <cell r="Z916">
            <v>37613472</v>
          </cell>
          <cell r="AA916">
            <v>16934956</v>
          </cell>
          <cell r="AB916">
            <v>0</v>
          </cell>
          <cell r="AC916">
            <v>424551</v>
          </cell>
          <cell r="AD916">
            <v>3782927</v>
          </cell>
          <cell r="AE916">
            <v>2361772</v>
          </cell>
          <cell r="AF916">
            <v>2717585</v>
          </cell>
          <cell r="AG916">
            <v>9316196</v>
          </cell>
          <cell r="AH916">
            <v>4289435</v>
          </cell>
          <cell r="AI916">
            <v>0</v>
          </cell>
          <cell r="AJ916">
            <v>-143757</v>
          </cell>
          <cell r="AK916">
            <v>39683665</v>
          </cell>
          <cell r="AL916">
            <v>217559</v>
          </cell>
          <cell r="AM916">
            <v>0</v>
          </cell>
          <cell r="AN916">
            <v>0</v>
          </cell>
          <cell r="AO916">
            <v>0</v>
          </cell>
          <cell r="AP916">
            <v>39901224</v>
          </cell>
          <cell r="AQ916">
            <v>13453433</v>
          </cell>
          <cell r="AR916">
            <v>2761505</v>
          </cell>
          <cell r="AS916">
            <v>16230424</v>
          </cell>
          <cell r="AT916">
            <v>3775078</v>
          </cell>
          <cell r="AU916">
            <v>208202</v>
          </cell>
          <cell r="AV916">
            <v>0</v>
          </cell>
          <cell r="AW916">
            <v>0</v>
          </cell>
          <cell r="AX916">
            <v>0</v>
          </cell>
          <cell r="AY916">
            <v>306155</v>
          </cell>
          <cell r="AZ916">
            <v>4289435</v>
          </cell>
        </row>
        <row r="917">
          <cell r="A917">
            <v>178217</v>
          </cell>
          <cell r="B917" t="str">
            <v>MINERAL AREA COLLEGE</v>
          </cell>
          <cell r="C917" t="str">
            <v>MO</v>
          </cell>
          <cell r="D917">
            <v>4</v>
          </cell>
          <cell r="E917">
            <v>4</v>
          </cell>
          <cell r="F917">
            <v>2</v>
          </cell>
          <cell r="G917">
            <v>2</v>
          </cell>
          <cell r="H917">
            <v>2</v>
          </cell>
          <cell r="I917">
            <v>40</v>
          </cell>
          <cell r="J917">
            <v>1</v>
          </cell>
          <cell r="K917">
            <v>1960</v>
          </cell>
          <cell r="L917">
            <v>3353357</v>
          </cell>
          <cell r="M917">
            <v>0</v>
          </cell>
          <cell r="N917">
            <v>4569011</v>
          </cell>
          <cell r="O917">
            <v>1606429</v>
          </cell>
          <cell r="P917">
            <v>7479203</v>
          </cell>
          <cell r="Q917">
            <v>881449</v>
          </cell>
          <cell r="R917">
            <v>0</v>
          </cell>
          <cell r="S917">
            <v>282935</v>
          </cell>
          <cell r="T917">
            <v>24266</v>
          </cell>
          <cell r="U917">
            <v>153202</v>
          </cell>
          <cell r="V917">
            <v>1815571</v>
          </cell>
          <cell r="W917">
            <v>0</v>
          </cell>
          <cell r="X917">
            <v>239030</v>
          </cell>
          <cell r="Y917">
            <v>0</v>
          </cell>
          <cell r="Z917">
            <v>20404453</v>
          </cell>
          <cell r="AA917">
            <v>8560454</v>
          </cell>
          <cell r="AB917">
            <v>0</v>
          </cell>
          <cell r="AC917">
            <v>0</v>
          </cell>
          <cell r="AD917">
            <v>1518719</v>
          </cell>
          <cell r="AE917">
            <v>229011</v>
          </cell>
          <cell r="AF917">
            <v>3230987</v>
          </cell>
          <cell r="AG917">
            <v>1314989</v>
          </cell>
          <cell r="AH917">
            <v>3872497</v>
          </cell>
          <cell r="AI917">
            <v>0</v>
          </cell>
          <cell r="AJ917">
            <v>0</v>
          </cell>
          <cell r="AK917">
            <v>18726657</v>
          </cell>
          <cell r="AL917">
            <v>1397712</v>
          </cell>
          <cell r="AM917">
            <v>0</v>
          </cell>
          <cell r="AN917">
            <v>0</v>
          </cell>
          <cell r="AO917">
            <v>0</v>
          </cell>
          <cell r="AP917">
            <v>20124369</v>
          </cell>
          <cell r="AQ917">
            <v>7608952</v>
          </cell>
          <cell r="AR917">
            <v>1381458</v>
          </cell>
          <cell r="AS917">
            <v>8990410</v>
          </cell>
          <cell r="AT917">
            <v>2294597</v>
          </cell>
          <cell r="AU917">
            <v>482609</v>
          </cell>
          <cell r="AV917">
            <v>312170</v>
          </cell>
          <cell r="AW917">
            <v>0</v>
          </cell>
          <cell r="AX917">
            <v>224021</v>
          </cell>
          <cell r="AY917">
            <v>559100</v>
          </cell>
          <cell r="AZ917">
            <v>3872497</v>
          </cell>
        </row>
        <row r="918">
          <cell r="A918">
            <v>178448</v>
          </cell>
          <cell r="B918" t="str">
            <v>MOBERLY AREA COMMUNITY COLLEGE</v>
          </cell>
          <cell r="C918" t="str">
            <v>MO</v>
          </cell>
          <cell r="D918">
            <v>4</v>
          </cell>
          <cell r="E918">
            <v>4</v>
          </cell>
          <cell r="F918">
            <v>2</v>
          </cell>
          <cell r="G918">
            <v>2</v>
          </cell>
          <cell r="H918">
            <v>2</v>
          </cell>
          <cell r="I918">
            <v>40</v>
          </cell>
          <cell r="J918">
            <v>1</v>
          </cell>
          <cell r="K918">
            <v>2071</v>
          </cell>
          <cell r="L918">
            <v>4335947</v>
          </cell>
          <cell r="M918">
            <v>208345</v>
          </cell>
          <cell r="N918">
            <v>6646084</v>
          </cell>
          <cell r="O918">
            <v>406465</v>
          </cell>
          <cell r="P918">
            <v>2131043</v>
          </cell>
          <cell r="Q918">
            <v>656385</v>
          </cell>
          <cell r="R918">
            <v>0</v>
          </cell>
          <cell r="S918">
            <v>245614</v>
          </cell>
          <cell r="T918">
            <v>0</v>
          </cell>
          <cell r="U918">
            <v>0</v>
          </cell>
          <cell r="V918">
            <v>1402232</v>
          </cell>
          <cell r="W918">
            <v>0</v>
          </cell>
          <cell r="X918">
            <v>315295</v>
          </cell>
          <cell r="Y918">
            <v>0</v>
          </cell>
          <cell r="Z918">
            <v>16347410</v>
          </cell>
          <cell r="AA918">
            <v>3824634</v>
          </cell>
          <cell r="AB918">
            <v>0</v>
          </cell>
          <cell r="AC918">
            <v>271024</v>
          </cell>
          <cell r="AD918">
            <v>1238786</v>
          </cell>
          <cell r="AE918">
            <v>1212898</v>
          </cell>
          <cell r="AF918">
            <v>1228376</v>
          </cell>
          <cell r="AG918">
            <v>1559393</v>
          </cell>
          <cell r="AH918">
            <v>2621015</v>
          </cell>
          <cell r="AI918">
            <v>0</v>
          </cell>
          <cell r="AJ918">
            <v>2232606</v>
          </cell>
          <cell r="AK918">
            <v>14188732</v>
          </cell>
          <cell r="AL918">
            <v>1159389</v>
          </cell>
          <cell r="AM918">
            <v>0</v>
          </cell>
          <cell r="AN918">
            <v>0</v>
          </cell>
          <cell r="AO918">
            <v>0</v>
          </cell>
          <cell r="AP918">
            <v>15348121</v>
          </cell>
          <cell r="AQ918">
            <v>5472737</v>
          </cell>
          <cell r="AR918">
            <v>999373</v>
          </cell>
          <cell r="AS918">
            <v>6472110</v>
          </cell>
          <cell r="AT918">
            <v>1711729</v>
          </cell>
          <cell r="AU918">
            <v>97865</v>
          </cell>
          <cell r="AV918">
            <v>558685</v>
          </cell>
          <cell r="AW918">
            <v>0</v>
          </cell>
          <cell r="AX918">
            <v>0</v>
          </cell>
          <cell r="AY918">
            <v>252736</v>
          </cell>
          <cell r="AZ918">
            <v>2621015</v>
          </cell>
        </row>
        <row r="919">
          <cell r="A919">
            <v>178466</v>
          </cell>
          <cell r="B919" t="str">
            <v>HILLYARD TECHNICAL CENTER</v>
          </cell>
          <cell r="C919" t="str">
            <v>MO</v>
          </cell>
          <cell r="D919">
            <v>4</v>
          </cell>
          <cell r="E919">
            <v>4</v>
          </cell>
          <cell r="F919">
            <v>2</v>
          </cell>
          <cell r="G919">
            <v>2</v>
          </cell>
          <cell r="H919">
            <v>2</v>
          </cell>
          <cell r="I919">
            <v>-3</v>
          </cell>
          <cell r="J919">
            <v>1</v>
          </cell>
          <cell r="K919">
            <v>108</v>
          </cell>
          <cell r="L919">
            <v>282778</v>
          </cell>
          <cell r="M919">
            <v>285190</v>
          </cell>
          <cell r="N919">
            <v>531120</v>
          </cell>
          <cell r="O919">
            <v>270555</v>
          </cell>
          <cell r="P919">
            <v>83710</v>
          </cell>
          <cell r="Q919">
            <v>68812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81904193</v>
          </cell>
          <cell r="Y919">
            <v>0</v>
          </cell>
          <cell r="Z919">
            <v>83426358</v>
          </cell>
          <cell r="AA919">
            <v>1803464</v>
          </cell>
          <cell r="AB919">
            <v>0</v>
          </cell>
          <cell r="AC919">
            <v>0</v>
          </cell>
          <cell r="AD919">
            <v>162502</v>
          </cell>
          <cell r="AE919">
            <v>251171</v>
          </cell>
          <cell r="AF919">
            <v>131639</v>
          </cell>
          <cell r="AG919">
            <v>213915</v>
          </cell>
          <cell r="AH919">
            <v>95982</v>
          </cell>
          <cell r="AI919">
            <v>0</v>
          </cell>
          <cell r="AJ919">
            <v>0</v>
          </cell>
          <cell r="AK919">
            <v>2658673</v>
          </cell>
          <cell r="AL919">
            <v>0</v>
          </cell>
          <cell r="AM919">
            <v>0</v>
          </cell>
          <cell r="AN919">
            <v>0</v>
          </cell>
          <cell r="AO919">
            <v>82668569</v>
          </cell>
          <cell r="AP919">
            <v>85327242</v>
          </cell>
          <cell r="AQ919">
            <v>1785432</v>
          </cell>
          <cell r="AR919">
            <v>340438</v>
          </cell>
          <cell r="AS919">
            <v>2125870</v>
          </cell>
          <cell r="AT919">
            <v>78363</v>
          </cell>
          <cell r="AU919">
            <v>5347</v>
          </cell>
          <cell r="AV919">
            <v>0</v>
          </cell>
          <cell r="AW919">
            <v>0</v>
          </cell>
          <cell r="AX919">
            <v>0</v>
          </cell>
          <cell r="AY919">
            <v>12272</v>
          </cell>
          <cell r="AZ919">
            <v>95982</v>
          </cell>
        </row>
        <row r="920">
          <cell r="A920">
            <v>178563</v>
          </cell>
          <cell r="B920" t="str">
            <v>NICHOLS CAREER CENTER</v>
          </cell>
          <cell r="C920" t="str">
            <v>MO</v>
          </cell>
          <cell r="D920">
            <v>4</v>
          </cell>
          <cell r="E920">
            <v>4</v>
          </cell>
          <cell r="F920">
            <v>2</v>
          </cell>
          <cell r="G920">
            <v>2</v>
          </cell>
          <cell r="H920">
            <v>2</v>
          </cell>
          <cell r="I920">
            <v>-3</v>
          </cell>
          <cell r="J920">
            <v>1</v>
          </cell>
          <cell r="K920">
            <v>63</v>
          </cell>
          <cell r="L920">
            <v>332834</v>
          </cell>
          <cell r="M920">
            <v>0</v>
          </cell>
          <cell r="N920">
            <v>205700</v>
          </cell>
          <cell r="O920">
            <v>0</v>
          </cell>
          <cell r="P920">
            <v>205029</v>
          </cell>
          <cell r="Q920">
            <v>51621</v>
          </cell>
          <cell r="R920">
            <v>0</v>
          </cell>
          <cell r="S920">
            <v>30000</v>
          </cell>
          <cell r="T920">
            <v>0</v>
          </cell>
          <cell r="U920">
            <v>5000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830184</v>
          </cell>
          <cell r="AA920">
            <v>380696</v>
          </cell>
          <cell r="AB920">
            <v>0</v>
          </cell>
          <cell r="AC920">
            <v>0</v>
          </cell>
          <cell r="AD920">
            <v>0</v>
          </cell>
          <cell r="AE920">
            <v>40000</v>
          </cell>
          <cell r="AF920">
            <v>49000</v>
          </cell>
          <cell r="AG920">
            <v>0</v>
          </cell>
          <cell r="AH920">
            <v>161439</v>
          </cell>
          <cell r="AI920">
            <v>0</v>
          </cell>
          <cell r="AJ920">
            <v>0</v>
          </cell>
          <cell r="AK920">
            <v>631135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631135</v>
          </cell>
          <cell r="AQ920">
            <v>306926</v>
          </cell>
          <cell r="AR920">
            <v>73770</v>
          </cell>
          <cell r="AS920">
            <v>380696</v>
          </cell>
          <cell r="AT920">
            <v>78103</v>
          </cell>
          <cell r="AU920">
            <v>26545</v>
          </cell>
          <cell r="AV920">
            <v>51621</v>
          </cell>
          <cell r="AW920">
            <v>0</v>
          </cell>
          <cell r="AX920">
            <v>3600</v>
          </cell>
          <cell r="AY920">
            <v>1570</v>
          </cell>
          <cell r="AZ920">
            <v>161439</v>
          </cell>
        </row>
        <row r="921">
          <cell r="A921">
            <v>179052</v>
          </cell>
          <cell r="B921" t="str">
            <v>ROLLA TECHNICAL INSTITUTE</v>
          </cell>
          <cell r="C921" t="str">
            <v>MO</v>
          </cell>
          <cell r="D921">
            <v>4</v>
          </cell>
          <cell r="E921">
            <v>4</v>
          </cell>
          <cell r="F921">
            <v>2</v>
          </cell>
          <cell r="G921">
            <v>2</v>
          </cell>
          <cell r="H921">
            <v>2</v>
          </cell>
          <cell r="I921">
            <v>-3</v>
          </cell>
          <cell r="J921">
            <v>1</v>
          </cell>
          <cell r="K921">
            <v>362</v>
          </cell>
          <cell r="L921">
            <v>476905</v>
          </cell>
          <cell r="M921">
            <v>488911</v>
          </cell>
          <cell r="N921">
            <v>1224018</v>
          </cell>
          <cell r="O921">
            <v>0</v>
          </cell>
          <cell r="P921">
            <v>459539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2649373</v>
          </cell>
          <cell r="AA921">
            <v>3014642</v>
          </cell>
          <cell r="AB921">
            <v>0</v>
          </cell>
          <cell r="AC921">
            <v>0</v>
          </cell>
          <cell r="AD921">
            <v>114855</v>
          </cell>
          <cell r="AE921">
            <v>29291</v>
          </cell>
          <cell r="AF921">
            <v>273725</v>
          </cell>
          <cell r="AG921">
            <v>517007</v>
          </cell>
          <cell r="AH921">
            <v>459539</v>
          </cell>
          <cell r="AI921">
            <v>0</v>
          </cell>
          <cell r="AJ921">
            <v>0</v>
          </cell>
          <cell r="AK921">
            <v>4409059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4409059</v>
          </cell>
          <cell r="AQ921">
            <v>1692401</v>
          </cell>
          <cell r="AR921">
            <v>0</v>
          </cell>
          <cell r="AS921">
            <v>2030881</v>
          </cell>
          <cell r="AT921">
            <v>459539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459539</v>
          </cell>
        </row>
        <row r="922">
          <cell r="A922">
            <v>179344</v>
          </cell>
          <cell r="B922" t="str">
            <v>SOUTHWEST MISSOURI STATE UNIVERSITY-WEST PLAINS</v>
          </cell>
          <cell r="C922" t="str">
            <v>MO</v>
          </cell>
          <cell r="D922">
            <v>4</v>
          </cell>
          <cell r="E922">
            <v>4</v>
          </cell>
          <cell r="F922">
            <v>2</v>
          </cell>
          <cell r="G922">
            <v>2</v>
          </cell>
          <cell r="H922">
            <v>2</v>
          </cell>
          <cell r="I922">
            <v>40</v>
          </cell>
          <cell r="J922">
            <v>1</v>
          </cell>
          <cell r="K922">
            <v>1096</v>
          </cell>
          <cell r="L922">
            <v>2313538</v>
          </cell>
          <cell r="M922">
            <v>0</v>
          </cell>
          <cell r="N922">
            <v>4557454</v>
          </cell>
          <cell r="O922">
            <v>0</v>
          </cell>
          <cell r="P922">
            <v>1684525</v>
          </cell>
          <cell r="Q922">
            <v>32741</v>
          </cell>
          <cell r="R922">
            <v>0</v>
          </cell>
          <cell r="S922">
            <v>63026</v>
          </cell>
          <cell r="T922">
            <v>0</v>
          </cell>
          <cell r="U922">
            <v>20333</v>
          </cell>
          <cell r="V922">
            <v>478333</v>
          </cell>
          <cell r="W922">
            <v>0</v>
          </cell>
          <cell r="X922">
            <v>427766</v>
          </cell>
          <cell r="Y922">
            <v>0</v>
          </cell>
          <cell r="Z922">
            <v>9577716</v>
          </cell>
          <cell r="AA922">
            <v>2367520</v>
          </cell>
          <cell r="AB922">
            <v>0</v>
          </cell>
          <cell r="AC922">
            <v>458804</v>
          </cell>
          <cell r="AD922">
            <v>728153</v>
          </cell>
          <cell r="AE922">
            <v>1244291</v>
          </cell>
          <cell r="AF922">
            <v>1478592</v>
          </cell>
          <cell r="AG922">
            <v>871389</v>
          </cell>
          <cell r="AH922">
            <v>1752417</v>
          </cell>
          <cell r="AI922">
            <v>0</v>
          </cell>
          <cell r="AJ922">
            <v>0</v>
          </cell>
          <cell r="AK922">
            <v>8901166</v>
          </cell>
          <cell r="AL922">
            <v>332551</v>
          </cell>
          <cell r="AM922">
            <v>0</v>
          </cell>
          <cell r="AN922">
            <v>0</v>
          </cell>
          <cell r="AO922">
            <v>0</v>
          </cell>
          <cell r="AP922">
            <v>9233717</v>
          </cell>
          <cell r="AQ922">
            <v>3923070</v>
          </cell>
          <cell r="AR922">
            <v>968886</v>
          </cell>
          <cell r="AS922">
            <v>4891956</v>
          </cell>
          <cell r="AT922">
            <v>1481333</v>
          </cell>
          <cell r="AU922">
            <v>127295</v>
          </cell>
          <cell r="AV922">
            <v>0</v>
          </cell>
          <cell r="AW922">
            <v>0</v>
          </cell>
          <cell r="AX922">
            <v>0</v>
          </cell>
          <cell r="AY922">
            <v>143789</v>
          </cell>
          <cell r="AZ922">
            <v>1752417</v>
          </cell>
        </row>
        <row r="923">
          <cell r="A923">
            <v>179539</v>
          </cell>
          <cell r="B923" t="str">
            <v>STATE FAIR COMMUNITY COLLEGE</v>
          </cell>
          <cell r="C923" t="str">
            <v>MO</v>
          </cell>
          <cell r="D923">
            <v>4</v>
          </cell>
          <cell r="E923">
            <v>4</v>
          </cell>
          <cell r="F923">
            <v>2</v>
          </cell>
          <cell r="G923">
            <v>2</v>
          </cell>
          <cell r="H923">
            <v>2</v>
          </cell>
          <cell r="I923">
            <v>40</v>
          </cell>
          <cell r="J923">
            <v>1</v>
          </cell>
          <cell r="K923">
            <v>2152</v>
          </cell>
          <cell r="L923">
            <v>4386017</v>
          </cell>
          <cell r="M923">
            <v>0</v>
          </cell>
          <cell r="N923">
            <v>5725781</v>
          </cell>
          <cell r="O923">
            <v>2279382</v>
          </cell>
          <cell r="P923">
            <v>2165376</v>
          </cell>
          <cell r="Q923">
            <v>3336117</v>
          </cell>
          <cell r="R923">
            <v>862481</v>
          </cell>
          <cell r="S923">
            <v>341068</v>
          </cell>
          <cell r="T923">
            <v>0</v>
          </cell>
          <cell r="U923">
            <v>130551</v>
          </cell>
          <cell r="V923">
            <v>1404581</v>
          </cell>
          <cell r="W923">
            <v>0</v>
          </cell>
          <cell r="X923">
            <v>892026</v>
          </cell>
          <cell r="Y923">
            <v>0</v>
          </cell>
          <cell r="Z923">
            <v>21523380</v>
          </cell>
          <cell r="AA923">
            <v>8327629</v>
          </cell>
          <cell r="AB923">
            <v>0</v>
          </cell>
          <cell r="AC923">
            <v>336071</v>
          </cell>
          <cell r="AD923">
            <v>1597694</v>
          </cell>
          <cell r="AE923">
            <v>1319292</v>
          </cell>
          <cell r="AF923">
            <v>1613564</v>
          </cell>
          <cell r="AG923">
            <v>981920</v>
          </cell>
          <cell r="AH923">
            <v>3067981</v>
          </cell>
          <cell r="AI923">
            <v>0</v>
          </cell>
          <cell r="AJ923">
            <v>2151896</v>
          </cell>
          <cell r="AK923">
            <v>19396047</v>
          </cell>
          <cell r="AL923">
            <v>1370278</v>
          </cell>
          <cell r="AM923">
            <v>0</v>
          </cell>
          <cell r="AN923">
            <v>0</v>
          </cell>
          <cell r="AO923">
            <v>0</v>
          </cell>
          <cell r="AP923">
            <v>20766325</v>
          </cell>
          <cell r="AQ923">
            <v>8480093</v>
          </cell>
          <cell r="AR923">
            <v>1404693</v>
          </cell>
          <cell r="AS923">
            <v>9884786</v>
          </cell>
          <cell r="AT923">
            <v>1762039</v>
          </cell>
          <cell r="AU923">
            <v>92937</v>
          </cell>
          <cell r="AV923">
            <v>518339</v>
          </cell>
          <cell r="AW923">
            <v>0</v>
          </cell>
          <cell r="AX923">
            <v>179383</v>
          </cell>
          <cell r="AY923">
            <v>515283</v>
          </cell>
          <cell r="AZ923">
            <v>3067981</v>
          </cell>
        </row>
        <row r="924">
          <cell r="A924">
            <v>179645</v>
          </cell>
          <cell r="B924" t="str">
            <v>THREE RIVERS COMMUNITY COLLEGE</v>
          </cell>
          <cell r="C924" t="str">
            <v>MO</v>
          </cell>
          <cell r="D924">
            <v>4</v>
          </cell>
          <cell r="E924">
            <v>4</v>
          </cell>
          <cell r="F924">
            <v>2</v>
          </cell>
          <cell r="G924">
            <v>2</v>
          </cell>
          <cell r="H924">
            <v>2</v>
          </cell>
          <cell r="I924">
            <v>40</v>
          </cell>
          <cell r="J924">
            <v>1</v>
          </cell>
          <cell r="K924">
            <v>1866</v>
          </cell>
          <cell r="L924">
            <v>3514278</v>
          </cell>
          <cell r="M924">
            <v>296031</v>
          </cell>
          <cell r="N924">
            <v>5249039</v>
          </cell>
          <cell r="O924">
            <v>1285807</v>
          </cell>
          <cell r="P924">
            <v>2583477</v>
          </cell>
          <cell r="Q924">
            <v>294225</v>
          </cell>
          <cell r="R924">
            <v>0</v>
          </cell>
          <cell r="S924">
            <v>393778</v>
          </cell>
          <cell r="T924">
            <v>26134</v>
          </cell>
          <cell r="U924">
            <v>26467</v>
          </cell>
          <cell r="V924">
            <v>493555</v>
          </cell>
          <cell r="W924">
            <v>0</v>
          </cell>
          <cell r="X924">
            <v>105824</v>
          </cell>
          <cell r="Y924">
            <v>0</v>
          </cell>
          <cell r="Z924">
            <v>14268615</v>
          </cell>
          <cell r="AA924">
            <v>3981150</v>
          </cell>
          <cell r="AB924">
            <v>0</v>
          </cell>
          <cell r="AC924">
            <v>0</v>
          </cell>
          <cell r="AD924">
            <v>484890</v>
          </cell>
          <cell r="AE924">
            <v>1468078</v>
          </cell>
          <cell r="AF924">
            <v>2018247</v>
          </cell>
          <cell r="AG924">
            <v>751578</v>
          </cell>
          <cell r="AH924">
            <v>2801731</v>
          </cell>
          <cell r="AI924">
            <v>1109067</v>
          </cell>
          <cell r="AJ924">
            <v>0</v>
          </cell>
          <cell r="AK924">
            <v>12614741</v>
          </cell>
          <cell r="AL924">
            <v>1187022</v>
          </cell>
          <cell r="AM924">
            <v>0</v>
          </cell>
          <cell r="AN924">
            <v>0</v>
          </cell>
          <cell r="AO924">
            <v>0</v>
          </cell>
          <cell r="AP924">
            <v>13801763</v>
          </cell>
          <cell r="AQ924">
            <v>5517322</v>
          </cell>
          <cell r="AR924">
            <v>1110677</v>
          </cell>
          <cell r="AS924">
            <v>6627999</v>
          </cell>
          <cell r="AT924">
            <v>2116801</v>
          </cell>
          <cell r="AU924">
            <v>39290</v>
          </cell>
          <cell r="AV924">
            <v>53000</v>
          </cell>
          <cell r="AW924">
            <v>0</v>
          </cell>
          <cell r="AX924">
            <v>377428</v>
          </cell>
          <cell r="AY924">
            <v>215212</v>
          </cell>
          <cell r="AZ924">
            <v>2801731</v>
          </cell>
        </row>
        <row r="925">
          <cell r="A925">
            <v>179715</v>
          </cell>
          <cell r="B925" t="str">
            <v>NORTH CENTRAL MISSOURI COLLEGE</v>
          </cell>
          <cell r="C925" t="str">
            <v>MO</v>
          </cell>
          <cell r="D925">
            <v>4</v>
          </cell>
          <cell r="E925">
            <v>4</v>
          </cell>
          <cell r="F925">
            <v>2</v>
          </cell>
          <cell r="G925">
            <v>2</v>
          </cell>
          <cell r="H925">
            <v>2</v>
          </cell>
          <cell r="I925">
            <v>40</v>
          </cell>
          <cell r="J925">
            <v>1</v>
          </cell>
          <cell r="K925">
            <v>885</v>
          </cell>
          <cell r="L925">
            <v>2120720</v>
          </cell>
          <cell r="M925">
            <v>178622</v>
          </cell>
          <cell r="N925">
            <v>3276407</v>
          </cell>
          <cell r="O925">
            <v>221758</v>
          </cell>
          <cell r="P925">
            <v>1429698</v>
          </cell>
          <cell r="Q925">
            <v>717021</v>
          </cell>
          <cell r="R925">
            <v>4077</v>
          </cell>
          <cell r="S925">
            <v>144706</v>
          </cell>
          <cell r="T925">
            <v>40951</v>
          </cell>
          <cell r="U925">
            <v>6356</v>
          </cell>
          <cell r="V925">
            <v>1455225</v>
          </cell>
          <cell r="W925">
            <v>0</v>
          </cell>
          <cell r="X925">
            <v>120577</v>
          </cell>
          <cell r="Y925">
            <v>0</v>
          </cell>
          <cell r="Z925">
            <v>9716118</v>
          </cell>
          <cell r="AA925">
            <v>2996730</v>
          </cell>
          <cell r="AB925">
            <v>0</v>
          </cell>
          <cell r="AC925">
            <v>0</v>
          </cell>
          <cell r="AD925">
            <v>315742</v>
          </cell>
          <cell r="AE925">
            <v>686648</v>
          </cell>
          <cell r="AF925">
            <v>590313</v>
          </cell>
          <cell r="AG925">
            <v>546306</v>
          </cell>
          <cell r="AH925">
            <v>1760588</v>
          </cell>
          <cell r="AI925">
            <v>877461</v>
          </cell>
          <cell r="AJ925">
            <v>0</v>
          </cell>
          <cell r="AK925">
            <v>7773788</v>
          </cell>
          <cell r="AL925">
            <v>1483522</v>
          </cell>
          <cell r="AM925">
            <v>0</v>
          </cell>
          <cell r="AN925">
            <v>0</v>
          </cell>
          <cell r="AO925">
            <v>0</v>
          </cell>
          <cell r="AP925">
            <v>9257310</v>
          </cell>
          <cell r="AQ925">
            <v>3232076</v>
          </cell>
          <cell r="AR925">
            <v>664912</v>
          </cell>
          <cell r="AS925">
            <v>3896988</v>
          </cell>
          <cell r="AT925">
            <v>1007610</v>
          </cell>
          <cell r="AU925">
            <v>82394</v>
          </cell>
          <cell r="AV925">
            <v>543028</v>
          </cell>
          <cell r="AW925">
            <v>0</v>
          </cell>
          <cell r="AX925">
            <v>40450</v>
          </cell>
          <cell r="AY925">
            <v>87106</v>
          </cell>
          <cell r="AZ925">
            <v>1760588</v>
          </cell>
        </row>
        <row r="926">
          <cell r="A926">
            <v>262031</v>
          </cell>
          <cell r="B926" t="str">
            <v>ST CHARLES COMMUNITY COLLEGE</v>
          </cell>
          <cell r="C926" t="str">
            <v>MO</v>
          </cell>
          <cell r="D926">
            <v>4</v>
          </cell>
          <cell r="E926">
            <v>4</v>
          </cell>
          <cell r="F926">
            <v>2</v>
          </cell>
          <cell r="G926">
            <v>2</v>
          </cell>
          <cell r="H926">
            <v>2</v>
          </cell>
          <cell r="I926">
            <v>40</v>
          </cell>
          <cell r="J926">
            <v>1</v>
          </cell>
          <cell r="K926">
            <v>3776</v>
          </cell>
          <cell r="L926">
            <v>5955823</v>
          </cell>
          <cell r="M926">
            <v>0</v>
          </cell>
          <cell r="N926">
            <v>6702126</v>
          </cell>
          <cell r="O926">
            <v>6480887</v>
          </cell>
          <cell r="P926">
            <v>3367268</v>
          </cell>
          <cell r="Q926">
            <v>477915</v>
          </cell>
          <cell r="R926">
            <v>0</v>
          </cell>
          <cell r="S926">
            <v>153972</v>
          </cell>
          <cell r="T926">
            <v>0</v>
          </cell>
          <cell r="U926">
            <v>0</v>
          </cell>
          <cell r="V926">
            <v>3238917</v>
          </cell>
          <cell r="W926">
            <v>0</v>
          </cell>
          <cell r="X926">
            <v>840386</v>
          </cell>
          <cell r="Y926">
            <v>0</v>
          </cell>
          <cell r="Z926">
            <v>27217294</v>
          </cell>
          <cell r="AA926">
            <v>13124748</v>
          </cell>
          <cell r="AB926">
            <v>0</v>
          </cell>
          <cell r="AC926">
            <v>0</v>
          </cell>
          <cell r="AD926">
            <v>1297770</v>
          </cell>
          <cell r="AE926">
            <v>1628604</v>
          </cell>
          <cell r="AF926">
            <v>3208954</v>
          </cell>
          <cell r="AG926">
            <v>3178654</v>
          </cell>
          <cell r="AH926">
            <v>3044438</v>
          </cell>
          <cell r="AI926">
            <v>0</v>
          </cell>
          <cell r="AJ926">
            <v>1133384</v>
          </cell>
          <cell r="AK926">
            <v>26616552</v>
          </cell>
          <cell r="AL926">
            <v>3118591</v>
          </cell>
          <cell r="AM926">
            <v>0</v>
          </cell>
          <cell r="AN926">
            <v>0</v>
          </cell>
          <cell r="AO926">
            <v>0</v>
          </cell>
          <cell r="AP926">
            <v>29735143</v>
          </cell>
          <cell r="AQ926">
            <v>12812654</v>
          </cell>
          <cell r="AR926">
            <v>2347675</v>
          </cell>
          <cell r="AS926">
            <v>15160329</v>
          </cell>
          <cell r="AT926">
            <v>1243485</v>
          </cell>
          <cell r="AU926">
            <v>982157</v>
          </cell>
          <cell r="AV926">
            <v>477915</v>
          </cell>
          <cell r="AW926">
            <v>0</v>
          </cell>
          <cell r="AX926">
            <v>153972</v>
          </cell>
          <cell r="AY926">
            <v>186909</v>
          </cell>
          <cell r="AZ926">
            <v>3044438</v>
          </cell>
        </row>
        <row r="927">
          <cell r="A927">
            <v>365505</v>
          </cell>
          <cell r="B927" t="str">
            <v>WAYNESVILLE TECHNICAL ACADEMY</v>
          </cell>
          <cell r="C927" t="str">
            <v>MO</v>
          </cell>
          <cell r="D927">
            <v>4</v>
          </cell>
          <cell r="E927">
            <v>4</v>
          </cell>
          <cell r="F927">
            <v>2</v>
          </cell>
          <cell r="G927">
            <v>2</v>
          </cell>
          <cell r="H927">
            <v>2</v>
          </cell>
          <cell r="I927">
            <v>-3</v>
          </cell>
          <cell r="J927">
            <v>1</v>
          </cell>
          <cell r="K927">
            <v>31</v>
          </cell>
          <cell r="L927">
            <v>449451</v>
          </cell>
          <cell r="M927">
            <v>0</v>
          </cell>
          <cell r="N927">
            <v>0</v>
          </cell>
          <cell r="O927">
            <v>2564971</v>
          </cell>
          <cell r="P927">
            <v>181792</v>
          </cell>
          <cell r="Q927">
            <v>483717</v>
          </cell>
          <cell r="R927">
            <v>47739</v>
          </cell>
          <cell r="S927">
            <v>0</v>
          </cell>
          <cell r="T927">
            <v>0</v>
          </cell>
          <cell r="U927">
            <v>290</v>
          </cell>
          <cell r="V927">
            <v>0</v>
          </cell>
          <cell r="W927">
            <v>0</v>
          </cell>
          <cell r="X927">
            <v>15081</v>
          </cell>
          <cell r="Y927">
            <v>0</v>
          </cell>
          <cell r="Z927">
            <v>3743041</v>
          </cell>
          <cell r="AA927">
            <v>1135171</v>
          </cell>
          <cell r="AB927">
            <v>0</v>
          </cell>
          <cell r="AC927">
            <v>21102</v>
          </cell>
          <cell r="AD927">
            <v>159273</v>
          </cell>
          <cell r="AE927">
            <v>205418</v>
          </cell>
          <cell r="AF927">
            <v>244998</v>
          </cell>
          <cell r="AG927">
            <v>244156</v>
          </cell>
          <cell r="AH927">
            <v>258626</v>
          </cell>
          <cell r="AI927">
            <v>0</v>
          </cell>
          <cell r="AJ927">
            <v>0</v>
          </cell>
          <cell r="AK927">
            <v>2268744</v>
          </cell>
          <cell r="AL927">
            <v>123347</v>
          </cell>
          <cell r="AM927">
            <v>0</v>
          </cell>
          <cell r="AN927">
            <v>0</v>
          </cell>
          <cell r="AO927">
            <v>0</v>
          </cell>
          <cell r="AP927">
            <v>2392091</v>
          </cell>
          <cell r="AQ927">
            <v>1231032</v>
          </cell>
          <cell r="AR927">
            <v>0</v>
          </cell>
          <cell r="AS927">
            <v>1878832</v>
          </cell>
          <cell r="AT927">
            <v>60811</v>
          </cell>
          <cell r="AU927">
            <v>137823</v>
          </cell>
          <cell r="AV927">
            <v>1727</v>
          </cell>
          <cell r="AW927">
            <v>52162</v>
          </cell>
          <cell r="AX927">
            <v>3800</v>
          </cell>
          <cell r="AY927">
            <v>2303</v>
          </cell>
          <cell r="AZ927">
            <v>258626</v>
          </cell>
        </row>
        <row r="928">
          <cell r="A928">
            <v>368160</v>
          </cell>
          <cell r="B928" t="str">
            <v>HANNIBAL CAREER AND TECHNICAL CENTER</v>
          </cell>
          <cell r="C928" t="str">
            <v>MO</v>
          </cell>
          <cell r="D928">
            <v>4</v>
          </cell>
          <cell r="E928">
            <v>4</v>
          </cell>
          <cell r="F928">
            <v>2</v>
          </cell>
          <cell r="G928">
            <v>2</v>
          </cell>
          <cell r="H928">
            <v>2</v>
          </cell>
          <cell r="I928">
            <v>-3</v>
          </cell>
          <cell r="J928">
            <v>1</v>
          </cell>
          <cell r="K928">
            <v>44</v>
          </cell>
          <cell r="L928">
            <v>248576</v>
          </cell>
          <cell r="M928">
            <v>198629</v>
          </cell>
          <cell r="N928">
            <v>586523</v>
          </cell>
          <cell r="O928">
            <v>0</v>
          </cell>
          <cell r="P928">
            <v>80154</v>
          </cell>
          <cell r="Q928">
            <v>43203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1157085</v>
          </cell>
          <cell r="AA928">
            <v>701342</v>
          </cell>
          <cell r="AB928">
            <v>0</v>
          </cell>
          <cell r="AC928">
            <v>0</v>
          </cell>
          <cell r="AD928">
            <v>0</v>
          </cell>
          <cell r="AE928">
            <v>212911</v>
          </cell>
          <cell r="AF928">
            <v>104000</v>
          </cell>
          <cell r="AG928">
            <v>0</v>
          </cell>
          <cell r="AH928">
            <v>123357</v>
          </cell>
          <cell r="AI928">
            <v>0</v>
          </cell>
          <cell r="AJ928">
            <v>0</v>
          </cell>
          <cell r="AK928">
            <v>1141610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1141610</v>
          </cell>
          <cell r="AQ928">
            <v>867532</v>
          </cell>
          <cell r="AR928">
            <v>97429</v>
          </cell>
          <cell r="AS928">
            <v>964961</v>
          </cell>
          <cell r="AT928">
            <v>78160</v>
          </cell>
          <cell r="AU928">
            <v>1994</v>
          </cell>
          <cell r="AV928">
            <v>43203</v>
          </cell>
          <cell r="AW928">
            <v>0</v>
          </cell>
          <cell r="AX928">
            <v>0</v>
          </cell>
          <cell r="AY928">
            <v>0</v>
          </cell>
          <cell r="AZ928">
            <v>123357</v>
          </cell>
        </row>
        <row r="929">
          <cell r="A929">
            <v>176734</v>
          </cell>
          <cell r="B929" t="str">
            <v>BOONSLICK TECHNICAL EDUCATION CENTER</v>
          </cell>
          <cell r="C929" t="str">
            <v>MO</v>
          </cell>
          <cell r="D929">
            <v>4</v>
          </cell>
          <cell r="E929">
            <v>7</v>
          </cell>
          <cell r="F929">
            <v>2</v>
          </cell>
          <cell r="G929">
            <v>-1</v>
          </cell>
          <cell r="H929">
            <v>2</v>
          </cell>
          <cell r="I929">
            <v>-3</v>
          </cell>
          <cell r="J929">
            <v>1</v>
          </cell>
          <cell r="K929">
            <v>25</v>
          </cell>
          <cell r="L929">
            <v>84947</v>
          </cell>
          <cell r="M929">
            <v>0</v>
          </cell>
          <cell r="N929">
            <v>72963</v>
          </cell>
          <cell r="O929">
            <v>0</v>
          </cell>
          <cell r="P929">
            <v>25029</v>
          </cell>
          <cell r="Q929">
            <v>26217</v>
          </cell>
          <cell r="R929">
            <v>0</v>
          </cell>
          <cell r="S929">
            <v>0</v>
          </cell>
          <cell r="T929">
            <v>4524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213680</v>
          </cell>
          <cell r="AA929">
            <v>189993</v>
          </cell>
          <cell r="AB929">
            <v>0</v>
          </cell>
          <cell r="AC929">
            <v>0</v>
          </cell>
          <cell r="AD929">
            <v>0</v>
          </cell>
          <cell r="AE929">
            <v>6367</v>
          </cell>
          <cell r="AF929">
            <v>12387</v>
          </cell>
          <cell r="AG929">
            <v>6194</v>
          </cell>
          <cell r="AH929">
            <v>65845</v>
          </cell>
          <cell r="AI929">
            <v>0</v>
          </cell>
          <cell r="AJ929">
            <v>0</v>
          </cell>
          <cell r="AK929">
            <v>280786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280786</v>
          </cell>
          <cell r="AQ929">
            <v>136029</v>
          </cell>
          <cell r="AR929">
            <v>20889</v>
          </cell>
          <cell r="AS929">
            <v>160190</v>
          </cell>
          <cell r="AT929">
            <v>29931</v>
          </cell>
          <cell r="AU929">
            <v>0</v>
          </cell>
          <cell r="AV929">
            <v>31352</v>
          </cell>
          <cell r="AW929">
            <v>0</v>
          </cell>
          <cell r="AX929">
            <v>4562</v>
          </cell>
          <cell r="AY929">
            <v>0</v>
          </cell>
          <cell r="AZ929">
            <v>65845</v>
          </cell>
        </row>
        <row r="930">
          <cell r="A930">
            <v>176798</v>
          </cell>
          <cell r="B930" t="str">
            <v>CAPE GIRARDEAU CAREER AND TECHNOLOGY CENTER</v>
          </cell>
          <cell r="C930" t="str">
            <v>MO</v>
          </cell>
          <cell r="D930">
            <v>4</v>
          </cell>
          <cell r="E930">
            <v>7</v>
          </cell>
          <cell r="F930">
            <v>2</v>
          </cell>
          <cell r="G930">
            <v>2</v>
          </cell>
          <cell r="H930">
            <v>2</v>
          </cell>
          <cell r="I930">
            <v>-3</v>
          </cell>
          <cell r="J930">
            <v>1</v>
          </cell>
          <cell r="K930">
            <v>83</v>
          </cell>
          <cell r="L930">
            <v>283774</v>
          </cell>
          <cell r="M930">
            <v>84158</v>
          </cell>
          <cell r="N930">
            <v>163079</v>
          </cell>
          <cell r="O930">
            <v>0</v>
          </cell>
          <cell r="P930">
            <v>84158</v>
          </cell>
          <cell r="Q930">
            <v>163079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778248</v>
          </cell>
          <cell r="AA930">
            <v>356611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24150</v>
          </cell>
          <cell r="AG930">
            <v>90436</v>
          </cell>
          <cell r="AH930">
            <v>247237</v>
          </cell>
          <cell r="AI930">
            <v>0</v>
          </cell>
          <cell r="AJ930">
            <v>0</v>
          </cell>
          <cell r="AK930">
            <v>718434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718434</v>
          </cell>
          <cell r="AQ930">
            <v>461056</v>
          </cell>
          <cell r="AR930">
            <v>66868</v>
          </cell>
          <cell r="AS930">
            <v>527924</v>
          </cell>
          <cell r="AT930">
            <v>84158</v>
          </cell>
          <cell r="AU930">
            <v>0</v>
          </cell>
          <cell r="AV930">
            <v>163079</v>
          </cell>
          <cell r="AW930">
            <v>0</v>
          </cell>
          <cell r="AX930">
            <v>0</v>
          </cell>
          <cell r="AY930">
            <v>0</v>
          </cell>
          <cell r="AZ930">
            <v>247237</v>
          </cell>
        </row>
        <row r="931">
          <cell r="A931">
            <v>176983</v>
          </cell>
          <cell r="B931" t="str">
            <v>GRAND RIVER TECHNICAL SCHOOL</v>
          </cell>
          <cell r="C931" t="str">
            <v>MO</v>
          </cell>
          <cell r="D931">
            <v>4</v>
          </cell>
          <cell r="E931">
            <v>7</v>
          </cell>
          <cell r="F931">
            <v>2</v>
          </cell>
          <cell r="G931">
            <v>-1</v>
          </cell>
          <cell r="H931">
            <v>2</v>
          </cell>
          <cell r="I931">
            <v>-3</v>
          </cell>
          <cell r="J931">
            <v>1</v>
          </cell>
          <cell r="K931">
            <v>76</v>
          </cell>
          <cell r="L931">
            <v>243867</v>
          </cell>
          <cell r="M931">
            <v>0</v>
          </cell>
          <cell r="N931">
            <v>0</v>
          </cell>
          <cell r="O931">
            <v>2057778</v>
          </cell>
          <cell r="P931">
            <v>109159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2410804</v>
          </cell>
          <cell r="AA931">
            <v>1632612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596756</v>
          </cell>
          <cell r="AH931">
            <v>116092</v>
          </cell>
          <cell r="AI931">
            <v>0</v>
          </cell>
          <cell r="AJ931">
            <v>0</v>
          </cell>
          <cell r="AK931">
            <v>2345460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2345460</v>
          </cell>
          <cell r="AQ931">
            <v>0</v>
          </cell>
          <cell r="AR931">
            <v>0</v>
          </cell>
          <cell r="AS931">
            <v>0</v>
          </cell>
          <cell r="AT931">
            <v>116092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116092</v>
          </cell>
        </row>
        <row r="932">
          <cell r="A932">
            <v>177056</v>
          </cell>
          <cell r="B932" t="str">
            <v>COLUMBIA AREA VOCATIONAL TECHNICAL SCHOOL</v>
          </cell>
          <cell r="C932" t="str">
            <v>MO</v>
          </cell>
          <cell r="D932">
            <v>4</v>
          </cell>
          <cell r="E932">
            <v>7</v>
          </cell>
          <cell r="F932">
            <v>2</v>
          </cell>
          <cell r="G932">
            <v>2</v>
          </cell>
          <cell r="H932">
            <v>2</v>
          </cell>
          <cell r="I932">
            <v>-3</v>
          </cell>
          <cell r="J932">
            <v>1</v>
          </cell>
          <cell r="K932">
            <v>70</v>
          </cell>
          <cell r="L932">
            <v>1681878</v>
          </cell>
          <cell r="M932">
            <v>169135</v>
          </cell>
          <cell r="N932">
            <v>519767</v>
          </cell>
          <cell r="O932">
            <v>47500</v>
          </cell>
          <cell r="P932">
            <v>202856</v>
          </cell>
          <cell r="Q932">
            <v>43722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2664858</v>
          </cell>
          <cell r="AA932">
            <v>1886258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532022</v>
          </cell>
          <cell r="AG932">
            <v>0</v>
          </cell>
          <cell r="AH932">
            <v>253824</v>
          </cell>
          <cell r="AI932">
            <v>0</v>
          </cell>
          <cell r="AJ932">
            <v>0</v>
          </cell>
          <cell r="AK932">
            <v>2672104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2672104</v>
          </cell>
          <cell r="AQ932">
            <v>1330054</v>
          </cell>
          <cell r="AR932">
            <v>193624</v>
          </cell>
          <cell r="AS932">
            <v>1523678</v>
          </cell>
          <cell r="AT932">
            <v>168748</v>
          </cell>
          <cell r="AU932">
            <v>34108</v>
          </cell>
          <cell r="AV932">
            <v>43722</v>
          </cell>
          <cell r="AW932">
            <v>0</v>
          </cell>
          <cell r="AX932">
            <v>6846</v>
          </cell>
          <cell r="AY932">
            <v>400</v>
          </cell>
          <cell r="AZ932">
            <v>253824</v>
          </cell>
        </row>
        <row r="933">
          <cell r="A933">
            <v>177436</v>
          </cell>
          <cell r="B933" t="str">
            <v>FOUR RIVERS AREA VOCATIONAL TECHNICAL SCHOOL</v>
          </cell>
          <cell r="C933" t="str">
            <v>MO</v>
          </cell>
          <cell r="D933">
            <v>4</v>
          </cell>
          <cell r="E933">
            <v>7</v>
          </cell>
          <cell r="F933">
            <v>2</v>
          </cell>
          <cell r="G933">
            <v>2</v>
          </cell>
          <cell r="H933">
            <v>2</v>
          </cell>
          <cell r="I933">
            <v>-3</v>
          </cell>
          <cell r="J933">
            <v>1</v>
          </cell>
          <cell r="K933">
            <v>28</v>
          </cell>
          <cell r="L933">
            <v>127116</v>
          </cell>
          <cell r="M933">
            <v>0</v>
          </cell>
          <cell r="N933">
            <v>780000</v>
          </cell>
          <cell r="O933">
            <v>0</v>
          </cell>
          <cell r="P933">
            <v>43350</v>
          </cell>
          <cell r="Q933">
            <v>750</v>
          </cell>
          <cell r="R933">
            <v>0</v>
          </cell>
          <cell r="S933">
            <v>4000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955216</v>
          </cell>
          <cell r="AA933">
            <v>1950000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93000</v>
          </cell>
          <cell r="AG933">
            <v>4500</v>
          </cell>
          <cell r="AH933">
            <v>48100</v>
          </cell>
          <cell r="AI933">
            <v>0</v>
          </cell>
          <cell r="AJ933">
            <v>0</v>
          </cell>
          <cell r="AK933">
            <v>2095600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2095600</v>
          </cell>
          <cell r="AQ933">
            <v>995000</v>
          </cell>
          <cell r="AR933">
            <v>0</v>
          </cell>
          <cell r="AS933">
            <v>995000</v>
          </cell>
          <cell r="AT933">
            <v>43350</v>
          </cell>
          <cell r="AU933">
            <v>0</v>
          </cell>
          <cell r="AV933">
            <v>750</v>
          </cell>
          <cell r="AW933">
            <v>0</v>
          </cell>
          <cell r="AX933">
            <v>2000</v>
          </cell>
          <cell r="AY933">
            <v>2000</v>
          </cell>
          <cell r="AZ933">
            <v>48100</v>
          </cell>
        </row>
        <row r="934">
          <cell r="A934">
            <v>177807</v>
          </cell>
          <cell r="B934" t="str">
            <v>KENNETT AREA VOCATIONAL TECHNICAL SCHOOL</v>
          </cell>
          <cell r="C934" t="str">
            <v>MO</v>
          </cell>
          <cell r="D934">
            <v>4</v>
          </cell>
          <cell r="E934">
            <v>7</v>
          </cell>
          <cell r="F934">
            <v>2</v>
          </cell>
          <cell r="G934">
            <v>2</v>
          </cell>
          <cell r="H934">
            <v>2</v>
          </cell>
          <cell r="I934">
            <v>-3</v>
          </cell>
          <cell r="J934">
            <v>1</v>
          </cell>
          <cell r="K934">
            <v>18</v>
          </cell>
          <cell r="L934">
            <v>63798</v>
          </cell>
          <cell r="M934">
            <v>0</v>
          </cell>
          <cell r="N934">
            <v>62811</v>
          </cell>
          <cell r="O934">
            <v>0</v>
          </cell>
          <cell r="P934">
            <v>37100</v>
          </cell>
          <cell r="Q934">
            <v>16300</v>
          </cell>
          <cell r="R934">
            <v>100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180109</v>
          </cell>
          <cell r="AA934">
            <v>111200</v>
          </cell>
          <cell r="AB934">
            <v>0</v>
          </cell>
          <cell r="AC934">
            <v>1000</v>
          </cell>
          <cell r="AD934">
            <v>27000</v>
          </cell>
          <cell r="AE934">
            <v>42500</v>
          </cell>
          <cell r="AF934">
            <v>30000</v>
          </cell>
          <cell r="AG934">
            <v>4500</v>
          </cell>
          <cell r="AH934">
            <v>53914</v>
          </cell>
          <cell r="AI934">
            <v>0</v>
          </cell>
          <cell r="AJ934">
            <v>5000</v>
          </cell>
          <cell r="AK934">
            <v>275114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275114</v>
          </cell>
          <cell r="AQ934">
            <v>111200</v>
          </cell>
          <cell r="AR934">
            <v>22300</v>
          </cell>
          <cell r="AS934">
            <v>133500</v>
          </cell>
          <cell r="AT934">
            <v>37100</v>
          </cell>
          <cell r="AU934">
            <v>0</v>
          </cell>
          <cell r="AV934">
            <v>16214</v>
          </cell>
          <cell r="AW934">
            <v>100</v>
          </cell>
          <cell r="AX934">
            <v>0</v>
          </cell>
          <cell r="AY934">
            <v>500</v>
          </cell>
          <cell r="AZ934">
            <v>53914</v>
          </cell>
        </row>
        <row r="935">
          <cell r="A935">
            <v>177870</v>
          </cell>
          <cell r="B935" t="str">
            <v>LAKE CAREER AND TECHNICAL CENTER</v>
          </cell>
          <cell r="C935" t="str">
            <v>MO</v>
          </cell>
          <cell r="D935">
            <v>4</v>
          </cell>
          <cell r="E935">
            <v>7</v>
          </cell>
          <cell r="F935">
            <v>2</v>
          </cell>
          <cell r="G935">
            <v>2</v>
          </cell>
          <cell r="H935">
            <v>2</v>
          </cell>
          <cell r="I935">
            <v>-3</v>
          </cell>
          <cell r="J935">
            <v>1</v>
          </cell>
          <cell r="K935">
            <v>15</v>
          </cell>
          <cell r="L935">
            <v>59750</v>
          </cell>
          <cell r="M935">
            <v>2025228</v>
          </cell>
          <cell r="N935">
            <v>6323070</v>
          </cell>
          <cell r="O935">
            <v>19005454</v>
          </cell>
          <cell r="P935">
            <v>22350</v>
          </cell>
          <cell r="Q935">
            <v>16650</v>
          </cell>
          <cell r="R935">
            <v>0</v>
          </cell>
          <cell r="S935">
            <v>2000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27454502</v>
          </cell>
          <cell r="AA935">
            <v>14921140</v>
          </cell>
          <cell r="AB935">
            <v>0</v>
          </cell>
          <cell r="AC935">
            <v>0</v>
          </cell>
          <cell r="AD935">
            <v>0</v>
          </cell>
          <cell r="AE935">
            <v>677855</v>
          </cell>
          <cell r="AF935">
            <v>9547768</v>
          </cell>
          <cell r="AG935">
            <v>2057812</v>
          </cell>
          <cell r="AH935">
            <v>40300</v>
          </cell>
          <cell r="AI935">
            <v>0</v>
          </cell>
          <cell r="AJ935">
            <v>0</v>
          </cell>
          <cell r="AK935">
            <v>27244875</v>
          </cell>
          <cell r="AL935">
            <v>0</v>
          </cell>
          <cell r="AM935">
            <v>0</v>
          </cell>
          <cell r="AN935">
            <v>0</v>
          </cell>
          <cell r="AO935">
            <v>200</v>
          </cell>
          <cell r="AP935">
            <v>27245075</v>
          </cell>
          <cell r="AQ935">
            <v>16772633</v>
          </cell>
          <cell r="AR935">
            <v>3358106</v>
          </cell>
          <cell r="AS935">
            <v>20130739</v>
          </cell>
          <cell r="AT935">
            <v>16425</v>
          </cell>
          <cell r="AU935">
            <v>5450</v>
          </cell>
          <cell r="AV935">
            <v>16425</v>
          </cell>
          <cell r="AW935">
            <v>0</v>
          </cell>
          <cell r="AX935">
            <v>2000</v>
          </cell>
          <cell r="AY935">
            <v>0</v>
          </cell>
          <cell r="AZ935">
            <v>40300</v>
          </cell>
        </row>
        <row r="936">
          <cell r="A936">
            <v>177889</v>
          </cell>
          <cell r="B936" t="str">
            <v>LAMAR AREA VOCATIONAL TECHNICAL SCHOOL</v>
          </cell>
          <cell r="C936" t="str">
            <v>MO</v>
          </cell>
          <cell r="D936">
            <v>4</v>
          </cell>
          <cell r="E936">
            <v>7</v>
          </cell>
          <cell r="F936">
            <v>2</v>
          </cell>
          <cell r="G936">
            <v>2</v>
          </cell>
          <cell r="H936">
            <v>2</v>
          </cell>
          <cell r="I936">
            <v>-3</v>
          </cell>
          <cell r="J936">
            <v>1</v>
          </cell>
          <cell r="K936">
            <v>22</v>
          </cell>
          <cell r="L936">
            <v>131816</v>
          </cell>
          <cell r="M936">
            <v>0</v>
          </cell>
          <cell r="N936">
            <v>0</v>
          </cell>
          <cell r="O936">
            <v>0</v>
          </cell>
          <cell r="P936">
            <v>91222</v>
          </cell>
          <cell r="Q936">
            <v>14387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197448</v>
          </cell>
          <cell r="Y936">
            <v>0</v>
          </cell>
          <cell r="Z936">
            <v>434873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86478</v>
          </cell>
          <cell r="AI936">
            <v>0</v>
          </cell>
          <cell r="AJ936">
            <v>0</v>
          </cell>
          <cell r="AK936">
            <v>86478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86478</v>
          </cell>
          <cell r="AQ936">
            <v>0</v>
          </cell>
          <cell r="AR936">
            <v>0</v>
          </cell>
          <cell r="AS936">
            <v>0</v>
          </cell>
          <cell r="AT936">
            <v>66166</v>
          </cell>
          <cell r="AU936">
            <v>0</v>
          </cell>
          <cell r="AV936">
            <v>14387</v>
          </cell>
          <cell r="AW936">
            <v>0</v>
          </cell>
          <cell r="AX936">
            <v>0</v>
          </cell>
          <cell r="AY936">
            <v>5925</v>
          </cell>
          <cell r="AZ936">
            <v>86478</v>
          </cell>
        </row>
        <row r="937">
          <cell r="A937">
            <v>177931</v>
          </cell>
          <cell r="B937" t="str">
            <v>LEX LA-RAY TECHNICAL COLLEGE</v>
          </cell>
          <cell r="C937" t="str">
            <v>MO</v>
          </cell>
          <cell r="D937">
            <v>4</v>
          </cell>
          <cell r="E937">
            <v>7</v>
          </cell>
          <cell r="F937">
            <v>2</v>
          </cell>
          <cell r="G937">
            <v>2</v>
          </cell>
          <cell r="H937">
            <v>2</v>
          </cell>
          <cell r="I937">
            <v>-3</v>
          </cell>
          <cell r="J937">
            <v>1</v>
          </cell>
          <cell r="K937">
            <v>38</v>
          </cell>
          <cell r="L937">
            <v>136003</v>
          </cell>
          <cell r="M937">
            <v>0</v>
          </cell>
          <cell r="N937">
            <v>76599</v>
          </cell>
          <cell r="O937">
            <v>0</v>
          </cell>
          <cell r="P937">
            <v>55075</v>
          </cell>
          <cell r="Q937">
            <v>49968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317645</v>
          </cell>
          <cell r="AA937">
            <v>13107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4223</v>
          </cell>
          <cell r="AG937">
            <v>0</v>
          </cell>
          <cell r="AH937">
            <v>105043</v>
          </cell>
          <cell r="AI937">
            <v>0</v>
          </cell>
          <cell r="AJ937">
            <v>0</v>
          </cell>
          <cell r="AK937">
            <v>122373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122373</v>
          </cell>
          <cell r="AQ937">
            <v>140595</v>
          </cell>
          <cell r="AR937">
            <v>22261</v>
          </cell>
          <cell r="AS937">
            <v>162856</v>
          </cell>
          <cell r="AT937">
            <v>55075</v>
          </cell>
          <cell r="AU937">
            <v>0</v>
          </cell>
          <cell r="AV937">
            <v>49968</v>
          </cell>
          <cell r="AW937">
            <v>0</v>
          </cell>
          <cell r="AX937">
            <v>0</v>
          </cell>
          <cell r="AY937">
            <v>0</v>
          </cell>
          <cell r="AZ937">
            <v>105043</v>
          </cell>
        </row>
        <row r="938">
          <cell r="A938">
            <v>178457</v>
          </cell>
          <cell r="B938" t="str">
            <v>OZARK MOUNTAIN TECHNICAL CENTER</v>
          </cell>
          <cell r="C938" t="str">
            <v>MO</v>
          </cell>
          <cell r="D938">
            <v>4</v>
          </cell>
          <cell r="E938">
            <v>7</v>
          </cell>
          <cell r="F938">
            <v>2</v>
          </cell>
          <cell r="G938">
            <v>2</v>
          </cell>
          <cell r="H938">
            <v>2</v>
          </cell>
          <cell r="I938">
            <v>-3</v>
          </cell>
          <cell r="J938">
            <v>1</v>
          </cell>
          <cell r="K938">
            <v>11</v>
          </cell>
          <cell r="L938">
            <v>34303</v>
          </cell>
          <cell r="M938">
            <v>0</v>
          </cell>
          <cell r="N938">
            <v>0</v>
          </cell>
          <cell r="O938">
            <v>0</v>
          </cell>
          <cell r="P938">
            <v>14500</v>
          </cell>
          <cell r="Q938">
            <v>877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49680</v>
          </cell>
          <cell r="AA938">
            <v>1371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15377</v>
          </cell>
          <cell r="AI938">
            <v>0</v>
          </cell>
          <cell r="AJ938">
            <v>0</v>
          </cell>
          <cell r="AK938">
            <v>16748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16748</v>
          </cell>
          <cell r="AQ938">
            <v>0</v>
          </cell>
          <cell r="AR938">
            <v>0</v>
          </cell>
          <cell r="AS938">
            <v>0</v>
          </cell>
          <cell r="AT938">
            <v>14500</v>
          </cell>
          <cell r="AU938">
            <v>0</v>
          </cell>
          <cell r="AV938">
            <v>877</v>
          </cell>
          <cell r="AW938">
            <v>0</v>
          </cell>
          <cell r="AX938">
            <v>0</v>
          </cell>
          <cell r="AY938">
            <v>0</v>
          </cell>
          <cell r="AZ938">
            <v>15377</v>
          </cell>
        </row>
        <row r="939">
          <cell r="A939">
            <v>178606</v>
          </cell>
          <cell r="B939" t="str">
            <v>NORTHWEST TECHNICAL SCHOOL</v>
          </cell>
          <cell r="C939" t="str">
            <v>MO</v>
          </cell>
          <cell r="D939">
            <v>4</v>
          </cell>
          <cell r="E939">
            <v>7</v>
          </cell>
          <cell r="F939">
            <v>2</v>
          </cell>
          <cell r="G939">
            <v>2</v>
          </cell>
          <cell r="H939">
            <v>2</v>
          </cell>
          <cell r="I939">
            <v>-3</v>
          </cell>
          <cell r="J939">
            <v>1</v>
          </cell>
          <cell r="K939">
            <v>39</v>
          </cell>
          <cell r="L939">
            <v>151227</v>
          </cell>
          <cell r="M939">
            <v>178559</v>
          </cell>
          <cell r="N939">
            <v>679442</v>
          </cell>
          <cell r="O939">
            <v>0</v>
          </cell>
          <cell r="P939">
            <v>178559</v>
          </cell>
          <cell r="Q939">
            <v>208113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1395900</v>
          </cell>
          <cell r="AA939">
            <v>927764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82753</v>
          </cell>
          <cell r="AG939">
            <v>245872</v>
          </cell>
          <cell r="AH939">
            <v>58750</v>
          </cell>
          <cell r="AI939">
            <v>0</v>
          </cell>
          <cell r="AJ939">
            <v>0</v>
          </cell>
          <cell r="AK939">
            <v>1315139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1315139</v>
          </cell>
          <cell r="AQ939">
            <v>1010517</v>
          </cell>
          <cell r="AR939">
            <v>303155</v>
          </cell>
          <cell r="AS939">
            <v>1313672</v>
          </cell>
          <cell r="AT939">
            <v>51000</v>
          </cell>
          <cell r="AU939">
            <v>0</v>
          </cell>
          <cell r="AV939">
            <v>4650</v>
          </cell>
          <cell r="AW939">
            <v>0</v>
          </cell>
          <cell r="AX939">
            <v>1550</v>
          </cell>
          <cell r="AY939">
            <v>1550</v>
          </cell>
          <cell r="AZ939">
            <v>58750</v>
          </cell>
        </row>
        <row r="940">
          <cell r="A940">
            <v>178828</v>
          </cell>
          <cell r="B940" t="str">
            <v>POPLAR BLUFF SCHOOL DISTRICT PRACTICAL NURSE PROG</v>
          </cell>
          <cell r="C940" t="str">
            <v>MO</v>
          </cell>
          <cell r="D940">
            <v>4</v>
          </cell>
          <cell r="E940">
            <v>7</v>
          </cell>
          <cell r="F940">
            <v>2</v>
          </cell>
          <cell r="G940">
            <v>2</v>
          </cell>
          <cell r="H940">
            <v>2</v>
          </cell>
          <cell r="I940">
            <v>-3</v>
          </cell>
          <cell r="J940">
            <v>1</v>
          </cell>
          <cell r="K940">
            <v>25</v>
          </cell>
          <cell r="L940">
            <v>83141</v>
          </cell>
          <cell r="M940">
            <v>0</v>
          </cell>
          <cell r="N940">
            <v>3359000</v>
          </cell>
          <cell r="O940">
            <v>1025000</v>
          </cell>
          <cell r="P940">
            <v>37054</v>
          </cell>
          <cell r="Q940">
            <v>9176</v>
          </cell>
          <cell r="R940">
            <v>0</v>
          </cell>
          <cell r="S940">
            <v>6758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4520129</v>
          </cell>
          <cell r="AA940">
            <v>62384</v>
          </cell>
          <cell r="AB940">
            <v>0</v>
          </cell>
          <cell r="AC940">
            <v>0</v>
          </cell>
          <cell r="AD940">
            <v>19140</v>
          </cell>
          <cell r="AE940">
            <v>0</v>
          </cell>
          <cell r="AF940">
            <v>100</v>
          </cell>
          <cell r="AG940">
            <v>0</v>
          </cell>
          <cell r="AH940">
            <v>40058</v>
          </cell>
          <cell r="AI940">
            <v>0</v>
          </cell>
          <cell r="AJ940">
            <v>0</v>
          </cell>
          <cell r="AK940">
            <v>121682</v>
          </cell>
          <cell r="AL940">
            <v>100</v>
          </cell>
          <cell r="AM940">
            <v>0</v>
          </cell>
          <cell r="AN940">
            <v>0</v>
          </cell>
          <cell r="AO940">
            <v>0</v>
          </cell>
          <cell r="AP940">
            <v>121782</v>
          </cell>
          <cell r="AQ940">
            <v>113855</v>
          </cell>
          <cell r="AR940">
            <v>19871</v>
          </cell>
          <cell r="AS940">
            <v>133726</v>
          </cell>
          <cell r="AT940">
            <v>26550</v>
          </cell>
          <cell r="AU940">
            <v>0</v>
          </cell>
          <cell r="AV940">
            <v>6750</v>
          </cell>
          <cell r="AW940">
            <v>0</v>
          </cell>
          <cell r="AX940">
            <v>6758</v>
          </cell>
          <cell r="AY940">
            <v>0</v>
          </cell>
          <cell r="AZ940">
            <v>40058</v>
          </cell>
        </row>
        <row r="941">
          <cell r="A941">
            <v>179238</v>
          </cell>
          <cell r="B941" t="str">
            <v>SIKESTON CAREER AND TECHNOLOGY CENTER</v>
          </cell>
          <cell r="C941" t="str">
            <v>MO</v>
          </cell>
          <cell r="D941">
            <v>4</v>
          </cell>
          <cell r="E941">
            <v>7</v>
          </cell>
          <cell r="F941">
            <v>2</v>
          </cell>
          <cell r="G941">
            <v>2</v>
          </cell>
          <cell r="H941">
            <v>2</v>
          </cell>
          <cell r="I941">
            <v>-3</v>
          </cell>
          <cell r="J941">
            <v>1</v>
          </cell>
          <cell r="K941">
            <v>76</v>
          </cell>
          <cell r="L941">
            <v>276408</v>
          </cell>
          <cell r="M941">
            <v>11243</v>
          </cell>
          <cell r="N941">
            <v>340292</v>
          </cell>
          <cell r="O941">
            <v>6970</v>
          </cell>
          <cell r="P941">
            <v>124764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759677</v>
          </cell>
          <cell r="AA941">
            <v>457677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251052</v>
          </cell>
          <cell r="AG941">
            <v>0</v>
          </cell>
          <cell r="AH941">
            <v>124764</v>
          </cell>
          <cell r="AI941">
            <v>0</v>
          </cell>
          <cell r="AJ941">
            <v>0</v>
          </cell>
          <cell r="AK941">
            <v>833493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833493</v>
          </cell>
          <cell r="AQ941">
            <v>452600</v>
          </cell>
          <cell r="AR941">
            <v>71200</v>
          </cell>
          <cell r="AS941">
            <v>523800</v>
          </cell>
          <cell r="AT941">
            <v>124764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124764</v>
          </cell>
        </row>
        <row r="942">
          <cell r="A942">
            <v>179724</v>
          </cell>
          <cell r="B942" t="str">
            <v>TRI COUNTY TECHNICAL SCHOOL</v>
          </cell>
          <cell r="C942" t="str">
            <v>MO</v>
          </cell>
          <cell r="D942">
            <v>4</v>
          </cell>
          <cell r="E942">
            <v>7</v>
          </cell>
          <cell r="F942">
            <v>2</v>
          </cell>
          <cell r="G942">
            <v>2</v>
          </cell>
          <cell r="H942">
            <v>2</v>
          </cell>
          <cell r="I942">
            <v>-3</v>
          </cell>
          <cell r="J942">
            <v>1</v>
          </cell>
          <cell r="K942">
            <v>37</v>
          </cell>
          <cell r="L942">
            <v>226140</v>
          </cell>
          <cell r="M942">
            <v>41207</v>
          </cell>
          <cell r="N942">
            <v>484290</v>
          </cell>
          <cell r="O942">
            <v>0</v>
          </cell>
          <cell r="P942">
            <v>176446</v>
          </cell>
          <cell r="Q942">
            <v>46667</v>
          </cell>
          <cell r="R942">
            <v>0</v>
          </cell>
          <cell r="S942">
            <v>1020</v>
          </cell>
          <cell r="T942">
            <v>0</v>
          </cell>
          <cell r="U942">
            <v>31274</v>
          </cell>
          <cell r="V942">
            <v>8571</v>
          </cell>
          <cell r="W942">
            <v>0</v>
          </cell>
          <cell r="X942">
            <v>0</v>
          </cell>
          <cell r="Y942">
            <v>0</v>
          </cell>
          <cell r="Z942">
            <v>1015615</v>
          </cell>
          <cell r="AA942">
            <v>1257363</v>
          </cell>
          <cell r="AB942">
            <v>0</v>
          </cell>
          <cell r="AC942">
            <v>0</v>
          </cell>
          <cell r="AD942">
            <v>10743</v>
          </cell>
          <cell r="AE942">
            <v>51850</v>
          </cell>
          <cell r="AF942">
            <v>158848</v>
          </cell>
          <cell r="AG942">
            <v>40389</v>
          </cell>
          <cell r="AH942">
            <v>358806</v>
          </cell>
          <cell r="AI942">
            <v>134673</v>
          </cell>
          <cell r="AJ942">
            <v>0</v>
          </cell>
          <cell r="AK942">
            <v>2012672</v>
          </cell>
          <cell r="AL942">
            <v>8258</v>
          </cell>
          <cell r="AM942">
            <v>0</v>
          </cell>
          <cell r="AN942">
            <v>0</v>
          </cell>
          <cell r="AO942">
            <v>0</v>
          </cell>
          <cell r="AP942">
            <v>2020930</v>
          </cell>
          <cell r="AQ942">
            <v>1082549</v>
          </cell>
          <cell r="AR942">
            <v>0</v>
          </cell>
          <cell r="AS942">
            <v>1082549</v>
          </cell>
          <cell r="AT942">
            <v>64757</v>
          </cell>
          <cell r="AU942">
            <v>111689</v>
          </cell>
          <cell r="AV942">
            <v>46667</v>
          </cell>
          <cell r="AW942">
            <v>0</v>
          </cell>
          <cell r="AX942">
            <v>1020</v>
          </cell>
          <cell r="AY942">
            <v>134673</v>
          </cell>
          <cell r="AZ942">
            <v>358806</v>
          </cell>
        </row>
        <row r="943">
          <cell r="A943">
            <v>260336</v>
          </cell>
          <cell r="B943" t="str">
            <v>CLINTON TECHNICAL SCHOOL</v>
          </cell>
          <cell r="C943" t="str">
            <v>MO</v>
          </cell>
          <cell r="D943">
            <v>4</v>
          </cell>
          <cell r="E943">
            <v>7</v>
          </cell>
          <cell r="F943">
            <v>2</v>
          </cell>
          <cell r="G943">
            <v>-1</v>
          </cell>
          <cell r="H943">
            <v>2</v>
          </cell>
          <cell r="I943">
            <v>-3</v>
          </cell>
          <cell r="J943">
            <v>1</v>
          </cell>
          <cell r="K943">
            <v>2</v>
          </cell>
          <cell r="L943">
            <v>617767</v>
          </cell>
          <cell r="M943">
            <v>621283</v>
          </cell>
          <cell r="N943">
            <v>4992096</v>
          </cell>
          <cell r="O943">
            <v>5636577</v>
          </cell>
          <cell r="P943">
            <v>137647</v>
          </cell>
          <cell r="Q943">
            <v>0</v>
          </cell>
          <cell r="R943">
            <v>0</v>
          </cell>
          <cell r="S943">
            <v>0</v>
          </cell>
          <cell r="T943">
            <v>106245</v>
          </cell>
          <cell r="U943">
            <v>945543</v>
          </cell>
          <cell r="V943">
            <v>0</v>
          </cell>
          <cell r="W943">
            <v>0</v>
          </cell>
          <cell r="X943">
            <v>586969</v>
          </cell>
          <cell r="Y943">
            <v>0</v>
          </cell>
          <cell r="Z943">
            <v>13644127</v>
          </cell>
          <cell r="AA943">
            <v>8651797</v>
          </cell>
          <cell r="AB943">
            <v>0</v>
          </cell>
          <cell r="AC943">
            <v>161793</v>
          </cell>
          <cell r="AD943">
            <v>1409697</v>
          </cell>
          <cell r="AE943">
            <v>844209</v>
          </cell>
          <cell r="AF943">
            <v>55868</v>
          </cell>
          <cell r="AG943">
            <v>942621</v>
          </cell>
          <cell r="AH943">
            <v>0</v>
          </cell>
          <cell r="AI943">
            <v>0</v>
          </cell>
          <cell r="AJ943">
            <v>0</v>
          </cell>
          <cell r="AK943">
            <v>12065985</v>
          </cell>
          <cell r="AL943">
            <v>930461</v>
          </cell>
          <cell r="AM943">
            <v>0</v>
          </cell>
          <cell r="AN943">
            <v>0</v>
          </cell>
          <cell r="AO943">
            <v>9172</v>
          </cell>
          <cell r="AP943">
            <v>13005618</v>
          </cell>
          <cell r="AQ943">
            <v>8451866</v>
          </cell>
          <cell r="AR943">
            <v>1721132</v>
          </cell>
          <cell r="AS943">
            <v>10172998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>
            <v>261773</v>
          </cell>
          <cell r="B944" t="str">
            <v>PIKE-LINCOLN TECHNICAL CENTER</v>
          </cell>
          <cell r="C944" t="str">
            <v>MO</v>
          </cell>
          <cell r="D944">
            <v>4</v>
          </cell>
          <cell r="E944">
            <v>7</v>
          </cell>
          <cell r="F944">
            <v>2</v>
          </cell>
          <cell r="G944">
            <v>2</v>
          </cell>
          <cell r="H944">
            <v>2</v>
          </cell>
          <cell r="I944">
            <v>-3</v>
          </cell>
          <cell r="J944">
            <v>1</v>
          </cell>
          <cell r="K944">
            <v>38</v>
          </cell>
          <cell r="L944">
            <v>242554</v>
          </cell>
          <cell r="M944">
            <v>0</v>
          </cell>
          <cell r="N944">
            <v>143129</v>
          </cell>
          <cell r="O944">
            <v>0</v>
          </cell>
          <cell r="P944">
            <v>283318</v>
          </cell>
          <cell r="Q944">
            <v>31552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-267526</v>
          </cell>
          <cell r="Y944">
            <v>0</v>
          </cell>
          <cell r="Z944">
            <v>433027</v>
          </cell>
          <cell r="AA944">
            <v>229098</v>
          </cell>
          <cell r="AB944">
            <v>0</v>
          </cell>
          <cell r="AC944">
            <v>0</v>
          </cell>
          <cell r="AD944">
            <v>30653</v>
          </cell>
          <cell r="AE944">
            <v>74121</v>
          </cell>
          <cell r="AF944">
            <v>522080</v>
          </cell>
          <cell r="AG944">
            <v>91096</v>
          </cell>
          <cell r="AH944">
            <v>148658</v>
          </cell>
          <cell r="AI944">
            <v>0</v>
          </cell>
          <cell r="AJ944">
            <v>0</v>
          </cell>
          <cell r="AK944">
            <v>1095706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1095706</v>
          </cell>
          <cell r="AQ944">
            <v>340811</v>
          </cell>
          <cell r="AR944">
            <v>62847</v>
          </cell>
          <cell r="AS944">
            <v>403658</v>
          </cell>
          <cell r="AT944">
            <v>52625</v>
          </cell>
          <cell r="AU944">
            <v>68901</v>
          </cell>
          <cell r="AV944">
            <v>20432</v>
          </cell>
          <cell r="AW944">
            <v>0</v>
          </cell>
          <cell r="AX944">
            <v>4700</v>
          </cell>
          <cell r="AY944">
            <v>2000</v>
          </cell>
          <cell r="AZ944">
            <v>148658</v>
          </cell>
        </row>
        <row r="945">
          <cell r="A945">
            <v>365277</v>
          </cell>
          <cell r="B945" t="str">
            <v>DAVIS H HART MEXICO AREA VOCATIONAL TECHNICAL SCH</v>
          </cell>
          <cell r="C945" t="str">
            <v>MO</v>
          </cell>
          <cell r="D945">
            <v>4</v>
          </cell>
          <cell r="E945">
            <v>7</v>
          </cell>
          <cell r="F945">
            <v>2</v>
          </cell>
          <cell r="G945">
            <v>2</v>
          </cell>
          <cell r="H945">
            <v>2</v>
          </cell>
          <cell r="I945">
            <v>-3</v>
          </cell>
          <cell r="J945">
            <v>1</v>
          </cell>
          <cell r="K945">
            <v>20</v>
          </cell>
          <cell r="L945">
            <v>298337</v>
          </cell>
          <cell r="M945">
            <v>1439916</v>
          </cell>
          <cell r="N945">
            <v>6966593</v>
          </cell>
          <cell r="O945">
            <v>9026250</v>
          </cell>
          <cell r="P945">
            <v>16185</v>
          </cell>
          <cell r="Q945">
            <v>0</v>
          </cell>
          <cell r="R945">
            <v>30967</v>
          </cell>
          <cell r="S945">
            <v>0</v>
          </cell>
          <cell r="T945">
            <v>0</v>
          </cell>
          <cell r="U945">
            <v>0</v>
          </cell>
          <cell r="V945">
            <v>435950</v>
          </cell>
          <cell r="W945">
            <v>0</v>
          </cell>
          <cell r="X945">
            <v>-823554</v>
          </cell>
          <cell r="Y945">
            <v>0</v>
          </cell>
          <cell r="Z945">
            <v>17390644</v>
          </cell>
          <cell r="AA945">
            <v>9590604</v>
          </cell>
          <cell r="AB945">
            <v>0</v>
          </cell>
          <cell r="AC945">
            <v>271420</v>
          </cell>
          <cell r="AD945">
            <v>1630789</v>
          </cell>
          <cell r="AE945">
            <v>639536</v>
          </cell>
          <cell r="AF945">
            <v>1055250</v>
          </cell>
          <cell r="AG945">
            <v>1843333</v>
          </cell>
          <cell r="AH945">
            <v>47152</v>
          </cell>
          <cell r="AI945">
            <v>0</v>
          </cell>
          <cell r="AJ945">
            <v>0</v>
          </cell>
          <cell r="AK945">
            <v>15078084</v>
          </cell>
          <cell r="AL945">
            <v>815789</v>
          </cell>
          <cell r="AM945">
            <v>0</v>
          </cell>
          <cell r="AN945">
            <v>0</v>
          </cell>
          <cell r="AO945">
            <v>1167803</v>
          </cell>
          <cell r="AP945">
            <v>17061676</v>
          </cell>
          <cell r="AQ945">
            <v>10242535</v>
          </cell>
          <cell r="AR945">
            <v>2063286</v>
          </cell>
          <cell r="AS945">
            <v>12305821</v>
          </cell>
          <cell r="AT945">
            <v>16185</v>
          </cell>
          <cell r="AU945">
            <v>0</v>
          </cell>
          <cell r="AV945">
            <v>0</v>
          </cell>
          <cell r="AW945">
            <v>30967</v>
          </cell>
          <cell r="AX945">
            <v>0</v>
          </cell>
          <cell r="AY945">
            <v>0</v>
          </cell>
          <cell r="AZ945">
            <v>47152</v>
          </cell>
        </row>
        <row r="946">
          <cell r="A946">
            <v>368179</v>
          </cell>
          <cell r="B946" t="str">
            <v>NEW MADRID COUNTY R1 AREA VOCATIONAL TECHNICAL SCH</v>
          </cell>
          <cell r="C946" t="str">
            <v>MO</v>
          </cell>
          <cell r="D946">
            <v>4</v>
          </cell>
          <cell r="E946">
            <v>7</v>
          </cell>
          <cell r="F946">
            <v>2</v>
          </cell>
          <cell r="G946">
            <v>-1</v>
          </cell>
          <cell r="H946">
            <v>2</v>
          </cell>
          <cell r="I946">
            <v>-3</v>
          </cell>
          <cell r="J946">
            <v>1</v>
          </cell>
          <cell r="K946">
            <v>9</v>
          </cell>
          <cell r="L946">
            <v>260522</v>
          </cell>
          <cell r="M946">
            <v>11243</v>
          </cell>
          <cell r="N946">
            <v>320735</v>
          </cell>
          <cell r="O946">
            <v>6970</v>
          </cell>
          <cell r="P946">
            <v>124764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724234</v>
          </cell>
          <cell r="AA946">
            <v>431374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236624</v>
          </cell>
          <cell r="AG946">
            <v>0</v>
          </cell>
          <cell r="AH946">
            <v>117594</v>
          </cell>
          <cell r="AI946">
            <v>0</v>
          </cell>
          <cell r="AJ946">
            <v>0</v>
          </cell>
          <cell r="AK946">
            <v>785592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785592</v>
          </cell>
          <cell r="AQ946">
            <v>452600</v>
          </cell>
          <cell r="AR946">
            <v>71200</v>
          </cell>
          <cell r="AS946">
            <v>523800</v>
          </cell>
          <cell r="AT946">
            <v>117594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117594</v>
          </cell>
        </row>
        <row r="947">
          <cell r="A947">
            <v>374060</v>
          </cell>
          <cell r="B947" t="str">
            <v>EXCELSIOR SPRINGS AREA CAREER CENTER</v>
          </cell>
          <cell r="C947" t="str">
            <v>MO</v>
          </cell>
          <cell r="D947">
            <v>4</v>
          </cell>
          <cell r="E947">
            <v>7</v>
          </cell>
          <cell r="F947">
            <v>2</v>
          </cell>
          <cell r="G947">
            <v>2</v>
          </cell>
          <cell r="H947">
            <v>2</v>
          </cell>
          <cell r="I947">
            <v>-3</v>
          </cell>
          <cell r="J947">
            <v>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3300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3300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3300</v>
          </cell>
          <cell r="AI947">
            <v>0</v>
          </cell>
          <cell r="AJ947">
            <v>0</v>
          </cell>
          <cell r="AK947">
            <v>3300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3300</v>
          </cell>
          <cell r="AQ947">
            <v>0</v>
          </cell>
          <cell r="AR947">
            <v>0</v>
          </cell>
          <cell r="AS947">
            <v>0</v>
          </cell>
          <cell r="AT947">
            <v>3300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3300</v>
          </cell>
        </row>
        <row r="948">
          <cell r="A948">
            <v>374112</v>
          </cell>
          <cell r="B948" t="str">
            <v>LEBANON TECHNOLOGY AND CAREER CENTER</v>
          </cell>
          <cell r="C948" t="str">
            <v>MO</v>
          </cell>
          <cell r="D948">
            <v>4</v>
          </cell>
          <cell r="E948">
            <v>7</v>
          </cell>
          <cell r="F948">
            <v>2</v>
          </cell>
          <cell r="G948">
            <v>2</v>
          </cell>
          <cell r="H948">
            <v>2</v>
          </cell>
          <cell r="I948">
            <v>-3</v>
          </cell>
          <cell r="J948">
            <v>1</v>
          </cell>
          <cell r="K948">
            <v>4</v>
          </cell>
          <cell r="L948">
            <v>21217</v>
          </cell>
          <cell r="M948">
            <v>0</v>
          </cell>
          <cell r="N948">
            <v>6938</v>
          </cell>
          <cell r="O948">
            <v>0</v>
          </cell>
          <cell r="P948">
            <v>5750</v>
          </cell>
          <cell r="Q948">
            <v>15467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49372</v>
          </cell>
          <cell r="AA948">
            <v>27949609</v>
          </cell>
          <cell r="AB948">
            <v>0</v>
          </cell>
          <cell r="AC948">
            <v>0</v>
          </cell>
          <cell r="AD948">
            <v>0</v>
          </cell>
          <cell r="AE948">
            <v>649705</v>
          </cell>
          <cell r="AF948">
            <v>0</v>
          </cell>
          <cell r="AG948">
            <v>0</v>
          </cell>
          <cell r="AH948">
            <v>21217</v>
          </cell>
          <cell r="AI948">
            <v>0</v>
          </cell>
          <cell r="AJ948">
            <v>0</v>
          </cell>
          <cell r="AK948">
            <v>28620531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28620531</v>
          </cell>
          <cell r="AQ948">
            <v>28620531</v>
          </cell>
          <cell r="AR948">
            <v>0</v>
          </cell>
          <cell r="AS948">
            <v>28620531</v>
          </cell>
          <cell r="AT948">
            <v>5750</v>
          </cell>
          <cell r="AU948">
            <v>0</v>
          </cell>
          <cell r="AV948">
            <v>15467</v>
          </cell>
          <cell r="AW948">
            <v>0</v>
          </cell>
          <cell r="AX948">
            <v>0</v>
          </cell>
          <cell r="AY948">
            <v>0</v>
          </cell>
          <cell r="AZ948">
            <v>21217</v>
          </cell>
        </row>
        <row r="949">
          <cell r="A949">
            <v>381501</v>
          </cell>
          <cell r="B949" t="str">
            <v>PERRYVILLE AREA CAREER AND TECHNOLOGY CENTER</v>
          </cell>
          <cell r="C949" t="str">
            <v>MO</v>
          </cell>
          <cell r="D949">
            <v>4</v>
          </cell>
          <cell r="E949">
            <v>7</v>
          </cell>
          <cell r="F949">
            <v>2</v>
          </cell>
          <cell r="G949">
            <v>2</v>
          </cell>
          <cell r="H949">
            <v>2</v>
          </cell>
          <cell r="I949">
            <v>-3</v>
          </cell>
          <cell r="J949">
            <v>1</v>
          </cell>
          <cell r="K949">
            <v>2</v>
          </cell>
          <cell r="L949">
            <v>248444</v>
          </cell>
          <cell r="M949">
            <v>0</v>
          </cell>
          <cell r="N949">
            <v>212913</v>
          </cell>
          <cell r="O949">
            <v>0</v>
          </cell>
          <cell r="P949">
            <v>89675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11650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562682</v>
          </cell>
          <cell r="AA949">
            <v>73866</v>
          </cell>
          <cell r="AB949">
            <v>0</v>
          </cell>
          <cell r="AC949">
            <v>0</v>
          </cell>
          <cell r="AD949">
            <v>0</v>
          </cell>
          <cell r="AE949">
            <v>38219</v>
          </cell>
          <cell r="AF949">
            <v>105785</v>
          </cell>
          <cell r="AG949">
            <v>47561</v>
          </cell>
          <cell r="AH949">
            <v>9436</v>
          </cell>
          <cell r="AI949">
            <v>0</v>
          </cell>
          <cell r="AJ949">
            <v>0</v>
          </cell>
          <cell r="AK949">
            <v>274867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274867</v>
          </cell>
          <cell r="AQ949">
            <v>428525</v>
          </cell>
          <cell r="AR949">
            <v>91871</v>
          </cell>
          <cell r="AS949">
            <v>520396</v>
          </cell>
          <cell r="AT949">
            <v>8084</v>
          </cell>
          <cell r="AU949">
            <v>1352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9436</v>
          </cell>
        </row>
        <row r="950">
          <cell r="A950">
            <v>382443</v>
          </cell>
          <cell r="B950" t="str">
            <v>NORTH CENTRAL CAREER CENTER</v>
          </cell>
          <cell r="C950" t="str">
            <v>MO</v>
          </cell>
          <cell r="D950">
            <v>4</v>
          </cell>
          <cell r="E950">
            <v>7</v>
          </cell>
          <cell r="F950">
            <v>2</v>
          </cell>
          <cell r="G950">
            <v>2</v>
          </cell>
          <cell r="H950">
            <v>2</v>
          </cell>
          <cell r="I950">
            <v>-3</v>
          </cell>
          <cell r="J950">
            <v>1</v>
          </cell>
          <cell r="K950">
            <v>3</v>
          </cell>
          <cell r="L950">
            <v>248444</v>
          </cell>
          <cell r="M950">
            <v>0</v>
          </cell>
          <cell r="N950">
            <v>212913</v>
          </cell>
          <cell r="O950">
            <v>0</v>
          </cell>
          <cell r="P950">
            <v>89675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11650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562682</v>
          </cell>
          <cell r="AA950">
            <v>73866</v>
          </cell>
          <cell r="AB950">
            <v>0</v>
          </cell>
          <cell r="AC950">
            <v>0</v>
          </cell>
          <cell r="AD950">
            <v>0</v>
          </cell>
          <cell r="AE950">
            <v>38219</v>
          </cell>
          <cell r="AF950">
            <v>105785</v>
          </cell>
          <cell r="AG950">
            <v>47561</v>
          </cell>
          <cell r="AH950">
            <v>9436</v>
          </cell>
          <cell r="AI950">
            <v>0</v>
          </cell>
          <cell r="AJ950">
            <v>0</v>
          </cell>
          <cell r="AK950">
            <v>274867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274867</v>
          </cell>
          <cell r="AQ950">
            <v>428525</v>
          </cell>
          <cell r="AR950">
            <v>91871</v>
          </cell>
          <cell r="AS950">
            <v>520396</v>
          </cell>
          <cell r="AT950">
            <v>8084</v>
          </cell>
          <cell r="AU950">
            <v>1352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9436</v>
          </cell>
        </row>
        <row r="951">
          <cell r="A951">
            <v>406273</v>
          </cell>
          <cell r="B951" t="str">
            <v>GIBSON TECHNICAL CENTER</v>
          </cell>
          <cell r="C951" t="str">
            <v>MO</v>
          </cell>
          <cell r="D951">
            <v>4</v>
          </cell>
          <cell r="E951">
            <v>7</v>
          </cell>
          <cell r="F951">
            <v>2</v>
          </cell>
          <cell r="G951">
            <v>2</v>
          </cell>
          <cell r="H951">
            <v>2</v>
          </cell>
          <cell r="I951">
            <v>-3</v>
          </cell>
          <cell r="J951">
            <v>1</v>
          </cell>
          <cell r="K951">
            <v>67</v>
          </cell>
          <cell r="L951">
            <v>339665</v>
          </cell>
          <cell r="M951">
            <v>0</v>
          </cell>
          <cell r="N951">
            <v>307871</v>
          </cell>
          <cell r="O951">
            <v>0</v>
          </cell>
          <cell r="P951">
            <v>324166</v>
          </cell>
          <cell r="Q951">
            <v>156324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1128026</v>
          </cell>
          <cell r="AA951">
            <v>1123698</v>
          </cell>
          <cell r="AB951">
            <v>0</v>
          </cell>
          <cell r="AC951">
            <v>0</v>
          </cell>
          <cell r="AD951">
            <v>141256</v>
          </cell>
          <cell r="AE951">
            <v>125628</v>
          </cell>
          <cell r="AF951">
            <v>65562</v>
          </cell>
          <cell r="AG951">
            <v>113415</v>
          </cell>
          <cell r="AH951">
            <v>113721</v>
          </cell>
          <cell r="AI951">
            <v>0</v>
          </cell>
          <cell r="AJ951">
            <v>0</v>
          </cell>
          <cell r="AK951">
            <v>1683280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1683280</v>
          </cell>
          <cell r="AQ951">
            <v>891830</v>
          </cell>
          <cell r="AR951">
            <v>178596</v>
          </cell>
          <cell r="AS951">
            <v>1070426</v>
          </cell>
          <cell r="AT951">
            <v>87963</v>
          </cell>
          <cell r="AU951">
            <v>4750</v>
          </cell>
          <cell r="AV951">
            <v>10708</v>
          </cell>
          <cell r="AW951">
            <v>0</v>
          </cell>
          <cell r="AX951">
            <v>10300</v>
          </cell>
          <cell r="AY951">
            <v>0</v>
          </cell>
          <cell r="AZ951">
            <v>113721</v>
          </cell>
        </row>
        <row r="952">
          <cell r="A952">
            <v>409120</v>
          </cell>
          <cell r="B952" t="str">
            <v>FRANKLIN TECHNOLOGY-MSSC</v>
          </cell>
          <cell r="C952" t="str">
            <v>MO</v>
          </cell>
          <cell r="D952">
            <v>4</v>
          </cell>
          <cell r="E952">
            <v>7</v>
          </cell>
          <cell r="F952">
            <v>2</v>
          </cell>
          <cell r="G952">
            <v>-1</v>
          </cell>
          <cell r="H952">
            <v>2</v>
          </cell>
          <cell r="I952">
            <v>-3</v>
          </cell>
          <cell r="J952">
            <v>1</v>
          </cell>
          <cell r="K952">
            <v>150</v>
          </cell>
          <cell r="L952">
            <v>266485</v>
          </cell>
          <cell r="M952">
            <v>87358</v>
          </cell>
          <cell r="N952">
            <v>87716</v>
          </cell>
          <cell r="O952">
            <v>0</v>
          </cell>
          <cell r="P952">
            <v>270772</v>
          </cell>
          <cell r="Q952">
            <v>91960</v>
          </cell>
          <cell r="R952">
            <v>0</v>
          </cell>
          <cell r="S952">
            <v>18869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823160</v>
          </cell>
          <cell r="AA952">
            <v>292708</v>
          </cell>
          <cell r="AB952">
            <v>0</v>
          </cell>
          <cell r="AC952">
            <v>0</v>
          </cell>
          <cell r="AD952">
            <v>16881</v>
          </cell>
          <cell r="AE952">
            <v>4367</v>
          </cell>
          <cell r="AF952">
            <v>16881</v>
          </cell>
          <cell r="AG952">
            <v>0</v>
          </cell>
          <cell r="AH952">
            <v>381601</v>
          </cell>
          <cell r="AI952">
            <v>0</v>
          </cell>
          <cell r="AJ952">
            <v>0</v>
          </cell>
          <cell r="AK952">
            <v>712438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712438</v>
          </cell>
          <cell r="AQ952">
            <v>658066</v>
          </cell>
          <cell r="AR952">
            <v>86817</v>
          </cell>
          <cell r="AS952">
            <v>744883</v>
          </cell>
          <cell r="AT952">
            <v>270772</v>
          </cell>
          <cell r="AU952">
            <v>0</v>
          </cell>
          <cell r="AV952">
            <v>91960</v>
          </cell>
          <cell r="AW952">
            <v>0</v>
          </cell>
          <cell r="AX952">
            <v>18869</v>
          </cell>
          <cell r="AY952">
            <v>0</v>
          </cell>
          <cell r="AZ952">
            <v>381601</v>
          </cell>
        </row>
        <row r="953">
          <cell r="A953">
            <v>417628</v>
          </cell>
          <cell r="B953" t="str">
            <v>KIRKSVILLE AREA VOCATIONAL TECHNICAL SCHOOL</v>
          </cell>
          <cell r="C953" t="str">
            <v>MO</v>
          </cell>
          <cell r="D953">
            <v>4</v>
          </cell>
          <cell r="E953">
            <v>7</v>
          </cell>
          <cell r="F953">
            <v>2</v>
          </cell>
          <cell r="G953">
            <v>2</v>
          </cell>
          <cell r="H953">
            <v>2</v>
          </cell>
          <cell r="I953">
            <v>-3</v>
          </cell>
          <cell r="J953">
            <v>1</v>
          </cell>
          <cell r="K953">
            <v>75</v>
          </cell>
          <cell r="L953">
            <v>146630</v>
          </cell>
          <cell r="M953">
            <v>685105</v>
          </cell>
          <cell r="N953">
            <v>6678859</v>
          </cell>
          <cell r="O953">
            <v>10050050</v>
          </cell>
          <cell r="P953">
            <v>711459</v>
          </cell>
          <cell r="Q953">
            <v>429889</v>
          </cell>
          <cell r="R953">
            <v>0</v>
          </cell>
          <cell r="S953">
            <v>0</v>
          </cell>
          <cell r="T953">
            <v>0</v>
          </cell>
          <cell r="U953">
            <v>183270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18885262</v>
          </cell>
          <cell r="AA953">
            <v>8684291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5558097</v>
          </cell>
          <cell r="AG953">
            <v>1763428</v>
          </cell>
          <cell r="AH953">
            <v>62480</v>
          </cell>
          <cell r="AI953">
            <v>0</v>
          </cell>
          <cell r="AJ953">
            <v>0</v>
          </cell>
          <cell r="AK953">
            <v>16068296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16068296</v>
          </cell>
          <cell r="AQ953">
            <v>9665848</v>
          </cell>
          <cell r="AR953">
            <v>1868512</v>
          </cell>
          <cell r="AS953">
            <v>11534360</v>
          </cell>
          <cell r="AT953">
            <v>62480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62480</v>
          </cell>
        </row>
        <row r="954">
          <cell r="A954">
            <v>417637</v>
          </cell>
          <cell r="B954" t="str">
            <v>SOUTH CENTRAL CAREER CENTER</v>
          </cell>
          <cell r="C954" t="str">
            <v>MO</v>
          </cell>
          <cell r="D954">
            <v>4</v>
          </cell>
          <cell r="E954">
            <v>7</v>
          </cell>
          <cell r="F954">
            <v>2</v>
          </cell>
          <cell r="G954">
            <v>2</v>
          </cell>
          <cell r="H954">
            <v>2</v>
          </cell>
          <cell r="I954">
            <v>-3</v>
          </cell>
          <cell r="J954">
            <v>1</v>
          </cell>
          <cell r="K954">
            <v>111</v>
          </cell>
          <cell r="L954">
            <v>525622</v>
          </cell>
          <cell r="M954">
            <v>666958</v>
          </cell>
          <cell r="N954">
            <v>450732</v>
          </cell>
          <cell r="O954">
            <v>0</v>
          </cell>
          <cell r="P954">
            <v>309350</v>
          </cell>
          <cell r="Q954">
            <v>118340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22472</v>
          </cell>
          <cell r="Z954">
            <v>2093474</v>
          </cell>
          <cell r="AA954">
            <v>1793861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149799</v>
          </cell>
          <cell r="AH954">
            <v>401023</v>
          </cell>
          <cell r="AI954">
            <v>0</v>
          </cell>
          <cell r="AJ954">
            <v>0</v>
          </cell>
          <cell r="AK954">
            <v>2344683</v>
          </cell>
          <cell r="AL954">
            <v>0</v>
          </cell>
          <cell r="AM954">
            <v>0</v>
          </cell>
          <cell r="AN954">
            <v>20750</v>
          </cell>
          <cell r="AO954">
            <v>0</v>
          </cell>
          <cell r="AP954">
            <v>2365433</v>
          </cell>
          <cell r="AQ954">
            <v>0</v>
          </cell>
          <cell r="AR954">
            <v>0</v>
          </cell>
          <cell r="AS954">
            <v>0</v>
          </cell>
          <cell r="AT954">
            <v>401023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401023</v>
          </cell>
        </row>
        <row r="955">
          <cell r="A955">
            <v>417646</v>
          </cell>
          <cell r="B955" t="str">
            <v>SALINE COUNTY CAREER CENTER</v>
          </cell>
          <cell r="C955" t="str">
            <v>MO</v>
          </cell>
          <cell r="D955">
            <v>4</v>
          </cell>
          <cell r="E955">
            <v>7</v>
          </cell>
          <cell r="F955">
            <v>2</v>
          </cell>
          <cell r="G955">
            <v>2</v>
          </cell>
          <cell r="H955">
            <v>2</v>
          </cell>
          <cell r="I955">
            <v>-3</v>
          </cell>
          <cell r="J955">
            <v>1</v>
          </cell>
          <cell r="K955">
            <v>41</v>
          </cell>
          <cell r="L955">
            <v>107114</v>
          </cell>
          <cell r="M955">
            <v>76913</v>
          </cell>
          <cell r="N955">
            <v>288524</v>
          </cell>
          <cell r="O955">
            <v>0</v>
          </cell>
          <cell r="P955">
            <v>87688</v>
          </cell>
          <cell r="Q955">
            <v>51480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611719</v>
          </cell>
          <cell r="AA955">
            <v>682769</v>
          </cell>
          <cell r="AB955">
            <v>0</v>
          </cell>
          <cell r="AC955">
            <v>0</v>
          </cell>
          <cell r="AD955">
            <v>60394</v>
          </cell>
          <cell r="AE955">
            <v>86944</v>
          </cell>
          <cell r="AF955">
            <v>0</v>
          </cell>
          <cell r="AG955">
            <v>53655</v>
          </cell>
          <cell r="AH955">
            <v>141118</v>
          </cell>
          <cell r="AI955">
            <v>0</v>
          </cell>
          <cell r="AJ955">
            <v>0</v>
          </cell>
          <cell r="AK955">
            <v>1024880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1024880</v>
          </cell>
          <cell r="AQ955">
            <v>0</v>
          </cell>
          <cell r="AR955">
            <v>0</v>
          </cell>
          <cell r="AS955">
            <v>0</v>
          </cell>
          <cell r="AT955">
            <v>57499</v>
          </cell>
          <cell r="AU955">
            <v>30189</v>
          </cell>
          <cell r="AV955">
            <v>51480</v>
          </cell>
          <cell r="AW955">
            <v>0</v>
          </cell>
          <cell r="AX955">
            <v>1950</v>
          </cell>
          <cell r="AY955">
            <v>0</v>
          </cell>
          <cell r="AZ955">
            <v>141118</v>
          </cell>
        </row>
        <row r="956">
          <cell r="A956">
            <v>417655</v>
          </cell>
          <cell r="B956" t="str">
            <v>WARRENSBURG AREA VOCATIONAL TECHNICAL SCHOOL</v>
          </cell>
          <cell r="C956" t="str">
            <v>MO</v>
          </cell>
          <cell r="D956">
            <v>4</v>
          </cell>
          <cell r="E956">
            <v>7</v>
          </cell>
          <cell r="F956">
            <v>2</v>
          </cell>
          <cell r="G956">
            <v>-1</v>
          </cell>
          <cell r="H956">
            <v>2</v>
          </cell>
          <cell r="I956">
            <v>-3</v>
          </cell>
          <cell r="J956">
            <v>1</v>
          </cell>
          <cell r="K956">
            <v>47</v>
          </cell>
          <cell r="L956">
            <v>134003</v>
          </cell>
          <cell r="M956">
            <v>0</v>
          </cell>
          <cell r="N956">
            <v>0</v>
          </cell>
          <cell r="O956">
            <v>0</v>
          </cell>
          <cell r="P956">
            <v>46139</v>
          </cell>
          <cell r="Q956">
            <v>68432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248574</v>
          </cell>
          <cell r="AA956">
            <v>148944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2924</v>
          </cell>
          <cell r="AG956">
            <v>1828</v>
          </cell>
          <cell r="AH956">
            <v>46520</v>
          </cell>
          <cell r="AI956">
            <v>0</v>
          </cell>
          <cell r="AJ956">
            <v>0</v>
          </cell>
          <cell r="AK956">
            <v>200216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200216</v>
          </cell>
          <cell r="AQ956">
            <v>130523</v>
          </cell>
          <cell r="AR956">
            <v>7781</v>
          </cell>
          <cell r="AS956">
            <v>138304</v>
          </cell>
          <cell r="AT956">
            <v>46520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46520</v>
          </cell>
        </row>
        <row r="957">
          <cell r="A957">
            <v>417664</v>
          </cell>
          <cell r="B957" t="str">
            <v>LEWIS AND CLARK CAREER CENTER</v>
          </cell>
          <cell r="C957" t="str">
            <v>MO</v>
          </cell>
          <cell r="D957">
            <v>4</v>
          </cell>
          <cell r="E957">
            <v>7</v>
          </cell>
          <cell r="F957">
            <v>2</v>
          </cell>
          <cell r="G957">
            <v>2</v>
          </cell>
          <cell r="H957">
            <v>2</v>
          </cell>
          <cell r="I957">
            <v>-3</v>
          </cell>
          <cell r="J957">
            <v>1</v>
          </cell>
          <cell r="K957">
            <v>8</v>
          </cell>
          <cell r="L957">
            <v>774000</v>
          </cell>
          <cell r="M957">
            <v>0</v>
          </cell>
          <cell r="N957">
            <v>143000</v>
          </cell>
          <cell r="O957">
            <v>0</v>
          </cell>
          <cell r="P957">
            <v>288100</v>
          </cell>
          <cell r="Q957">
            <v>55122</v>
          </cell>
          <cell r="R957">
            <v>0</v>
          </cell>
          <cell r="S957">
            <v>0</v>
          </cell>
          <cell r="T957">
            <v>0</v>
          </cell>
          <cell r="U957">
            <v>15000</v>
          </cell>
          <cell r="V957">
            <v>11100</v>
          </cell>
          <cell r="W957">
            <v>0</v>
          </cell>
          <cell r="X957">
            <v>0</v>
          </cell>
          <cell r="Y957">
            <v>0</v>
          </cell>
          <cell r="Z957">
            <v>1286322</v>
          </cell>
          <cell r="AA957">
            <v>409000</v>
          </cell>
          <cell r="AB957">
            <v>0</v>
          </cell>
          <cell r="AC957">
            <v>0</v>
          </cell>
          <cell r="AD957">
            <v>253000</v>
          </cell>
          <cell r="AE957">
            <v>51000</v>
          </cell>
          <cell r="AF957">
            <v>451000</v>
          </cell>
          <cell r="AG957">
            <v>87000</v>
          </cell>
          <cell r="AH957">
            <v>2150</v>
          </cell>
          <cell r="AI957">
            <v>0</v>
          </cell>
          <cell r="AJ957">
            <v>0</v>
          </cell>
          <cell r="AK957">
            <v>1253150</v>
          </cell>
          <cell r="AL957">
            <v>252000</v>
          </cell>
          <cell r="AM957">
            <v>0</v>
          </cell>
          <cell r="AN957">
            <v>0</v>
          </cell>
          <cell r="AO957">
            <v>0</v>
          </cell>
          <cell r="AP957">
            <v>1505150</v>
          </cell>
          <cell r="AQ957">
            <v>1186465</v>
          </cell>
          <cell r="AR957">
            <v>243404</v>
          </cell>
          <cell r="AS957">
            <v>1429869</v>
          </cell>
          <cell r="AT957">
            <v>1650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500</v>
          </cell>
          <cell r="AZ957">
            <v>2150</v>
          </cell>
        </row>
        <row r="958">
          <cell r="A958">
            <v>417673</v>
          </cell>
          <cell r="B958" t="str">
            <v>NEVADA REGIONAL TECHNICAL CENTER</v>
          </cell>
          <cell r="C958" t="str">
            <v>MO</v>
          </cell>
          <cell r="D958">
            <v>4</v>
          </cell>
          <cell r="E958">
            <v>7</v>
          </cell>
          <cell r="F958">
            <v>2</v>
          </cell>
          <cell r="G958">
            <v>2</v>
          </cell>
          <cell r="H958">
            <v>2</v>
          </cell>
          <cell r="I958">
            <v>-3</v>
          </cell>
          <cell r="J958">
            <v>1</v>
          </cell>
          <cell r="K958">
            <v>56</v>
          </cell>
          <cell r="L958">
            <v>131816</v>
          </cell>
          <cell r="M958">
            <v>0</v>
          </cell>
          <cell r="N958">
            <v>0</v>
          </cell>
          <cell r="O958">
            <v>0</v>
          </cell>
          <cell r="P958">
            <v>91222</v>
          </cell>
          <cell r="Q958">
            <v>14387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197448</v>
          </cell>
          <cell r="Y958">
            <v>0</v>
          </cell>
          <cell r="Z958">
            <v>434873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86478</v>
          </cell>
          <cell r="AI958">
            <v>0</v>
          </cell>
          <cell r="AJ958">
            <v>0</v>
          </cell>
          <cell r="AK958">
            <v>86478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86478</v>
          </cell>
          <cell r="AQ958">
            <v>0</v>
          </cell>
          <cell r="AR958">
            <v>0</v>
          </cell>
          <cell r="AS958">
            <v>0</v>
          </cell>
          <cell r="AT958">
            <v>66166</v>
          </cell>
          <cell r="AU958">
            <v>0</v>
          </cell>
          <cell r="AV958">
            <v>14387</v>
          </cell>
          <cell r="AW958">
            <v>0</v>
          </cell>
          <cell r="AX958">
            <v>0</v>
          </cell>
          <cell r="AY958">
            <v>5925</v>
          </cell>
          <cell r="AZ958">
            <v>86478</v>
          </cell>
        </row>
        <row r="959">
          <cell r="A959">
            <v>417682</v>
          </cell>
          <cell r="B959" t="str">
            <v>CASS CAREER CENTER</v>
          </cell>
          <cell r="C959" t="str">
            <v>MO</v>
          </cell>
          <cell r="D959">
            <v>4</v>
          </cell>
          <cell r="E959">
            <v>7</v>
          </cell>
          <cell r="F959">
            <v>2</v>
          </cell>
          <cell r="G959">
            <v>2</v>
          </cell>
          <cell r="H959">
            <v>2</v>
          </cell>
          <cell r="I959">
            <v>-3</v>
          </cell>
          <cell r="J959">
            <v>1</v>
          </cell>
          <cell r="K959">
            <v>25</v>
          </cell>
          <cell r="L959">
            <v>138028</v>
          </cell>
          <cell r="M959">
            <v>0</v>
          </cell>
          <cell r="N959">
            <v>59967</v>
          </cell>
          <cell r="O959">
            <v>0</v>
          </cell>
          <cell r="P959">
            <v>22876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220871</v>
          </cell>
          <cell r="AA959">
            <v>9950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3500</v>
          </cell>
          <cell r="AG959">
            <v>0</v>
          </cell>
          <cell r="AH959">
            <v>24876</v>
          </cell>
          <cell r="AI959">
            <v>0</v>
          </cell>
          <cell r="AJ959">
            <v>0</v>
          </cell>
          <cell r="AK959">
            <v>38326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38326</v>
          </cell>
          <cell r="AQ959">
            <v>108832</v>
          </cell>
          <cell r="AR959">
            <v>0</v>
          </cell>
          <cell r="AS959">
            <v>125628</v>
          </cell>
          <cell r="AT959">
            <v>19025</v>
          </cell>
          <cell r="AU959">
            <v>3851</v>
          </cell>
          <cell r="AV959">
            <v>0</v>
          </cell>
          <cell r="AW959">
            <v>0</v>
          </cell>
          <cell r="AX959">
            <v>0</v>
          </cell>
          <cell r="AY959">
            <v>2000</v>
          </cell>
          <cell r="AZ959">
            <v>24876</v>
          </cell>
        </row>
        <row r="960">
          <cell r="A960">
            <v>417691</v>
          </cell>
          <cell r="B960" t="str">
            <v>CAREER AND TECHNICAL CENTER AT FORT OSAGE</v>
          </cell>
          <cell r="C960" t="str">
            <v>MO</v>
          </cell>
          <cell r="D960">
            <v>4</v>
          </cell>
          <cell r="E960">
            <v>7</v>
          </cell>
          <cell r="F960">
            <v>2</v>
          </cell>
          <cell r="G960">
            <v>2</v>
          </cell>
          <cell r="H960">
            <v>2</v>
          </cell>
          <cell r="I960">
            <v>-3</v>
          </cell>
          <cell r="J960">
            <v>1</v>
          </cell>
          <cell r="K960">
            <v>3</v>
          </cell>
          <cell r="L960">
            <v>0</v>
          </cell>
          <cell r="M960">
            <v>1783</v>
          </cell>
          <cell r="N960">
            <v>0</v>
          </cell>
          <cell r="O960">
            <v>0</v>
          </cell>
          <cell r="P960">
            <v>1783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6841</v>
          </cell>
          <cell r="Y960">
            <v>0</v>
          </cell>
          <cell r="Z960">
            <v>10407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1797</v>
          </cell>
          <cell r="AI960">
            <v>0</v>
          </cell>
          <cell r="AJ960">
            <v>0</v>
          </cell>
          <cell r="AK960">
            <v>1797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1797</v>
          </cell>
          <cell r="AQ960">
            <v>0</v>
          </cell>
          <cell r="AR960">
            <v>0</v>
          </cell>
          <cell r="AS960">
            <v>0</v>
          </cell>
          <cell r="AT960">
            <v>1797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1797</v>
          </cell>
        </row>
        <row r="961">
          <cell r="A961">
            <v>417716</v>
          </cell>
          <cell r="B961" t="str">
            <v>NORTH COUNTY TECHNICAL SPECIAL SCHOOL DISTRICT</v>
          </cell>
          <cell r="C961" t="str">
            <v>MO</v>
          </cell>
          <cell r="D961">
            <v>4</v>
          </cell>
          <cell r="E961">
            <v>7</v>
          </cell>
          <cell r="F961">
            <v>2</v>
          </cell>
          <cell r="G961">
            <v>2</v>
          </cell>
          <cell r="H961">
            <v>2</v>
          </cell>
          <cell r="I961">
            <v>-3</v>
          </cell>
          <cell r="J961">
            <v>1</v>
          </cell>
          <cell r="K961">
            <v>77</v>
          </cell>
          <cell r="L961">
            <v>243883</v>
          </cell>
          <cell r="M961">
            <v>0</v>
          </cell>
          <cell r="N961">
            <v>99612</v>
          </cell>
          <cell r="O961">
            <v>0</v>
          </cell>
          <cell r="P961">
            <v>119111</v>
          </cell>
          <cell r="Q961">
            <v>31838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494444</v>
          </cell>
          <cell r="AA961">
            <v>202799</v>
          </cell>
          <cell r="AB961">
            <v>0</v>
          </cell>
          <cell r="AC961">
            <v>0</v>
          </cell>
          <cell r="AD961">
            <v>69509</v>
          </cell>
          <cell r="AE961">
            <v>20360</v>
          </cell>
          <cell r="AF961">
            <v>15352</v>
          </cell>
          <cell r="AG961">
            <v>0</v>
          </cell>
          <cell r="AH961">
            <v>150949</v>
          </cell>
          <cell r="AI961">
            <v>0</v>
          </cell>
          <cell r="AJ961">
            <v>0</v>
          </cell>
          <cell r="AK961">
            <v>458969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458969</v>
          </cell>
          <cell r="AQ961">
            <v>248452</v>
          </cell>
          <cell r="AR961">
            <v>25216</v>
          </cell>
          <cell r="AS961">
            <v>273668</v>
          </cell>
          <cell r="AT961">
            <v>119111</v>
          </cell>
          <cell r="AU961">
            <v>0</v>
          </cell>
          <cell r="AV961">
            <v>31838</v>
          </cell>
          <cell r="AW961">
            <v>0</v>
          </cell>
          <cell r="AX961">
            <v>0</v>
          </cell>
          <cell r="AY961">
            <v>0</v>
          </cell>
          <cell r="AZ961">
            <v>150949</v>
          </cell>
        </row>
        <row r="962">
          <cell r="A962">
            <v>417743</v>
          </cell>
          <cell r="B962" t="str">
            <v>DALLAS COUNTY CAREER CENTER</v>
          </cell>
          <cell r="C962" t="str">
            <v>MO</v>
          </cell>
          <cell r="D962">
            <v>4</v>
          </cell>
          <cell r="E962">
            <v>7</v>
          </cell>
          <cell r="F962">
            <v>2</v>
          </cell>
          <cell r="G962">
            <v>2</v>
          </cell>
          <cell r="H962">
            <v>2</v>
          </cell>
          <cell r="I962">
            <v>-3</v>
          </cell>
          <cell r="J962">
            <v>1</v>
          </cell>
          <cell r="K962">
            <v>2</v>
          </cell>
          <cell r="L962">
            <v>6655</v>
          </cell>
          <cell r="M962">
            <v>1032845</v>
          </cell>
          <cell r="N962">
            <v>6947025</v>
          </cell>
          <cell r="O962">
            <v>4645283</v>
          </cell>
          <cell r="P962">
            <v>521751</v>
          </cell>
          <cell r="Q962">
            <v>609281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13762840</v>
          </cell>
          <cell r="AA962">
            <v>7784547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11984</v>
          </cell>
          <cell r="AG962">
            <v>1271286</v>
          </cell>
          <cell r="AH962">
            <v>34676</v>
          </cell>
          <cell r="AI962">
            <v>6706936</v>
          </cell>
          <cell r="AJ962">
            <v>548777</v>
          </cell>
          <cell r="AK962">
            <v>16358206</v>
          </cell>
          <cell r="AL962">
            <v>0</v>
          </cell>
          <cell r="AM962">
            <v>0</v>
          </cell>
          <cell r="AN962">
            <v>0</v>
          </cell>
          <cell r="AO962">
            <v>887413</v>
          </cell>
          <cell r="AP962">
            <v>17245619</v>
          </cell>
          <cell r="AQ962">
            <v>5379984</v>
          </cell>
          <cell r="AR962">
            <v>1198717</v>
          </cell>
          <cell r="AS962">
            <v>6578701</v>
          </cell>
          <cell r="AT962">
            <v>9925</v>
          </cell>
          <cell r="AU962">
            <v>0</v>
          </cell>
          <cell r="AV962">
            <v>0</v>
          </cell>
          <cell r="AW962">
            <v>0</v>
          </cell>
          <cell r="AX962">
            <v>22851</v>
          </cell>
          <cell r="AY962">
            <v>1900</v>
          </cell>
          <cell r="AZ962">
            <v>34676</v>
          </cell>
        </row>
        <row r="963">
          <cell r="A963">
            <v>430500</v>
          </cell>
          <cell r="B963" t="str">
            <v>MOBERLY AREA TECHNICAL CENTER</v>
          </cell>
          <cell r="C963" t="str">
            <v>MO</v>
          </cell>
          <cell r="D963">
            <v>4</v>
          </cell>
          <cell r="E963">
            <v>7</v>
          </cell>
          <cell r="F963">
            <v>2</v>
          </cell>
          <cell r="G963">
            <v>2</v>
          </cell>
          <cell r="H963">
            <v>2</v>
          </cell>
          <cell r="I963">
            <v>-3</v>
          </cell>
          <cell r="J963">
            <v>1</v>
          </cell>
          <cell r="K963">
            <v>8</v>
          </cell>
          <cell r="L963">
            <v>32294</v>
          </cell>
          <cell r="M963">
            <v>41130</v>
          </cell>
          <cell r="N963">
            <v>60234</v>
          </cell>
          <cell r="O963">
            <v>0</v>
          </cell>
          <cell r="P963">
            <v>7411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141069</v>
          </cell>
          <cell r="AA963">
            <v>45287</v>
          </cell>
          <cell r="AB963">
            <v>0</v>
          </cell>
          <cell r="AC963">
            <v>7492</v>
          </cell>
          <cell r="AD963">
            <v>180</v>
          </cell>
          <cell r="AE963">
            <v>59435</v>
          </cell>
          <cell r="AF963">
            <v>125059</v>
          </cell>
          <cell r="AG963">
            <v>12665</v>
          </cell>
          <cell r="AH963">
            <v>7472</v>
          </cell>
          <cell r="AI963">
            <v>0</v>
          </cell>
          <cell r="AJ963">
            <v>0</v>
          </cell>
          <cell r="AK963">
            <v>257590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257590</v>
          </cell>
          <cell r="AQ963">
            <v>38223</v>
          </cell>
          <cell r="AR963">
            <v>0</v>
          </cell>
          <cell r="AS963">
            <v>45287</v>
          </cell>
          <cell r="AT963">
            <v>7472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7472</v>
          </cell>
        </row>
        <row r="964">
          <cell r="A964">
            <v>430643</v>
          </cell>
          <cell r="B964" t="str">
            <v>HERNDON CAREER CENTER</v>
          </cell>
          <cell r="C964" t="str">
            <v>MO</v>
          </cell>
          <cell r="D964">
            <v>4</v>
          </cell>
          <cell r="E964">
            <v>7</v>
          </cell>
          <cell r="F964">
            <v>2</v>
          </cell>
          <cell r="G964">
            <v>2</v>
          </cell>
          <cell r="H964">
            <v>2</v>
          </cell>
          <cell r="I964">
            <v>-3</v>
          </cell>
          <cell r="J964">
            <v>1</v>
          </cell>
          <cell r="K964">
            <v>8</v>
          </cell>
          <cell r="L964">
            <v>20692</v>
          </cell>
          <cell r="M964">
            <v>0</v>
          </cell>
          <cell r="N964">
            <v>0</v>
          </cell>
          <cell r="O964">
            <v>0</v>
          </cell>
          <cell r="P964">
            <v>1255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1</v>
          </cell>
          <cell r="Y964">
            <v>0</v>
          </cell>
          <cell r="Z964">
            <v>21948</v>
          </cell>
          <cell r="AA964">
            <v>32462742</v>
          </cell>
          <cell r="AB964">
            <v>0</v>
          </cell>
          <cell r="AC964">
            <v>1016566</v>
          </cell>
          <cell r="AD964">
            <v>9838775</v>
          </cell>
          <cell r="AE964">
            <v>2590471</v>
          </cell>
          <cell r="AF964">
            <v>6399470</v>
          </cell>
          <cell r="AG964">
            <v>6437461</v>
          </cell>
          <cell r="AH964">
            <v>1255</v>
          </cell>
          <cell r="AI964">
            <v>0</v>
          </cell>
          <cell r="AJ964">
            <v>0</v>
          </cell>
          <cell r="AK964">
            <v>58746740</v>
          </cell>
          <cell r="AL964">
            <v>2403239</v>
          </cell>
          <cell r="AM964">
            <v>0</v>
          </cell>
          <cell r="AN964">
            <v>0</v>
          </cell>
          <cell r="AO964">
            <v>0</v>
          </cell>
          <cell r="AP964">
            <v>61149979</v>
          </cell>
          <cell r="AQ964">
            <v>39225462</v>
          </cell>
          <cell r="AR964">
            <v>6382452</v>
          </cell>
          <cell r="AS964">
            <v>45607914</v>
          </cell>
          <cell r="AT964">
            <v>1255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1255</v>
          </cell>
        </row>
        <row r="965">
          <cell r="A965">
            <v>431691</v>
          </cell>
          <cell r="B965" t="str">
            <v>NORTHLAND CAREER CENTER</v>
          </cell>
          <cell r="C965" t="str">
            <v>MO</v>
          </cell>
          <cell r="D965">
            <v>4</v>
          </cell>
          <cell r="E965">
            <v>7</v>
          </cell>
          <cell r="F965">
            <v>2</v>
          </cell>
          <cell r="G965">
            <v>2</v>
          </cell>
          <cell r="H965">
            <v>2</v>
          </cell>
          <cell r="I965">
            <v>-3</v>
          </cell>
          <cell r="J965">
            <v>1</v>
          </cell>
          <cell r="K965">
            <v>39</v>
          </cell>
          <cell r="L965">
            <v>159313</v>
          </cell>
          <cell r="M965">
            <v>0</v>
          </cell>
          <cell r="N965">
            <v>227361</v>
          </cell>
          <cell r="O965">
            <v>1107755</v>
          </cell>
          <cell r="P965">
            <v>56199</v>
          </cell>
          <cell r="Q965">
            <v>123089</v>
          </cell>
          <cell r="R965">
            <v>0</v>
          </cell>
          <cell r="S965">
            <v>1586</v>
          </cell>
          <cell r="T965">
            <v>0</v>
          </cell>
          <cell r="U965">
            <v>0</v>
          </cell>
          <cell r="V965">
            <v>279700</v>
          </cell>
          <cell r="W965">
            <v>0</v>
          </cell>
          <cell r="X965">
            <v>-92803</v>
          </cell>
          <cell r="Y965">
            <v>0</v>
          </cell>
          <cell r="Z965">
            <v>1862200</v>
          </cell>
          <cell r="AA965">
            <v>9673217</v>
          </cell>
          <cell r="AB965">
            <v>0</v>
          </cell>
          <cell r="AC965">
            <v>170119</v>
          </cell>
          <cell r="AD965">
            <v>1452254</v>
          </cell>
          <cell r="AE965">
            <v>343318</v>
          </cell>
          <cell r="AF965">
            <v>497535</v>
          </cell>
          <cell r="AG965">
            <v>1782032</v>
          </cell>
          <cell r="AH965">
            <v>52265</v>
          </cell>
          <cell r="AI965">
            <v>1783585</v>
          </cell>
          <cell r="AJ965">
            <v>6174707</v>
          </cell>
          <cell r="AK965">
            <v>21929032</v>
          </cell>
          <cell r="AL965">
            <v>345201</v>
          </cell>
          <cell r="AM965">
            <v>0</v>
          </cell>
          <cell r="AN965">
            <v>0</v>
          </cell>
          <cell r="AO965">
            <v>0</v>
          </cell>
          <cell r="AP965">
            <v>22274233</v>
          </cell>
          <cell r="AQ965">
            <v>8033950</v>
          </cell>
          <cell r="AR965">
            <v>1533759</v>
          </cell>
          <cell r="AS965">
            <v>9567709</v>
          </cell>
          <cell r="AT965">
            <v>51171</v>
          </cell>
          <cell r="AU965">
            <v>0</v>
          </cell>
          <cell r="AV965">
            <v>0</v>
          </cell>
          <cell r="AW965">
            <v>0</v>
          </cell>
          <cell r="AX965">
            <v>1094</v>
          </cell>
          <cell r="AY965">
            <v>0</v>
          </cell>
          <cell r="AZ965">
            <v>52265</v>
          </cell>
        </row>
        <row r="966">
          <cell r="A966">
            <v>175999</v>
          </cell>
          <cell r="B966" t="str">
            <v>BOARD OF TRUSTEES-STATE INSTS OF HIGHER LEARNING</v>
          </cell>
          <cell r="C966" t="str">
            <v>MS</v>
          </cell>
          <cell r="D966">
            <v>5</v>
          </cell>
          <cell r="E966">
            <v>0</v>
          </cell>
          <cell r="F966">
            <v>2</v>
          </cell>
          <cell r="G966">
            <v>-2</v>
          </cell>
          <cell r="H966">
            <v>2</v>
          </cell>
          <cell r="I966">
            <v>-3</v>
          </cell>
          <cell r="J966">
            <v>1</v>
          </cell>
          <cell r="L966">
            <v>0</v>
          </cell>
          <cell r="M966">
            <v>0</v>
          </cell>
          <cell r="N966">
            <v>29884866</v>
          </cell>
          <cell r="O966">
            <v>0</v>
          </cell>
          <cell r="P966">
            <v>8124227</v>
          </cell>
          <cell r="Q966">
            <v>1436491</v>
          </cell>
          <cell r="R966">
            <v>0</v>
          </cell>
          <cell r="S966">
            <v>1006940</v>
          </cell>
          <cell r="T966">
            <v>0</v>
          </cell>
          <cell r="U966">
            <v>1060328</v>
          </cell>
          <cell r="V966">
            <v>0</v>
          </cell>
          <cell r="W966">
            <v>0</v>
          </cell>
          <cell r="X966">
            <v>9719122</v>
          </cell>
          <cell r="Y966">
            <v>0</v>
          </cell>
          <cell r="Z966">
            <v>51231974</v>
          </cell>
          <cell r="AA966">
            <v>0</v>
          </cell>
          <cell r="AB966">
            <v>897410</v>
          </cell>
          <cell r="AC966">
            <v>0</v>
          </cell>
          <cell r="AD966">
            <v>2594662</v>
          </cell>
          <cell r="AE966">
            <v>0</v>
          </cell>
          <cell r="AF966">
            <v>21240054</v>
          </cell>
          <cell r="AG966">
            <v>1461398</v>
          </cell>
          <cell r="AH966">
            <v>21513173</v>
          </cell>
          <cell r="AI966">
            <v>0</v>
          </cell>
          <cell r="AJ966">
            <v>0</v>
          </cell>
          <cell r="AK966">
            <v>47706697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47706697</v>
          </cell>
          <cell r="AQ966">
            <v>5222693</v>
          </cell>
          <cell r="AR966">
            <v>1201220</v>
          </cell>
          <cell r="AS966">
            <v>6423913</v>
          </cell>
          <cell r="AT966">
            <v>0</v>
          </cell>
          <cell r="AU966">
            <v>260588</v>
          </cell>
          <cell r="AV966">
            <v>21252585</v>
          </cell>
          <cell r="AW966">
            <v>0</v>
          </cell>
          <cell r="AX966">
            <v>0</v>
          </cell>
          <cell r="AY966">
            <v>0</v>
          </cell>
          <cell r="AZ966">
            <v>21513173</v>
          </cell>
        </row>
        <row r="967">
          <cell r="A967">
            <v>247737</v>
          </cell>
          <cell r="B967" t="str">
            <v>STATE BOARD FOR COMMUNITY AND JUNIOR COLLEGES</v>
          </cell>
          <cell r="C967" t="str">
            <v>MS</v>
          </cell>
          <cell r="D967">
            <v>5</v>
          </cell>
          <cell r="E967">
            <v>0</v>
          </cell>
          <cell r="F967">
            <v>2</v>
          </cell>
          <cell r="G967">
            <v>-2</v>
          </cell>
          <cell r="H967">
            <v>2</v>
          </cell>
          <cell r="I967">
            <v>-3</v>
          </cell>
          <cell r="J967">
            <v>1</v>
          </cell>
          <cell r="L967">
            <v>0</v>
          </cell>
          <cell r="M967">
            <v>0</v>
          </cell>
          <cell r="N967">
            <v>9222376</v>
          </cell>
          <cell r="O967">
            <v>0</v>
          </cell>
          <cell r="P967">
            <v>5459158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6507268</v>
          </cell>
          <cell r="Y967">
            <v>0</v>
          </cell>
          <cell r="Z967">
            <v>21188802</v>
          </cell>
          <cell r="AA967">
            <v>18626888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2512245</v>
          </cell>
          <cell r="AG967">
            <v>0</v>
          </cell>
          <cell r="AH967">
            <v>0</v>
          </cell>
          <cell r="AI967">
            <v>49669</v>
          </cell>
          <cell r="AJ967">
            <v>0</v>
          </cell>
          <cell r="AK967">
            <v>21188802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21188802</v>
          </cell>
          <cell r="AQ967">
            <v>1503925</v>
          </cell>
          <cell r="AR967">
            <v>448651</v>
          </cell>
          <cell r="AS967">
            <v>1952576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>
            <v>175342</v>
          </cell>
          <cell r="B968" t="str">
            <v>ALCORN STATE UNIVERSITY</v>
          </cell>
          <cell r="C968" t="str">
            <v>MS</v>
          </cell>
          <cell r="D968">
            <v>5</v>
          </cell>
          <cell r="E968">
            <v>1</v>
          </cell>
          <cell r="F968">
            <v>2</v>
          </cell>
          <cell r="G968">
            <v>2</v>
          </cell>
          <cell r="H968">
            <v>2</v>
          </cell>
          <cell r="I968">
            <v>21</v>
          </cell>
          <cell r="J968">
            <v>1</v>
          </cell>
          <cell r="K968">
            <v>2679</v>
          </cell>
          <cell r="L968">
            <v>10060669</v>
          </cell>
          <cell r="M968">
            <v>0</v>
          </cell>
          <cell r="N968">
            <v>23679737</v>
          </cell>
          <cell r="O968">
            <v>0</v>
          </cell>
          <cell r="P968">
            <v>18815620</v>
          </cell>
          <cell r="Q968">
            <v>86239</v>
          </cell>
          <cell r="R968">
            <v>0</v>
          </cell>
          <cell r="S968">
            <v>83354</v>
          </cell>
          <cell r="T968">
            <v>248274</v>
          </cell>
          <cell r="U968">
            <v>862138</v>
          </cell>
          <cell r="V968">
            <v>5990655</v>
          </cell>
          <cell r="W968">
            <v>0</v>
          </cell>
          <cell r="X968">
            <v>368956</v>
          </cell>
          <cell r="Y968">
            <v>0</v>
          </cell>
          <cell r="Z968">
            <v>60195642</v>
          </cell>
          <cell r="AA968">
            <v>18762156</v>
          </cell>
          <cell r="AB968">
            <v>7963952</v>
          </cell>
          <cell r="AC968">
            <v>2865320</v>
          </cell>
          <cell r="AD968">
            <v>2401966</v>
          </cell>
          <cell r="AE968">
            <v>3291113</v>
          </cell>
          <cell r="AF968">
            <v>5593059</v>
          </cell>
          <cell r="AG968">
            <v>3654865</v>
          </cell>
          <cell r="AH968">
            <v>9571040</v>
          </cell>
          <cell r="AI968">
            <v>0</v>
          </cell>
          <cell r="AJ968">
            <v>0</v>
          </cell>
          <cell r="AK968">
            <v>54103471</v>
          </cell>
          <cell r="AL968">
            <v>5931852</v>
          </cell>
          <cell r="AM968">
            <v>0</v>
          </cell>
          <cell r="AN968">
            <v>0</v>
          </cell>
          <cell r="AO968">
            <v>1090729</v>
          </cell>
          <cell r="AP968">
            <v>61126052</v>
          </cell>
          <cell r="AQ968">
            <v>17910839</v>
          </cell>
          <cell r="AR968">
            <v>4778143</v>
          </cell>
          <cell r="AS968">
            <v>22688982</v>
          </cell>
          <cell r="AT968">
            <v>4899142</v>
          </cell>
          <cell r="AU968">
            <v>1291844</v>
          </cell>
          <cell r="AV968">
            <v>85584</v>
          </cell>
          <cell r="AW968">
            <v>0</v>
          </cell>
          <cell r="AX968">
            <v>0</v>
          </cell>
          <cell r="AY968">
            <v>3294470</v>
          </cell>
          <cell r="AZ968">
            <v>9571040</v>
          </cell>
        </row>
        <row r="969">
          <cell r="A969">
            <v>175616</v>
          </cell>
          <cell r="B969" t="str">
            <v>DELTA STATE UNIVERSITY</v>
          </cell>
          <cell r="C969" t="str">
            <v>MS</v>
          </cell>
          <cell r="D969">
            <v>5</v>
          </cell>
          <cell r="E969">
            <v>1</v>
          </cell>
          <cell r="F969">
            <v>2</v>
          </cell>
          <cell r="G969">
            <v>2</v>
          </cell>
          <cell r="H969">
            <v>2</v>
          </cell>
          <cell r="I969">
            <v>21</v>
          </cell>
          <cell r="J969">
            <v>1</v>
          </cell>
          <cell r="K969">
            <v>3319</v>
          </cell>
          <cell r="L969">
            <v>10869474</v>
          </cell>
          <cell r="M969">
            <v>0</v>
          </cell>
          <cell r="N969">
            <v>21149312</v>
          </cell>
          <cell r="O969">
            <v>0</v>
          </cell>
          <cell r="P969">
            <v>6024822</v>
          </cell>
          <cell r="Q969">
            <v>1030179</v>
          </cell>
          <cell r="R969">
            <v>0</v>
          </cell>
          <cell r="S969">
            <v>1154942</v>
          </cell>
          <cell r="T969">
            <v>0</v>
          </cell>
          <cell r="U969">
            <v>844070</v>
          </cell>
          <cell r="V969">
            <v>7905331</v>
          </cell>
          <cell r="W969">
            <v>0</v>
          </cell>
          <cell r="X969">
            <v>918451</v>
          </cell>
          <cell r="Y969">
            <v>0</v>
          </cell>
          <cell r="Z969">
            <v>49896581</v>
          </cell>
          <cell r="AA969">
            <v>16185736</v>
          </cell>
          <cell r="AB969">
            <v>251775</v>
          </cell>
          <cell r="AC969">
            <v>3160087</v>
          </cell>
          <cell r="AD969">
            <v>4691238</v>
          </cell>
          <cell r="AE969">
            <v>3594756</v>
          </cell>
          <cell r="AF969">
            <v>3542927</v>
          </cell>
          <cell r="AG969">
            <v>2965556</v>
          </cell>
          <cell r="AH969">
            <v>7299211</v>
          </cell>
          <cell r="AI969">
            <v>239450</v>
          </cell>
          <cell r="AJ969">
            <v>0</v>
          </cell>
          <cell r="AK969">
            <v>41930736</v>
          </cell>
          <cell r="AL969">
            <v>7530553</v>
          </cell>
          <cell r="AM969">
            <v>0</v>
          </cell>
          <cell r="AN969">
            <v>0</v>
          </cell>
          <cell r="AO969">
            <v>0</v>
          </cell>
          <cell r="AP969">
            <v>49461289</v>
          </cell>
          <cell r="AQ969">
            <v>20682975</v>
          </cell>
          <cell r="AR969">
            <v>4851662</v>
          </cell>
          <cell r="AS969">
            <v>25534637</v>
          </cell>
          <cell r="AT969">
            <v>2966622</v>
          </cell>
          <cell r="AU969">
            <v>431845</v>
          </cell>
          <cell r="AV969">
            <v>884385</v>
          </cell>
          <cell r="AW969">
            <v>0</v>
          </cell>
          <cell r="AX969">
            <v>170333</v>
          </cell>
          <cell r="AY969">
            <v>2846026</v>
          </cell>
          <cell r="AZ969">
            <v>7299211</v>
          </cell>
        </row>
        <row r="970">
          <cell r="A970">
            <v>175856</v>
          </cell>
          <cell r="B970" t="str">
            <v>JACKSON STATE UNIVERSITY</v>
          </cell>
          <cell r="C970" t="str">
            <v>MS</v>
          </cell>
          <cell r="D970">
            <v>5</v>
          </cell>
          <cell r="E970">
            <v>1</v>
          </cell>
          <cell r="F970">
            <v>2</v>
          </cell>
          <cell r="G970">
            <v>2</v>
          </cell>
          <cell r="H970">
            <v>2</v>
          </cell>
          <cell r="I970">
            <v>16</v>
          </cell>
          <cell r="J970">
            <v>1</v>
          </cell>
          <cell r="K970">
            <v>6099</v>
          </cell>
          <cell r="L970">
            <v>23098864</v>
          </cell>
          <cell r="M970">
            <v>0</v>
          </cell>
          <cell r="N970">
            <v>43155528</v>
          </cell>
          <cell r="O970">
            <v>0</v>
          </cell>
          <cell r="P970">
            <v>41334371</v>
          </cell>
          <cell r="Q970">
            <v>2120375</v>
          </cell>
          <cell r="R970">
            <v>85793</v>
          </cell>
          <cell r="S970">
            <v>810566</v>
          </cell>
          <cell r="T970">
            <v>1394965</v>
          </cell>
          <cell r="U970">
            <v>2624479</v>
          </cell>
          <cell r="V970">
            <v>10249799</v>
          </cell>
          <cell r="W970">
            <v>0</v>
          </cell>
          <cell r="X970">
            <v>632205</v>
          </cell>
          <cell r="Y970">
            <v>0</v>
          </cell>
          <cell r="Z970">
            <v>125506945</v>
          </cell>
          <cell r="AA970">
            <v>33409816</v>
          </cell>
          <cell r="AB970">
            <v>18651057</v>
          </cell>
          <cell r="AC970">
            <v>2088931</v>
          </cell>
          <cell r="AD970">
            <v>8768697</v>
          </cell>
          <cell r="AE970">
            <v>9422596</v>
          </cell>
          <cell r="AF970">
            <v>11100403</v>
          </cell>
          <cell r="AG970">
            <v>7294970</v>
          </cell>
          <cell r="AH970">
            <v>19887603</v>
          </cell>
          <cell r="AI970">
            <v>1635286</v>
          </cell>
          <cell r="AJ970">
            <v>4571844</v>
          </cell>
          <cell r="AK970">
            <v>116831203</v>
          </cell>
          <cell r="AL970">
            <v>7280420</v>
          </cell>
          <cell r="AM970">
            <v>0</v>
          </cell>
          <cell r="AN970">
            <v>0</v>
          </cell>
          <cell r="AO970">
            <v>1655000</v>
          </cell>
          <cell r="AP970">
            <v>125766623</v>
          </cell>
          <cell r="AQ970">
            <v>51213595</v>
          </cell>
          <cell r="AR970">
            <v>11403195</v>
          </cell>
          <cell r="AS970">
            <v>62616790</v>
          </cell>
          <cell r="AT970">
            <v>10313500</v>
          </cell>
          <cell r="AU970">
            <v>3153842</v>
          </cell>
          <cell r="AV970">
            <v>352832</v>
          </cell>
          <cell r="AW970">
            <v>0</v>
          </cell>
          <cell r="AX970">
            <v>567231</v>
          </cell>
          <cell r="AY970">
            <v>5500198</v>
          </cell>
          <cell r="AZ970">
            <v>19887603</v>
          </cell>
        </row>
        <row r="971">
          <cell r="A971">
            <v>176017</v>
          </cell>
          <cell r="B971" t="str">
            <v>UNIVERSITY OF MISSISSIPPI MAIN CAMPUS</v>
          </cell>
          <cell r="C971" t="str">
            <v>MS</v>
          </cell>
          <cell r="D971">
            <v>5</v>
          </cell>
          <cell r="E971">
            <v>1</v>
          </cell>
          <cell r="F971">
            <v>2</v>
          </cell>
          <cell r="G971">
            <v>2</v>
          </cell>
          <cell r="H971">
            <v>2</v>
          </cell>
          <cell r="I971">
            <v>15</v>
          </cell>
          <cell r="J971">
            <v>1</v>
          </cell>
          <cell r="K971">
            <v>11601</v>
          </cell>
          <cell r="L971">
            <v>54819476</v>
          </cell>
          <cell r="M971">
            <v>0</v>
          </cell>
          <cell r="N971">
            <v>72075951</v>
          </cell>
          <cell r="O971">
            <v>0</v>
          </cell>
          <cell r="P971">
            <v>45632363</v>
          </cell>
          <cell r="Q971">
            <v>8492410</v>
          </cell>
          <cell r="R971">
            <v>0</v>
          </cell>
          <cell r="S971">
            <v>19903763</v>
          </cell>
          <cell r="T971">
            <v>614296</v>
          </cell>
          <cell r="U971">
            <v>4627178</v>
          </cell>
          <cell r="V971">
            <v>32935460</v>
          </cell>
          <cell r="W971">
            <v>0</v>
          </cell>
          <cell r="X971">
            <v>12251132</v>
          </cell>
          <cell r="Y971">
            <v>0</v>
          </cell>
          <cell r="Z971">
            <v>251352029</v>
          </cell>
          <cell r="AA971">
            <v>73184050</v>
          </cell>
          <cell r="AB971">
            <v>39298662</v>
          </cell>
          <cell r="AC971">
            <v>6985572</v>
          </cell>
          <cell r="AD971">
            <v>20182370</v>
          </cell>
          <cell r="AE971">
            <v>9333481</v>
          </cell>
          <cell r="AF971">
            <v>16719360</v>
          </cell>
          <cell r="AG971">
            <v>12282403</v>
          </cell>
          <cell r="AH971">
            <v>24685939</v>
          </cell>
          <cell r="AI971">
            <v>561689</v>
          </cell>
          <cell r="AJ971">
            <v>10793269</v>
          </cell>
          <cell r="AK971">
            <v>214026795</v>
          </cell>
          <cell r="AL971">
            <v>31852256</v>
          </cell>
          <cell r="AM971">
            <v>0</v>
          </cell>
          <cell r="AN971">
            <v>0</v>
          </cell>
          <cell r="AO971">
            <v>0</v>
          </cell>
          <cell r="AP971">
            <v>245879051</v>
          </cell>
          <cell r="AQ971">
            <v>98829695</v>
          </cell>
          <cell r="AR971">
            <v>24288340</v>
          </cell>
          <cell r="AS971">
            <v>123118035</v>
          </cell>
          <cell r="AT971">
            <v>4841147</v>
          </cell>
          <cell r="AU971">
            <v>1193784</v>
          </cell>
          <cell r="AV971">
            <v>3315103</v>
          </cell>
          <cell r="AW971">
            <v>0</v>
          </cell>
          <cell r="AX971">
            <v>6095266</v>
          </cell>
          <cell r="AY971">
            <v>9240639</v>
          </cell>
          <cell r="AZ971">
            <v>24685939</v>
          </cell>
        </row>
        <row r="972">
          <cell r="A972">
            <v>176026</v>
          </cell>
          <cell r="B972" t="str">
            <v>UNIVERSITY OF MISSISSIPPI MEDICAL CENTER</v>
          </cell>
          <cell r="C972" t="str">
            <v>MS</v>
          </cell>
          <cell r="D972">
            <v>5</v>
          </cell>
          <cell r="E972">
            <v>1</v>
          </cell>
          <cell r="F972">
            <v>1</v>
          </cell>
          <cell r="G972">
            <v>1</v>
          </cell>
          <cell r="H972">
            <v>2</v>
          </cell>
          <cell r="I972">
            <v>52</v>
          </cell>
          <cell r="J972">
            <v>1</v>
          </cell>
          <cell r="K972">
            <v>1594</v>
          </cell>
          <cell r="L972">
            <v>4647986</v>
          </cell>
          <cell r="M972">
            <v>0</v>
          </cell>
          <cell r="N972">
            <v>122550710</v>
          </cell>
          <cell r="O972">
            <v>0</v>
          </cell>
          <cell r="P972">
            <v>13088584</v>
          </cell>
          <cell r="Q972">
            <v>718303</v>
          </cell>
          <cell r="R972">
            <v>0</v>
          </cell>
          <cell r="S972">
            <v>19537940</v>
          </cell>
          <cell r="T972">
            <v>1584888</v>
          </cell>
          <cell r="U972">
            <v>747952</v>
          </cell>
          <cell r="V972">
            <v>6461419</v>
          </cell>
          <cell r="W972">
            <v>378792167</v>
          </cell>
          <cell r="X972">
            <v>9535020</v>
          </cell>
          <cell r="Y972">
            <v>0</v>
          </cell>
          <cell r="Z972">
            <v>557664969</v>
          </cell>
          <cell r="AA972">
            <v>86851963</v>
          </cell>
          <cell r="AB972">
            <v>13873778</v>
          </cell>
          <cell r="AC972">
            <v>4352669</v>
          </cell>
          <cell r="AD972">
            <v>11521955</v>
          </cell>
          <cell r="AE972">
            <v>781094</v>
          </cell>
          <cell r="AF972">
            <v>16942499</v>
          </cell>
          <cell r="AG972">
            <v>23185099</v>
          </cell>
          <cell r="AH972">
            <v>3228415</v>
          </cell>
          <cell r="AI972">
            <v>2618418</v>
          </cell>
          <cell r="AJ972">
            <v>4873423</v>
          </cell>
          <cell r="AK972">
            <v>168229313</v>
          </cell>
          <cell r="AL972">
            <v>6535623</v>
          </cell>
          <cell r="AM972">
            <v>346014562</v>
          </cell>
          <cell r="AN972">
            <v>0</v>
          </cell>
          <cell r="AO972">
            <v>0</v>
          </cell>
          <cell r="AP972">
            <v>520779498</v>
          </cell>
          <cell r="AQ972">
            <v>104332778</v>
          </cell>
          <cell r="AR972">
            <v>23015070</v>
          </cell>
          <cell r="AS972">
            <v>127347848</v>
          </cell>
          <cell r="AT972">
            <v>259719</v>
          </cell>
          <cell r="AU972">
            <v>674712</v>
          </cell>
          <cell r="AV972">
            <v>300175</v>
          </cell>
          <cell r="AW972">
            <v>0</v>
          </cell>
          <cell r="AX972">
            <v>1993809</v>
          </cell>
          <cell r="AY972">
            <v>0</v>
          </cell>
          <cell r="AZ972">
            <v>3228415</v>
          </cell>
        </row>
        <row r="973">
          <cell r="A973">
            <v>176035</v>
          </cell>
          <cell r="B973" t="str">
            <v>MISSISSIPPI UNIVERSITY FOR WOMEN</v>
          </cell>
          <cell r="C973" t="str">
            <v>MS</v>
          </cell>
          <cell r="D973">
            <v>5</v>
          </cell>
          <cell r="E973">
            <v>1</v>
          </cell>
          <cell r="F973">
            <v>2</v>
          </cell>
          <cell r="G973">
            <v>2</v>
          </cell>
          <cell r="H973">
            <v>2</v>
          </cell>
          <cell r="I973">
            <v>22</v>
          </cell>
          <cell r="J973">
            <v>1</v>
          </cell>
          <cell r="K973">
            <v>1861</v>
          </cell>
          <cell r="L973">
            <v>7148435</v>
          </cell>
          <cell r="M973">
            <v>0</v>
          </cell>
          <cell r="N973">
            <v>14017655</v>
          </cell>
          <cell r="O973">
            <v>403509</v>
          </cell>
          <cell r="P973">
            <v>2474614</v>
          </cell>
          <cell r="Q973">
            <v>5109554</v>
          </cell>
          <cell r="R973">
            <v>0</v>
          </cell>
          <cell r="S973">
            <v>1472614</v>
          </cell>
          <cell r="T973">
            <v>184815</v>
          </cell>
          <cell r="U973">
            <v>857431</v>
          </cell>
          <cell r="V973">
            <v>3467322</v>
          </cell>
          <cell r="W973">
            <v>0</v>
          </cell>
          <cell r="X973">
            <v>506780</v>
          </cell>
          <cell r="Y973">
            <v>0</v>
          </cell>
          <cell r="Z973">
            <v>35642729</v>
          </cell>
          <cell r="AA973">
            <v>10071877</v>
          </cell>
          <cell r="AB973">
            <v>8994</v>
          </cell>
          <cell r="AC973">
            <v>310302</v>
          </cell>
          <cell r="AD973">
            <v>5723666</v>
          </cell>
          <cell r="AE973">
            <v>2549263</v>
          </cell>
          <cell r="AF973">
            <v>3165693</v>
          </cell>
          <cell r="AG973">
            <v>2870622</v>
          </cell>
          <cell r="AH973">
            <v>6702566</v>
          </cell>
          <cell r="AI973">
            <v>377769</v>
          </cell>
          <cell r="AJ973">
            <v>481613</v>
          </cell>
          <cell r="AK973">
            <v>32262365</v>
          </cell>
          <cell r="AL973">
            <v>3178759</v>
          </cell>
          <cell r="AM973">
            <v>0</v>
          </cell>
          <cell r="AN973">
            <v>0</v>
          </cell>
          <cell r="AO973">
            <v>0</v>
          </cell>
          <cell r="AP973">
            <v>35441124</v>
          </cell>
          <cell r="AQ973">
            <v>15914094</v>
          </cell>
          <cell r="AR973">
            <v>3752436</v>
          </cell>
          <cell r="AS973">
            <v>19666530</v>
          </cell>
          <cell r="AT973">
            <v>2063172</v>
          </cell>
          <cell r="AU973">
            <v>365304</v>
          </cell>
          <cell r="AV973">
            <v>772451</v>
          </cell>
          <cell r="AW973">
            <v>0</v>
          </cell>
          <cell r="AX973">
            <v>1053251</v>
          </cell>
          <cell r="AY973">
            <v>2448388</v>
          </cell>
          <cell r="AZ973">
            <v>6702566</v>
          </cell>
        </row>
        <row r="974">
          <cell r="A974">
            <v>176044</v>
          </cell>
          <cell r="B974" t="str">
            <v>MISSISSIPPI VALLEY STATE UNIVERSITY</v>
          </cell>
          <cell r="C974" t="str">
            <v>MS</v>
          </cell>
          <cell r="D974">
            <v>5</v>
          </cell>
          <cell r="E974">
            <v>1</v>
          </cell>
          <cell r="F974">
            <v>2</v>
          </cell>
          <cell r="G974">
            <v>2</v>
          </cell>
          <cell r="H974">
            <v>2</v>
          </cell>
          <cell r="I974">
            <v>32</v>
          </cell>
          <cell r="J974">
            <v>1</v>
          </cell>
          <cell r="K974">
            <v>2512</v>
          </cell>
          <cell r="L974">
            <v>8786463</v>
          </cell>
          <cell r="M974">
            <v>0</v>
          </cell>
          <cell r="N974">
            <v>13977656</v>
          </cell>
          <cell r="O974">
            <v>0</v>
          </cell>
          <cell r="P974">
            <v>15185108</v>
          </cell>
          <cell r="Q974">
            <v>289010</v>
          </cell>
          <cell r="R974">
            <v>0</v>
          </cell>
          <cell r="S974">
            <v>0</v>
          </cell>
          <cell r="T974">
            <v>0</v>
          </cell>
          <cell r="U974">
            <v>265254</v>
          </cell>
          <cell r="V974">
            <v>5658560</v>
          </cell>
          <cell r="W974">
            <v>0</v>
          </cell>
          <cell r="X974">
            <v>2907770</v>
          </cell>
          <cell r="Y974">
            <v>0</v>
          </cell>
          <cell r="Z974">
            <v>47069821</v>
          </cell>
          <cell r="AA974">
            <v>10965560</v>
          </cell>
          <cell r="AB974">
            <v>190990</v>
          </cell>
          <cell r="AC974">
            <v>4150506</v>
          </cell>
          <cell r="AD974">
            <v>1630574</v>
          </cell>
          <cell r="AE974">
            <v>3034536</v>
          </cell>
          <cell r="AF974">
            <v>5182229</v>
          </cell>
          <cell r="AG974">
            <v>3657959</v>
          </cell>
          <cell r="AH974">
            <v>8456751</v>
          </cell>
          <cell r="AI974">
            <v>779617</v>
          </cell>
          <cell r="AJ974">
            <v>0</v>
          </cell>
          <cell r="AK974">
            <v>38048722</v>
          </cell>
          <cell r="AL974">
            <v>4598329</v>
          </cell>
          <cell r="AM974">
            <v>0</v>
          </cell>
          <cell r="AN974">
            <v>0</v>
          </cell>
          <cell r="AO974">
            <v>225333</v>
          </cell>
          <cell r="AP974">
            <v>42872384</v>
          </cell>
          <cell r="AQ974">
            <v>15126198</v>
          </cell>
          <cell r="AR974">
            <v>3548856</v>
          </cell>
          <cell r="AS974">
            <v>18675054</v>
          </cell>
          <cell r="AT974">
            <v>6029375</v>
          </cell>
          <cell r="AU974">
            <v>578681</v>
          </cell>
          <cell r="AV974">
            <v>14650</v>
          </cell>
          <cell r="AW974">
            <v>0</v>
          </cell>
          <cell r="AX974">
            <v>0</v>
          </cell>
          <cell r="AY974">
            <v>1834045</v>
          </cell>
          <cell r="AZ974">
            <v>8456751</v>
          </cell>
        </row>
        <row r="975">
          <cell r="A975">
            <v>176080</v>
          </cell>
          <cell r="B975" t="str">
            <v>MISSISSIPPI STATE UNIVERSITY</v>
          </cell>
          <cell r="C975" t="str">
            <v>MS</v>
          </cell>
          <cell r="D975">
            <v>5</v>
          </cell>
          <cell r="E975">
            <v>1</v>
          </cell>
          <cell r="F975">
            <v>2</v>
          </cell>
          <cell r="G975">
            <v>1</v>
          </cell>
          <cell r="H975">
            <v>2</v>
          </cell>
          <cell r="I975">
            <v>15</v>
          </cell>
          <cell r="J975">
            <v>1</v>
          </cell>
          <cell r="K975">
            <v>14864</v>
          </cell>
          <cell r="L975">
            <v>69181337</v>
          </cell>
          <cell r="M975">
            <v>9707254</v>
          </cell>
          <cell r="N975">
            <v>147660967</v>
          </cell>
          <cell r="O975">
            <v>2617396</v>
          </cell>
          <cell r="P975">
            <v>84842874</v>
          </cell>
          <cell r="Q975">
            <v>12568529</v>
          </cell>
          <cell r="R975">
            <v>1427636</v>
          </cell>
          <cell r="S975">
            <v>20920559</v>
          </cell>
          <cell r="T975">
            <v>462335</v>
          </cell>
          <cell r="U975">
            <v>20753531</v>
          </cell>
          <cell r="V975">
            <v>31458359</v>
          </cell>
          <cell r="W975">
            <v>0</v>
          </cell>
          <cell r="X975">
            <v>16467869</v>
          </cell>
          <cell r="Y975">
            <v>304093</v>
          </cell>
          <cell r="Z975">
            <v>418372739</v>
          </cell>
          <cell r="AA975">
            <v>63803824</v>
          </cell>
          <cell r="AB975">
            <v>132483121</v>
          </cell>
          <cell r="AC975">
            <v>61283695</v>
          </cell>
          <cell r="AD975">
            <v>23517311</v>
          </cell>
          <cell r="AE975">
            <v>8444903</v>
          </cell>
          <cell r="AF975">
            <v>23638850</v>
          </cell>
          <cell r="AG975">
            <v>19508682</v>
          </cell>
          <cell r="AH975">
            <v>30298251</v>
          </cell>
          <cell r="AI975">
            <v>7688522</v>
          </cell>
          <cell r="AJ975">
            <v>5699080</v>
          </cell>
          <cell r="AK975">
            <v>376366239</v>
          </cell>
          <cell r="AL975">
            <v>41024784</v>
          </cell>
          <cell r="AM975">
            <v>0</v>
          </cell>
          <cell r="AN975">
            <v>1764184</v>
          </cell>
          <cell r="AO975">
            <v>0</v>
          </cell>
          <cell r="AP975">
            <v>419155207</v>
          </cell>
          <cell r="AQ975">
            <v>183702981</v>
          </cell>
          <cell r="AR975">
            <v>45269080</v>
          </cell>
          <cell r="AS975">
            <v>228972061</v>
          </cell>
          <cell r="AT975">
            <v>8587910</v>
          </cell>
          <cell r="AU975">
            <v>1895532</v>
          </cell>
          <cell r="AV975">
            <v>4888596</v>
          </cell>
          <cell r="AW975">
            <v>0</v>
          </cell>
          <cell r="AX975">
            <v>5419310</v>
          </cell>
          <cell r="AY975">
            <v>9506903</v>
          </cell>
          <cell r="AZ975">
            <v>30298251</v>
          </cell>
        </row>
        <row r="976">
          <cell r="A976">
            <v>176372</v>
          </cell>
          <cell r="B976" t="str">
            <v>UNIVERSITY OF SOUTHERN MISSISSIPPI</v>
          </cell>
          <cell r="C976" t="str">
            <v>MS</v>
          </cell>
          <cell r="D976">
            <v>5</v>
          </cell>
          <cell r="E976">
            <v>1</v>
          </cell>
          <cell r="F976">
            <v>2</v>
          </cell>
          <cell r="G976">
            <v>2</v>
          </cell>
          <cell r="H976">
            <v>2</v>
          </cell>
          <cell r="I976">
            <v>15</v>
          </cell>
          <cell r="J976">
            <v>1</v>
          </cell>
          <cell r="K976">
            <v>13312</v>
          </cell>
          <cell r="L976">
            <v>48890550</v>
          </cell>
          <cell r="M976">
            <v>0</v>
          </cell>
          <cell r="N976">
            <v>79372400</v>
          </cell>
          <cell r="O976">
            <v>0</v>
          </cell>
          <cell r="P976">
            <v>50688232</v>
          </cell>
          <cell r="Q976">
            <v>9193160</v>
          </cell>
          <cell r="R976">
            <v>117344</v>
          </cell>
          <cell r="S976">
            <v>4385835</v>
          </cell>
          <cell r="T976">
            <v>41923</v>
          </cell>
          <cell r="U976">
            <v>1520692</v>
          </cell>
          <cell r="V976">
            <v>41771138</v>
          </cell>
          <cell r="W976">
            <v>0</v>
          </cell>
          <cell r="X976">
            <v>5950962</v>
          </cell>
          <cell r="Y976">
            <v>0</v>
          </cell>
          <cell r="Z976">
            <v>241932236</v>
          </cell>
          <cell r="AA976">
            <v>71380398</v>
          </cell>
          <cell r="AB976">
            <v>27941187</v>
          </cell>
          <cell r="AC976">
            <v>12056391</v>
          </cell>
          <cell r="AD976">
            <v>18076140</v>
          </cell>
          <cell r="AE976">
            <v>6603859</v>
          </cell>
          <cell r="AF976">
            <v>18149861</v>
          </cell>
          <cell r="AG976">
            <v>10304775</v>
          </cell>
          <cell r="AH976">
            <v>29205731</v>
          </cell>
          <cell r="AI976">
            <v>607354</v>
          </cell>
          <cell r="AJ976">
            <v>3946181</v>
          </cell>
          <cell r="AK976">
            <v>198271877</v>
          </cell>
          <cell r="AL976">
            <v>43005722</v>
          </cell>
          <cell r="AM976">
            <v>0</v>
          </cell>
          <cell r="AN976">
            <v>0</v>
          </cell>
          <cell r="AO976">
            <v>0</v>
          </cell>
          <cell r="AP976">
            <v>241277599</v>
          </cell>
          <cell r="AQ976">
            <v>93840709</v>
          </cell>
          <cell r="AR976">
            <v>20939776</v>
          </cell>
          <cell r="AS976">
            <v>114780485</v>
          </cell>
          <cell r="AT976">
            <v>10229156</v>
          </cell>
          <cell r="AU976">
            <v>587938</v>
          </cell>
          <cell r="AV976">
            <v>5548064</v>
          </cell>
          <cell r="AW976">
            <v>0</v>
          </cell>
          <cell r="AX976">
            <v>1136934</v>
          </cell>
          <cell r="AY976">
            <v>11703639</v>
          </cell>
          <cell r="AZ976">
            <v>29205731</v>
          </cell>
        </row>
        <row r="977">
          <cell r="A977">
            <v>175519</v>
          </cell>
          <cell r="B977" t="str">
            <v>COAHOMA COMMUNITY COLLEGE</v>
          </cell>
          <cell r="C977" t="str">
            <v>MS</v>
          </cell>
          <cell r="D977">
            <v>5</v>
          </cell>
          <cell r="E977">
            <v>4</v>
          </cell>
          <cell r="F977">
            <v>2</v>
          </cell>
          <cell r="G977">
            <v>2</v>
          </cell>
          <cell r="H977">
            <v>2</v>
          </cell>
          <cell r="I977">
            <v>40</v>
          </cell>
          <cell r="J977">
            <v>1</v>
          </cell>
          <cell r="K977">
            <v>1203</v>
          </cell>
          <cell r="L977">
            <v>477215</v>
          </cell>
          <cell r="M977">
            <v>0</v>
          </cell>
          <cell r="N977">
            <v>1228217</v>
          </cell>
          <cell r="O977">
            <v>1247326</v>
          </cell>
          <cell r="P977">
            <v>5633941</v>
          </cell>
          <cell r="Q977">
            <v>1084374</v>
          </cell>
          <cell r="R977">
            <v>0</v>
          </cell>
          <cell r="S977">
            <v>0</v>
          </cell>
          <cell r="T977">
            <v>0</v>
          </cell>
          <cell r="U977">
            <v>50398</v>
          </cell>
          <cell r="V977">
            <v>176174</v>
          </cell>
          <cell r="W977">
            <v>0</v>
          </cell>
          <cell r="X977">
            <v>298245</v>
          </cell>
          <cell r="Y977">
            <v>0</v>
          </cell>
          <cell r="Z977">
            <v>10195890</v>
          </cell>
          <cell r="AA977">
            <v>1319130</v>
          </cell>
          <cell r="AB977">
            <v>0</v>
          </cell>
          <cell r="AC977">
            <v>0</v>
          </cell>
          <cell r="AD977">
            <v>1105809</v>
          </cell>
          <cell r="AE977">
            <v>297845</v>
          </cell>
          <cell r="AF977">
            <v>476510</v>
          </cell>
          <cell r="AG977">
            <v>372126</v>
          </cell>
          <cell r="AH977">
            <v>911276</v>
          </cell>
          <cell r="AI977">
            <v>0</v>
          </cell>
          <cell r="AJ977">
            <v>547626</v>
          </cell>
          <cell r="AK977">
            <v>5030322</v>
          </cell>
          <cell r="AL977">
            <v>297171</v>
          </cell>
          <cell r="AM977">
            <v>0</v>
          </cell>
          <cell r="AN977">
            <v>0</v>
          </cell>
          <cell r="AO977">
            <v>0</v>
          </cell>
          <cell r="AP977">
            <v>5327493</v>
          </cell>
          <cell r="AQ977">
            <v>6441593</v>
          </cell>
          <cell r="AR977">
            <v>1412872</v>
          </cell>
          <cell r="AS977">
            <v>7854465</v>
          </cell>
          <cell r="AT977">
            <v>777288</v>
          </cell>
          <cell r="AU977">
            <v>74495</v>
          </cell>
          <cell r="AV977">
            <v>1057</v>
          </cell>
          <cell r="AW977">
            <v>0</v>
          </cell>
          <cell r="AX977">
            <v>0</v>
          </cell>
          <cell r="AY977">
            <v>58436</v>
          </cell>
          <cell r="AZ977">
            <v>911276</v>
          </cell>
        </row>
        <row r="978">
          <cell r="A978">
            <v>175573</v>
          </cell>
          <cell r="B978" t="str">
            <v>COPIAH-LINCOLN COMMUNITY COLLEGE</v>
          </cell>
          <cell r="C978" t="str">
            <v>MS</v>
          </cell>
          <cell r="D978">
            <v>5</v>
          </cell>
          <cell r="E978">
            <v>4</v>
          </cell>
          <cell r="F978">
            <v>2</v>
          </cell>
          <cell r="G978">
            <v>2</v>
          </cell>
          <cell r="H978">
            <v>2</v>
          </cell>
          <cell r="I978">
            <v>40</v>
          </cell>
          <cell r="J978">
            <v>1</v>
          </cell>
          <cell r="K978">
            <v>1623</v>
          </cell>
          <cell r="L978">
            <v>3284771</v>
          </cell>
          <cell r="M978">
            <v>2527682</v>
          </cell>
          <cell r="N978">
            <v>8786293</v>
          </cell>
          <cell r="O978">
            <v>1691550</v>
          </cell>
          <cell r="P978">
            <v>4288247</v>
          </cell>
          <cell r="Q978">
            <v>239078</v>
          </cell>
          <cell r="R978">
            <v>0</v>
          </cell>
          <cell r="S978">
            <v>0</v>
          </cell>
          <cell r="T978">
            <v>0</v>
          </cell>
          <cell r="U978">
            <v>769262</v>
          </cell>
          <cell r="V978">
            <v>3552770</v>
          </cell>
          <cell r="W978">
            <v>0</v>
          </cell>
          <cell r="X978">
            <v>221932</v>
          </cell>
          <cell r="Y978">
            <v>0</v>
          </cell>
          <cell r="Z978">
            <v>25361585</v>
          </cell>
          <cell r="AA978">
            <v>9779597</v>
          </cell>
          <cell r="AB978">
            <v>0</v>
          </cell>
          <cell r="AC978">
            <v>338895</v>
          </cell>
          <cell r="AD978">
            <v>553170</v>
          </cell>
          <cell r="AE978">
            <v>2188972</v>
          </cell>
          <cell r="AF978">
            <v>2835654</v>
          </cell>
          <cell r="AG978">
            <v>1710668</v>
          </cell>
          <cell r="AH978">
            <v>4186932</v>
          </cell>
          <cell r="AI978">
            <v>0</v>
          </cell>
          <cell r="AJ978">
            <v>0</v>
          </cell>
          <cell r="AK978">
            <v>21593888</v>
          </cell>
          <cell r="AL978">
            <v>2997933</v>
          </cell>
          <cell r="AM978">
            <v>0</v>
          </cell>
          <cell r="AN978">
            <v>0</v>
          </cell>
          <cell r="AO978">
            <v>0</v>
          </cell>
          <cell r="AP978">
            <v>24591821</v>
          </cell>
          <cell r="AQ978">
            <v>10762230</v>
          </cell>
          <cell r="AR978">
            <v>2601571</v>
          </cell>
          <cell r="AS978">
            <v>13363801</v>
          </cell>
          <cell r="AT978">
            <v>3252581</v>
          </cell>
          <cell r="AU978">
            <v>102356</v>
          </cell>
          <cell r="AV978">
            <v>239078</v>
          </cell>
          <cell r="AW978">
            <v>0</v>
          </cell>
          <cell r="AX978">
            <v>0</v>
          </cell>
          <cell r="AY978">
            <v>592917</v>
          </cell>
          <cell r="AZ978">
            <v>4186932</v>
          </cell>
        </row>
        <row r="979">
          <cell r="A979">
            <v>175643</v>
          </cell>
          <cell r="B979" t="str">
            <v>EAST CENTRAL COMMUNITY COLLEGE</v>
          </cell>
          <cell r="C979" t="str">
            <v>MS</v>
          </cell>
          <cell r="D979">
            <v>5</v>
          </cell>
          <cell r="E979">
            <v>4</v>
          </cell>
          <cell r="F979">
            <v>2</v>
          </cell>
          <cell r="G979">
            <v>2</v>
          </cell>
          <cell r="H979">
            <v>2</v>
          </cell>
          <cell r="I979">
            <v>40</v>
          </cell>
          <cell r="J979">
            <v>1</v>
          </cell>
          <cell r="K979">
            <v>1959</v>
          </cell>
          <cell r="L979">
            <v>2400949</v>
          </cell>
          <cell r="M979">
            <v>519081</v>
          </cell>
          <cell r="N979">
            <v>9195283</v>
          </cell>
          <cell r="O979">
            <v>1243375</v>
          </cell>
          <cell r="P979">
            <v>3212399</v>
          </cell>
          <cell r="Q979">
            <v>199165</v>
          </cell>
          <cell r="R979">
            <v>31000</v>
          </cell>
          <cell r="S979">
            <v>0</v>
          </cell>
          <cell r="T979">
            <v>0</v>
          </cell>
          <cell r="U979">
            <v>98770</v>
          </cell>
          <cell r="V979">
            <v>2164610</v>
          </cell>
          <cell r="W979">
            <v>0</v>
          </cell>
          <cell r="X979">
            <v>0</v>
          </cell>
          <cell r="Y979">
            <v>0</v>
          </cell>
          <cell r="Z979">
            <v>19064632</v>
          </cell>
          <cell r="AA979">
            <v>6663766</v>
          </cell>
          <cell r="AB979">
            <v>0</v>
          </cell>
          <cell r="AC979">
            <v>680221</v>
          </cell>
          <cell r="AD979">
            <v>435881</v>
          </cell>
          <cell r="AE979">
            <v>1676887</v>
          </cell>
          <cell r="AF979">
            <v>1666951</v>
          </cell>
          <cell r="AG979">
            <v>1556829</v>
          </cell>
          <cell r="AH979">
            <v>4017923</v>
          </cell>
          <cell r="AI979">
            <v>0</v>
          </cell>
          <cell r="AJ979">
            <v>0</v>
          </cell>
          <cell r="AK979">
            <v>16698458</v>
          </cell>
          <cell r="AL979">
            <v>1661153</v>
          </cell>
          <cell r="AM979">
            <v>0</v>
          </cell>
          <cell r="AN979">
            <v>0</v>
          </cell>
          <cell r="AO979">
            <v>50615</v>
          </cell>
          <cell r="AP979">
            <v>18410226</v>
          </cell>
          <cell r="AQ979">
            <v>7656924</v>
          </cell>
          <cell r="AR979">
            <v>1691328</v>
          </cell>
          <cell r="AS979">
            <v>9348252</v>
          </cell>
          <cell r="AT979">
            <v>2780018</v>
          </cell>
          <cell r="AU979">
            <v>171577</v>
          </cell>
          <cell r="AV979">
            <v>199165</v>
          </cell>
          <cell r="AW979">
            <v>0</v>
          </cell>
          <cell r="AX979">
            <v>0</v>
          </cell>
          <cell r="AY979">
            <v>867163</v>
          </cell>
          <cell r="AZ979">
            <v>4017923</v>
          </cell>
        </row>
        <row r="980">
          <cell r="A980">
            <v>175652</v>
          </cell>
          <cell r="B980" t="str">
            <v>EAST MISSISSIPPI COMMUNITY COLLEGE</v>
          </cell>
          <cell r="C980" t="str">
            <v>MS</v>
          </cell>
          <cell r="D980">
            <v>5</v>
          </cell>
          <cell r="E980">
            <v>4</v>
          </cell>
          <cell r="F980">
            <v>2</v>
          </cell>
          <cell r="G980">
            <v>2</v>
          </cell>
          <cell r="H980">
            <v>2</v>
          </cell>
          <cell r="I980">
            <v>40</v>
          </cell>
          <cell r="J980">
            <v>1</v>
          </cell>
          <cell r="K980">
            <v>2197</v>
          </cell>
          <cell r="L980">
            <v>3076652</v>
          </cell>
          <cell r="M980">
            <v>0</v>
          </cell>
          <cell r="N980">
            <v>6832603</v>
          </cell>
          <cell r="O980">
            <v>1272022</v>
          </cell>
          <cell r="P980">
            <v>5057008</v>
          </cell>
          <cell r="Q980">
            <v>2655920</v>
          </cell>
          <cell r="R980">
            <v>0</v>
          </cell>
          <cell r="S980">
            <v>266052</v>
          </cell>
          <cell r="T980">
            <v>0</v>
          </cell>
          <cell r="U980">
            <v>564096</v>
          </cell>
          <cell r="V980">
            <v>1930389</v>
          </cell>
          <cell r="W980">
            <v>0</v>
          </cell>
          <cell r="X980">
            <v>205940</v>
          </cell>
          <cell r="Y980">
            <v>0</v>
          </cell>
          <cell r="Z980">
            <v>21860682</v>
          </cell>
          <cell r="AA980">
            <v>9491891</v>
          </cell>
          <cell r="AB980">
            <v>0</v>
          </cell>
          <cell r="AC980">
            <v>0</v>
          </cell>
          <cell r="AD980">
            <v>416750</v>
          </cell>
          <cell r="AE980">
            <v>1517213</v>
          </cell>
          <cell r="AF980">
            <v>2073485</v>
          </cell>
          <cell r="AG980">
            <v>2050988</v>
          </cell>
          <cell r="AH980">
            <v>4382075</v>
          </cell>
          <cell r="AI980">
            <v>0</v>
          </cell>
          <cell r="AJ980">
            <v>0</v>
          </cell>
          <cell r="AK980">
            <v>19932402</v>
          </cell>
          <cell r="AL980">
            <v>1621877</v>
          </cell>
          <cell r="AM980">
            <v>0</v>
          </cell>
          <cell r="AN980">
            <v>0</v>
          </cell>
          <cell r="AO980">
            <v>0</v>
          </cell>
          <cell r="AP980">
            <v>21554279</v>
          </cell>
          <cell r="AQ980">
            <v>8513347</v>
          </cell>
          <cell r="AR980">
            <v>1825420</v>
          </cell>
          <cell r="AS980">
            <v>10338767</v>
          </cell>
          <cell r="AT980">
            <v>3427748</v>
          </cell>
          <cell r="AU980">
            <v>77647</v>
          </cell>
          <cell r="AV980">
            <v>149604</v>
          </cell>
          <cell r="AW980">
            <v>0</v>
          </cell>
          <cell r="AX980">
            <v>0</v>
          </cell>
          <cell r="AY980">
            <v>727076</v>
          </cell>
          <cell r="AZ980">
            <v>4382075</v>
          </cell>
        </row>
        <row r="981">
          <cell r="A981">
            <v>175786</v>
          </cell>
          <cell r="B981" t="str">
            <v>HINDS COMMUNITY COLLEGE</v>
          </cell>
          <cell r="C981" t="str">
            <v>MS</v>
          </cell>
          <cell r="D981">
            <v>5</v>
          </cell>
          <cell r="E981">
            <v>4</v>
          </cell>
          <cell r="F981">
            <v>2</v>
          </cell>
          <cell r="G981">
            <v>2</v>
          </cell>
          <cell r="H981">
            <v>2</v>
          </cell>
          <cell r="I981">
            <v>40</v>
          </cell>
          <cell r="J981">
            <v>1</v>
          </cell>
          <cell r="K981">
            <v>7873</v>
          </cell>
          <cell r="L981">
            <v>14339531</v>
          </cell>
          <cell r="M981">
            <v>0</v>
          </cell>
          <cell r="N981">
            <v>36313164</v>
          </cell>
          <cell r="O981">
            <v>6084861</v>
          </cell>
          <cell r="P981">
            <v>9095745</v>
          </cell>
          <cell r="Q981">
            <v>6431845</v>
          </cell>
          <cell r="R981">
            <v>550732</v>
          </cell>
          <cell r="S981">
            <v>1467926</v>
          </cell>
          <cell r="T981">
            <v>0</v>
          </cell>
          <cell r="U981">
            <v>103134</v>
          </cell>
          <cell r="V981">
            <v>4515253</v>
          </cell>
          <cell r="W981">
            <v>0</v>
          </cell>
          <cell r="X981">
            <v>778227</v>
          </cell>
          <cell r="Y981">
            <v>0</v>
          </cell>
          <cell r="Z981">
            <v>79680418</v>
          </cell>
          <cell r="AA981">
            <v>43748741</v>
          </cell>
          <cell r="AB981">
            <v>0</v>
          </cell>
          <cell r="AC981">
            <v>0</v>
          </cell>
          <cell r="AD981">
            <v>3178963</v>
          </cell>
          <cell r="AE981">
            <v>7751919</v>
          </cell>
          <cell r="AF981">
            <v>9656341</v>
          </cell>
          <cell r="AG981">
            <v>8911702</v>
          </cell>
          <cell r="AH981">
            <v>13562180</v>
          </cell>
          <cell r="AI981">
            <v>0</v>
          </cell>
          <cell r="AJ981">
            <v>0</v>
          </cell>
          <cell r="AK981">
            <v>86809846</v>
          </cell>
          <cell r="AL981">
            <v>5094993</v>
          </cell>
          <cell r="AM981">
            <v>0</v>
          </cell>
          <cell r="AN981">
            <v>0</v>
          </cell>
          <cell r="AO981">
            <v>0</v>
          </cell>
          <cell r="AP981">
            <v>91904839</v>
          </cell>
          <cell r="AQ981">
            <v>32055359</v>
          </cell>
          <cell r="AR981">
            <v>5719796</v>
          </cell>
          <cell r="AS981">
            <v>39239314</v>
          </cell>
          <cell r="AT981">
            <v>11333460</v>
          </cell>
          <cell r="AU981">
            <v>373032</v>
          </cell>
          <cell r="AV981">
            <v>644191</v>
          </cell>
          <cell r="AW981">
            <v>0</v>
          </cell>
          <cell r="AX981">
            <v>216215</v>
          </cell>
          <cell r="AY981">
            <v>995282</v>
          </cell>
          <cell r="AZ981">
            <v>13562180</v>
          </cell>
        </row>
        <row r="982">
          <cell r="A982">
            <v>175810</v>
          </cell>
          <cell r="B982" t="str">
            <v>HOLMES COMMUNITY COLLEGE</v>
          </cell>
          <cell r="C982" t="str">
            <v>MS</v>
          </cell>
          <cell r="D982">
            <v>5</v>
          </cell>
          <cell r="E982">
            <v>4</v>
          </cell>
          <cell r="F982">
            <v>2</v>
          </cell>
          <cell r="G982">
            <v>2</v>
          </cell>
          <cell r="H982">
            <v>2</v>
          </cell>
          <cell r="I982">
            <v>40</v>
          </cell>
          <cell r="J982">
            <v>1</v>
          </cell>
          <cell r="K982">
            <v>2700</v>
          </cell>
          <cell r="L982">
            <v>3891851</v>
          </cell>
          <cell r="M982">
            <v>804081</v>
          </cell>
          <cell r="N982">
            <v>11348941</v>
          </cell>
          <cell r="O982">
            <v>2085808</v>
          </cell>
          <cell r="P982">
            <v>3625920</v>
          </cell>
          <cell r="Q982">
            <v>273003</v>
          </cell>
          <cell r="R982">
            <v>0</v>
          </cell>
          <cell r="S982">
            <v>65000</v>
          </cell>
          <cell r="T982">
            <v>0</v>
          </cell>
          <cell r="U982">
            <v>0</v>
          </cell>
          <cell r="V982">
            <v>785861</v>
          </cell>
          <cell r="W982">
            <v>0</v>
          </cell>
          <cell r="X982">
            <v>0</v>
          </cell>
          <cell r="Y982">
            <v>0</v>
          </cell>
          <cell r="Z982">
            <v>22880465</v>
          </cell>
          <cell r="AA982">
            <v>10067112</v>
          </cell>
          <cell r="AB982">
            <v>0</v>
          </cell>
          <cell r="AC982">
            <v>0</v>
          </cell>
          <cell r="AD982">
            <v>448429</v>
          </cell>
          <cell r="AE982">
            <v>2330746</v>
          </cell>
          <cell r="AF982">
            <v>2045049</v>
          </cell>
          <cell r="AG982">
            <v>2001256</v>
          </cell>
          <cell r="AH982">
            <v>4698827</v>
          </cell>
          <cell r="AI982">
            <v>0</v>
          </cell>
          <cell r="AJ982">
            <v>0</v>
          </cell>
          <cell r="AK982">
            <v>21591419</v>
          </cell>
          <cell r="AL982">
            <v>622718</v>
          </cell>
          <cell r="AM982">
            <v>0</v>
          </cell>
          <cell r="AN982">
            <v>0</v>
          </cell>
          <cell r="AO982">
            <v>0</v>
          </cell>
          <cell r="AP982">
            <v>22214137</v>
          </cell>
          <cell r="AQ982">
            <v>9929166</v>
          </cell>
          <cell r="AR982">
            <v>2207405</v>
          </cell>
          <cell r="AS982">
            <v>12136571</v>
          </cell>
          <cell r="AT982">
            <v>3562228</v>
          </cell>
          <cell r="AU982">
            <v>63692</v>
          </cell>
          <cell r="AV982">
            <v>273003</v>
          </cell>
          <cell r="AW982">
            <v>0</v>
          </cell>
          <cell r="AX982">
            <v>65000</v>
          </cell>
          <cell r="AY982">
            <v>734904</v>
          </cell>
          <cell r="AZ982">
            <v>4698827</v>
          </cell>
        </row>
        <row r="983">
          <cell r="A983">
            <v>175829</v>
          </cell>
          <cell r="B983" t="str">
            <v>ITAWAMBA COMMUNITY COLLEGE</v>
          </cell>
          <cell r="C983" t="str">
            <v>MS</v>
          </cell>
          <cell r="D983">
            <v>5</v>
          </cell>
          <cell r="E983">
            <v>4</v>
          </cell>
          <cell r="F983">
            <v>2</v>
          </cell>
          <cell r="G983">
            <v>2</v>
          </cell>
          <cell r="H983">
            <v>2</v>
          </cell>
          <cell r="I983">
            <v>40</v>
          </cell>
          <cell r="J983">
            <v>1</v>
          </cell>
          <cell r="K983">
            <v>3082</v>
          </cell>
          <cell r="L983">
            <v>3988592</v>
          </cell>
          <cell r="M983">
            <v>0</v>
          </cell>
          <cell r="N983">
            <v>10204027</v>
          </cell>
          <cell r="O983">
            <v>3000808</v>
          </cell>
          <cell r="P983">
            <v>5069090</v>
          </cell>
          <cell r="Q983">
            <v>4379314</v>
          </cell>
          <cell r="R983">
            <v>263554</v>
          </cell>
          <cell r="S983">
            <v>52868</v>
          </cell>
          <cell r="T983">
            <v>0</v>
          </cell>
          <cell r="U983">
            <v>172502</v>
          </cell>
          <cell r="V983">
            <v>4424281</v>
          </cell>
          <cell r="W983">
            <v>0</v>
          </cell>
          <cell r="X983">
            <v>602764</v>
          </cell>
          <cell r="Y983">
            <v>0</v>
          </cell>
          <cell r="Z983">
            <v>32157800</v>
          </cell>
          <cell r="AA983">
            <v>13436198</v>
          </cell>
          <cell r="AB983">
            <v>0</v>
          </cell>
          <cell r="AC983">
            <v>0</v>
          </cell>
          <cell r="AD983">
            <v>607083</v>
          </cell>
          <cell r="AE983">
            <v>2148891</v>
          </cell>
          <cell r="AF983">
            <v>2572899</v>
          </cell>
          <cell r="AG983">
            <v>2603405</v>
          </cell>
          <cell r="AH983">
            <v>5673615</v>
          </cell>
          <cell r="AI983">
            <v>0</v>
          </cell>
          <cell r="AJ983">
            <v>0</v>
          </cell>
          <cell r="AK983">
            <v>27042091</v>
          </cell>
          <cell r="AL983">
            <v>4524257</v>
          </cell>
          <cell r="AM983">
            <v>0</v>
          </cell>
          <cell r="AN983">
            <v>0</v>
          </cell>
          <cell r="AO983">
            <v>0</v>
          </cell>
          <cell r="AP983">
            <v>31566348</v>
          </cell>
          <cell r="AQ983">
            <v>13268877</v>
          </cell>
          <cell r="AR983">
            <v>2974700</v>
          </cell>
          <cell r="AS983">
            <v>16243577</v>
          </cell>
          <cell r="AT983">
            <v>3576331</v>
          </cell>
          <cell r="AU983">
            <v>244456</v>
          </cell>
          <cell r="AV983">
            <v>413575</v>
          </cell>
          <cell r="AW983">
            <v>0</v>
          </cell>
          <cell r="AX983">
            <v>52138</v>
          </cell>
          <cell r="AY983">
            <v>1387115</v>
          </cell>
          <cell r="AZ983">
            <v>5673615</v>
          </cell>
        </row>
        <row r="984">
          <cell r="A984">
            <v>175883</v>
          </cell>
          <cell r="B984" t="str">
            <v>JONES COUNTY JUNIOR COLLEGE</v>
          </cell>
          <cell r="C984" t="str">
            <v>MS</v>
          </cell>
          <cell r="D984">
            <v>5</v>
          </cell>
          <cell r="E984">
            <v>4</v>
          </cell>
          <cell r="F984">
            <v>2</v>
          </cell>
          <cell r="G984">
            <v>2</v>
          </cell>
          <cell r="H984">
            <v>2</v>
          </cell>
          <cell r="I984">
            <v>40</v>
          </cell>
          <cell r="J984">
            <v>1</v>
          </cell>
          <cell r="K984">
            <v>4196</v>
          </cell>
          <cell r="L984">
            <v>4727239</v>
          </cell>
          <cell r="M984">
            <v>0</v>
          </cell>
          <cell r="N984">
            <v>16033482</v>
          </cell>
          <cell r="O984">
            <v>2605190</v>
          </cell>
          <cell r="P984">
            <v>6984766</v>
          </cell>
          <cell r="Q984">
            <v>3003334</v>
          </cell>
          <cell r="R984">
            <v>0</v>
          </cell>
          <cell r="S984">
            <v>33941</v>
          </cell>
          <cell r="T984">
            <v>0</v>
          </cell>
          <cell r="U984">
            <v>132041</v>
          </cell>
          <cell r="V984">
            <v>3487523</v>
          </cell>
          <cell r="W984">
            <v>0</v>
          </cell>
          <cell r="X984">
            <v>-693565</v>
          </cell>
          <cell r="Y984">
            <v>0</v>
          </cell>
          <cell r="Z984">
            <v>36313951</v>
          </cell>
          <cell r="AA984">
            <v>16097540</v>
          </cell>
          <cell r="AB984">
            <v>0</v>
          </cell>
          <cell r="AC984">
            <v>0</v>
          </cell>
          <cell r="AD984">
            <v>1224643</v>
          </cell>
          <cell r="AE984">
            <v>2669340</v>
          </cell>
          <cell r="AF984">
            <v>2162304</v>
          </cell>
          <cell r="AG984">
            <v>2317138</v>
          </cell>
          <cell r="AH984">
            <v>6746221</v>
          </cell>
          <cell r="AI984">
            <v>0</v>
          </cell>
          <cell r="AJ984">
            <v>3000000</v>
          </cell>
          <cell r="AK984">
            <v>34217186</v>
          </cell>
          <cell r="AL984">
            <v>3070549</v>
          </cell>
          <cell r="AM984">
            <v>0</v>
          </cell>
          <cell r="AN984">
            <v>0</v>
          </cell>
          <cell r="AO984">
            <v>0</v>
          </cell>
          <cell r="AP984">
            <v>37287735</v>
          </cell>
          <cell r="AQ984">
            <v>15974490</v>
          </cell>
          <cell r="AR984">
            <v>3867330</v>
          </cell>
          <cell r="AS984">
            <v>19841820</v>
          </cell>
          <cell r="AT984">
            <v>5208026</v>
          </cell>
          <cell r="AU984">
            <v>200779</v>
          </cell>
          <cell r="AV984">
            <v>396721</v>
          </cell>
          <cell r="AW984">
            <v>0</v>
          </cell>
          <cell r="AX984">
            <v>5192</v>
          </cell>
          <cell r="AY984">
            <v>935503</v>
          </cell>
          <cell r="AZ984">
            <v>6746221</v>
          </cell>
        </row>
        <row r="985">
          <cell r="A985">
            <v>175935</v>
          </cell>
          <cell r="B985" t="str">
            <v>MERIDIAN COMMUNITY COLLEGE</v>
          </cell>
          <cell r="C985" t="str">
            <v>MS</v>
          </cell>
          <cell r="D985">
            <v>5</v>
          </cell>
          <cell r="E985">
            <v>4</v>
          </cell>
          <cell r="F985">
            <v>2</v>
          </cell>
          <cell r="G985">
            <v>2</v>
          </cell>
          <cell r="H985">
            <v>2</v>
          </cell>
          <cell r="I985">
            <v>40</v>
          </cell>
          <cell r="J985">
            <v>1</v>
          </cell>
          <cell r="K985">
            <v>2684</v>
          </cell>
          <cell r="L985">
            <v>3455980</v>
          </cell>
          <cell r="M985">
            <v>0</v>
          </cell>
          <cell r="N985">
            <v>8993031</v>
          </cell>
          <cell r="O985">
            <v>1237604</v>
          </cell>
          <cell r="P985">
            <v>4160188</v>
          </cell>
          <cell r="Q985">
            <v>2020007</v>
          </cell>
          <cell r="R985">
            <v>18000</v>
          </cell>
          <cell r="S985">
            <v>445515</v>
          </cell>
          <cell r="T985">
            <v>0</v>
          </cell>
          <cell r="U985">
            <v>103350</v>
          </cell>
          <cell r="V985">
            <v>2445964</v>
          </cell>
          <cell r="W985">
            <v>0</v>
          </cell>
          <cell r="X985">
            <v>304613</v>
          </cell>
          <cell r="Y985">
            <v>0</v>
          </cell>
          <cell r="Z985">
            <v>23184252</v>
          </cell>
          <cell r="AA985">
            <v>8145780</v>
          </cell>
          <cell r="AB985">
            <v>0</v>
          </cell>
          <cell r="AC985">
            <v>0</v>
          </cell>
          <cell r="AD985">
            <v>2294324</v>
          </cell>
          <cell r="AE985">
            <v>1953973</v>
          </cell>
          <cell r="AF985">
            <v>2004499</v>
          </cell>
          <cell r="AG985">
            <v>1876679</v>
          </cell>
          <cell r="AH985">
            <v>4056742</v>
          </cell>
          <cell r="AI985">
            <v>266341</v>
          </cell>
          <cell r="AJ985">
            <v>5258</v>
          </cell>
          <cell r="AK985">
            <v>20603596</v>
          </cell>
          <cell r="AL985">
            <v>2062376</v>
          </cell>
          <cell r="AM985">
            <v>0</v>
          </cell>
          <cell r="AN985">
            <v>0</v>
          </cell>
          <cell r="AO985">
            <v>94721</v>
          </cell>
          <cell r="AP985">
            <v>22760693</v>
          </cell>
          <cell r="AQ985">
            <v>10550475</v>
          </cell>
          <cell r="AR985">
            <v>2455078</v>
          </cell>
          <cell r="AS985">
            <v>13005553</v>
          </cell>
          <cell r="AT985">
            <v>3245027</v>
          </cell>
          <cell r="AU985">
            <v>49660</v>
          </cell>
          <cell r="AV985">
            <v>235432</v>
          </cell>
          <cell r="AW985">
            <v>0</v>
          </cell>
          <cell r="AX985">
            <v>0</v>
          </cell>
          <cell r="AY985">
            <v>526623</v>
          </cell>
          <cell r="AZ985">
            <v>4056742</v>
          </cell>
        </row>
        <row r="986">
          <cell r="A986">
            <v>176008</v>
          </cell>
          <cell r="B986" t="str">
            <v>MISSISSIPPI DELTA COMMUNITY COLLEGE</v>
          </cell>
          <cell r="C986" t="str">
            <v>MS</v>
          </cell>
          <cell r="D986">
            <v>5</v>
          </cell>
          <cell r="E986">
            <v>4</v>
          </cell>
          <cell r="F986">
            <v>2</v>
          </cell>
          <cell r="G986">
            <v>2</v>
          </cell>
          <cell r="H986">
            <v>2</v>
          </cell>
          <cell r="I986">
            <v>40</v>
          </cell>
          <cell r="J986">
            <v>1</v>
          </cell>
          <cell r="K986">
            <v>2723</v>
          </cell>
          <cell r="L986">
            <v>3160205</v>
          </cell>
          <cell r="M986">
            <v>0</v>
          </cell>
          <cell r="N986">
            <v>8834282</v>
          </cell>
          <cell r="O986">
            <v>1715519</v>
          </cell>
          <cell r="P986">
            <v>8850218</v>
          </cell>
          <cell r="Q986">
            <v>2067380</v>
          </cell>
          <cell r="R986">
            <v>19400</v>
          </cell>
          <cell r="S986">
            <v>0</v>
          </cell>
          <cell r="T986">
            <v>0</v>
          </cell>
          <cell r="U986">
            <v>0</v>
          </cell>
          <cell r="V986">
            <v>2271102</v>
          </cell>
          <cell r="W986">
            <v>0</v>
          </cell>
          <cell r="X986">
            <v>820058</v>
          </cell>
          <cell r="Y986">
            <v>0</v>
          </cell>
          <cell r="Z986">
            <v>27738164</v>
          </cell>
          <cell r="AA986">
            <v>10753240</v>
          </cell>
          <cell r="AB986">
            <v>0</v>
          </cell>
          <cell r="AC986">
            <v>0</v>
          </cell>
          <cell r="AD986">
            <v>548699</v>
          </cell>
          <cell r="AE986">
            <v>1494146</v>
          </cell>
          <cell r="AF986">
            <v>2032383</v>
          </cell>
          <cell r="AG986">
            <v>4636820</v>
          </cell>
          <cell r="AH986">
            <v>5688006</v>
          </cell>
          <cell r="AI986">
            <v>0</v>
          </cell>
          <cell r="AJ986">
            <v>0</v>
          </cell>
          <cell r="AK986">
            <v>25153294</v>
          </cell>
          <cell r="AL986">
            <v>2138435</v>
          </cell>
          <cell r="AM986">
            <v>0</v>
          </cell>
          <cell r="AN986">
            <v>0</v>
          </cell>
          <cell r="AO986">
            <v>0</v>
          </cell>
          <cell r="AP986">
            <v>27291729</v>
          </cell>
          <cell r="AQ986">
            <v>10463536</v>
          </cell>
          <cell r="AR986">
            <v>2308568</v>
          </cell>
          <cell r="AS986">
            <v>12772104</v>
          </cell>
          <cell r="AT986">
            <v>4899138</v>
          </cell>
          <cell r="AU986">
            <v>130000</v>
          </cell>
          <cell r="AV986">
            <v>152307</v>
          </cell>
          <cell r="AW986">
            <v>0</v>
          </cell>
          <cell r="AX986">
            <v>0</v>
          </cell>
          <cell r="AY986">
            <v>506561</v>
          </cell>
          <cell r="AZ986">
            <v>5688006</v>
          </cell>
        </row>
        <row r="987">
          <cell r="A987">
            <v>176071</v>
          </cell>
          <cell r="B987" t="str">
            <v>MISSISSIPPI GULF COAST COMMUNITY COLLEGE</v>
          </cell>
          <cell r="C987" t="str">
            <v>MS</v>
          </cell>
          <cell r="D987">
            <v>5</v>
          </cell>
          <cell r="E987">
            <v>4</v>
          </cell>
          <cell r="F987">
            <v>2</v>
          </cell>
          <cell r="G987">
            <v>2</v>
          </cell>
          <cell r="H987">
            <v>2</v>
          </cell>
          <cell r="I987">
            <v>40</v>
          </cell>
          <cell r="J987">
            <v>1</v>
          </cell>
          <cell r="K987">
            <v>7269</v>
          </cell>
          <cell r="L987">
            <v>9024052</v>
          </cell>
          <cell r="M987">
            <v>0</v>
          </cell>
          <cell r="N987">
            <v>22852343</v>
          </cell>
          <cell r="O987">
            <v>6084861</v>
          </cell>
          <cell r="P987">
            <v>9095745</v>
          </cell>
          <cell r="Q987">
            <v>6431845</v>
          </cell>
          <cell r="R987">
            <v>550732</v>
          </cell>
          <cell r="S987">
            <v>1467926</v>
          </cell>
          <cell r="T987">
            <v>0</v>
          </cell>
          <cell r="U987">
            <v>103134</v>
          </cell>
          <cell r="V987">
            <v>2841507</v>
          </cell>
          <cell r="W987">
            <v>0</v>
          </cell>
          <cell r="X987">
            <v>778227</v>
          </cell>
          <cell r="Y987">
            <v>0</v>
          </cell>
          <cell r="Z987">
            <v>59230372</v>
          </cell>
          <cell r="AA987">
            <v>27531648</v>
          </cell>
          <cell r="AB987">
            <v>0</v>
          </cell>
          <cell r="AC987">
            <v>0</v>
          </cell>
          <cell r="AD987">
            <v>3178963</v>
          </cell>
          <cell r="AE987">
            <v>4878383</v>
          </cell>
          <cell r="AF987">
            <v>6076860</v>
          </cell>
          <cell r="AG987">
            <v>5608249</v>
          </cell>
          <cell r="AH987">
            <v>8615004</v>
          </cell>
          <cell r="AI987">
            <v>0</v>
          </cell>
          <cell r="AJ987">
            <v>0</v>
          </cell>
          <cell r="AK987">
            <v>55889107</v>
          </cell>
          <cell r="AL987">
            <v>3206345</v>
          </cell>
          <cell r="AM987">
            <v>0</v>
          </cell>
          <cell r="AN987">
            <v>0</v>
          </cell>
          <cell r="AO987">
            <v>0</v>
          </cell>
          <cell r="AP987">
            <v>59095452</v>
          </cell>
          <cell r="AQ987">
            <v>32055359</v>
          </cell>
          <cell r="AR987">
            <v>5719796</v>
          </cell>
          <cell r="AS987">
            <v>39239314</v>
          </cell>
          <cell r="AT987">
            <v>7132293</v>
          </cell>
          <cell r="AU987">
            <v>234754</v>
          </cell>
          <cell r="AV987">
            <v>405398</v>
          </cell>
          <cell r="AW987">
            <v>0</v>
          </cell>
          <cell r="AX987">
            <v>216215</v>
          </cell>
          <cell r="AY987">
            <v>626344</v>
          </cell>
          <cell r="AZ987">
            <v>8615004</v>
          </cell>
        </row>
        <row r="988">
          <cell r="A988">
            <v>176169</v>
          </cell>
          <cell r="B988" t="str">
            <v>NORTHEAST MISSISSIPPI COMMUNITY COLLEGE</v>
          </cell>
          <cell r="C988" t="str">
            <v>MS</v>
          </cell>
          <cell r="D988">
            <v>5</v>
          </cell>
          <cell r="E988">
            <v>4</v>
          </cell>
          <cell r="F988">
            <v>2</v>
          </cell>
          <cell r="G988">
            <v>2</v>
          </cell>
          <cell r="H988">
            <v>2</v>
          </cell>
          <cell r="I988">
            <v>40</v>
          </cell>
          <cell r="J988">
            <v>1</v>
          </cell>
          <cell r="K988">
            <v>2684</v>
          </cell>
          <cell r="L988">
            <v>3427721</v>
          </cell>
          <cell r="M988">
            <v>120957</v>
          </cell>
          <cell r="N988">
            <v>11622556</v>
          </cell>
          <cell r="O988">
            <v>1117151</v>
          </cell>
          <cell r="P988">
            <v>3108038</v>
          </cell>
          <cell r="Q988">
            <v>1881277</v>
          </cell>
          <cell r="R988">
            <v>0</v>
          </cell>
          <cell r="S988">
            <v>370287</v>
          </cell>
          <cell r="T988">
            <v>0</v>
          </cell>
          <cell r="U988">
            <v>324684</v>
          </cell>
          <cell r="V988">
            <v>3073902</v>
          </cell>
          <cell r="W988">
            <v>0</v>
          </cell>
          <cell r="X988">
            <v>647994</v>
          </cell>
          <cell r="Y988">
            <v>0</v>
          </cell>
          <cell r="Z988">
            <v>25694567</v>
          </cell>
          <cell r="AA988">
            <v>9432684</v>
          </cell>
          <cell r="AB988">
            <v>0</v>
          </cell>
          <cell r="AC988">
            <v>2224111</v>
          </cell>
          <cell r="AD988">
            <v>432179</v>
          </cell>
          <cell r="AE988">
            <v>1783487</v>
          </cell>
          <cell r="AF988">
            <v>2328744</v>
          </cell>
          <cell r="AG988">
            <v>2505451</v>
          </cell>
          <cell r="AH988">
            <v>4508288</v>
          </cell>
          <cell r="AI988">
            <v>0</v>
          </cell>
          <cell r="AJ988">
            <v>0</v>
          </cell>
          <cell r="AK988">
            <v>23214944</v>
          </cell>
          <cell r="AL988">
            <v>2532508</v>
          </cell>
          <cell r="AM988">
            <v>0</v>
          </cell>
          <cell r="AN988">
            <v>0</v>
          </cell>
          <cell r="AO988">
            <v>0</v>
          </cell>
          <cell r="AP988">
            <v>25747452</v>
          </cell>
          <cell r="AQ988">
            <v>12769327</v>
          </cell>
          <cell r="AR988">
            <v>2646219</v>
          </cell>
          <cell r="AS988">
            <v>15415546</v>
          </cell>
          <cell r="AT988">
            <v>2409704</v>
          </cell>
          <cell r="AU988">
            <v>80329</v>
          </cell>
          <cell r="AV988">
            <v>448548</v>
          </cell>
          <cell r="AW988">
            <v>0</v>
          </cell>
          <cell r="AX988">
            <v>323463</v>
          </cell>
          <cell r="AY988">
            <v>1246244</v>
          </cell>
          <cell r="AZ988">
            <v>4508288</v>
          </cell>
        </row>
        <row r="989">
          <cell r="A989">
            <v>176178</v>
          </cell>
          <cell r="B989" t="str">
            <v>NORTHWEST MISSISSIPPI COMMUNITY COLLEGE</v>
          </cell>
          <cell r="C989" t="str">
            <v>MS</v>
          </cell>
          <cell r="D989">
            <v>5</v>
          </cell>
          <cell r="E989">
            <v>4</v>
          </cell>
          <cell r="F989">
            <v>2</v>
          </cell>
          <cell r="G989">
            <v>2</v>
          </cell>
          <cell r="H989">
            <v>2</v>
          </cell>
          <cell r="I989">
            <v>40</v>
          </cell>
          <cell r="J989">
            <v>1</v>
          </cell>
          <cell r="K989">
            <v>4540</v>
          </cell>
          <cell r="L989">
            <v>5442321</v>
          </cell>
          <cell r="M989">
            <v>0</v>
          </cell>
          <cell r="N989">
            <v>13430144</v>
          </cell>
          <cell r="O989">
            <v>3100375</v>
          </cell>
          <cell r="P989">
            <v>8529829</v>
          </cell>
          <cell r="Q989">
            <v>2728853</v>
          </cell>
          <cell r="R989">
            <v>0</v>
          </cell>
          <cell r="S989">
            <v>165583</v>
          </cell>
          <cell r="T989">
            <v>0</v>
          </cell>
          <cell r="U989">
            <v>304649</v>
          </cell>
          <cell r="V989">
            <v>4144461</v>
          </cell>
          <cell r="W989">
            <v>0</v>
          </cell>
          <cell r="X989">
            <v>507994</v>
          </cell>
          <cell r="Y989">
            <v>0</v>
          </cell>
          <cell r="Z989">
            <v>38354209</v>
          </cell>
          <cell r="AA989">
            <v>15081237</v>
          </cell>
          <cell r="AB989">
            <v>0</v>
          </cell>
          <cell r="AC989">
            <v>0</v>
          </cell>
          <cell r="AD989">
            <v>810584</v>
          </cell>
          <cell r="AE989">
            <v>2995556</v>
          </cell>
          <cell r="AF989">
            <v>3188716</v>
          </cell>
          <cell r="AG989">
            <v>3480262</v>
          </cell>
          <cell r="AH989">
            <v>6695043</v>
          </cell>
          <cell r="AI989">
            <v>0</v>
          </cell>
          <cell r="AJ989">
            <v>1015000</v>
          </cell>
          <cell r="AK989">
            <v>33266398</v>
          </cell>
          <cell r="AL989">
            <v>3526677</v>
          </cell>
          <cell r="AM989">
            <v>0</v>
          </cell>
          <cell r="AN989">
            <v>0</v>
          </cell>
          <cell r="AO989">
            <v>0</v>
          </cell>
          <cell r="AP989">
            <v>36793075</v>
          </cell>
          <cell r="AQ989">
            <v>17628362</v>
          </cell>
          <cell r="AR989">
            <v>4071627</v>
          </cell>
          <cell r="AS989">
            <v>21699989</v>
          </cell>
          <cell r="AT989">
            <v>5720006</v>
          </cell>
          <cell r="AU989">
            <v>228421</v>
          </cell>
          <cell r="AV989">
            <v>387690</v>
          </cell>
          <cell r="AW989">
            <v>0</v>
          </cell>
          <cell r="AX989">
            <v>0</v>
          </cell>
          <cell r="AY989">
            <v>358926</v>
          </cell>
          <cell r="AZ989">
            <v>6695043</v>
          </cell>
        </row>
        <row r="990">
          <cell r="A990">
            <v>176239</v>
          </cell>
          <cell r="B990" t="str">
            <v>PEARL RIVER COMMUNITY COLLEGE</v>
          </cell>
          <cell r="C990" t="str">
            <v>MS</v>
          </cell>
          <cell r="D990">
            <v>5</v>
          </cell>
          <cell r="E990">
            <v>4</v>
          </cell>
          <cell r="F990">
            <v>2</v>
          </cell>
          <cell r="G990">
            <v>2</v>
          </cell>
          <cell r="H990">
            <v>2</v>
          </cell>
          <cell r="I990">
            <v>40</v>
          </cell>
          <cell r="J990">
            <v>1</v>
          </cell>
          <cell r="K990">
            <v>2719</v>
          </cell>
          <cell r="L990">
            <v>3723357</v>
          </cell>
          <cell r="M990">
            <v>0</v>
          </cell>
          <cell r="N990">
            <v>9636932</v>
          </cell>
          <cell r="O990">
            <v>1798516</v>
          </cell>
          <cell r="P990">
            <v>5095434</v>
          </cell>
          <cell r="Q990">
            <v>3910681</v>
          </cell>
          <cell r="R990">
            <v>0</v>
          </cell>
          <cell r="S990">
            <v>269946</v>
          </cell>
          <cell r="T990">
            <v>0</v>
          </cell>
          <cell r="U990">
            <v>100654</v>
          </cell>
          <cell r="V990">
            <v>2500361</v>
          </cell>
          <cell r="W990">
            <v>0</v>
          </cell>
          <cell r="X990">
            <v>221711</v>
          </cell>
          <cell r="Y990">
            <v>0</v>
          </cell>
          <cell r="Z990">
            <v>27257592</v>
          </cell>
          <cell r="AA990">
            <v>11567746</v>
          </cell>
          <cell r="AB990">
            <v>0</v>
          </cell>
          <cell r="AC990">
            <v>0</v>
          </cell>
          <cell r="AD990">
            <v>721987</v>
          </cell>
          <cell r="AE990">
            <v>2097325</v>
          </cell>
          <cell r="AF990">
            <v>2481005</v>
          </cell>
          <cell r="AG990">
            <v>2143804</v>
          </cell>
          <cell r="AH990">
            <v>5165746</v>
          </cell>
          <cell r="AI990">
            <v>0</v>
          </cell>
          <cell r="AJ990">
            <v>109872</v>
          </cell>
          <cell r="AK990">
            <v>24287485</v>
          </cell>
          <cell r="AL990">
            <v>2377436</v>
          </cell>
          <cell r="AM990">
            <v>0</v>
          </cell>
          <cell r="AN990">
            <v>0</v>
          </cell>
          <cell r="AO990">
            <v>0</v>
          </cell>
          <cell r="AP990">
            <v>26664921</v>
          </cell>
          <cell r="AQ990">
            <v>11895051</v>
          </cell>
          <cell r="AR990">
            <v>2704091</v>
          </cell>
          <cell r="AS990">
            <v>14599142</v>
          </cell>
          <cell r="AT990">
            <v>3827148</v>
          </cell>
          <cell r="AU990">
            <v>129314</v>
          </cell>
          <cell r="AV990">
            <v>250814</v>
          </cell>
          <cell r="AW990">
            <v>0</v>
          </cell>
          <cell r="AX990">
            <v>186574</v>
          </cell>
          <cell r="AY990">
            <v>771896</v>
          </cell>
          <cell r="AZ990">
            <v>5165746</v>
          </cell>
        </row>
        <row r="991">
          <cell r="A991">
            <v>176354</v>
          </cell>
          <cell r="B991" t="str">
            <v>SOUTHWEST MISSISSIPPI COMMUNITY COLLEGE</v>
          </cell>
          <cell r="C991" t="str">
            <v>MS</v>
          </cell>
          <cell r="D991">
            <v>5</v>
          </cell>
          <cell r="E991">
            <v>4</v>
          </cell>
          <cell r="F991">
            <v>2</v>
          </cell>
          <cell r="G991">
            <v>2</v>
          </cell>
          <cell r="H991">
            <v>2</v>
          </cell>
          <cell r="I991">
            <v>40</v>
          </cell>
          <cell r="J991">
            <v>1</v>
          </cell>
          <cell r="K991">
            <v>1557</v>
          </cell>
          <cell r="L991">
            <v>2035544</v>
          </cell>
          <cell r="M991">
            <v>0</v>
          </cell>
          <cell r="N991">
            <v>6183353</v>
          </cell>
          <cell r="O991">
            <v>860758</v>
          </cell>
          <cell r="P991">
            <v>2643243</v>
          </cell>
          <cell r="Q991">
            <v>1348722</v>
          </cell>
          <cell r="R991">
            <v>0</v>
          </cell>
          <cell r="S991">
            <v>16716</v>
          </cell>
          <cell r="T991">
            <v>0</v>
          </cell>
          <cell r="U991">
            <v>20179</v>
          </cell>
          <cell r="V991">
            <v>1306276</v>
          </cell>
          <cell r="W991">
            <v>0</v>
          </cell>
          <cell r="X991">
            <v>515223</v>
          </cell>
          <cell r="Y991">
            <v>0</v>
          </cell>
          <cell r="Z991">
            <v>14930014</v>
          </cell>
          <cell r="AA991">
            <v>5861760</v>
          </cell>
          <cell r="AB991">
            <v>0</v>
          </cell>
          <cell r="AC991">
            <v>0</v>
          </cell>
          <cell r="AD991">
            <v>489843</v>
          </cell>
          <cell r="AE991">
            <v>1228573</v>
          </cell>
          <cell r="AF991">
            <v>1276195</v>
          </cell>
          <cell r="AG991">
            <v>1006620</v>
          </cell>
          <cell r="AH991">
            <v>2887113</v>
          </cell>
          <cell r="AI991">
            <v>0</v>
          </cell>
          <cell r="AJ991">
            <v>250000</v>
          </cell>
          <cell r="AK991">
            <v>13000104</v>
          </cell>
          <cell r="AL991">
            <v>1470620</v>
          </cell>
          <cell r="AM991">
            <v>0</v>
          </cell>
          <cell r="AN991">
            <v>0</v>
          </cell>
          <cell r="AO991">
            <v>23894</v>
          </cell>
          <cell r="AP991">
            <v>14494618</v>
          </cell>
          <cell r="AQ991">
            <v>5874620</v>
          </cell>
          <cell r="AR991">
            <v>1410181</v>
          </cell>
          <cell r="AS991">
            <v>7284801</v>
          </cell>
          <cell r="AT991">
            <v>2224558</v>
          </cell>
          <cell r="AU991">
            <v>31000</v>
          </cell>
          <cell r="AV991">
            <v>199746</v>
          </cell>
          <cell r="AW991">
            <v>0</v>
          </cell>
          <cell r="AX991">
            <v>0</v>
          </cell>
          <cell r="AY991">
            <v>431809</v>
          </cell>
          <cell r="AZ991">
            <v>2887113</v>
          </cell>
        </row>
        <row r="992">
          <cell r="A992">
            <v>180470</v>
          </cell>
          <cell r="B992" t="str">
            <v>MONTANA UNIVERSITY SYSTEM-SYSTEM OFFICE</v>
          </cell>
          <cell r="C992" t="str">
            <v>MT</v>
          </cell>
          <cell r="D992">
            <v>7</v>
          </cell>
          <cell r="E992">
            <v>0</v>
          </cell>
          <cell r="F992">
            <v>2</v>
          </cell>
          <cell r="G992">
            <v>-2</v>
          </cell>
          <cell r="H992">
            <v>2</v>
          </cell>
          <cell r="I992">
            <v>-3</v>
          </cell>
          <cell r="J992">
            <v>1</v>
          </cell>
          <cell r="L992">
            <v>0</v>
          </cell>
          <cell r="M992">
            <v>8517790</v>
          </cell>
          <cell r="N992">
            <v>1503179</v>
          </cell>
          <cell r="O992">
            <v>0</v>
          </cell>
          <cell r="P992">
            <v>9420203</v>
          </cell>
          <cell r="Q992">
            <v>4232377</v>
          </cell>
          <cell r="R992">
            <v>0</v>
          </cell>
          <cell r="S992">
            <v>95408</v>
          </cell>
          <cell r="T992">
            <v>42584</v>
          </cell>
          <cell r="U992">
            <v>0</v>
          </cell>
          <cell r="V992">
            <v>747872</v>
          </cell>
          <cell r="W992">
            <v>0</v>
          </cell>
          <cell r="X992">
            <v>10</v>
          </cell>
          <cell r="Y992">
            <v>0</v>
          </cell>
          <cell r="Z992">
            <v>24559423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10967133</v>
          </cell>
          <cell r="AG992">
            <v>0</v>
          </cell>
          <cell r="AH992">
            <v>12108574</v>
          </cell>
          <cell r="AI992">
            <v>0</v>
          </cell>
          <cell r="AJ992">
            <v>0</v>
          </cell>
          <cell r="AK992">
            <v>23075707</v>
          </cell>
          <cell r="AL992">
            <v>747872</v>
          </cell>
          <cell r="AM992">
            <v>0</v>
          </cell>
          <cell r="AN992">
            <v>0</v>
          </cell>
          <cell r="AO992">
            <v>0</v>
          </cell>
          <cell r="AP992">
            <v>23823579</v>
          </cell>
          <cell r="AQ992">
            <v>2585878</v>
          </cell>
          <cell r="AR992">
            <v>670251</v>
          </cell>
          <cell r="AS992">
            <v>3256129</v>
          </cell>
          <cell r="AT992">
            <v>0</v>
          </cell>
          <cell r="AU992">
            <v>7767310</v>
          </cell>
          <cell r="AV992">
            <v>4232377</v>
          </cell>
          <cell r="AW992">
            <v>0</v>
          </cell>
          <cell r="AX992">
            <v>108887</v>
          </cell>
          <cell r="AY992">
            <v>0</v>
          </cell>
          <cell r="AZ992">
            <v>12108574</v>
          </cell>
        </row>
        <row r="993">
          <cell r="A993">
            <v>180179</v>
          </cell>
          <cell r="B993" t="str">
            <v>MONTANA STATE UNIVERSITY-BILLINGS</v>
          </cell>
          <cell r="C993" t="str">
            <v>MT</v>
          </cell>
          <cell r="D993">
            <v>7</v>
          </cell>
          <cell r="E993">
            <v>1</v>
          </cell>
          <cell r="F993">
            <v>2</v>
          </cell>
          <cell r="G993">
            <v>2</v>
          </cell>
          <cell r="H993">
            <v>2</v>
          </cell>
          <cell r="I993">
            <v>21</v>
          </cell>
          <cell r="J993">
            <v>1</v>
          </cell>
          <cell r="K993">
            <v>3169</v>
          </cell>
          <cell r="L993">
            <v>12915876</v>
          </cell>
          <cell r="M993">
            <v>0</v>
          </cell>
          <cell r="N993">
            <v>13943910</v>
          </cell>
          <cell r="O993">
            <v>0</v>
          </cell>
          <cell r="P993">
            <v>6396259</v>
          </cell>
          <cell r="Q993">
            <v>1339686</v>
          </cell>
          <cell r="R993">
            <v>35509</v>
          </cell>
          <cell r="S993">
            <v>1166940</v>
          </cell>
          <cell r="T993">
            <v>0</v>
          </cell>
          <cell r="U993">
            <v>1346915</v>
          </cell>
          <cell r="V993">
            <v>7871714</v>
          </cell>
          <cell r="W993">
            <v>0</v>
          </cell>
          <cell r="X993">
            <v>974480</v>
          </cell>
          <cell r="Y993">
            <v>0</v>
          </cell>
          <cell r="Z993">
            <v>45991289</v>
          </cell>
          <cell r="AA993">
            <v>15584689</v>
          </cell>
          <cell r="AB993">
            <v>224228</v>
          </cell>
          <cell r="AC993">
            <v>1996074</v>
          </cell>
          <cell r="AD993">
            <v>2458557</v>
          </cell>
          <cell r="AE993">
            <v>3891913</v>
          </cell>
          <cell r="AF993">
            <v>3232060</v>
          </cell>
          <cell r="AG993">
            <v>3238899</v>
          </cell>
          <cell r="AH993">
            <v>5461866</v>
          </cell>
          <cell r="AI993">
            <v>330051</v>
          </cell>
          <cell r="AJ993">
            <v>948461</v>
          </cell>
          <cell r="AK993">
            <v>37366798</v>
          </cell>
          <cell r="AL993">
            <v>7754988</v>
          </cell>
          <cell r="AM993">
            <v>0</v>
          </cell>
          <cell r="AN993">
            <v>0</v>
          </cell>
          <cell r="AO993">
            <v>0</v>
          </cell>
          <cell r="AP993">
            <v>45121786</v>
          </cell>
          <cell r="AQ993">
            <v>16844862</v>
          </cell>
          <cell r="AR993">
            <v>3909879</v>
          </cell>
          <cell r="AS993">
            <v>20754741</v>
          </cell>
          <cell r="AT993">
            <v>3625910</v>
          </cell>
          <cell r="AU993">
            <v>227943</v>
          </cell>
          <cell r="AV993">
            <v>1075167</v>
          </cell>
          <cell r="AW993">
            <v>0</v>
          </cell>
          <cell r="AX993">
            <v>229278</v>
          </cell>
          <cell r="AY993">
            <v>303568</v>
          </cell>
          <cell r="AZ993">
            <v>5461866</v>
          </cell>
        </row>
        <row r="994">
          <cell r="A994">
            <v>180416</v>
          </cell>
          <cell r="B994" t="str">
            <v>MONTANA TECH OF THE UNIVERSITY OF MONTANA</v>
          </cell>
          <cell r="C994" t="str">
            <v>MT</v>
          </cell>
          <cell r="D994">
            <v>7</v>
          </cell>
          <cell r="E994">
            <v>1</v>
          </cell>
          <cell r="F994">
            <v>2</v>
          </cell>
          <cell r="G994">
            <v>2</v>
          </cell>
          <cell r="H994">
            <v>2</v>
          </cell>
          <cell r="I994">
            <v>54</v>
          </cell>
          <cell r="J994">
            <v>1</v>
          </cell>
          <cell r="K994">
            <v>1476</v>
          </cell>
          <cell r="L994">
            <v>5964700</v>
          </cell>
          <cell r="M994">
            <v>0</v>
          </cell>
          <cell r="N994">
            <v>9331215</v>
          </cell>
          <cell r="O994">
            <v>0</v>
          </cell>
          <cell r="P994">
            <v>4871148</v>
          </cell>
          <cell r="Q994">
            <v>1572347</v>
          </cell>
          <cell r="R994">
            <v>0</v>
          </cell>
          <cell r="S994">
            <v>832481</v>
          </cell>
          <cell r="T994">
            <v>0</v>
          </cell>
          <cell r="U994">
            <v>503714</v>
          </cell>
          <cell r="V994">
            <v>2820009</v>
          </cell>
          <cell r="W994">
            <v>0</v>
          </cell>
          <cell r="X994">
            <v>2228799</v>
          </cell>
          <cell r="Y994">
            <v>0</v>
          </cell>
          <cell r="Z994">
            <v>28124413</v>
          </cell>
          <cell r="AA994">
            <v>8761882</v>
          </cell>
          <cell r="AB994">
            <v>4900740</v>
          </cell>
          <cell r="AC994">
            <v>3724</v>
          </cell>
          <cell r="AD994">
            <v>1924638</v>
          </cell>
          <cell r="AE994">
            <v>1990628</v>
          </cell>
          <cell r="AF994">
            <v>1088922</v>
          </cell>
          <cell r="AG994">
            <v>2171627</v>
          </cell>
          <cell r="AH994">
            <v>3463185</v>
          </cell>
          <cell r="AI994">
            <v>50565</v>
          </cell>
          <cell r="AJ994">
            <v>0</v>
          </cell>
          <cell r="AK994">
            <v>24355911</v>
          </cell>
          <cell r="AL994">
            <v>2882251</v>
          </cell>
          <cell r="AM994">
            <v>0</v>
          </cell>
          <cell r="AN994">
            <v>0</v>
          </cell>
          <cell r="AO994">
            <v>0</v>
          </cell>
          <cell r="AP994">
            <v>27238162</v>
          </cell>
          <cell r="AQ994">
            <v>12415573</v>
          </cell>
          <cell r="AR994">
            <v>3057574</v>
          </cell>
          <cell r="AS994">
            <v>15473147</v>
          </cell>
          <cell r="AT994">
            <v>1634369</v>
          </cell>
          <cell r="AU994">
            <v>86170</v>
          </cell>
          <cell r="AV994">
            <v>132368</v>
          </cell>
          <cell r="AW994">
            <v>0</v>
          </cell>
          <cell r="AX994">
            <v>656491</v>
          </cell>
          <cell r="AY994">
            <v>953787</v>
          </cell>
          <cell r="AZ994">
            <v>3463185</v>
          </cell>
        </row>
        <row r="995">
          <cell r="A995">
            <v>180461</v>
          </cell>
          <cell r="B995" t="str">
            <v>MONTANA STATE UNIVERSITY-BOZEMAN</v>
          </cell>
          <cell r="C995" t="str">
            <v>MT</v>
          </cell>
          <cell r="D995">
            <v>7</v>
          </cell>
          <cell r="E995">
            <v>1</v>
          </cell>
          <cell r="F995">
            <v>2</v>
          </cell>
          <cell r="G995">
            <v>2</v>
          </cell>
          <cell r="H995">
            <v>2</v>
          </cell>
          <cell r="I995">
            <v>16</v>
          </cell>
          <cell r="J995">
            <v>1</v>
          </cell>
          <cell r="K995">
            <v>10393</v>
          </cell>
          <cell r="L995">
            <v>45671057</v>
          </cell>
          <cell r="M995">
            <v>4031316</v>
          </cell>
          <cell r="N995">
            <v>54837242</v>
          </cell>
          <cell r="O995">
            <v>0</v>
          </cell>
          <cell r="P995">
            <v>51306708</v>
          </cell>
          <cell r="Q995">
            <v>6846060</v>
          </cell>
          <cell r="R995">
            <v>0</v>
          </cell>
          <cell r="S995">
            <v>16118380</v>
          </cell>
          <cell r="T995">
            <v>20398</v>
          </cell>
          <cell r="U995">
            <v>20092240</v>
          </cell>
          <cell r="V995">
            <v>22669681</v>
          </cell>
          <cell r="W995">
            <v>0</v>
          </cell>
          <cell r="X995">
            <v>3920877</v>
          </cell>
          <cell r="Y995">
            <v>0</v>
          </cell>
          <cell r="Z995">
            <v>225513959</v>
          </cell>
          <cell r="AA995">
            <v>45893344</v>
          </cell>
          <cell r="AB995">
            <v>59364736</v>
          </cell>
          <cell r="AC995">
            <v>23895509</v>
          </cell>
          <cell r="AD995">
            <v>14674052</v>
          </cell>
          <cell r="AE995">
            <v>13239250</v>
          </cell>
          <cell r="AF995">
            <v>13646222</v>
          </cell>
          <cell r="AG995">
            <v>9141467</v>
          </cell>
          <cell r="AH995">
            <v>14051882</v>
          </cell>
          <cell r="AI995">
            <v>0</v>
          </cell>
          <cell r="AJ995">
            <v>2670111</v>
          </cell>
          <cell r="AK995">
            <v>196576573</v>
          </cell>
          <cell r="AL995">
            <v>24532452</v>
          </cell>
          <cell r="AM995">
            <v>0</v>
          </cell>
          <cell r="AN995">
            <v>0</v>
          </cell>
          <cell r="AO995">
            <v>0</v>
          </cell>
          <cell r="AP995">
            <v>221109025</v>
          </cell>
          <cell r="AQ995">
            <v>99621996</v>
          </cell>
          <cell r="AR995">
            <v>22743833</v>
          </cell>
          <cell r="AS995">
            <v>122365829</v>
          </cell>
          <cell r="AT995">
            <v>6360806</v>
          </cell>
          <cell r="AU995">
            <v>1468043</v>
          </cell>
          <cell r="AV995">
            <v>84090</v>
          </cell>
          <cell r="AW995">
            <v>0</v>
          </cell>
          <cell r="AX995">
            <v>2478828</v>
          </cell>
          <cell r="AY995">
            <v>3660115</v>
          </cell>
          <cell r="AZ995">
            <v>14051882</v>
          </cell>
        </row>
        <row r="996">
          <cell r="A996">
            <v>180489</v>
          </cell>
          <cell r="B996" t="str">
            <v>THE UNIVERSITY OF MONTANA-MISSOULA</v>
          </cell>
          <cell r="C996" t="str">
            <v>MT</v>
          </cell>
          <cell r="D996">
            <v>7</v>
          </cell>
          <cell r="E996">
            <v>1</v>
          </cell>
          <cell r="F996">
            <v>2</v>
          </cell>
          <cell r="G996">
            <v>2</v>
          </cell>
          <cell r="H996">
            <v>2</v>
          </cell>
          <cell r="I996">
            <v>16</v>
          </cell>
          <cell r="J996">
            <v>1</v>
          </cell>
          <cell r="K996">
            <v>11381</v>
          </cell>
          <cell r="L996">
            <v>49581369</v>
          </cell>
          <cell r="M996">
            <v>0</v>
          </cell>
          <cell r="N996">
            <v>35639059</v>
          </cell>
          <cell r="O996">
            <v>0</v>
          </cell>
          <cell r="P996">
            <v>36941361</v>
          </cell>
          <cell r="Q996">
            <v>2279952</v>
          </cell>
          <cell r="R996">
            <v>687439</v>
          </cell>
          <cell r="S996">
            <v>10739809</v>
          </cell>
          <cell r="T996">
            <v>193040</v>
          </cell>
          <cell r="U996">
            <v>7873578</v>
          </cell>
          <cell r="V996">
            <v>30089436</v>
          </cell>
          <cell r="W996">
            <v>0</v>
          </cell>
          <cell r="X996">
            <v>5590145</v>
          </cell>
          <cell r="Y996">
            <v>0</v>
          </cell>
          <cell r="Z996">
            <v>179615188</v>
          </cell>
          <cell r="AA996">
            <v>52619672</v>
          </cell>
          <cell r="AB996">
            <v>26141275</v>
          </cell>
          <cell r="AC996">
            <v>7647746</v>
          </cell>
          <cell r="AD996">
            <v>14901380</v>
          </cell>
          <cell r="AE996">
            <v>12584120</v>
          </cell>
          <cell r="AF996">
            <v>7946071</v>
          </cell>
          <cell r="AG996">
            <v>9024624</v>
          </cell>
          <cell r="AH996">
            <v>15990391</v>
          </cell>
          <cell r="AI996">
            <v>573212</v>
          </cell>
          <cell r="AJ996">
            <v>1144826</v>
          </cell>
          <cell r="AK996">
            <v>148573317</v>
          </cell>
          <cell r="AL996">
            <v>30070630</v>
          </cell>
          <cell r="AM996">
            <v>0</v>
          </cell>
          <cell r="AN996">
            <v>0</v>
          </cell>
          <cell r="AO996">
            <v>0</v>
          </cell>
          <cell r="AP996">
            <v>178643947</v>
          </cell>
          <cell r="AQ996">
            <v>78544323</v>
          </cell>
          <cell r="AR996">
            <v>17764812</v>
          </cell>
          <cell r="AS996">
            <v>96309135</v>
          </cell>
          <cell r="AT996">
            <v>7626163</v>
          </cell>
          <cell r="AU996">
            <v>708289</v>
          </cell>
          <cell r="AV996">
            <v>210966</v>
          </cell>
          <cell r="AW996">
            <v>0</v>
          </cell>
          <cell r="AX996">
            <v>3143960</v>
          </cell>
          <cell r="AY996">
            <v>4301013</v>
          </cell>
          <cell r="AZ996">
            <v>15990391</v>
          </cell>
        </row>
        <row r="997">
          <cell r="A997">
            <v>180522</v>
          </cell>
          <cell r="B997" t="str">
            <v>MONTANA STATE UNIVERSITY-NORTHERN</v>
          </cell>
          <cell r="C997" t="str">
            <v>MT</v>
          </cell>
          <cell r="D997">
            <v>7</v>
          </cell>
          <cell r="E997">
            <v>1</v>
          </cell>
          <cell r="F997">
            <v>2</v>
          </cell>
          <cell r="G997">
            <v>2</v>
          </cell>
          <cell r="H997">
            <v>2</v>
          </cell>
          <cell r="I997">
            <v>22</v>
          </cell>
          <cell r="J997">
            <v>1</v>
          </cell>
          <cell r="K997">
            <v>1278</v>
          </cell>
          <cell r="L997">
            <v>4230862</v>
          </cell>
          <cell r="M997">
            <v>0</v>
          </cell>
          <cell r="N997">
            <v>7030400</v>
          </cell>
          <cell r="O997">
            <v>0</v>
          </cell>
          <cell r="P997">
            <v>4105889</v>
          </cell>
          <cell r="Q997">
            <v>208658</v>
          </cell>
          <cell r="R997">
            <v>0</v>
          </cell>
          <cell r="S997">
            <v>90303</v>
          </cell>
          <cell r="T997">
            <v>0</v>
          </cell>
          <cell r="U997">
            <v>290812</v>
          </cell>
          <cell r="V997">
            <v>2401115</v>
          </cell>
          <cell r="W997">
            <v>0</v>
          </cell>
          <cell r="X997">
            <v>654272</v>
          </cell>
          <cell r="Y997">
            <v>0</v>
          </cell>
          <cell r="Z997">
            <v>19012311</v>
          </cell>
          <cell r="AA997">
            <v>6698827</v>
          </cell>
          <cell r="AB997">
            <v>0</v>
          </cell>
          <cell r="AC997">
            <v>148872</v>
          </cell>
          <cell r="AD997">
            <v>954763</v>
          </cell>
          <cell r="AE997">
            <v>2846106</v>
          </cell>
          <cell r="AF997">
            <v>1404218</v>
          </cell>
          <cell r="AG997">
            <v>1198965</v>
          </cell>
          <cell r="AH997">
            <v>3272052</v>
          </cell>
          <cell r="AI997">
            <v>19062</v>
          </cell>
          <cell r="AJ997">
            <v>92239</v>
          </cell>
          <cell r="AK997">
            <v>16635104</v>
          </cell>
          <cell r="AL997">
            <v>2459374</v>
          </cell>
          <cell r="AM997">
            <v>0</v>
          </cell>
          <cell r="AN997">
            <v>0</v>
          </cell>
          <cell r="AO997">
            <v>0</v>
          </cell>
          <cell r="AP997">
            <v>19094478</v>
          </cell>
          <cell r="AQ997">
            <v>7663754</v>
          </cell>
          <cell r="AR997">
            <v>1701940</v>
          </cell>
          <cell r="AS997">
            <v>9365694</v>
          </cell>
          <cell r="AT997">
            <v>1900023</v>
          </cell>
          <cell r="AU997">
            <v>186325</v>
          </cell>
          <cell r="AV997">
            <v>160458</v>
          </cell>
          <cell r="AW997">
            <v>0</v>
          </cell>
          <cell r="AX997">
            <v>346653</v>
          </cell>
          <cell r="AY997">
            <v>678593</v>
          </cell>
          <cell r="AZ997">
            <v>3272052</v>
          </cell>
        </row>
        <row r="998">
          <cell r="A998">
            <v>180692</v>
          </cell>
          <cell r="B998" t="str">
            <v>THE UNIVERSITY OF MONTANA-WESTERN</v>
          </cell>
          <cell r="C998" t="str">
            <v>MT</v>
          </cell>
          <cell r="D998">
            <v>7</v>
          </cell>
          <cell r="E998">
            <v>1</v>
          </cell>
          <cell r="F998">
            <v>2</v>
          </cell>
          <cell r="G998">
            <v>2</v>
          </cell>
          <cell r="H998">
            <v>2</v>
          </cell>
          <cell r="I998">
            <v>32</v>
          </cell>
          <cell r="J998">
            <v>1</v>
          </cell>
          <cell r="K998">
            <v>1001</v>
          </cell>
          <cell r="L998">
            <v>3482172</v>
          </cell>
          <cell r="M998">
            <v>0</v>
          </cell>
          <cell r="N998">
            <v>4336296</v>
          </cell>
          <cell r="O998">
            <v>0</v>
          </cell>
          <cell r="P998">
            <v>2700527</v>
          </cell>
          <cell r="Q998">
            <v>105020</v>
          </cell>
          <cell r="R998">
            <v>0</v>
          </cell>
          <cell r="S998">
            <v>351249</v>
          </cell>
          <cell r="T998">
            <v>252</v>
          </cell>
          <cell r="U998">
            <v>216672</v>
          </cell>
          <cell r="V998">
            <v>2870876</v>
          </cell>
          <cell r="W998">
            <v>0</v>
          </cell>
          <cell r="X998">
            <v>929213</v>
          </cell>
          <cell r="Y998">
            <v>0</v>
          </cell>
          <cell r="Z998">
            <v>14992277</v>
          </cell>
          <cell r="AA998">
            <v>5087208</v>
          </cell>
          <cell r="AB998">
            <v>38418</v>
          </cell>
          <cell r="AC998">
            <v>740883</v>
          </cell>
          <cell r="AD998">
            <v>597275</v>
          </cell>
          <cell r="AE998">
            <v>1323536</v>
          </cell>
          <cell r="AF998">
            <v>1176242</v>
          </cell>
          <cell r="AG998">
            <v>922185</v>
          </cell>
          <cell r="AH998">
            <v>1892952</v>
          </cell>
          <cell r="AI998">
            <v>284750</v>
          </cell>
          <cell r="AJ998">
            <v>4287</v>
          </cell>
          <cell r="AK998">
            <v>12067736</v>
          </cell>
          <cell r="AL998">
            <v>3273112</v>
          </cell>
          <cell r="AM998">
            <v>0</v>
          </cell>
          <cell r="AN998">
            <v>0</v>
          </cell>
          <cell r="AO998">
            <v>0</v>
          </cell>
          <cell r="AP998">
            <v>15340848</v>
          </cell>
          <cell r="AQ998">
            <v>5659152</v>
          </cell>
          <cell r="AR998">
            <v>1273231</v>
          </cell>
          <cell r="AS998">
            <v>6932383</v>
          </cell>
          <cell r="AT998">
            <v>1182337</v>
          </cell>
          <cell r="AU998">
            <v>39714</v>
          </cell>
          <cell r="AV998">
            <v>86810</v>
          </cell>
          <cell r="AW998">
            <v>0</v>
          </cell>
          <cell r="AX998">
            <v>228696</v>
          </cell>
          <cell r="AY998">
            <v>355395</v>
          </cell>
          <cell r="AZ998">
            <v>1892952</v>
          </cell>
        </row>
        <row r="999">
          <cell r="A999">
            <v>180151</v>
          </cell>
          <cell r="B999" t="str">
            <v>DAWSON COMMUNITY COLLEGE</v>
          </cell>
          <cell r="C999" t="str">
            <v>MT</v>
          </cell>
          <cell r="D999">
            <v>7</v>
          </cell>
          <cell r="E999">
            <v>4</v>
          </cell>
          <cell r="F999">
            <v>2</v>
          </cell>
          <cell r="G999">
            <v>2</v>
          </cell>
          <cell r="H999">
            <v>2</v>
          </cell>
          <cell r="I999">
            <v>40</v>
          </cell>
          <cell r="J999">
            <v>1</v>
          </cell>
          <cell r="K999">
            <v>383</v>
          </cell>
          <cell r="L999">
            <v>764260</v>
          </cell>
          <cell r="M999">
            <v>0</v>
          </cell>
          <cell r="N999">
            <v>975768</v>
          </cell>
          <cell r="O999">
            <v>1246947</v>
          </cell>
          <cell r="P999">
            <v>791586</v>
          </cell>
          <cell r="Q999">
            <v>395908</v>
          </cell>
          <cell r="R999">
            <v>0</v>
          </cell>
          <cell r="S999">
            <v>526</v>
          </cell>
          <cell r="T999">
            <v>0</v>
          </cell>
          <cell r="U999">
            <v>2669</v>
          </cell>
          <cell r="V999">
            <v>382618</v>
          </cell>
          <cell r="W999">
            <v>0</v>
          </cell>
          <cell r="X999">
            <v>0</v>
          </cell>
          <cell r="Y999">
            <v>0</v>
          </cell>
          <cell r="Z999">
            <v>4560282</v>
          </cell>
          <cell r="AA999">
            <v>1654147</v>
          </cell>
          <cell r="AB999">
            <v>0</v>
          </cell>
          <cell r="AC999">
            <v>0</v>
          </cell>
          <cell r="AD999">
            <v>610097</v>
          </cell>
          <cell r="AE999">
            <v>665575</v>
          </cell>
          <cell r="AF999">
            <v>598274</v>
          </cell>
          <cell r="AG999">
            <v>325774</v>
          </cell>
          <cell r="AH999">
            <v>734926</v>
          </cell>
          <cell r="AI999">
            <v>0</v>
          </cell>
          <cell r="AJ999">
            <v>0</v>
          </cell>
          <cell r="AK999">
            <v>4588793</v>
          </cell>
          <cell r="AL999">
            <v>371154</v>
          </cell>
          <cell r="AM999">
            <v>0</v>
          </cell>
          <cell r="AN999">
            <v>0</v>
          </cell>
          <cell r="AO999">
            <v>0</v>
          </cell>
          <cell r="AP999">
            <v>4959947</v>
          </cell>
          <cell r="AQ999">
            <v>2060274</v>
          </cell>
          <cell r="AR999">
            <v>564798</v>
          </cell>
          <cell r="AS999">
            <v>2625072</v>
          </cell>
          <cell r="AT999">
            <v>461158</v>
          </cell>
          <cell r="AU999">
            <v>35285</v>
          </cell>
          <cell r="AV999">
            <v>34316</v>
          </cell>
          <cell r="AW999">
            <v>0</v>
          </cell>
          <cell r="AX999">
            <v>52281</v>
          </cell>
          <cell r="AY999">
            <v>151886</v>
          </cell>
          <cell r="AZ999">
            <v>734926</v>
          </cell>
        </row>
        <row r="1000">
          <cell r="A1000">
            <v>180197</v>
          </cell>
          <cell r="B1000" t="str">
            <v>FLATHEAD VALLEY COMMUNITY COLLEGE</v>
          </cell>
          <cell r="C1000" t="str">
            <v>MT</v>
          </cell>
          <cell r="D1000">
            <v>7</v>
          </cell>
          <cell r="E1000">
            <v>4</v>
          </cell>
          <cell r="F1000">
            <v>2</v>
          </cell>
          <cell r="G1000">
            <v>2</v>
          </cell>
          <cell r="H1000">
            <v>2</v>
          </cell>
          <cell r="I1000">
            <v>40</v>
          </cell>
          <cell r="J1000">
            <v>1</v>
          </cell>
          <cell r="K1000">
            <v>1181</v>
          </cell>
          <cell r="L1000">
            <v>2415012</v>
          </cell>
          <cell r="M1000">
            <v>0</v>
          </cell>
          <cell r="N1000">
            <v>3059029</v>
          </cell>
          <cell r="O1000">
            <v>1974252</v>
          </cell>
          <cell r="P1000">
            <v>1539841</v>
          </cell>
          <cell r="Q1000">
            <v>625697</v>
          </cell>
          <cell r="R1000">
            <v>20237</v>
          </cell>
          <cell r="S1000">
            <v>256324</v>
          </cell>
          <cell r="T1000">
            <v>0</v>
          </cell>
          <cell r="U1000">
            <v>0</v>
          </cell>
          <cell r="V1000">
            <v>597762</v>
          </cell>
          <cell r="W1000">
            <v>0</v>
          </cell>
          <cell r="X1000">
            <v>63852</v>
          </cell>
          <cell r="Y1000">
            <v>0</v>
          </cell>
          <cell r="Z1000">
            <v>10552006</v>
          </cell>
          <cell r="AA1000">
            <v>3144015</v>
          </cell>
          <cell r="AB1000">
            <v>0</v>
          </cell>
          <cell r="AC1000">
            <v>814108</v>
          </cell>
          <cell r="AD1000">
            <v>786304</v>
          </cell>
          <cell r="AE1000">
            <v>1289114</v>
          </cell>
          <cell r="AF1000">
            <v>1506463</v>
          </cell>
          <cell r="AG1000">
            <v>585540</v>
          </cell>
          <cell r="AH1000">
            <v>1399326</v>
          </cell>
          <cell r="AI1000">
            <v>0</v>
          </cell>
          <cell r="AJ1000">
            <v>142559</v>
          </cell>
          <cell r="AK1000">
            <v>9667429</v>
          </cell>
          <cell r="AL1000">
            <v>598109</v>
          </cell>
          <cell r="AM1000">
            <v>0</v>
          </cell>
          <cell r="AN1000">
            <v>0</v>
          </cell>
          <cell r="AO1000">
            <v>0</v>
          </cell>
          <cell r="AP1000">
            <v>10265538</v>
          </cell>
          <cell r="AQ1000">
            <v>5599821</v>
          </cell>
          <cell r="AR1000">
            <v>992086</v>
          </cell>
          <cell r="AS1000">
            <v>6591907</v>
          </cell>
          <cell r="AT1000">
            <v>994266</v>
          </cell>
          <cell r="AU1000">
            <v>34897</v>
          </cell>
          <cell r="AV1000">
            <v>70560</v>
          </cell>
          <cell r="AW1000">
            <v>0</v>
          </cell>
          <cell r="AX1000">
            <v>125947</v>
          </cell>
          <cell r="AY1000">
            <v>173656</v>
          </cell>
          <cell r="AZ1000">
            <v>1399326</v>
          </cell>
        </row>
        <row r="1001">
          <cell r="A1001">
            <v>180203</v>
          </cell>
          <cell r="B1001" t="str">
            <v>FORT BELKNAP COLLEGE</v>
          </cell>
          <cell r="C1001" t="str">
            <v>MT</v>
          </cell>
          <cell r="D1001">
            <v>7</v>
          </cell>
          <cell r="E1001">
            <v>4</v>
          </cell>
          <cell r="F1001">
            <v>2</v>
          </cell>
          <cell r="G1001">
            <v>2</v>
          </cell>
          <cell r="H1001">
            <v>1</v>
          </cell>
          <cell r="I1001">
            <v>60</v>
          </cell>
          <cell r="J1001">
            <v>1</v>
          </cell>
          <cell r="K1001">
            <v>120</v>
          </cell>
          <cell r="L1001">
            <v>245772</v>
          </cell>
          <cell r="M1001">
            <v>608078</v>
          </cell>
          <cell r="N1001">
            <v>22137</v>
          </cell>
          <cell r="O1001">
            <v>0</v>
          </cell>
          <cell r="P1001">
            <v>3044333</v>
          </cell>
          <cell r="Q1001">
            <v>56559</v>
          </cell>
          <cell r="R1001">
            <v>288021</v>
          </cell>
          <cell r="S1001">
            <v>545236</v>
          </cell>
          <cell r="T1001">
            <v>20051</v>
          </cell>
          <cell r="U1001">
            <v>0</v>
          </cell>
          <cell r="V1001">
            <v>71887</v>
          </cell>
          <cell r="W1001">
            <v>0</v>
          </cell>
          <cell r="X1001">
            <v>0</v>
          </cell>
          <cell r="Y1001">
            <v>0</v>
          </cell>
          <cell r="Z1001">
            <v>4902074</v>
          </cell>
          <cell r="AA1001">
            <v>1820695</v>
          </cell>
          <cell r="AB1001">
            <v>89488</v>
          </cell>
          <cell r="AC1001">
            <v>69639</v>
          </cell>
          <cell r="AD1001">
            <v>155496</v>
          </cell>
          <cell r="AE1001">
            <v>320477</v>
          </cell>
          <cell r="AF1001">
            <v>874845</v>
          </cell>
          <cell r="AG1001">
            <v>214526</v>
          </cell>
          <cell r="AH1001">
            <v>931196</v>
          </cell>
          <cell r="AI1001">
            <v>0</v>
          </cell>
          <cell r="AJ1001">
            <v>120037</v>
          </cell>
          <cell r="AK1001">
            <v>4596399</v>
          </cell>
          <cell r="AL1001">
            <v>53981</v>
          </cell>
          <cell r="AM1001">
            <v>0</v>
          </cell>
          <cell r="AN1001">
            <v>0</v>
          </cell>
          <cell r="AO1001">
            <v>0</v>
          </cell>
          <cell r="AP1001">
            <v>4650380</v>
          </cell>
          <cell r="AQ1001">
            <v>1598347</v>
          </cell>
          <cell r="AR1001">
            <v>479504</v>
          </cell>
          <cell r="AS1001">
            <v>2077851</v>
          </cell>
          <cell r="AT1001">
            <v>266863</v>
          </cell>
          <cell r="AU1001">
            <v>534103</v>
          </cell>
          <cell r="AV1001">
            <v>6587</v>
          </cell>
          <cell r="AW1001">
            <v>0</v>
          </cell>
          <cell r="AX1001">
            <v>123643</v>
          </cell>
          <cell r="AY1001">
            <v>0</v>
          </cell>
          <cell r="AZ1001">
            <v>931196</v>
          </cell>
        </row>
        <row r="1002">
          <cell r="A1002">
            <v>180212</v>
          </cell>
          <cell r="B1002" t="str">
            <v>FORT PECK COMMUNITY COLLEGE</v>
          </cell>
          <cell r="C1002" t="str">
            <v>MT</v>
          </cell>
          <cell r="D1002">
            <v>7</v>
          </cell>
          <cell r="E1002">
            <v>4</v>
          </cell>
          <cell r="F1002">
            <v>2</v>
          </cell>
          <cell r="G1002">
            <v>2</v>
          </cell>
          <cell r="H1002">
            <v>1</v>
          </cell>
          <cell r="I1002">
            <v>60</v>
          </cell>
          <cell r="J1002">
            <v>1</v>
          </cell>
          <cell r="K1002">
            <v>331</v>
          </cell>
          <cell r="L1002">
            <v>537471</v>
          </cell>
          <cell r="M1002">
            <v>4083227</v>
          </cell>
          <cell r="N1002">
            <v>33444</v>
          </cell>
          <cell r="O1002">
            <v>36199</v>
          </cell>
          <cell r="P1002">
            <v>1263392</v>
          </cell>
          <cell r="Q1002">
            <v>18861</v>
          </cell>
          <cell r="R1002">
            <v>37681</v>
          </cell>
          <cell r="S1002">
            <v>955965</v>
          </cell>
          <cell r="T1002">
            <v>191031</v>
          </cell>
          <cell r="U1002">
            <v>0</v>
          </cell>
          <cell r="V1002">
            <v>146791</v>
          </cell>
          <cell r="W1002">
            <v>0</v>
          </cell>
          <cell r="X1002">
            <v>395143</v>
          </cell>
          <cell r="Y1002">
            <v>0</v>
          </cell>
          <cell r="Z1002">
            <v>7699205</v>
          </cell>
          <cell r="AA1002">
            <v>841427</v>
          </cell>
          <cell r="AB1002">
            <v>0</v>
          </cell>
          <cell r="AC1002">
            <v>0</v>
          </cell>
          <cell r="AD1002">
            <v>406504</v>
          </cell>
          <cell r="AE1002">
            <v>329269</v>
          </cell>
          <cell r="AF1002">
            <v>3234153</v>
          </cell>
          <cell r="AG1002">
            <v>856728</v>
          </cell>
          <cell r="AH1002">
            <v>1586161</v>
          </cell>
          <cell r="AI1002">
            <v>0</v>
          </cell>
          <cell r="AJ1002">
            <v>0</v>
          </cell>
          <cell r="AK1002">
            <v>7254242</v>
          </cell>
          <cell r="AL1002">
            <v>177262</v>
          </cell>
          <cell r="AM1002">
            <v>0</v>
          </cell>
          <cell r="AN1002">
            <v>0</v>
          </cell>
          <cell r="AO1002">
            <v>0</v>
          </cell>
          <cell r="AP1002">
            <v>7431504</v>
          </cell>
          <cell r="AQ1002">
            <v>2422313</v>
          </cell>
          <cell r="AR1002">
            <v>529131</v>
          </cell>
          <cell r="AS1002">
            <v>2951444</v>
          </cell>
          <cell r="AT1002">
            <v>629427</v>
          </cell>
          <cell r="AU1002">
            <v>633965</v>
          </cell>
          <cell r="AV1002">
            <v>2695</v>
          </cell>
          <cell r="AW1002">
            <v>37031</v>
          </cell>
          <cell r="AX1002">
            <v>119995</v>
          </cell>
          <cell r="AY1002">
            <v>163048</v>
          </cell>
          <cell r="AZ1002">
            <v>1586161</v>
          </cell>
        </row>
        <row r="1003">
          <cell r="A1003">
            <v>180249</v>
          </cell>
          <cell r="B1003" t="str">
            <v>MONTANA STATE UNIVERSITY-COLL OF TECHN-GREAT FALLS</v>
          </cell>
          <cell r="C1003" t="str">
            <v>MT</v>
          </cell>
          <cell r="D1003">
            <v>7</v>
          </cell>
          <cell r="E1003">
            <v>4</v>
          </cell>
          <cell r="F1003">
            <v>2</v>
          </cell>
          <cell r="G1003">
            <v>2</v>
          </cell>
          <cell r="H1003">
            <v>2</v>
          </cell>
          <cell r="I1003">
            <v>40</v>
          </cell>
          <cell r="J1003">
            <v>1</v>
          </cell>
          <cell r="K1003">
            <v>803</v>
          </cell>
          <cell r="L1003">
            <v>1817321</v>
          </cell>
          <cell r="M1003">
            <v>0</v>
          </cell>
          <cell r="N1003">
            <v>2966500</v>
          </cell>
          <cell r="O1003">
            <v>0</v>
          </cell>
          <cell r="P1003">
            <v>1541203</v>
          </cell>
          <cell r="Q1003">
            <v>60774</v>
          </cell>
          <cell r="R1003">
            <v>3530</v>
          </cell>
          <cell r="S1003">
            <v>0</v>
          </cell>
          <cell r="T1003">
            <v>2216</v>
          </cell>
          <cell r="U1003">
            <v>50319</v>
          </cell>
          <cell r="V1003">
            <v>676600</v>
          </cell>
          <cell r="W1003">
            <v>0</v>
          </cell>
          <cell r="X1003">
            <v>0</v>
          </cell>
          <cell r="Y1003">
            <v>0</v>
          </cell>
          <cell r="Z1003">
            <v>7118463</v>
          </cell>
          <cell r="AA1003">
            <v>2695624</v>
          </cell>
          <cell r="AB1003">
            <v>0</v>
          </cell>
          <cell r="AC1003">
            <v>23458</v>
          </cell>
          <cell r="AD1003">
            <v>498530</v>
          </cell>
          <cell r="AE1003">
            <v>464075</v>
          </cell>
          <cell r="AF1003">
            <v>487334</v>
          </cell>
          <cell r="AG1003">
            <v>538973</v>
          </cell>
          <cell r="AH1003">
            <v>1684120</v>
          </cell>
          <cell r="AI1003">
            <v>0</v>
          </cell>
          <cell r="AJ1003">
            <v>0</v>
          </cell>
          <cell r="AK1003">
            <v>6392114</v>
          </cell>
          <cell r="AL1003">
            <v>735158</v>
          </cell>
          <cell r="AM1003">
            <v>0</v>
          </cell>
          <cell r="AN1003">
            <v>0</v>
          </cell>
          <cell r="AO1003">
            <v>0</v>
          </cell>
          <cell r="AP1003">
            <v>7127272</v>
          </cell>
          <cell r="AQ1003">
            <v>2941765</v>
          </cell>
          <cell r="AR1003">
            <v>782526</v>
          </cell>
          <cell r="AS1003">
            <v>3724291</v>
          </cell>
          <cell r="AT1003">
            <v>1167185</v>
          </cell>
          <cell r="AU1003">
            <v>332953</v>
          </cell>
          <cell r="AV1003">
            <v>56300</v>
          </cell>
          <cell r="AW1003">
            <v>0</v>
          </cell>
          <cell r="AX1003">
            <v>23395</v>
          </cell>
          <cell r="AY1003">
            <v>104287</v>
          </cell>
          <cell r="AZ1003">
            <v>1684120</v>
          </cell>
        </row>
        <row r="1004">
          <cell r="A1004">
            <v>180276</v>
          </cell>
          <cell r="B1004" t="str">
            <v>HELENA COLLEGE OF TECHNOLOGY OF UNIVERSITY OF MT</v>
          </cell>
          <cell r="C1004" t="str">
            <v>MT</v>
          </cell>
          <cell r="D1004">
            <v>7</v>
          </cell>
          <cell r="E1004">
            <v>4</v>
          </cell>
          <cell r="F1004">
            <v>2</v>
          </cell>
          <cell r="G1004">
            <v>2</v>
          </cell>
          <cell r="H1004">
            <v>2</v>
          </cell>
          <cell r="I1004">
            <v>40</v>
          </cell>
          <cell r="J1004">
            <v>1</v>
          </cell>
          <cell r="K1004">
            <v>553</v>
          </cell>
          <cell r="L1004">
            <v>1643630</v>
          </cell>
          <cell r="M1004">
            <v>0</v>
          </cell>
          <cell r="N1004">
            <v>2332297</v>
          </cell>
          <cell r="O1004">
            <v>0</v>
          </cell>
          <cell r="P1004">
            <v>1225466</v>
          </cell>
          <cell r="Q1004">
            <v>66279</v>
          </cell>
          <cell r="R1004">
            <v>0</v>
          </cell>
          <cell r="S1004">
            <v>4241</v>
          </cell>
          <cell r="T1004">
            <v>473</v>
          </cell>
          <cell r="U1004">
            <v>85345</v>
          </cell>
          <cell r="V1004">
            <v>418465</v>
          </cell>
          <cell r="W1004">
            <v>0</v>
          </cell>
          <cell r="X1004">
            <v>147949</v>
          </cell>
          <cell r="Y1004">
            <v>0</v>
          </cell>
          <cell r="Z1004">
            <v>5924145</v>
          </cell>
          <cell r="AA1004">
            <v>2662281</v>
          </cell>
          <cell r="AB1004">
            <v>0</v>
          </cell>
          <cell r="AC1004">
            <v>0</v>
          </cell>
          <cell r="AD1004">
            <v>479833</v>
          </cell>
          <cell r="AE1004">
            <v>476540</v>
          </cell>
          <cell r="AF1004">
            <v>334970</v>
          </cell>
          <cell r="AG1004">
            <v>448923</v>
          </cell>
          <cell r="AH1004">
            <v>1118285</v>
          </cell>
          <cell r="AI1004">
            <v>0</v>
          </cell>
          <cell r="AJ1004">
            <v>1736</v>
          </cell>
          <cell r="AK1004">
            <v>5522568</v>
          </cell>
          <cell r="AL1004">
            <v>411864</v>
          </cell>
          <cell r="AM1004">
            <v>0</v>
          </cell>
          <cell r="AN1004">
            <v>0</v>
          </cell>
          <cell r="AO1004">
            <v>587</v>
          </cell>
          <cell r="AP1004">
            <v>5935019</v>
          </cell>
          <cell r="AQ1004">
            <v>2399720</v>
          </cell>
          <cell r="AR1004">
            <v>579152</v>
          </cell>
          <cell r="AS1004">
            <v>2978872</v>
          </cell>
          <cell r="AT1004">
            <v>912927</v>
          </cell>
          <cell r="AU1004">
            <v>79923</v>
          </cell>
          <cell r="AV1004">
            <v>62465</v>
          </cell>
          <cell r="AW1004">
            <v>0</v>
          </cell>
          <cell r="AX1004">
            <v>24054</v>
          </cell>
          <cell r="AY1004">
            <v>38916</v>
          </cell>
          <cell r="AZ1004">
            <v>1118285</v>
          </cell>
        </row>
        <row r="1005">
          <cell r="A1005">
            <v>180328</v>
          </cell>
          <cell r="B1005" t="str">
            <v>LITTLE BIG HORN COLLEGE</v>
          </cell>
          <cell r="C1005" t="str">
            <v>MT</v>
          </cell>
          <cell r="D1005">
            <v>7</v>
          </cell>
          <cell r="E1005">
            <v>4</v>
          </cell>
          <cell r="F1005">
            <v>2</v>
          </cell>
          <cell r="G1005">
            <v>2</v>
          </cell>
          <cell r="H1005">
            <v>1</v>
          </cell>
          <cell r="I1005">
            <v>60</v>
          </cell>
          <cell r="J1005">
            <v>1</v>
          </cell>
          <cell r="K1005">
            <v>155</v>
          </cell>
          <cell r="L1005">
            <v>552480</v>
          </cell>
          <cell r="M1005">
            <v>828305</v>
          </cell>
          <cell r="N1005">
            <v>18353</v>
          </cell>
          <cell r="O1005">
            <v>0</v>
          </cell>
          <cell r="P1005">
            <v>620424</v>
          </cell>
          <cell r="Q1005">
            <v>6500</v>
          </cell>
          <cell r="R1005">
            <v>0</v>
          </cell>
          <cell r="S1005">
            <v>0</v>
          </cell>
          <cell r="T1005">
            <v>24376</v>
          </cell>
          <cell r="U1005">
            <v>0</v>
          </cell>
          <cell r="V1005">
            <v>536155</v>
          </cell>
          <cell r="W1005">
            <v>0</v>
          </cell>
          <cell r="X1005">
            <v>1901131</v>
          </cell>
          <cell r="Y1005">
            <v>0</v>
          </cell>
          <cell r="Z1005">
            <v>4487724</v>
          </cell>
          <cell r="AA1005">
            <v>828305</v>
          </cell>
          <cell r="AB1005">
            <v>45507</v>
          </cell>
          <cell r="AC1005">
            <v>61293</v>
          </cell>
          <cell r="AD1005">
            <v>849521</v>
          </cell>
          <cell r="AE1005">
            <v>633492</v>
          </cell>
          <cell r="AF1005">
            <v>1468171</v>
          </cell>
          <cell r="AG1005">
            <v>667226</v>
          </cell>
          <cell r="AH1005">
            <v>592160</v>
          </cell>
          <cell r="AI1005">
            <v>31275</v>
          </cell>
          <cell r="AJ1005">
            <v>0</v>
          </cell>
          <cell r="AK1005">
            <v>5176950</v>
          </cell>
          <cell r="AL1005">
            <v>536155</v>
          </cell>
          <cell r="AM1005">
            <v>0</v>
          </cell>
          <cell r="AN1005">
            <v>0</v>
          </cell>
          <cell r="AO1005">
            <v>0</v>
          </cell>
          <cell r="AP1005">
            <v>5713105</v>
          </cell>
          <cell r="AQ1005">
            <v>1042578</v>
          </cell>
          <cell r="AR1005">
            <v>164783</v>
          </cell>
          <cell r="AS1005">
            <v>1207361</v>
          </cell>
          <cell r="AT1005">
            <v>221949</v>
          </cell>
          <cell r="AU1005">
            <v>211632</v>
          </cell>
          <cell r="AV1005">
            <v>6500</v>
          </cell>
          <cell r="AW1005">
            <v>0</v>
          </cell>
          <cell r="AX1005">
            <v>152079</v>
          </cell>
          <cell r="AY1005">
            <v>0</v>
          </cell>
          <cell r="AZ1005">
            <v>592160</v>
          </cell>
        </row>
        <row r="1006">
          <cell r="A1006">
            <v>180373</v>
          </cell>
          <cell r="B1006" t="str">
            <v>MILES COMMUNITY COLLEGE</v>
          </cell>
          <cell r="C1006" t="str">
            <v>MT</v>
          </cell>
          <cell r="D1006">
            <v>7</v>
          </cell>
          <cell r="E1006">
            <v>4</v>
          </cell>
          <cell r="F1006">
            <v>2</v>
          </cell>
          <cell r="G1006">
            <v>2</v>
          </cell>
          <cell r="H1006">
            <v>2</v>
          </cell>
          <cell r="I1006">
            <v>40</v>
          </cell>
          <cell r="J1006">
            <v>1</v>
          </cell>
          <cell r="K1006">
            <v>439</v>
          </cell>
          <cell r="L1006">
            <v>854820</v>
          </cell>
          <cell r="M1006">
            <v>0</v>
          </cell>
          <cell r="N1006">
            <v>1312224</v>
          </cell>
          <cell r="O1006">
            <v>811913</v>
          </cell>
          <cell r="P1006">
            <v>1447927</v>
          </cell>
          <cell r="Q1006">
            <v>99465</v>
          </cell>
          <cell r="R1006">
            <v>0</v>
          </cell>
          <cell r="S1006">
            <v>192768</v>
          </cell>
          <cell r="T1006">
            <v>0</v>
          </cell>
          <cell r="U1006">
            <v>0</v>
          </cell>
          <cell r="V1006">
            <v>603321</v>
          </cell>
          <cell r="W1006">
            <v>0</v>
          </cell>
          <cell r="X1006">
            <v>231861</v>
          </cell>
          <cell r="Y1006">
            <v>154662</v>
          </cell>
          <cell r="Z1006">
            <v>5708961</v>
          </cell>
          <cell r="AA1006">
            <v>1518250</v>
          </cell>
          <cell r="AB1006">
            <v>0</v>
          </cell>
          <cell r="AC1006">
            <v>38636</v>
          </cell>
          <cell r="AD1006">
            <v>694064</v>
          </cell>
          <cell r="AE1006">
            <v>648184</v>
          </cell>
          <cell r="AF1006">
            <v>480118</v>
          </cell>
          <cell r="AG1006">
            <v>323495</v>
          </cell>
          <cell r="AH1006">
            <v>920409</v>
          </cell>
          <cell r="AI1006">
            <v>3188</v>
          </cell>
          <cell r="AJ1006">
            <v>25000</v>
          </cell>
          <cell r="AK1006">
            <v>4651344</v>
          </cell>
          <cell r="AL1006">
            <v>621815</v>
          </cell>
          <cell r="AM1006">
            <v>0</v>
          </cell>
          <cell r="AN1006">
            <v>190495</v>
          </cell>
          <cell r="AO1006">
            <v>112641</v>
          </cell>
          <cell r="AP1006">
            <v>5576295</v>
          </cell>
          <cell r="AQ1006">
            <v>1995198</v>
          </cell>
          <cell r="AR1006">
            <v>488747</v>
          </cell>
          <cell r="AS1006">
            <v>2483945</v>
          </cell>
          <cell r="AT1006">
            <v>613116</v>
          </cell>
          <cell r="AU1006">
            <v>27675</v>
          </cell>
          <cell r="AV1006">
            <v>49675</v>
          </cell>
          <cell r="AW1006">
            <v>0</v>
          </cell>
          <cell r="AX1006">
            <v>36921</v>
          </cell>
          <cell r="AY1006">
            <v>193022</v>
          </cell>
          <cell r="AZ1006">
            <v>920409</v>
          </cell>
        </row>
        <row r="1007">
          <cell r="A1007">
            <v>366340</v>
          </cell>
          <cell r="B1007" t="str">
            <v>STONE CHILD COLLEGE</v>
          </cell>
          <cell r="C1007" t="str">
            <v>MT</v>
          </cell>
          <cell r="D1007">
            <v>7</v>
          </cell>
          <cell r="E1007">
            <v>4</v>
          </cell>
          <cell r="F1007">
            <v>2</v>
          </cell>
          <cell r="G1007">
            <v>2</v>
          </cell>
          <cell r="H1007">
            <v>1</v>
          </cell>
          <cell r="I1007">
            <v>60</v>
          </cell>
          <cell r="J1007">
            <v>1</v>
          </cell>
          <cell r="K1007">
            <v>168</v>
          </cell>
          <cell r="L1007">
            <v>421425</v>
          </cell>
          <cell r="M1007">
            <v>959555</v>
          </cell>
          <cell r="N1007">
            <v>0</v>
          </cell>
          <cell r="O1007">
            <v>0</v>
          </cell>
          <cell r="P1007">
            <v>4901357</v>
          </cell>
          <cell r="Q1007">
            <v>0</v>
          </cell>
          <cell r="R1007">
            <v>0</v>
          </cell>
          <cell r="S1007">
            <v>469794</v>
          </cell>
          <cell r="T1007">
            <v>127173</v>
          </cell>
          <cell r="U1007">
            <v>0</v>
          </cell>
          <cell r="V1007">
            <v>121860</v>
          </cell>
          <cell r="W1007">
            <v>0</v>
          </cell>
          <cell r="X1007">
            <v>1316660</v>
          </cell>
          <cell r="Y1007">
            <v>0</v>
          </cell>
          <cell r="Z1007">
            <v>8317824</v>
          </cell>
          <cell r="AA1007">
            <v>592627</v>
          </cell>
          <cell r="AB1007">
            <v>0</v>
          </cell>
          <cell r="AC1007">
            <v>0</v>
          </cell>
          <cell r="AD1007">
            <v>126032</v>
          </cell>
          <cell r="AE1007">
            <v>1443903</v>
          </cell>
          <cell r="AF1007">
            <v>1589675</v>
          </cell>
          <cell r="AG1007">
            <v>205744</v>
          </cell>
          <cell r="AH1007">
            <v>1842377</v>
          </cell>
          <cell r="AI1007">
            <v>0</v>
          </cell>
          <cell r="AJ1007">
            <v>0</v>
          </cell>
          <cell r="AK1007">
            <v>5800358</v>
          </cell>
          <cell r="AL1007">
            <v>397304</v>
          </cell>
          <cell r="AM1007">
            <v>0</v>
          </cell>
          <cell r="AN1007">
            <v>0</v>
          </cell>
          <cell r="AO1007">
            <v>140114</v>
          </cell>
          <cell r="AP1007">
            <v>6337776</v>
          </cell>
          <cell r="AQ1007">
            <v>2183285</v>
          </cell>
          <cell r="AR1007">
            <v>570725</v>
          </cell>
          <cell r="AS1007">
            <v>2754010</v>
          </cell>
          <cell r="AT1007">
            <v>485087</v>
          </cell>
          <cell r="AU1007">
            <v>1180025</v>
          </cell>
          <cell r="AV1007">
            <v>0</v>
          </cell>
          <cell r="AW1007">
            <v>0</v>
          </cell>
          <cell r="AX1007">
            <v>177265</v>
          </cell>
          <cell r="AY1007">
            <v>0</v>
          </cell>
          <cell r="AZ1007">
            <v>1842377</v>
          </cell>
        </row>
        <row r="1008">
          <cell r="A1008">
            <v>199175</v>
          </cell>
          <cell r="B1008" t="str">
            <v>THE UNIVERSITY OF NORTH CAROLINA-SYSTEM ADMIN</v>
          </cell>
          <cell r="C1008" t="str">
            <v>NC</v>
          </cell>
          <cell r="D1008">
            <v>5</v>
          </cell>
          <cell r="E1008">
            <v>0</v>
          </cell>
          <cell r="F1008">
            <v>2</v>
          </cell>
          <cell r="G1008">
            <v>-2</v>
          </cell>
          <cell r="H1008">
            <v>2</v>
          </cell>
          <cell r="I1008">
            <v>-3</v>
          </cell>
          <cell r="J1008">
            <v>1</v>
          </cell>
          <cell r="L1008">
            <v>0</v>
          </cell>
          <cell r="M1008">
            <v>0</v>
          </cell>
          <cell r="N1008">
            <v>152110049</v>
          </cell>
          <cell r="O1008">
            <v>0</v>
          </cell>
          <cell r="P1008">
            <v>2111951</v>
          </cell>
          <cell r="Q1008">
            <v>1409860</v>
          </cell>
          <cell r="R1008">
            <v>0</v>
          </cell>
          <cell r="S1008">
            <v>14425546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5318281</v>
          </cell>
          <cell r="Y1008">
            <v>0</v>
          </cell>
          <cell r="Z1008">
            <v>175375687</v>
          </cell>
          <cell r="AA1008">
            <v>4272390</v>
          </cell>
          <cell r="AB1008">
            <v>0</v>
          </cell>
          <cell r="AC1008">
            <v>35628719</v>
          </cell>
          <cell r="AD1008">
            <v>0</v>
          </cell>
          <cell r="AE1008">
            <v>0</v>
          </cell>
          <cell r="AF1008">
            <v>32567071</v>
          </cell>
          <cell r="AG1008">
            <v>0</v>
          </cell>
          <cell r="AH1008">
            <v>100546603</v>
          </cell>
          <cell r="AI1008">
            <v>0</v>
          </cell>
          <cell r="AJ1008">
            <v>281000</v>
          </cell>
          <cell r="AK1008">
            <v>173295783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173295783</v>
          </cell>
          <cell r="AQ1008">
            <v>21032783</v>
          </cell>
          <cell r="AR1008">
            <v>4108718</v>
          </cell>
          <cell r="AS1008">
            <v>25141501</v>
          </cell>
          <cell r="AT1008">
            <v>0</v>
          </cell>
          <cell r="AU1008">
            <v>0</v>
          </cell>
          <cell r="AV1008">
            <v>96746834</v>
          </cell>
          <cell r="AW1008">
            <v>0</v>
          </cell>
          <cell r="AX1008">
            <v>0</v>
          </cell>
          <cell r="AY1008">
            <v>3799769</v>
          </cell>
          <cell r="AZ1008">
            <v>100546603</v>
          </cell>
        </row>
        <row r="1009">
          <cell r="A1009">
            <v>197869</v>
          </cell>
          <cell r="B1009" t="str">
            <v>APPALACHIAN STATE UNIVERSITY</v>
          </cell>
          <cell r="C1009" t="str">
            <v>NC</v>
          </cell>
          <cell r="D1009">
            <v>5</v>
          </cell>
          <cell r="E1009">
            <v>1</v>
          </cell>
          <cell r="F1009">
            <v>2</v>
          </cell>
          <cell r="G1009">
            <v>2</v>
          </cell>
          <cell r="H1009">
            <v>2</v>
          </cell>
          <cell r="I1009">
            <v>21</v>
          </cell>
          <cell r="J1009">
            <v>1</v>
          </cell>
          <cell r="K1009">
            <v>12623</v>
          </cell>
          <cell r="L1009">
            <v>37024986</v>
          </cell>
          <cell r="M1009">
            <v>0</v>
          </cell>
          <cell r="N1009">
            <v>86371852</v>
          </cell>
          <cell r="O1009">
            <v>0</v>
          </cell>
          <cell r="P1009">
            <v>6177756</v>
          </cell>
          <cell r="Q1009">
            <v>4220425</v>
          </cell>
          <cell r="R1009">
            <v>1135946</v>
          </cell>
          <cell r="S1009">
            <v>5941456</v>
          </cell>
          <cell r="T1009">
            <v>182196</v>
          </cell>
          <cell r="U1009">
            <v>1826852</v>
          </cell>
          <cell r="V1009">
            <v>46700673</v>
          </cell>
          <cell r="W1009">
            <v>0</v>
          </cell>
          <cell r="X1009">
            <v>3078337</v>
          </cell>
          <cell r="Y1009">
            <v>14173978</v>
          </cell>
          <cell r="Z1009">
            <v>206834457</v>
          </cell>
          <cell r="AA1009">
            <v>65045237</v>
          </cell>
          <cell r="AB1009">
            <v>630661</v>
          </cell>
          <cell r="AC1009">
            <v>5325782</v>
          </cell>
          <cell r="AD1009">
            <v>21083314</v>
          </cell>
          <cell r="AE1009">
            <v>5393200</v>
          </cell>
          <cell r="AF1009">
            <v>15664989</v>
          </cell>
          <cell r="AG1009">
            <v>15992712</v>
          </cell>
          <cell r="AH1009">
            <v>8526668</v>
          </cell>
          <cell r="AI1009">
            <v>445064</v>
          </cell>
          <cell r="AJ1009">
            <v>230329</v>
          </cell>
          <cell r="AK1009">
            <v>138337956</v>
          </cell>
          <cell r="AL1009">
            <v>59595516</v>
          </cell>
          <cell r="AM1009">
            <v>0</v>
          </cell>
          <cell r="AN1009">
            <v>14331038</v>
          </cell>
          <cell r="AO1009">
            <v>0</v>
          </cell>
          <cell r="AP1009">
            <v>212264510</v>
          </cell>
          <cell r="AQ1009">
            <v>82773436</v>
          </cell>
          <cell r="AR1009">
            <v>15038394</v>
          </cell>
          <cell r="AS1009">
            <v>97811830</v>
          </cell>
          <cell r="AT1009">
            <v>3741144</v>
          </cell>
          <cell r="AU1009">
            <v>1083342</v>
          </cell>
          <cell r="AV1009">
            <v>1472786</v>
          </cell>
          <cell r="AW1009">
            <v>0</v>
          </cell>
          <cell r="AX1009">
            <v>0</v>
          </cell>
          <cell r="AY1009">
            <v>2229396</v>
          </cell>
          <cell r="AZ1009">
            <v>8526668</v>
          </cell>
        </row>
        <row r="1010">
          <cell r="A1010">
            <v>198464</v>
          </cell>
          <cell r="B1010" t="str">
            <v>EAST CAROLINA UNIVERSITY</v>
          </cell>
          <cell r="C1010" t="str">
            <v>NC</v>
          </cell>
          <cell r="D1010">
            <v>5</v>
          </cell>
          <cell r="E1010">
            <v>1</v>
          </cell>
          <cell r="F1010">
            <v>2</v>
          </cell>
          <cell r="G1010">
            <v>1</v>
          </cell>
          <cell r="H1010">
            <v>2</v>
          </cell>
          <cell r="I1010">
            <v>16</v>
          </cell>
          <cell r="J1010">
            <v>1</v>
          </cell>
          <cell r="K1010">
            <v>17251</v>
          </cell>
          <cell r="L1010">
            <v>47339262</v>
          </cell>
          <cell r="M1010">
            <v>0</v>
          </cell>
          <cell r="N1010">
            <v>167391782</v>
          </cell>
          <cell r="O1010">
            <v>0</v>
          </cell>
          <cell r="P1010">
            <v>21649224</v>
          </cell>
          <cell r="Q1010">
            <v>11072702</v>
          </cell>
          <cell r="R1010">
            <v>3718525</v>
          </cell>
          <cell r="S1010">
            <v>7033022</v>
          </cell>
          <cell r="T1010">
            <v>170143</v>
          </cell>
          <cell r="U1010">
            <v>2062594</v>
          </cell>
          <cell r="V1010">
            <v>153301303</v>
          </cell>
          <cell r="W1010">
            <v>0</v>
          </cell>
          <cell r="X1010">
            <v>13165173</v>
          </cell>
          <cell r="Y1010">
            <v>0</v>
          </cell>
          <cell r="Z1010">
            <v>426903730</v>
          </cell>
          <cell r="AA1010">
            <v>151966464</v>
          </cell>
          <cell r="AB1010">
            <v>9915779</v>
          </cell>
          <cell r="AC1010">
            <v>9394371</v>
          </cell>
          <cell r="AD1010">
            <v>19240517</v>
          </cell>
          <cell r="AE1010">
            <v>6398835</v>
          </cell>
          <cell r="AF1010">
            <v>20724328</v>
          </cell>
          <cell r="AG1010">
            <v>24417338</v>
          </cell>
          <cell r="AH1010">
            <v>16126527</v>
          </cell>
          <cell r="AI1010">
            <v>69042</v>
          </cell>
          <cell r="AJ1010">
            <v>3021059</v>
          </cell>
          <cell r="AK1010">
            <v>261274260</v>
          </cell>
          <cell r="AL1010">
            <v>160251587</v>
          </cell>
          <cell r="AM1010">
            <v>0</v>
          </cell>
          <cell r="AN1010">
            <v>0</v>
          </cell>
          <cell r="AO1010">
            <v>0</v>
          </cell>
          <cell r="AP1010">
            <v>421525847</v>
          </cell>
          <cell r="AQ1010">
            <v>166012048</v>
          </cell>
          <cell r="AR1010">
            <v>29105267</v>
          </cell>
          <cell r="AS1010">
            <v>195117315</v>
          </cell>
          <cell r="AT1010">
            <v>8111204</v>
          </cell>
          <cell r="AU1010">
            <v>1164334</v>
          </cell>
          <cell r="AV1010">
            <v>3359803</v>
          </cell>
          <cell r="AW1010">
            <v>0</v>
          </cell>
          <cell r="AX1010">
            <v>0</v>
          </cell>
          <cell r="AY1010">
            <v>3491186</v>
          </cell>
          <cell r="AZ1010">
            <v>16126527</v>
          </cell>
        </row>
        <row r="1011">
          <cell r="A1011">
            <v>198507</v>
          </cell>
          <cell r="B1011" t="str">
            <v>ELIZABETH CITY STATE UNIVERSITY</v>
          </cell>
          <cell r="C1011" t="str">
            <v>NC</v>
          </cell>
          <cell r="D1011">
            <v>5</v>
          </cell>
          <cell r="E1011">
            <v>1</v>
          </cell>
          <cell r="F1011">
            <v>2</v>
          </cell>
          <cell r="G1011">
            <v>2</v>
          </cell>
          <cell r="H1011">
            <v>2</v>
          </cell>
          <cell r="I1011">
            <v>32</v>
          </cell>
          <cell r="J1011">
            <v>1</v>
          </cell>
          <cell r="K1011">
            <v>1856</v>
          </cell>
          <cell r="L1011">
            <v>4050493</v>
          </cell>
          <cell r="M1011">
            <v>0</v>
          </cell>
          <cell r="N1011">
            <v>21997656</v>
          </cell>
          <cell r="O1011">
            <v>0</v>
          </cell>
          <cell r="P1011">
            <v>8363813</v>
          </cell>
          <cell r="Q1011">
            <v>606204</v>
          </cell>
          <cell r="R1011">
            <v>0</v>
          </cell>
          <cell r="S1011">
            <v>804186</v>
          </cell>
          <cell r="T1011">
            <v>11685</v>
          </cell>
          <cell r="U1011">
            <v>0</v>
          </cell>
          <cell r="V1011">
            <v>6337062</v>
          </cell>
          <cell r="W1011">
            <v>0</v>
          </cell>
          <cell r="X1011">
            <v>729509</v>
          </cell>
          <cell r="Y1011">
            <v>0</v>
          </cell>
          <cell r="Z1011">
            <v>42900608</v>
          </cell>
          <cell r="AA1011">
            <v>9464729</v>
          </cell>
          <cell r="AB1011">
            <v>800340</v>
          </cell>
          <cell r="AC1011">
            <v>1037033</v>
          </cell>
          <cell r="AD1011">
            <v>3336845</v>
          </cell>
          <cell r="AE1011">
            <v>3455864</v>
          </cell>
          <cell r="AF1011">
            <v>6388210</v>
          </cell>
          <cell r="AG1011">
            <v>4872063</v>
          </cell>
          <cell r="AH1011">
            <v>6296896</v>
          </cell>
          <cell r="AI1011">
            <v>0</v>
          </cell>
          <cell r="AJ1011">
            <v>296313</v>
          </cell>
          <cell r="AK1011">
            <v>35948293</v>
          </cell>
          <cell r="AL1011">
            <v>6688607</v>
          </cell>
          <cell r="AM1011">
            <v>0</v>
          </cell>
          <cell r="AN1011">
            <v>0</v>
          </cell>
          <cell r="AO1011">
            <v>0</v>
          </cell>
          <cell r="AP1011">
            <v>42636900</v>
          </cell>
          <cell r="AQ1011">
            <v>18351801</v>
          </cell>
          <cell r="AR1011">
            <v>3846297</v>
          </cell>
          <cell r="AS1011">
            <v>22198098</v>
          </cell>
          <cell r="AT1011">
            <v>3294315</v>
          </cell>
          <cell r="AU1011">
            <v>67875</v>
          </cell>
          <cell r="AV1011">
            <v>1814809</v>
          </cell>
          <cell r="AW1011">
            <v>0</v>
          </cell>
          <cell r="AX1011">
            <v>0</v>
          </cell>
          <cell r="AY1011">
            <v>1119897</v>
          </cell>
          <cell r="AZ1011">
            <v>6296896</v>
          </cell>
        </row>
        <row r="1012">
          <cell r="A1012">
            <v>198543</v>
          </cell>
          <cell r="B1012" t="str">
            <v>FAYETTEVILLE STATE UNIVERSITY</v>
          </cell>
          <cell r="C1012" t="str">
            <v>NC</v>
          </cell>
          <cell r="D1012">
            <v>5</v>
          </cell>
          <cell r="E1012">
            <v>1</v>
          </cell>
          <cell r="F1012">
            <v>2</v>
          </cell>
          <cell r="G1012">
            <v>2</v>
          </cell>
          <cell r="H1012">
            <v>2</v>
          </cell>
          <cell r="I1012">
            <v>21</v>
          </cell>
          <cell r="J1012">
            <v>1</v>
          </cell>
          <cell r="K1012">
            <v>3978</v>
          </cell>
          <cell r="L1012">
            <v>7439758</v>
          </cell>
          <cell r="M1012">
            <v>0</v>
          </cell>
          <cell r="N1012">
            <v>30922763</v>
          </cell>
          <cell r="O1012">
            <v>0</v>
          </cell>
          <cell r="P1012">
            <v>11125117</v>
          </cell>
          <cell r="Q1012">
            <v>727491</v>
          </cell>
          <cell r="R1012">
            <v>35947</v>
          </cell>
          <cell r="S1012">
            <v>928795</v>
          </cell>
          <cell r="T1012">
            <v>18775</v>
          </cell>
          <cell r="U1012">
            <v>309543</v>
          </cell>
          <cell r="V1012">
            <v>8786480</v>
          </cell>
          <cell r="W1012">
            <v>0</v>
          </cell>
          <cell r="X1012">
            <v>182869</v>
          </cell>
          <cell r="Y1012">
            <v>0</v>
          </cell>
          <cell r="Z1012">
            <v>60477538</v>
          </cell>
          <cell r="AA1012">
            <v>18844602</v>
          </cell>
          <cell r="AB1012">
            <v>461248</v>
          </cell>
          <cell r="AC1012">
            <v>3262871</v>
          </cell>
          <cell r="AD1012">
            <v>6400197</v>
          </cell>
          <cell r="AE1012">
            <v>2300940</v>
          </cell>
          <cell r="AF1012">
            <v>6180036</v>
          </cell>
          <cell r="AG1012">
            <v>5713160</v>
          </cell>
          <cell r="AH1012">
            <v>7635809</v>
          </cell>
          <cell r="AI1012">
            <v>14798</v>
          </cell>
          <cell r="AJ1012">
            <v>131607</v>
          </cell>
          <cell r="AK1012">
            <v>50945268</v>
          </cell>
          <cell r="AL1012">
            <v>8127288</v>
          </cell>
          <cell r="AM1012">
            <v>0</v>
          </cell>
          <cell r="AN1012">
            <v>0</v>
          </cell>
          <cell r="AO1012">
            <v>0</v>
          </cell>
          <cell r="AP1012">
            <v>59072556</v>
          </cell>
          <cell r="AQ1012">
            <v>23594652</v>
          </cell>
          <cell r="AR1012">
            <v>4784275</v>
          </cell>
          <cell r="AS1012">
            <v>28378927</v>
          </cell>
          <cell r="AT1012">
            <v>4264018</v>
          </cell>
          <cell r="AU1012">
            <v>939850</v>
          </cell>
          <cell r="AV1012">
            <v>2028762</v>
          </cell>
          <cell r="AW1012">
            <v>360559</v>
          </cell>
          <cell r="AX1012">
            <v>42620</v>
          </cell>
          <cell r="AY1012">
            <v>0</v>
          </cell>
          <cell r="AZ1012">
            <v>7635809</v>
          </cell>
        </row>
        <row r="1013">
          <cell r="A1013">
            <v>199102</v>
          </cell>
          <cell r="B1013" t="str">
            <v>NORTH CAROLINA AGRICULTURAL AND TECHNICAL ST UNIV</v>
          </cell>
          <cell r="C1013" t="str">
            <v>NC</v>
          </cell>
          <cell r="D1013">
            <v>5</v>
          </cell>
          <cell r="E1013">
            <v>1</v>
          </cell>
          <cell r="F1013">
            <v>2</v>
          </cell>
          <cell r="G1013">
            <v>2</v>
          </cell>
          <cell r="H1013">
            <v>2</v>
          </cell>
          <cell r="I1013">
            <v>21</v>
          </cell>
          <cell r="J1013">
            <v>1</v>
          </cell>
          <cell r="K1013">
            <v>7555</v>
          </cell>
          <cell r="L1013">
            <v>19478856</v>
          </cell>
          <cell r="M1013">
            <v>0</v>
          </cell>
          <cell r="N1013">
            <v>60257238</v>
          </cell>
          <cell r="O1013">
            <v>0</v>
          </cell>
          <cell r="P1013">
            <v>33780168</v>
          </cell>
          <cell r="Q1013">
            <v>547898</v>
          </cell>
          <cell r="R1013">
            <v>2592</v>
          </cell>
          <cell r="S1013">
            <v>5048136</v>
          </cell>
          <cell r="T1013">
            <v>355400</v>
          </cell>
          <cell r="U1013">
            <v>1201181</v>
          </cell>
          <cell r="V1013">
            <v>24862878</v>
          </cell>
          <cell r="W1013">
            <v>0</v>
          </cell>
          <cell r="X1013">
            <v>2697870</v>
          </cell>
          <cell r="Y1013">
            <v>0</v>
          </cell>
          <cell r="Z1013">
            <v>148232217</v>
          </cell>
          <cell r="AA1013">
            <v>40926110</v>
          </cell>
          <cell r="AB1013">
            <v>13933067</v>
          </cell>
          <cell r="AC1013">
            <v>5490449</v>
          </cell>
          <cell r="AD1013">
            <v>17978166</v>
          </cell>
          <cell r="AE1013">
            <v>4095406</v>
          </cell>
          <cell r="AF1013">
            <v>12869069</v>
          </cell>
          <cell r="AG1013">
            <v>11899608</v>
          </cell>
          <cell r="AH1013">
            <v>15501382</v>
          </cell>
          <cell r="AI1013">
            <v>4228</v>
          </cell>
          <cell r="AJ1013">
            <v>686430</v>
          </cell>
          <cell r="AK1013">
            <v>123383915</v>
          </cell>
          <cell r="AL1013">
            <v>26780523</v>
          </cell>
          <cell r="AM1013">
            <v>0</v>
          </cell>
          <cell r="AN1013">
            <v>0</v>
          </cell>
          <cell r="AO1013">
            <v>0</v>
          </cell>
          <cell r="AP1013">
            <v>150164438</v>
          </cell>
          <cell r="AQ1013">
            <v>65687320</v>
          </cell>
          <cell r="AR1013">
            <v>12096373</v>
          </cell>
          <cell r="AS1013">
            <v>77783693</v>
          </cell>
          <cell r="AT1013">
            <v>7292468</v>
          </cell>
          <cell r="AU1013">
            <v>2917828</v>
          </cell>
          <cell r="AV1013">
            <v>1962927</v>
          </cell>
          <cell r="AW1013">
            <v>330</v>
          </cell>
          <cell r="AX1013">
            <v>1248432</v>
          </cell>
          <cell r="AY1013">
            <v>2079397</v>
          </cell>
          <cell r="AZ1013">
            <v>15501382</v>
          </cell>
        </row>
        <row r="1014">
          <cell r="A1014">
            <v>199111</v>
          </cell>
          <cell r="B1014" t="str">
            <v>UNIVERSITY OF NORTH CAROLINA AT ASHEVILLE</v>
          </cell>
          <cell r="C1014" t="str">
            <v>NC</v>
          </cell>
          <cell r="D1014">
            <v>5</v>
          </cell>
          <cell r="E1014">
            <v>1</v>
          </cell>
          <cell r="F1014">
            <v>2</v>
          </cell>
          <cell r="G1014">
            <v>2</v>
          </cell>
          <cell r="H1014">
            <v>2</v>
          </cell>
          <cell r="I1014">
            <v>31</v>
          </cell>
          <cell r="J1014">
            <v>1</v>
          </cell>
          <cell r="K1014">
            <v>2811</v>
          </cell>
          <cell r="L1014">
            <v>5759896</v>
          </cell>
          <cell r="M1014">
            <v>0</v>
          </cell>
          <cell r="N1014">
            <v>25756995</v>
          </cell>
          <cell r="O1014">
            <v>0</v>
          </cell>
          <cell r="P1014">
            <v>2473233</v>
          </cell>
          <cell r="Q1014">
            <v>268353</v>
          </cell>
          <cell r="R1014">
            <v>300639</v>
          </cell>
          <cell r="S1014">
            <v>753204</v>
          </cell>
          <cell r="T1014">
            <v>119287</v>
          </cell>
          <cell r="U1014">
            <v>611803</v>
          </cell>
          <cell r="V1014">
            <v>11272379</v>
          </cell>
          <cell r="W1014">
            <v>0</v>
          </cell>
          <cell r="X1014">
            <v>975170</v>
          </cell>
          <cell r="Y1014">
            <v>0</v>
          </cell>
          <cell r="Z1014">
            <v>48290959</v>
          </cell>
          <cell r="AA1014">
            <v>15493032</v>
          </cell>
          <cell r="AB1014">
            <v>698419</v>
          </cell>
          <cell r="AC1014">
            <v>3462065</v>
          </cell>
          <cell r="AD1014">
            <v>3382244</v>
          </cell>
          <cell r="AE1014">
            <v>2889779</v>
          </cell>
          <cell r="AF1014">
            <v>4619405</v>
          </cell>
          <cell r="AG1014">
            <v>4891825</v>
          </cell>
          <cell r="AH1014">
            <v>2779781</v>
          </cell>
          <cell r="AI1014">
            <v>0</v>
          </cell>
          <cell r="AJ1014">
            <v>-1047599</v>
          </cell>
          <cell r="AK1014">
            <v>37168951</v>
          </cell>
          <cell r="AL1014">
            <v>12748681</v>
          </cell>
          <cell r="AM1014">
            <v>0</v>
          </cell>
          <cell r="AN1014">
            <v>0</v>
          </cell>
          <cell r="AO1014">
            <v>0</v>
          </cell>
          <cell r="AP1014">
            <v>49917632</v>
          </cell>
          <cell r="AQ1014">
            <v>22944994</v>
          </cell>
          <cell r="AR1014">
            <v>5037325</v>
          </cell>
          <cell r="AS1014">
            <v>27982319</v>
          </cell>
          <cell r="AT1014">
            <v>1198633</v>
          </cell>
          <cell r="AU1014">
            <v>424299</v>
          </cell>
          <cell r="AV1014">
            <v>329966</v>
          </cell>
          <cell r="AW1014">
            <v>0</v>
          </cell>
          <cell r="AX1014">
            <v>1270</v>
          </cell>
          <cell r="AY1014">
            <v>825613</v>
          </cell>
          <cell r="AZ1014">
            <v>2779781</v>
          </cell>
        </row>
        <row r="1015">
          <cell r="A1015">
            <v>199120</v>
          </cell>
          <cell r="B1015" t="str">
            <v>UNIVERSITY OF NORTH CAROLINA AT CHAPEL HILL</v>
          </cell>
          <cell r="C1015" t="str">
            <v>NC</v>
          </cell>
          <cell r="D1015">
            <v>5</v>
          </cell>
          <cell r="E1015">
            <v>1</v>
          </cell>
          <cell r="F1015">
            <v>2</v>
          </cell>
          <cell r="G1015">
            <v>1</v>
          </cell>
          <cell r="H1015">
            <v>2</v>
          </cell>
          <cell r="I1015">
            <v>15</v>
          </cell>
          <cell r="J1015">
            <v>1</v>
          </cell>
          <cell r="K1015">
            <v>22862</v>
          </cell>
          <cell r="L1015">
            <v>139319000</v>
          </cell>
          <cell r="M1015">
            <v>0</v>
          </cell>
          <cell r="N1015">
            <v>402205000</v>
          </cell>
          <cell r="O1015">
            <v>0</v>
          </cell>
          <cell r="P1015">
            <v>311821000</v>
          </cell>
          <cell r="Q1015">
            <v>52519000</v>
          </cell>
          <cell r="R1015">
            <v>0</v>
          </cell>
          <cell r="S1015">
            <v>150350000</v>
          </cell>
          <cell r="T1015">
            <v>8727000</v>
          </cell>
          <cell r="U1015">
            <v>6257000</v>
          </cell>
          <cell r="V1015">
            <v>327005000</v>
          </cell>
          <cell r="W1015">
            <v>0</v>
          </cell>
          <cell r="X1015">
            <v>58469000</v>
          </cell>
          <cell r="Y1015">
            <v>0</v>
          </cell>
          <cell r="Z1015">
            <v>1456672000</v>
          </cell>
          <cell r="AA1015">
            <v>490447000</v>
          </cell>
          <cell r="AB1015">
            <v>213833000</v>
          </cell>
          <cell r="AC1015">
            <v>89663000</v>
          </cell>
          <cell r="AD1015">
            <v>75226000</v>
          </cell>
          <cell r="AE1015">
            <v>16679000</v>
          </cell>
          <cell r="AF1015">
            <v>51122000</v>
          </cell>
          <cell r="AG1015">
            <v>72745000</v>
          </cell>
          <cell r="AH1015">
            <v>54670000</v>
          </cell>
          <cell r="AI1015">
            <v>1346000</v>
          </cell>
          <cell r="AJ1015">
            <v>-42494000</v>
          </cell>
          <cell r="AK1015">
            <v>1023237000</v>
          </cell>
          <cell r="AL1015">
            <v>345261000</v>
          </cell>
          <cell r="AM1015">
            <v>0</v>
          </cell>
          <cell r="AN1015">
            <v>0</v>
          </cell>
          <cell r="AO1015">
            <v>0</v>
          </cell>
          <cell r="AP1015">
            <v>1368498000</v>
          </cell>
          <cell r="AQ1015">
            <v>540623000</v>
          </cell>
          <cell r="AR1015">
            <v>93641000</v>
          </cell>
          <cell r="AS1015">
            <v>634264000</v>
          </cell>
          <cell r="AT1015">
            <v>4072000</v>
          </cell>
          <cell r="AU1015">
            <v>4157000</v>
          </cell>
          <cell r="AV1015">
            <v>21777000</v>
          </cell>
          <cell r="AW1015">
            <v>0</v>
          </cell>
          <cell r="AX1015">
            <v>18293000</v>
          </cell>
          <cell r="AY1015">
            <v>6371000</v>
          </cell>
          <cell r="AZ1015">
            <v>54670000</v>
          </cell>
        </row>
        <row r="1016">
          <cell r="A1016">
            <v>199139</v>
          </cell>
          <cell r="B1016" t="str">
            <v>UNIVERSITY OF NORTH CAROLINA AT CHARLOTTE</v>
          </cell>
          <cell r="C1016" t="str">
            <v>NC</v>
          </cell>
          <cell r="D1016">
            <v>5</v>
          </cell>
          <cell r="E1016">
            <v>1</v>
          </cell>
          <cell r="F1016">
            <v>2</v>
          </cell>
          <cell r="G1016">
            <v>2</v>
          </cell>
          <cell r="H1016">
            <v>2</v>
          </cell>
          <cell r="I1016">
            <v>21</v>
          </cell>
          <cell r="J1016">
            <v>1</v>
          </cell>
          <cell r="K1016">
            <v>14572</v>
          </cell>
          <cell r="L1016">
            <v>53268542</v>
          </cell>
          <cell r="M1016">
            <v>0</v>
          </cell>
          <cell r="N1016">
            <v>96684606</v>
          </cell>
          <cell r="O1016">
            <v>0</v>
          </cell>
          <cell r="P1016">
            <v>15488047</v>
          </cell>
          <cell r="Q1016">
            <v>608309</v>
          </cell>
          <cell r="R1016">
            <v>503969</v>
          </cell>
          <cell r="S1016">
            <v>6081387</v>
          </cell>
          <cell r="T1016">
            <v>1054276</v>
          </cell>
          <cell r="U1016">
            <v>2843</v>
          </cell>
          <cell r="V1016">
            <v>34681121</v>
          </cell>
          <cell r="W1016">
            <v>0</v>
          </cell>
          <cell r="X1016">
            <v>7868430</v>
          </cell>
          <cell r="Y1016">
            <v>0</v>
          </cell>
          <cell r="Z1016">
            <v>216241530</v>
          </cell>
          <cell r="AA1016">
            <v>86867136</v>
          </cell>
          <cell r="AB1016">
            <v>5919772</v>
          </cell>
          <cell r="AC1016">
            <v>3437600</v>
          </cell>
          <cell r="AD1016">
            <v>17103395</v>
          </cell>
          <cell r="AE1016">
            <v>6401891</v>
          </cell>
          <cell r="AF1016">
            <v>13813922</v>
          </cell>
          <cell r="AG1016">
            <v>14571573</v>
          </cell>
          <cell r="AH1016">
            <v>12609234</v>
          </cell>
          <cell r="AI1016">
            <v>0</v>
          </cell>
          <cell r="AJ1016">
            <v>6975098</v>
          </cell>
          <cell r="AK1016">
            <v>167699621</v>
          </cell>
          <cell r="AL1016">
            <v>56401841</v>
          </cell>
          <cell r="AM1016">
            <v>0</v>
          </cell>
          <cell r="AN1016">
            <v>0</v>
          </cell>
          <cell r="AO1016">
            <v>0</v>
          </cell>
          <cell r="AP1016">
            <v>224101462</v>
          </cell>
          <cell r="AQ1016">
            <v>88139618</v>
          </cell>
          <cell r="AR1016">
            <v>16482033</v>
          </cell>
          <cell r="AS1016">
            <v>104621651</v>
          </cell>
          <cell r="AT1016">
            <v>6245702</v>
          </cell>
          <cell r="AU1016">
            <v>544960</v>
          </cell>
          <cell r="AV1016">
            <v>2542154</v>
          </cell>
          <cell r="AW1016">
            <v>114256</v>
          </cell>
          <cell r="AX1016">
            <v>940958</v>
          </cell>
          <cell r="AY1016">
            <v>2221204</v>
          </cell>
          <cell r="AZ1016">
            <v>12609234</v>
          </cell>
        </row>
        <row r="1017">
          <cell r="A1017">
            <v>199148</v>
          </cell>
          <cell r="B1017" t="str">
            <v>UNIVERSITY OF NORTH CAROLINA AT GREENSBORO</v>
          </cell>
          <cell r="C1017" t="str">
            <v>NC</v>
          </cell>
          <cell r="D1017">
            <v>5</v>
          </cell>
          <cell r="E1017">
            <v>1</v>
          </cell>
          <cell r="F1017">
            <v>2</v>
          </cell>
          <cell r="G1017">
            <v>2</v>
          </cell>
          <cell r="H1017">
            <v>2</v>
          </cell>
          <cell r="I1017">
            <v>16</v>
          </cell>
          <cell r="J1017">
            <v>1</v>
          </cell>
          <cell r="K1017">
            <v>11354</v>
          </cell>
          <cell r="L1017">
            <v>34053047</v>
          </cell>
          <cell r="M1017">
            <v>0</v>
          </cell>
          <cell r="N1017">
            <v>94453989</v>
          </cell>
          <cell r="O1017">
            <v>0</v>
          </cell>
          <cell r="P1017">
            <v>27300120</v>
          </cell>
          <cell r="Q1017">
            <v>2960522</v>
          </cell>
          <cell r="R1017">
            <v>159466</v>
          </cell>
          <cell r="S1017">
            <v>10256675</v>
          </cell>
          <cell r="T1017">
            <v>2591985</v>
          </cell>
          <cell r="U1017">
            <v>5959084</v>
          </cell>
          <cell r="V1017">
            <v>33242257</v>
          </cell>
          <cell r="W1017">
            <v>0</v>
          </cell>
          <cell r="X1017">
            <v>2983449</v>
          </cell>
          <cell r="Y1017">
            <v>0</v>
          </cell>
          <cell r="Z1017">
            <v>213960594</v>
          </cell>
          <cell r="AA1017">
            <v>69106342</v>
          </cell>
          <cell r="AB1017">
            <v>13215055</v>
          </cell>
          <cell r="AC1017">
            <v>10765230</v>
          </cell>
          <cell r="AD1017">
            <v>24810531</v>
          </cell>
          <cell r="AE1017">
            <v>10249605</v>
          </cell>
          <cell r="AF1017">
            <v>17292821</v>
          </cell>
          <cell r="AG1017">
            <v>13120263</v>
          </cell>
          <cell r="AH1017">
            <v>13712521</v>
          </cell>
          <cell r="AI1017">
            <v>2160901</v>
          </cell>
          <cell r="AJ1017">
            <v>8997041</v>
          </cell>
          <cell r="AK1017">
            <v>183430310</v>
          </cell>
          <cell r="AL1017">
            <v>35038207</v>
          </cell>
          <cell r="AM1017">
            <v>0</v>
          </cell>
          <cell r="AN1017">
            <v>0</v>
          </cell>
          <cell r="AO1017">
            <v>0</v>
          </cell>
          <cell r="AP1017">
            <v>218468517</v>
          </cell>
          <cell r="AQ1017">
            <v>92591790</v>
          </cell>
          <cell r="AR1017">
            <v>16159030</v>
          </cell>
          <cell r="AS1017">
            <v>108750820</v>
          </cell>
          <cell r="AT1017">
            <v>4960501</v>
          </cell>
          <cell r="AU1017">
            <v>445740</v>
          </cell>
          <cell r="AV1017">
            <v>3173271</v>
          </cell>
          <cell r="AW1017">
            <v>0</v>
          </cell>
          <cell r="AX1017">
            <v>4507875</v>
          </cell>
          <cell r="AY1017">
            <v>625134</v>
          </cell>
          <cell r="AZ1017">
            <v>13712521</v>
          </cell>
        </row>
        <row r="1018">
          <cell r="A1018">
            <v>199157</v>
          </cell>
          <cell r="B1018" t="str">
            <v>NORTH CAROLINA CENTRAL UNIVERSITY</v>
          </cell>
          <cell r="C1018" t="str">
            <v>NC</v>
          </cell>
          <cell r="D1018">
            <v>5</v>
          </cell>
          <cell r="E1018">
            <v>1</v>
          </cell>
          <cell r="F1018">
            <v>2</v>
          </cell>
          <cell r="G1018">
            <v>2</v>
          </cell>
          <cell r="H1018">
            <v>2</v>
          </cell>
          <cell r="I1018">
            <v>21</v>
          </cell>
          <cell r="J1018">
            <v>1</v>
          </cell>
          <cell r="K1018">
            <v>4725</v>
          </cell>
          <cell r="L1018">
            <v>9949537</v>
          </cell>
          <cell r="M1018">
            <v>0</v>
          </cell>
          <cell r="N1018">
            <v>45405753</v>
          </cell>
          <cell r="O1018">
            <v>0</v>
          </cell>
          <cell r="P1018">
            <v>12994538</v>
          </cell>
          <cell r="Q1018">
            <v>1571884</v>
          </cell>
          <cell r="R1018">
            <v>0</v>
          </cell>
          <cell r="S1018">
            <v>1191047</v>
          </cell>
          <cell r="T1018">
            <v>344440</v>
          </cell>
          <cell r="U1018">
            <v>342172</v>
          </cell>
          <cell r="V1018">
            <v>15891858</v>
          </cell>
          <cell r="W1018">
            <v>0</v>
          </cell>
          <cell r="X1018">
            <v>1222243</v>
          </cell>
          <cell r="Y1018">
            <v>0</v>
          </cell>
          <cell r="Z1018">
            <v>88913472</v>
          </cell>
          <cell r="AA1018">
            <v>32828693</v>
          </cell>
          <cell r="AB1018">
            <v>2031601</v>
          </cell>
          <cell r="AC1018">
            <v>1312744</v>
          </cell>
          <cell r="AD1018">
            <v>8551457</v>
          </cell>
          <cell r="AE1018">
            <v>2671336</v>
          </cell>
          <cell r="AF1018">
            <v>9830517</v>
          </cell>
          <cell r="AG1018">
            <v>6668064</v>
          </cell>
          <cell r="AH1018">
            <v>9524289</v>
          </cell>
          <cell r="AI1018">
            <v>544663</v>
          </cell>
          <cell r="AJ1018">
            <v>0</v>
          </cell>
          <cell r="AK1018">
            <v>73963364</v>
          </cell>
          <cell r="AL1018">
            <v>14690677</v>
          </cell>
          <cell r="AM1018">
            <v>0</v>
          </cell>
          <cell r="AN1018">
            <v>0</v>
          </cell>
          <cell r="AO1018">
            <v>0</v>
          </cell>
          <cell r="AP1018">
            <v>88654041</v>
          </cell>
          <cell r="AQ1018">
            <v>44403430</v>
          </cell>
          <cell r="AR1018">
            <v>7759269</v>
          </cell>
          <cell r="AS1018">
            <v>52162699</v>
          </cell>
          <cell r="AT1018">
            <v>5029511</v>
          </cell>
          <cell r="AU1018">
            <v>2185305</v>
          </cell>
          <cell r="AV1018">
            <v>1828396</v>
          </cell>
          <cell r="AW1018">
            <v>0</v>
          </cell>
          <cell r="AX1018">
            <v>481077</v>
          </cell>
          <cell r="AY1018">
            <v>0</v>
          </cell>
          <cell r="AZ1018">
            <v>9524289</v>
          </cell>
        </row>
        <row r="1019">
          <cell r="A1019">
            <v>199184</v>
          </cell>
          <cell r="B1019" t="str">
            <v>NORTH CAROLINA SCHOOL OF THE ARTS</v>
          </cell>
          <cell r="C1019" t="str">
            <v>NC</v>
          </cell>
          <cell r="D1019">
            <v>5</v>
          </cell>
          <cell r="E1019">
            <v>1</v>
          </cell>
          <cell r="F1019">
            <v>2</v>
          </cell>
          <cell r="G1019">
            <v>2</v>
          </cell>
          <cell r="H1019">
            <v>2</v>
          </cell>
          <cell r="I1019">
            <v>56</v>
          </cell>
          <cell r="J1019">
            <v>1</v>
          </cell>
          <cell r="K1019">
            <v>774</v>
          </cell>
          <cell r="L1019">
            <v>6176999</v>
          </cell>
          <cell r="M1019">
            <v>0</v>
          </cell>
          <cell r="N1019">
            <v>15919256</v>
          </cell>
          <cell r="O1019">
            <v>0</v>
          </cell>
          <cell r="P1019">
            <v>385346</v>
          </cell>
          <cell r="Q1019">
            <v>39500</v>
          </cell>
          <cell r="R1019">
            <v>0</v>
          </cell>
          <cell r="S1019">
            <v>2433046</v>
          </cell>
          <cell r="T1019">
            <v>26067</v>
          </cell>
          <cell r="U1019">
            <v>0</v>
          </cell>
          <cell r="V1019">
            <v>4523336</v>
          </cell>
          <cell r="W1019">
            <v>0</v>
          </cell>
          <cell r="X1019">
            <v>799339</v>
          </cell>
          <cell r="Y1019">
            <v>0</v>
          </cell>
          <cell r="Z1019">
            <v>30302889</v>
          </cell>
          <cell r="AA1019">
            <v>10823162</v>
          </cell>
          <cell r="AB1019">
            <v>0</v>
          </cell>
          <cell r="AC1019">
            <v>1148956</v>
          </cell>
          <cell r="AD1019">
            <v>2866188</v>
          </cell>
          <cell r="AE1019">
            <v>1178926</v>
          </cell>
          <cell r="AF1019">
            <v>4569472</v>
          </cell>
          <cell r="AG1019">
            <v>3541248</v>
          </cell>
          <cell r="AH1019">
            <v>1866191</v>
          </cell>
          <cell r="AI1019">
            <v>0</v>
          </cell>
          <cell r="AJ1019">
            <v>0</v>
          </cell>
          <cell r="AK1019">
            <v>25994143</v>
          </cell>
          <cell r="AL1019">
            <v>4597704</v>
          </cell>
          <cell r="AM1019">
            <v>0</v>
          </cell>
          <cell r="AN1019">
            <v>0</v>
          </cell>
          <cell r="AO1019">
            <v>0</v>
          </cell>
          <cell r="AP1019">
            <v>30591847</v>
          </cell>
          <cell r="AQ1019">
            <v>15882590</v>
          </cell>
          <cell r="AR1019">
            <v>3006655</v>
          </cell>
          <cell r="AS1019">
            <v>18889245</v>
          </cell>
          <cell r="AT1019">
            <v>286853</v>
          </cell>
          <cell r="AU1019">
            <v>50676</v>
          </cell>
          <cell r="AV1019">
            <v>232520</v>
          </cell>
          <cell r="AW1019">
            <v>0</v>
          </cell>
          <cell r="AX1019">
            <v>1059180</v>
          </cell>
          <cell r="AY1019">
            <v>236962</v>
          </cell>
          <cell r="AZ1019">
            <v>1866191</v>
          </cell>
        </row>
        <row r="1020">
          <cell r="A1020">
            <v>199193</v>
          </cell>
          <cell r="B1020" t="str">
            <v>NORTH CAROLINA STATE UNIVERSITY AT RALEIGH</v>
          </cell>
          <cell r="C1020" t="str">
            <v>NC</v>
          </cell>
          <cell r="D1020">
            <v>5</v>
          </cell>
          <cell r="E1020">
            <v>1</v>
          </cell>
          <cell r="F1020">
            <v>2</v>
          </cell>
          <cell r="G1020">
            <v>1</v>
          </cell>
          <cell r="H1020">
            <v>2</v>
          </cell>
          <cell r="I1020">
            <v>15</v>
          </cell>
          <cell r="J1020">
            <v>1</v>
          </cell>
          <cell r="K1020">
            <v>24736</v>
          </cell>
          <cell r="L1020">
            <v>91746713</v>
          </cell>
          <cell r="M1020">
            <v>21792308</v>
          </cell>
          <cell r="N1020">
            <v>352461885</v>
          </cell>
          <cell r="O1020">
            <v>0</v>
          </cell>
          <cell r="P1020">
            <v>76638334</v>
          </cell>
          <cell r="Q1020">
            <v>33730725</v>
          </cell>
          <cell r="R1020">
            <v>1151555</v>
          </cell>
          <cell r="S1020">
            <v>86350091</v>
          </cell>
          <cell r="T1020">
            <v>5241332</v>
          </cell>
          <cell r="U1020">
            <v>38741041</v>
          </cell>
          <cell r="V1020">
            <v>95012529</v>
          </cell>
          <cell r="W1020">
            <v>0</v>
          </cell>
          <cell r="X1020">
            <v>9434628</v>
          </cell>
          <cell r="Y1020">
            <v>0</v>
          </cell>
          <cell r="Z1020">
            <v>812301141</v>
          </cell>
          <cell r="AA1020">
            <v>214689744</v>
          </cell>
          <cell r="AB1020">
            <v>178729352</v>
          </cell>
          <cell r="AC1020">
            <v>99997394</v>
          </cell>
          <cell r="AD1020">
            <v>54299538</v>
          </cell>
          <cell r="AE1020">
            <v>12955483</v>
          </cell>
          <cell r="AF1020">
            <v>53924325</v>
          </cell>
          <cell r="AG1020">
            <v>40060928</v>
          </cell>
          <cell r="AH1020">
            <v>46158546</v>
          </cell>
          <cell r="AI1020">
            <v>3427615</v>
          </cell>
          <cell r="AJ1020">
            <v>6286750</v>
          </cell>
          <cell r="AK1020">
            <v>710529675</v>
          </cell>
          <cell r="AL1020">
            <v>105474262</v>
          </cell>
          <cell r="AM1020">
            <v>0</v>
          </cell>
          <cell r="AN1020">
            <v>0</v>
          </cell>
          <cell r="AO1020">
            <v>0</v>
          </cell>
          <cell r="AP1020">
            <v>816003937</v>
          </cell>
          <cell r="AQ1020">
            <v>372230800</v>
          </cell>
          <cell r="AR1020">
            <v>64371435</v>
          </cell>
          <cell r="AS1020">
            <v>436602235</v>
          </cell>
          <cell r="AT1020">
            <v>5963676</v>
          </cell>
          <cell r="AU1020">
            <v>1772548</v>
          </cell>
          <cell r="AV1020">
            <v>18876383</v>
          </cell>
          <cell r="AW1020">
            <v>0</v>
          </cell>
          <cell r="AX1020">
            <v>19545939</v>
          </cell>
          <cell r="AY1020">
            <v>0</v>
          </cell>
          <cell r="AZ1020">
            <v>46158546</v>
          </cell>
        </row>
        <row r="1021">
          <cell r="A1021">
            <v>199218</v>
          </cell>
          <cell r="B1021" t="str">
            <v>UNIVERSITY OF NORTH CAROLINA-WILMINGTON</v>
          </cell>
          <cell r="C1021" t="str">
            <v>NC</v>
          </cell>
          <cell r="D1021">
            <v>5</v>
          </cell>
          <cell r="E1021">
            <v>1</v>
          </cell>
          <cell r="F1021">
            <v>2</v>
          </cell>
          <cell r="G1021">
            <v>2</v>
          </cell>
          <cell r="H1021">
            <v>2</v>
          </cell>
          <cell r="I1021">
            <v>21</v>
          </cell>
          <cell r="J1021">
            <v>1</v>
          </cell>
          <cell r="K1021">
            <v>9683</v>
          </cell>
          <cell r="L1021">
            <v>25658220</v>
          </cell>
          <cell r="M1021">
            <v>0</v>
          </cell>
          <cell r="N1021">
            <v>59671751</v>
          </cell>
          <cell r="O1021">
            <v>0</v>
          </cell>
          <cell r="P1021">
            <v>13126648</v>
          </cell>
          <cell r="Q1021">
            <v>1241692</v>
          </cell>
          <cell r="R1021">
            <v>83509</v>
          </cell>
          <cell r="S1021">
            <v>3405025</v>
          </cell>
          <cell r="T1021">
            <v>611869</v>
          </cell>
          <cell r="U1021">
            <v>1616213</v>
          </cell>
          <cell r="V1021">
            <v>34096856</v>
          </cell>
          <cell r="W1021">
            <v>0</v>
          </cell>
          <cell r="X1021">
            <v>2849968</v>
          </cell>
          <cell r="Y1021">
            <v>0</v>
          </cell>
          <cell r="Z1021">
            <v>142361751</v>
          </cell>
          <cell r="AA1021">
            <v>46343419</v>
          </cell>
          <cell r="AB1021">
            <v>11072582</v>
          </cell>
          <cell r="AC1021">
            <v>2012418</v>
          </cell>
          <cell r="AD1021">
            <v>10220266</v>
          </cell>
          <cell r="AE1021">
            <v>5294331</v>
          </cell>
          <cell r="AF1021">
            <v>11696610</v>
          </cell>
          <cell r="AG1021">
            <v>12490722</v>
          </cell>
          <cell r="AH1021">
            <v>7406989</v>
          </cell>
          <cell r="AI1021">
            <v>51351</v>
          </cell>
          <cell r="AJ1021">
            <v>-832473</v>
          </cell>
          <cell r="AK1021">
            <v>105756215</v>
          </cell>
          <cell r="AL1021">
            <v>33705788</v>
          </cell>
          <cell r="AM1021">
            <v>0</v>
          </cell>
          <cell r="AN1021">
            <v>0</v>
          </cell>
          <cell r="AO1021">
            <v>0</v>
          </cell>
          <cell r="AP1021">
            <v>139462003</v>
          </cell>
          <cell r="AQ1021">
            <v>61108221</v>
          </cell>
          <cell r="AR1021">
            <v>11483471</v>
          </cell>
          <cell r="AS1021">
            <v>72591692</v>
          </cell>
          <cell r="AT1021">
            <v>3520733</v>
          </cell>
          <cell r="AU1021">
            <v>238954</v>
          </cell>
          <cell r="AV1021">
            <v>1118235</v>
          </cell>
          <cell r="AW1021">
            <v>0</v>
          </cell>
          <cell r="AX1021">
            <v>789387</v>
          </cell>
          <cell r="AY1021">
            <v>1739680</v>
          </cell>
          <cell r="AZ1021">
            <v>7406989</v>
          </cell>
        </row>
        <row r="1022">
          <cell r="A1022">
            <v>199281</v>
          </cell>
          <cell r="B1022" t="str">
            <v>UNIVERSITY OF NORTH CAROLINA AT PEMBROKE</v>
          </cell>
          <cell r="C1022" t="str">
            <v>NC</v>
          </cell>
          <cell r="D1022">
            <v>5</v>
          </cell>
          <cell r="E1022">
            <v>1</v>
          </cell>
          <cell r="F1022">
            <v>2</v>
          </cell>
          <cell r="G1022">
            <v>2</v>
          </cell>
          <cell r="H1022">
            <v>2</v>
          </cell>
          <cell r="I1022">
            <v>21</v>
          </cell>
          <cell r="J1022">
            <v>1</v>
          </cell>
          <cell r="K1022">
            <v>3206</v>
          </cell>
          <cell r="L1022">
            <v>4356209</v>
          </cell>
          <cell r="M1022">
            <v>0</v>
          </cell>
          <cell r="N1022">
            <v>24337423</v>
          </cell>
          <cell r="O1022">
            <v>0</v>
          </cell>
          <cell r="P1022">
            <v>5417646</v>
          </cell>
          <cell r="Q1022">
            <v>270203</v>
          </cell>
          <cell r="R1022">
            <v>25563</v>
          </cell>
          <cell r="S1022">
            <v>394555</v>
          </cell>
          <cell r="T1022">
            <v>417113</v>
          </cell>
          <cell r="U1022">
            <v>188910</v>
          </cell>
          <cell r="V1022">
            <v>9129630</v>
          </cell>
          <cell r="W1022">
            <v>0</v>
          </cell>
          <cell r="X1022">
            <v>426341</v>
          </cell>
          <cell r="Y1022">
            <v>0</v>
          </cell>
          <cell r="Z1022">
            <v>44963593</v>
          </cell>
          <cell r="AA1022">
            <v>14663456</v>
          </cell>
          <cell r="AB1022">
            <v>92376</v>
          </cell>
          <cell r="AC1022">
            <v>1731180</v>
          </cell>
          <cell r="AD1022">
            <v>3906281</v>
          </cell>
          <cell r="AE1022">
            <v>2339603</v>
          </cell>
          <cell r="AF1022">
            <v>4094722</v>
          </cell>
          <cell r="AG1022">
            <v>4268867</v>
          </cell>
          <cell r="AH1022">
            <v>4728996</v>
          </cell>
          <cell r="AI1022">
            <v>16029</v>
          </cell>
          <cell r="AJ1022">
            <v>137383</v>
          </cell>
          <cell r="AK1022">
            <v>35978893</v>
          </cell>
          <cell r="AL1022">
            <v>8630651</v>
          </cell>
          <cell r="AM1022">
            <v>0</v>
          </cell>
          <cell r="AN1022">
            <v>0</v>
          </cell>
          <cell r="AO1022">
            <v>0</v>
          </cell>
          <cell r="AP1022">
            <v>44609544</v>
          </cell>
          <cell r="AQ1022">
            <v>19691323</v>
          </cell>
          <cell r="AR1022">
            <v>4001176</v>
          </cell>
          <cell r="AS1022">
            <v>23692499</v>
          </cell>
          <cell r="AT1022">
            <v>2901198</v>
          </cell>
          <cell r="AU1022">
            <v>46842</v>
          </cell>
          <cell r="AV1022">
            <v>0</v>
          </cell>
          <cell r="AW1022">
            <v>0</v>
          </cell>
          <cell r="AX1022">
            <v>0</v>
          </cell>
          <cell r="AY1022">
            <v>1780956</v>
          </cell>
          <cell r="AZ1022">
            <v>4728996</v>
          </cell>
        </row>
        <row r="1023">
          <cell r="A1023">
            <v>199999</v>
          </cell>
          <cell r="B1023" t="str">
            <v>WINSTON-SALEM STATE UNIVERSITY</v>
          </cell>
          <cell r="C1023" t="str">
            <v>NC</v>
          </cell>
          <cell r="D1023">
            <v>5</v>
          </cell>
          <cell r="E1023">
            <v>1</v>
          </cell>
          <cell r="F1023">
            <v>2</v>
          </cell>
          <cell r="G1023">
            <v>2</v>
          </cell>
          <cell r="H1023">
            <v>2</v>
          </cell>
          <cell r="I1023">
            <v>32</v>
          </cell>
          <cell r="J1023">
            <v>1</v>
          </cell>
          <cell r="K1023">
            <v>2663</v>
          </cell>
          <cell r="L1023">
            <v>4204829</v>
          </cell>
          <cell r="M1023">
            <v>0</v>
          </cell>
          <cell r="N1023">
            <v>28346329</v>
          </cell>
          <cell r="O1023">
            <v>0</v>
          </cell>
          <cell r="P1023">
            <v>8755752</v>
          </cell>
          <cell r="Q1023">
            <v>355781</v>
          </cell>
          <cell r="R1023">
            <v>0</v>
          </cell>
          <cell r="S1023">
            <v>1025648</v>
          </cell>
          <cell r="T1023">
            <v>650062</v>
          </cell>
          <cell r="U1023">
            <v>9296404</v>
          </cell>
          <cell r="V1023">
            <v>0</v>
          </cell>
          <cell r="W1023">
            <v>0</v>
          </cell>
          <cell r="X1023">
            <v>632092</v>
          </cell>
          <cell r="Y1023">
            <v>0</v>
          </cell>
          <cell r="Z1023">
            <v>53266897</v>
          </cell>
          <cell r="AA1023">
            <v>18392333</v>
          </cell>
          <cell r="AB1023">
            <v>1005587</v>
          </cell>
          <cell r="AC1023">
            <v>1338940</v>
          </cell>
          <cell r="AD1023">
            <v>4234825</v>
          </cell>
          <cell r="AE1023">
            <v>2005524</v>
          </cell>
          <cell r="AF1023">
            <v>5504231</v>
          </cell>
          <cell r="AG1023">
            <v>5260962</v>
          </cell>
          <cell r="AH1023">
            <v>5622793</v>
          </cell>
          <cell r="AI1023">
            <v>0</v>
          </cell>
          <cell r="AJ1023">
            <v>564193</v>
          </cell>
          <cell r="AK1023">
            <v>43929388</v>
          </cell>
          <cell r="AL1023">
            <v>10097824</v>
          </cell>
          <cell r="AM1023">
            <v>0</v>
          </cell>
          <cell r="AN1023">
            <v>0</v>
          </cell>
          <cell r="AO1023">
            <v>0</v>
          </cell>
          <cell r="AP1023">
            <v>54027212</v>
          </cell>
          <cell r="AQ1023">
            <v>23436503</v>
          </cell>
          <cell r="AR1023">
            <v>4337703</v>
          </cell>
          <cell r="AS1023">
            <v>27774206</v>
          </cell>
          <cell r="AT1023">
            <v>3324615</v>
          </cell>
          <cell r="AU1023">
            <v>1079476</v>
          </cell>
          <cell r="AV1023">
            <v>0</v>
          </cell>
          <cell r="AW1023">
            <v>0</v>
          </cell>
          <cell r="AX1023">
            <v>401276</v>
          </cell>
          <cell r="AY1023">
            <v>817426</v>
          </cell>
          <cell r="AZ1023">
            <v>5622793</v>
          </cell>
        </row>
        <row r="1024">
          <cell r="A1024">
            <v>200004</v>
          </cell>
          <cell r="B1024" t="str">
            <v>WESTERN CAROLINA UNIVERSITY</v>
          </cell>
          <cell r="C1024" t="str">
            <v>NC</v>
          </cell>
          <cell r="D1024">
            <v>5</v>
          </cell>
          <cell r="E1024">
            <v>1</v>
          </cell>
          <cell r="F1024">
            <v>2</v>
          </cell>
          <cell r="G1024">
            <v>2</v>
          </cell>
          <cell r="H1024">
            <v>2</v>
          </cell>
          <cell r="I1024">
            <v>21</v>
          </cell>
          <cell r="J1024">
            <v>1</v>
          </cell>
          <cell r="K1024">
            <v>5876</v>
          </cell>
          <cell r="L1024">
            <v>11815297</v>
          </cell>
          <cell r="M1024">
            <v>0</v>
          </cell>
          <cell r="N1024">
            <v>52423822</v>
          </cell>
          <cell r="O1024">
            <v>0</v>
          </cell>
          <cell r="P1024">
            <v>6008654</v>
          </cell>
          <cell r="Q1024">
            <v>2234676</v>
          </cell>
          <cell r="R1024">
            <v>99899</v>
          </cell>
          <cell r="S1024">
            <v>3648497</v>
          </cell>
          <cell r="T1024">
            <v>635198</v>
          </cell>
          <cell r="U1024">
            <v>90423</v>
          </cell>
          <cell r="V1024">
            <v>20110455</v>
          </cell>
          <cell r="W1024">
            <v>0</v>
          </cell>
          <cell r="X1024">
            <v>5154943</v>
          </cell>
          <cell r="Y1024">
            <v>2057052</v>
          </cell>
          <cell r="Z1024">
            <v>104278916</v>
          </cell>
          <cell r="AA1024">
            <v>32703536</v>
          </cell>
          <cell r="AB1024">
            <v>1441537</v>
          </cell>
          <cell r="AC1024">
            <v>9485182</v>
          </cell>
          <cell r="AD1024">
            <v>6914075</v>
          </cell>
          <cell r="AE1024">
            <v>3204378</v>
          </cell>
          <cell r="AF1024">
            <v>10385145</v>
          </cell>
          <cell r="AG1024">
            <v>8446571</v>
          </cell>
          <cell r="AH1024">
            <v>7490501</v>
          </cell>
          <cell r="AI1024">
            <v>38252</v>
          </cell>
          <cell r="AJ1024">
            <v>1194265</v>
          </cell>
          <cell r="AK1024">
            <v>81303442</v>
          </cell>
          <cell r="AL1024">
            <v>18645508</v>
          </cell>
          <cell r="AM1024">
            <v>0</v>
          </cell>
          <cell r="AN1024">
            <v>1925313</v>
          </cell>
          <cell r="AO1024">
            <v>0</v>
          </cell>
          <cell r="AP1024">
            <v>101874263</v>
          </cell>
          <cell r="AQ1024">
            <v>46259336</v>
          </cell>
          <cell r="AR1024">
            <v>8816845</v>
          </cell>
          <cell r="AS1024">
            <v>55076181</v>
          </cell>
          <cell r="AT1024">
            <v>2827458</v>
          </cell>
          <cell r="AU1024">
            <v>310770</v>
          </cell>
          <cell r="AV1024">
            <v>901769</v>
          </cell>
          <cell r="AW1024">
            <v>0</v>
          </cell>
          <cell r="AX1024">
            <v>1488832</v>
          </cell>
          <cell r="AY1024">
            <v>1961672</v>
          </cell>
          <cell r="AZ1024">
            <v>7490501</v>
          </cell>
        </row>
        <row r="1025">
          <cell r="A1025">
            <v>197814</v>
          </cell>
          <cell r="B1025" t="str">
            <v>COLLEGE OF THE ALBEMARLE</v>
          </cell>
          <cell r="C1025" t="str">
            <v>NC</v>
          </cell>
          <cell r="D1025">
            <v>5</v>
          </cell>
          <cell r="E1025">
            <v>4</v>
          </cell>
          <cell r="F1025">
            <v>2</v>
          </cell>
          <cell r="G1025">
            <v>2</v>
          </cell>
          <cell r="H1025">
            <v>2</v>
          </cell>
          <cell r="I1025">
            <v>40</v>
          </cell>
          <cell r="J1025">
            <v>1</v>
          </cell>
          <cell r="K1025">
            <v>1344</v>
          </cell>
          <cell r="L1025">
            <v>1906383</v>
          </cell>
          <cell r="M1025">
            <v>0</v>
          </cell>
          <cell r="N1025">
            <v>9503727</v>
          </cell>
          <cell r="O1025">
            <v>1223391</v>
          </cell>
          <cell r="P1025">
            <v>1771296</v>
          </cell>
          <cell r="Q1025">
            <v>191289</v>
          </cell>
          <cell r="R1025">
            <v>21</v>
          </cell>
          <cell r="S1025">
            <v>457198</v>
          </cell>
          <cell r="T1025">
            <v>35897</v>
          </cell>
          <cell r="U1025">
            <v>0</v>
          </cell>
          <cell r="V1025">
            <v>292814</v>
          </cell>
          <cell r="W1025">
            <v>0</v>
          </cell>
          <cell r="X1025">
            <v>162828</v>
          </cell>
          <cell r="Y1025">
            <v>0</v>
          </cell>
          <cell r="Z1025">
            <v>15544844</v>
          </cell>
          <cell r="AA1025">
            <v>6344872</v>
          </cell>
          <cell r="AB1025">
            <v>1881</v>
          </cell>
          <cell r="AC1025">
            <v>2425</v>
          </cell>
          <cell r="AD1025">
            <v>853117</v>
          </cell>
          <cell r="AE1025">
            <v>937601</v>
          </cell>
          <cell r="AF1025">
            <v>1974336</v>
          </cell>
          <cell r="AG1025">
            <v>1343125</v>
          </cell>
          <cell r="AH1025">
            <v>1550350</v>
          </cell>
          <cell r="AI1025">
            <v>0</v>
          </cell>
          <cell r="AJ1025">
            <v>1366</v>
          </cell>
          <cell r="AK1025">
            <v>13009073</v>
          </cell>
          <cell r="AL1025">
            <v>320995</v>
          </cell>
          <cell r="AM1025">
            <v>0</v>
          </cell>
          <cell r="AN1025">
            <v>0</v>
          </cell>
          <cell r="AO1025">
            <v>0</v>
          </cell>
          <cell r="AP1025">
            <v>13330068</v>
          </cell>
          <cell r="AQ1025">
            <v>7350058</v>
          </cell>
          <cell r="AR1025">
            <v>52636</v>
          </cell>
          <cell r="AS1025">
            <v>8534784</v>
          </cell>
          <cell r="AT1025">
            <v>1197850</v>
          </cell>
          <cell r="AU1025">
            <v>90891</v>
          </cell>
          <cell r="AV1025">
            <v>30771</v>
          </cell>
          <cell r="AW1025">
            <v>0</v>
          </cell>
          <cell r="AX1025">
            <v>171838</v>
          </cell>
          <cell r="AY1025">
            <v>59000</v>
          </cell>
          <cell r="AZ1025">
            <v>1550350</v>
          </cell>
        </row>
        <row r="1026">
          <cell r="A1026">
            <v>197850</v>
          </cell>
          <cell r="B1026" t="str">
            <v>SOUTH PIEDMONT COMMUNITY COLLEGE</v>
          </cell>
          <cell r="C1026" t="str">
            <v>NC</v>
          </cell>
          <cell r="D1026">
            <v>5</v>
          </cell>
          <cell r="E1026">
            <v>4</v>
          </cell>
          <cell r="F1026">
            <v>2</v>
          </cell>
          <cell r="G1026">
            <v>2</v>
          </cell>
          <cell r="H1026">
            <v>2</v>
          </cell>
          <cell r="I1026">
            <v>40</v>
          </cell>
          <cell r="J1026">
            <v>1</v>
          </cell>
          <cell r="K1026">
            <v>1125</v>
          </cell>
          <cell r="L1026">
            <v>1327875</v>
          </cell>
          <cell r="M1026">
            <v>0</v>
          </cell>
          <cell r="N1026">
            <v>6689340</v>
          </cell>
          <cell r="O1026">
            <v>968841</v>
          </cell>
          <cell r="P1026">
            <v>1764547</v>
          </cell>
          <cell r="Q1026">
            <v>296149</v>
          </cell>
          <cell r="R1026">
            <v>16358</v>
          </cell>
          <cell r="S1026">
            <v>125801</v>
          </cell>
          <cell r="T1026">
            <v>0</v>
          </cell>
          <cell r="U1026">
            <v>0</v>
          </cell>
          <cell r="V1026">
            <v>451514</v>
          </cell>
          <cell r="W1026">
            <v>0</v>
          </cell>
          <cell r="X1026">
            <v>0</v>
          </cell>
          <cell r="Y1026">
            <v>0</v>
          </cell>
          <cell r="Z1026">
            <v>11640425</v>
          </cell>
          <cell r="AA1026">
            <v>5531758</v>
          </cell>
          <cell r="AB1026">
            <v>0</v>
          </cell>
          <cell r="AC1026">
            <v>0</v>
          </cell>
          <cell r="AD1026">
            <v>949774</v>
          </cell>
          <cell r="AE1026">
            <v>668049</v>
          </cell>
          <cell r="AF1026">
            <v>1677463</v>
          </cell>
          <cell r="AG1026">
            <v>960194</v>
          </cell>
          <cell r="AH1026">
            <v>1494539</v>
          </cell>
          <cell r="AI1026">
            <v>0</v>
          </cell>
          <cell r="AJ1026">
            <v>0</v>
          </cell>
          <cell r="AK1026">
            <v>11281777</v>
          </cell>
          <cell r="AL1026">
            <v>455384</v>
          </cell>
          <cell r="AM1026">
            <v>0</v>
          </cell>
          <cell r="AN1026">
            <v>0</v>
          </cell>
          <cell r="AO1026">
            <v>500452</v>
          </cell>
          <cell r="AP1026">
            <v>12237613</v>
          </cell>
          <cell r="AQ1026">
            <v>6068088</v>
          </cell>
          <cell r="AR1026">
            <v>1213618</v>
          </cell>
          <cell r="AS1026">
            <v>7281706</v>
          </cell>
          <cell r="AT1026">
            <v>1398835</v>
          </cell>
          <cell r="AU1026">
            <v>34254</v>
          </cell>
          <cell r="AV1026">
            <v>40905</v>
          </cell>
          <cell r="AW1026">
            <v>0</v>
          </cell>
          <cell r="AX1026">
            <v>18512</v>
          </cell>
          <cell r="AY1026">
            <v>2033</v>
          </cell>
          <cell r="AZ1026">
            <v>1494539</v>
          </cell>
        </row>
        <row r="1027">
          <cell r="A1027">
            <v>197887</v>
          </cell>
          <cell r="B1027" t="str">
            <v>ASHEVILLE BUNCOMBE TECHNICAL COMMUNITY COLLEGE</v>
          </cell>
          <cell r="C1027" t="str">
            <v>NC</v>
          </cell>
          <cell r="D1027">
            <v>5</v>
          </cell>
          <cell r="E1027">
            <v>4</v>
          </cell>
          <cell r="F1027">
            <v>2</v>
          </cell>
          <cell r="G1027">
            <v>2</v>
          </cell>
          <cell r="H1027">
            <v>2</v>
          </cell>
          <cell r="I1027">
            <v>40</v>
          </cell>
          <cell r="J1027">
            <v>1</v>
          </cell>
          <cell r="K1027">
            <v>3069</v>
          </cell>
          <cell r="L1027">
            <v>4011149</v>
          </cell>
          <cell r="M1027">
            <v>0</v>
          </cell>
          <cell r="N1027">
            <v>14215218</v>
          </cell>
          <cell r="O1027">
            <v>3935000</v>
          </cell>
          <cell r="P1027">
            <v>1987352</v>
          </cell>
          <cell r="Q1027">
            <v>229925</v>
          </cell>
          <cell r="R1027">
            <v>19000</v>
          </cell>
          <cell r="S1027">
            <v>22746</v>
          </cell>
          <cell r="T1027">
            <v>5954</v>
          </cell>
          <cell r="U1027">
            <v>105010</v>
          </cell>
          <cell r="V1027">
            <v>1709259</v>
          </cell>
          <cell r="W1027">
            <v>0</v>
          </cell>
          <cell r="X1027">
            <v>159451</v>
          </cell>
          <cell r="Y1027">
            <v>0</v>
          </cell>
          <cell r="Z1027">
            <v>26400064</v>
          </cell>
          <cell r="AA1027">
            <v>12476673</v>
          </cell>
          <cell r="AB1027">
            <v>0</v>
          </cell>
          <cell r="AC1027">
            <v>0</v>
          </cell>
          <cell r="AD1027">
            <v>2337982</v>
          </cell>
          <cell r="AE1027">
            <v>1189986</v>
          </cell>
          <cell r="AF1027">
            <v>3150345</v>
          </cell>
          <cell r="AG1027">
            <v>3087165</v>
          </cell>
          <cell r="AH1027">
            <v>2588732</v>
          </cell>
          <cell r="AI1027">
            <v>0</v>
          </cell>
          <cell r="AJ1027">
            <v>237390</v>
          </cell>
          <cell r="AK1027">
            <v>25068273</v>
          </cell>
          <cell r="AL1027">
            <v>1567485</v>
          </cell>
          <cell r="AM1027">
            <v>0</v>
          </cell>
          <cell r="AN1027">
            <v>0</v>
          </cell>
          <cell r="AO1027">
            <v>0</v>
          </cell>
          <cell r="AP1027">
            <v>26635758</v>
          </cell>
          <cell r="AQ1027">
            <v>14884495</v>
          </cell>
          <cell r="AR1027">
            <v>2923528</v>
          </cell>
          <cell r="AS1027">
            <v>17808023</v>
          </cell>
          <cell r="AT1027">
            <v>1591228</v>
          </cell>
          <cell r="AU1027">
            <v>50546</v>
          </cell>
          <cell r="AV1027">
            <v>905870</v>
          </cell>
          <cell r="AW1027">
            <v>0</v>
          </cell>
          <cell r="AX1027">
            <v>21438</v>
          </cell>
          <cell r="AY1027">
            <v>19650</v>
          </cell>
          <cell r="AZ1027">
            <v>2588732</v>
          </cell>
        </row>
        <row r="1028">
          <cell r="A1028">
            <v>197966</v>
          </cell>
          <cell r="B1028" t="str">
            <v>BEAUFORT COUNTY COMMUNITY COLLEGE</v>
          </cell>
          <cell r="C1028" t="str">
            <v>NC</v>
          </cell>
          <cell r="D1028">
            <v>5</v>
          </cell>
          <cell r="E1028">
            <v>4</v>
          </cell>
          <cell r="F1028">
            <v>2</v>
          </cell>
          <cell r="G1028">
            <v>2</v>
          </cell>
          <cell r="H1028">
            <v>2</v>
          </cell>
          <cell r="I1028">
            <v>40</v>
          </cell>
          <cell r="J1028">
            <v>1</v>
          </cell>
          <cell r="K1028">
            <v>1044</v>
          </cell>
          <cell r="L1028">
            <v>1207308</v>
          </cell>
          <cell r="M1028">
            <v>0</v>
          </cell>
          <cell r="N1028">
            <v>7041671</v>
          </cell>
          <cell r="O1028">
            <v>1050000</v>
          </cell>
          <cell r="P1028">
            <v>1678450</v>
          </cell>
          <cell r="Q1028">
            <v>50777</v>
          </cell>
          <cell r="R1028">
            <v>0</v>
          </cell>
          <cell r="S1028">
            <v>61534</v>
          </cell>
          <cell r="T1028">
            <v>32774</v>
          </cell>
          <cell r="U1028">
            <v>0</v>
          </cell>
          <cell r="V1028">
            <v>503821</v>
          </cell>
          <cell r="W1028">
            <v>0</v>
          </cell>
          <cell r="X1028">
            <v>26056</v>
          </cell>
          <cell r="Y1028">
            <v>0</v>
          </cell>
          <cell r="Z1028">
            <v>11652391</v>
          </cell>
          <cell r="AA1028">
            <v>5345126</v>
          </cell>
          <cell r="AB1028">
            <v>0</v>
          </cell>
          <cell r="AC1028">
            <v>6300</v>
          </cell>
          <cell r="AD1028">
            <v>671836</v>
          </cell>
          <cell r="AE1028">
            <v>800029</v>
          </cell>
          <cell r="AF1028">
            <v>1871154</v>
          </cell>
          <cell r="AG1028">
            <v>912546</v>
          </cell>
          <cell r="AH1028">
            <v>1592550</v>
          </cell>
          <cell r="AI1028">
            <v>0</v>
          </cell>
          <cell r="AJ1028">
            <v>0</v>
          </cell>
          <cell r="AK1028">
            <v>11199541</v>
          </cell>
          <cell r="AL1028">
            <v>499699</v>
          </cell>
          <cell r="AM1028">
            <v>0</v>
          </cell>
          <cell r="AN1028">
            <v>0</v>
          </cell>
          <cell r="AO1028">
            <v>0</v>
          </cell>
          <cell r="AP1028">
            <v>11699240</v>
          </cell>
          <cell r="AQ1028">
            <v>6804682</v>
          </cell>
          <cell r="AR1028">
            <v>1404838</v>
          </cell>
          <cell r="AS1028">
            <v>8209520</v>
          </cell>
          <cell r="AT1028">
            <v>1071613</v>
          </cell>
          <cell r="AU1028">
            <v>41987</v>
          </cell>
          <cell r="AV1028">
            <v>415313</v>
          </cell>
          <cell r="AW1028">
            <v>0</v>
          </cell>
          <cell r="AX1028">
            <v>59113</v>
          </cell>
          <cell r="AY1028">
            <v>4524</v>
          </cell>
          <cell r="AZ1028">
            <v>1592550</v>
          </cell>
        </row>
        <row r="1029">
          <cell r="A1029">
            <v>198011</v>
          </cell>
          <cell r="B1029" t="str">
            <v>BLADEN COMMUNITY COLLEGE</v>
          </cell>
          <cell r="C1029" t="str">
            <v>NC</v>
          </cell>
          <cell r="D1029">
            <v>5</v>
          </cell>
          <cell r="E1029">
            <v>4</v>
          </cell>
          <cell r="F1029">
            <v>2</v>
          </cell>
          <cell r="G1029">
            <v>2</v>
          </cell>
          <cell r="H1029">
            <v>2</v>
          </cell>
          <cell r="I1029">
            <v>40</v>
          </cell>
          <cell r="J1029">
            <v>1</v>
          </cell>
          <cell r="K1029">
            <v>769</v>
          </cell>
          <cell r="L1029">
            <v>814100</v>
          </cell>
          <cell r="M1029">
            <v>0</v>
          </cell>
          <cell r="N1029">
            <v>4091819</v>
          </cell>
          <cell r="O1029">
            <v>444191</v>
          </cell>
          <cell r="P1029">
            <v>1912017</v>
          </cell>
          <cell r="Q1029">
            <v>52332</v>
          </cell>
          <cell r="R1029">
            <v>5000</v>
          </cell>
          <cell r="S1029">
            <v>6859</v>
          </cell>
          <cell r="T1029">
            <v>18400</v>
          </cell>
          <cell r="U1029">
            <v>48035</v>
          </cell>
          <cell r="V1029">
            <v>356341</v>
          </cell>
          <cell r="W1029">
            <v>0</v>
          </cell>
          <cell r="X1029">
            <v>0</v>
          </cell>
          <cell r="Y1029">
            <v>0</v>
          </cell>
          <cell r="Z1029">
            <v>7749094</v>
          </cell>
          <cell r="AA1029">
            <v>2753348</v>
          </cell>
          <cell r="AB1029">
            <v>0</v>
          </cell>
          <cell r="AC1029">
            <v>0</v>
          </cell>
          <cell r="AD1029">
            <v>678218</v>
          </cell>
          <cell r="AE1029">
            <v>391381</v>
          </cell>
          <cell r="AF1029">
            <v>1630900</v>
          </cell>
          <cell r="AG1029">
            <v>496421</v>
          </cell>
          <cell r="AH1029">
            <v>1372021</v>
          </cell>
          <cell r="AI1029">
            <v>0</v>
          </cell>
          <cell r="AJ1029">
            <v>0</v>
          </cell>
          <cell r="AK1029">
            <v>7322289</v>
          </cell>
          <cell r="AL1029">
            <v>356341</v>
          </cell>
          <cell r="AM1029">
            <v>0</v>
          </cell>
          <cell r="AN1029">
            <v>0</v>
          </cell>
          <cell r="AO1029">
            <v>0</v>
          </cell>
          <cell r="AP1029">
            <v>7678630</v>
          </cell>
          <cell r="AQ1029">
            <v>4745475</v>
          </cell>
          <cell r="AR1029">
            <v>50454</v>
          </cell>
          <cell r="AS1029">
            <v>4795929</v>
          </cell>
          <cell r="AT1029">
            <v>1290128</v>
          </cell>
          <cell r="AU1029">
            <v>0</v>
          </cell>
          <cell r="AV1029">
            <v>52332</v>
          </cell>
          <cell r="AW1029">
            <v>5000</v>
          </cell>
          <cell r="AX1029">
            <v>24561</v>
          </cell>
          <cell r="AY1029">
            <v>0</v>
          </cell>
          <cell r="AZ1029">
            <v>1372021</v>
          </cell>
        </row>
        <row r="1030">
          <cell r="A1030">
            <v>198039</v>
          </cell>
          <cell r="B1030" t="str">
            <v>BLUE RIDGE COMMUNITY COLLEGE</v>
          </cell>
          <cell r="C1030" t="str">
            <v>NC</v>
          </cell>
          <cell r="D1030">
            <v>5</v>
          </cell>
          <cell r="E1030">
            <v>4</v>
          </cell>
          <cell r="F1030">
            <v>2</v>
          </cell>
          <cell r="G1030">
            <v>2</v>
          </cell>
          <cell r="H1030">
            <v>2</v>
          </cell>
          <cell r="I1030">
            <v>40</v>
          </cell>
          <cell r="J1030">
            <v>1</v>
          </cell>
          <cell r="K1030">
            <v>1085</v>
          </cell>
          <cell r="L1030">
            <v>2021874</v>
          </cell>
          <cell r="M1030">
            <v>0</v>
          </cell>
          <cell r="N1030">
            <v>7207490</v>
          </cell>
          <cell r="O1030">
            <v>1705324</v>
          </cell>
          <cell r="P1030">
            <v>898310</v>
          </cell>
          <cell r="Q1030">
            <v>232714</v>
          </cell>
          <cell r="R1030">
            <v>49393</v>
          </cell>
          <cell r="S1030">
            <v>256573</v>
          </cell>
          <cell r="T1030">
            <v>0</v>
          </cell>
          <cell r="U1030">
            <v>47531</v>
          </cell>
          <cell r="V1030">
            <v>728270</v>
          </cell>
          <cell r="W1030">
            <v>0</v>
          </cell>
          <cell r="X1030">
            <v>75684</v>
          </cell>
          <cell r="Y1030">
            <v>0</v>
          </cell>
          <cell r="Z1030">
            <v>13223163</v>
          </cell>
          <cell r="AA1030">
            <v>5978624</v>
          </cell>
          <cell r="AB1030">
            <v>0</v>
          </cell>
          <cell r="AC1030">
            <v>70129</v>
          </cell>
          <cell r="AD1030">
            <v>802878</v>
          </cell>
          <cell r="AE1030">
            <v>696396</v>
          </cell>
          <cell r="AF1030">
            <v>2339706</v>
          </cell>
          <cell r="AG1030">
            <v>1294594</v>
          </cell>
          <cell r="AH1030">
            <v>1028704</v>
          </cell>
          <cell r="AI1030">
            <v>0</v>
          </cell>
          <cell r="AJ1030">
            <v>0</v>
          </cell>
          <cell r="AK1030">
            <v>12211031</v>
          </cell>
          <cell r="AL1030">
            <v>791076</v>
          </cell>
          <cell r="AM1030">
            <v>0</v>
          </cell>
          <cell r="AN1030">
            <v>0</v>
          </cell>
          <cell r="AO1030">
            <v>0</v>
          </cell>
          <cell r="AP1030">
            <v>13002107</v>
          </cell>
          <cell r="AQ1030">
            <v>7633263</v>
          </cell>
          <cell r="AR1030">
            <v>1345804</v>
          </cell>
          <cell r="AS1030">
            <v>8979067</v>
          </cell>
          <cell r="AT1030">
            <v>454887</v>
          </cell>
          <cell r="AU1030">
            <v>77735</v>
          </cell>
          <cell r="AV1030">
            <v>297885</v>
          </cell>
          <cell r="AW1030">
            <v>0</v>
          </cell>
          <cell r="AX1030">
            <v>192807</v>
          </cell>
          <cell r="AY1030">
            <v>5390</v>
          </cell>
          <cell r="AZ1030">
            <v>1028704</v>
          </cell>
        </row>
        <row r="1031">
          <cell r="A1031">
            <v>198084</v>
          </cell>
          <cell r="B1031" t="str">
            <v>BRUNSWICK COMMUNITY COLLEGE</v>
          </cell>
          <cell r="C1031" t="str">
            <v>NC</v>
          </cell>
          <cell r="D1031">
            <v>5</v>
          </cell>
          <cell r="E1031">
            <v>4</v>
          </cell>
          <cell r="F1031">
            <v>2</v>
          </cell>
          <cell r="G1031">
            <v>2</v>
          </cell>
          <cell r="H1031">
            <v>2</v>
          </cell>
          <cell r="I1031">
            <v>40</v>
          </cell>
          <cell r="J1031">
            <v>1</v>
          </cell>
          <cell r="K1031">
            <v>641</v>
          </cell>
          <cell r="L1031">
            <v>879518</v>
          </cell>
          <cell r="M1031">
            <v>69030</v>
          </cell>
          <cell r="N1031">
            <v>4561146</v>
          </cell>
          <cell r="O1031">
            <v>1577500</v>
          </cell>
          <cell r="P1031">
            <v>1258335</v>
          </cell>
          <cell r="Q1031">
            <v>448088</v>
          </cell>
          <cell r="R1031">
            <v>30599</v>
          </cell>
          <cell r="S1031">
            <v>76384</v>
          </cell>
          <cell r="T1031">
            <v>0</v>
          </cell>
          <cell r="U1031">
            <v>0</v>
          </cell>
          <cell r="V1031">
            <v>350741</v>
          </cell>
          <cell r="W1031">
            <v>0</v>
          </cell>
          <cell r="X1031">
            <v>151252</v>
          </cell>
          <cell r="Y1031">
            <v>0</v>
          </cell>
          <cell r="Z1031">
            <v>9402593</v>
          </cell>
          <cell r="AA1031">
            <v>3971936</v>
          </cell>
          <cell r="AB1031">
            <v>0</v>
          </cell>
          <cell r="AC1031">
            <v>0</v>
          </cell>
          <cell r="AD1031">
            <v>548517</v>
          </cell>
          <cell r="AE1031">
            <v>566631</v>
          </cell>
          <cell r="AF1031">
            <v>1564634</v>
          </cell>
          <cell r="AG1031">
            <v>1326172</v>
          </cell>
          <cell r="AH1031">
            <v>979353</v>
          </cell>
          <cell r="AI1031">
            <v>0</v>
          </cell>
          <cell r="AJ1031">
            <v>0</v>
          </cell>
          <cell r="AK1031">
            <v>8957243</v>
          </cell>
          <cell r="AL1031">
            <v>421103</v>
          </cell>
          <cell r="AM1031">
            <v>0</v>
          </cell>
          <cell r="AN1031">
            <v>0</v>
          </cell>
          <cell r="AO1031">
            <v>0</v>
          </cell>
          <cell r="AP1031">
            <v>9378346</v>
          </cell>
          <cell r="AQ1031">
            <v>5112722</v>
          </cell>
          <cell r="AR1031">
            <v>959171</v>
          </cell>
          <cell r="AS1031">
            <v>6071893</v>
          </cell>
          <cell r="AT1031">
            <v>768803</v>
          </cell>
          <cell r="AU1031">
            <v>0</v>
          </cell>
          <cell r="AV1031">
            <v>210550</v>
          </cell>
          <cell r="AW1031">
            <v>0</v>
          </cell>
          <cell r="AX1031">
            <v>0</v>
          </cell>
          <cell r="AY1031">
            <v>0</v>
          </cell>
          <cell r="AZ1031">
            <v>979353</v>
          </cell>
        </row>
        <row r="1032">
          <cell r="A1032">
            <v>198118</v>
          </cell>
          <cell r="B1032" t="str">
            <v>CALDWELL COMMUNITY COLLEGE AND TECHNICAL INSTITUTE</v>
          </cell>
          <cell r="C1032" t="str">
            <v>NC</v>
          </cell>
          <cell r="D1032">
            <v>5</v>
          </cell>
          <cell r="E1032">
            <v>4</v>
          </cell>
          <cell r="F1032">
            <v>2</v>
          </cell>
          <cell r="G1032">
            <v>2</v>
          </cell>
          <cell r="H1032">
            <v>2</v>
          </cell>
          <cell r="I1032">
            <v>40</v>
          </cell>
          <cell r="J1032">
            <v>1</v>
          </cell>
          <cell r="K1032">
            <v>2295</v>
          </cell>
          <cell r="L1032">
            <v>2568826</v>
          </cell>
          <cell r="M1032">
            <v>0</v>
          </cell>
          <cell r="N1032">
            <v>10821968</v>
          </cell>
          <cell r="O1032">
            <v>2664159</v>
          </cell>
          <cell r="P1032">
            <v>2415563</v>
          </cell>
          <cell r="Q1032">
            <v>766594</v>
          </cell>
          <cell r="R1032">
            <v>4331</v>
          </cell>
          <cell r="S1032">
            <v>143416</v>
          </cell>
          <cell r="T1032">
            <v>19649</v>
          </cell>
          <cell r="U1032">
            <v>16162</v>
          </cell>
          <cell r="V1032">
            <v>1234986</v>
          </cell>
          <cell r="W1032">
            <v>0</v>
          </cell>
          <cell r="X1032">
            <v>35567</v>
          </cell>
          <cell r="Y1032">
            <v>0</v>
          </cell>
          <cell r="Z1032">
            <v>20691221</v>
          </cell>
          <cell r="AA1032">
            <v>9114612</v>
          </cell>
          <cell r="AB1032">
            <v>0</v>
          </cell>
          <cell r="AC1032">
            <v>2755</v>
          </cell>
          <cell r="AD1032">
            <v>1480872</v>
          </cell>
          <cell r="AE1032">
            <v>706452</v>
          </cell>
          <cell r="AF1032">
            <v>3380217</v>
          </cell>
          <cell r="AG1032">
            <v>2279562</v>
          </cell>
          <cell r="AH1032">
            <v>1788517</v>
          </cell>
          <cell r="AI1032">
            <v>0</v>
          </cell>
          <cell r="AJ1032">
            <v>0</v>
          </cell>
          <cell r="AK1032">
            <v>18752987</v>
          </cell>
          <cell r="AL1032">
            <v>1349008</v>
          </cell>
          <cell r="AM1032">
            <v>0</v>
          </cell>
          <cell r="AN1032">
            <v>0</v>
          </cell>
          <cell r="AO1032">
            <v>9904</v>
          </cell>
          <cell r="AP1032">
            <v>20111899</v>
          </cell>
          <cell r="AQ1032">
            <v>11341642</v>
          </cell>
          <cell r="AR1032">
            <v>213607</v>
          </cell>
          <cell r="AS1032">
            <v>13482379</v>
          </cell>
          <cell r="AT1032">
            <v>1530054</v>
          </cell>
          <cell r="AU1032">
            <v>31500</v>
          </cell>
          <cell r="AV1032">
            <v>100537</v>
          </cell>
          <cell r="AW1032">
            <v>0</v>
          </cell>
          <cell r="AX1032">
            <v>99781</v>
          </cell>
          <cell r="AY1032">
            <v>26645</v>
          </cell>
          <cell r="AZ1032">
            <v>1788517</v>
          </cell>
        </row>
        <row r="1033">
          <cell r="A1033">
            <v>198154</v>
          </cell>
          <cell r="B1033" t="str">
            <v>CAPE FEAR COMMUNITY COLLEGE</v>
          </cell>
          <cell r="C1033" t="str">
            <v>NC</v>
          </cell>
          <cell r="D1033">
            <v>5</v>
          </cell>
          <cell r="E1033">
            <v>4</v>
          </cell>
          <cell r="F1033">
            <v>2</v>
          </cell>
          <cell r="G1033">
            <v>2</v>
          </cell>
          <cell r="H1033">
            <v>2</v>
          </cell>
          <cell r="I1033">
            <v>40</v>
          </cell>
          <cell r="J1033">
            <v>1</v>
          </cell>
          <cell r="K1033">
            <v>3959</v>
          </cell>
          <cell r="L1033">
            <v>5022351</v>
          </cell>
          <cell r="M1033">
            <v>0</v>
          </cell>
          <cell r="N1033">
            <v>16321859</v>
          </cell>
          <cell r="O1033">
            <v>2739362</v>
          </cell>
          <cell r="P1033">
            <v>3219651</v>
          </cell>
          <cell r="Q1033">
            <v>440112</v>
          </cell>
          <cell r="R1033">
            <v>0</v>
          </cell>
          <cell r="S1033">
            <v>788384</v>
          </cell>
          <cell r="T1033">
            <v>0</v>
          </cell>
          <cell r="U1033">
            <v>214549</v>
          </cell>
          <cell r="V1033">
            <v>176572</v>
          </cell>
          <cell r="W1033">
            <v>0</v>
          </cell>
          <cell r="X1033">
            <v>303080</v>
          </cell>
          <cell r="Y1033">
            <v>0</v>
          </cell>
          <cell r="Z1033">
            <v>29225920</v>
          </cell>
          <cell r="AA1033">
            <v>15082470</v>
          </cell>
          <cell r="AB1033">
            <v>0</v>
          </cell>
          <cell r="AC1033">
            <v>0</v>
          </cell>
          <cell r="AD1033">
            <v>2197364</v>
          </cell>
          <cell r="AE1033">
            <v>1306561</v>
          </cell>
          <cell r="AF1033">
            <v>3551839</v>
          </cell>
          <cell r="AG1033">
            <v>2680081</v>
          </cell>
          <cell r="AH1033">
            <v>3963776</v>
          </cell>
          <cell r="AI1033">
            <v>0</v>
          </cell>
          <cell r="AJ1033">
            <v>0</v>
          </cell>
          <cell r="AK1033">
            <v>28782091</v>
          </cell>
          <cell r="AL1033">
            <v>357807</v>
          </cell>
          <cell r="AM1033">
            <v>0</v>
          </cell>
          <cell r="AN1033">
            <v>0</v>
          </cell>
          <cell r="AO1033">
            <v>0</v>
          </cell>
          <cell r="AP1033">
            <v>29139898</v>
          </cell>
          <cell r="AQ1033">
            <v>16383122</v>
          </cell>
          <cell r="AR1033">
            <v>125577</v>
          </cell>
          <cell r="AS1033">
            <v>18992551</v>
          </cell>
          <cell r="AT1033">
            <v>2687494</v>
          </cell>
          <cell r="AU1033">
            <v>52095</v>
          </cell>
          <cell r="AV1033">
            <v>1074178</v>
          </cell>
          <cell r="AW1033">
            <v>0</v>
          </cell>
          <cell r="AX1033">
            <v>132644</v>
          </cell>
          <cell r="AY1033">
            <v>17365</v>
          </cell>
          <cell r="AZ1033">
            <v>3963776</v>
          </cell>
        </row>
        <row r="1034">
          <cell r="A1034">
            <v>198206</v>
          </cell>
          <cell r="B1034" t="str">
            <v>CARTERET COMMUNITY COLLEGE</v>
          </cell>
          <cell r="C1034" t="str">
            <v>NC</v>
          </cell>
          <cell r="D1034">
            <v>5</v>
          </cell>
          <cell r="E1034">
            <v>4</v>
          </cell>
          <cell r="F1034">
            <v>2</v>
          </cell>
          <cell r="G1034">
            <v>2</v>
          </cell>
          <cell r="H1034">
            <v>2</v>
          </cell>
          <cell r="I1034">
            <v>40</v>
          </cell>
          <cell r="J1034">
            <v>1</v>
          </cell>
          <cell r="K1034">
            <v>978</v>
          </cell>
          <cell r="L1034">
            <v>1234295</v>
          </cell>
          <cell r="M1034">
            <v>0</v>
          </cell>
          <cell r="N1034">
            <v>6112441</v>
          </cell>
          <cell r="O1034">
            <v>1166355</v>
          </cell>
          <cell r="P1034">
            <v>1489999</v>
          </cell>
          <cell r="Q1034">
            <v>57972</v>
          </cell>
          <cell r="R1034">
            <v>0</v>
          </cell>
          <cell r="S1034">
            <v>34994</v>
          </cell>
          <cell r="T1034">
            <v>0</v>
          </cell>
          <cell r="U1034">
            <v>0</v>
          </cell>
          <cell r="V1034">
            <v>610127</v>
          </cell>
          <cell r="W1034">
            <v>0</v>
          </cell>
          <cell r="X1034">
            <v>1297470</v>
          </cell>
          <cell r="Y1034">
            <v>0</v>
          </cell>
          <cell r="Z1034">
            <v>12003653</v>
          </cell>
          <cell r="AA1034">
            <v>4123279</v>
          </cell>
          <cell r="AB1034">
            <v>0</v>
          </cell>
          <cell r="AC1034">
            <v>0</v>
          </cell>
          <cell r="AD1034">
            <v>875520</v>
          </cell>
          <cell r="AE1034">
            <v>465755</v>
          </cell>
          <cell r="AF1034">
            <v>174372</v>
          </cell>
          <cell r="AG1034">
            <v>1025618</v>
          </cell>
          <cell r="AH1034">
            <v>1306013</v>
          </cell>
          <cell r="AI1034">
            <v>0</v>
          </cell>
          <cell r="AJ1034">
            <v>0</v>
          </cell>
          <cell r="AK1034">
            <v>7970557</v>
          </cell>
          <cell r="AL1034">
            <v>610127</v>
          </cell>
          <cell r="AM1034">
            <v>0</v>
          </cell>
          <cell r="AN1034">
            <v>0</v>
          </cell>
          <cell r="AO1034">
            <v>1231207</v>
          </cell>
          <cell r="AP1034">
            <v>9811891</v>
          </cell>
          <cell r="AQ1034">
            <v>4998799</v>
          </cell>
          <cell r="AR1034">
            <v>1165749</v>
          </cell>
          <cell r="AS1034">
            <v>6164548</v>
          </cell>
          <cell r="AT1034">
            <v>1154404</v>
          </cell>
          <cell r="AU1034">
            <v>46733</v>
          </cell>
          <cell r="AV1034">
            <v>57972</v>
          </cell>
          <cell r="AW1034">
            <v>0</v>
          </cell>
          <cell r="AX1034">
            <v>30617</v>
          </cell>
          <cell r="AY1034">
            <v>16287</v>
          </cell>
          <cell r="AZ1034">
            <v>1306013</v>
          </cell>
        </row>
        <row r="1035">
          <cell r="A1035">
            <v>198233</v>
          </cell>
          <cell r="B1035" t="str">
            <v>CATAWBA VALLEY COMMUNITY COLLEGE</v>
          </cell>
          <cell r="C1035" t="str">
            <v>NC</v>
          </cell>
          <cell r="D1035">
            <v>5</v>
          </cell>
          <cell r="E1035">
            <v>4</v>
          </cell>
          <cell r="F1035">
            <v>2</v>
          </cell>
          <cell r="G1035">
            <v>2</v>
          </cell>
          <cell r="H1035">
            <v>2</v>
          </cell>
          <cell r="I1035">
            <v>40</v>
          </cell>
          <cell r="J1035">
            <v>1</v>
          </cell>
          <cell r="K1035">
            <v>2336</v>
          </cell>
          <cell r="L1035">
            <v>2911412</v>
          </cell>
          <cell r="M1035">
            <v>0</v>
          </cell>
          <cell r="N1035">
            <v>11800733</v>
          </cell>
          <cell r="O1035">
            <v>1915925</v>
          </cell>
          <cell r="P1035">
            <v>1833271</v>
          </cell>
          <cell r="Q1035">
            <v>667431</v>
          </cell>
          <cell r="R1035">
            <v>0</v>
          </cell>
          <cell r="S1035">
            <v>171986</v>
          </cell>
          <cell r="T1035">
            <v>0</v>
          </cell>
          <cell r="U1035">
            <v>0</v>
          </cell>
          <cell r="V1035">
            <v>1489201</v>
          </cell>
          <cell r="W1035">
            <v>0</v>
          </cell>
          <cell r="X1035">
            <v>224678</v>
          </cell>
          <cell r="Y1035">
            <v>0</v>
          </cell>
          <cell r="Z1035">
            <v>21014637</v>
          </cell>
          <cell r="AA1035">
            <v>10749185</v>
          </cell>
          <cell r="AB1035">
            <v>0</v>
          </cell>
          <cell r="AC1035">
            <v>0</v>
          </cell>
          <cell r="AD1035">
            <v>1716279</v>
          </cell>
          <cell r="AE1035">
            <v>1178863</v>
          </cell>
          <cell r="AF1035">
            <v>2414587</v>
          </cell>
          <cell r="AG1035">
            <v>1613911</v>
          </cell>
          <cell r="AH1035">
            <v>1098781</v>
          </cell>
          <cell r="AI1035">
            <v>0</v>
          </cell>
          <cell r="AJ1035">
            <v>0</v>
          </cell>
          <cell r="AK1035">
            <v>18771606</v>
          </cell>
          <cell r="AL1035">
            <v>1393028</v>
          </cell>
          <cell r="AM1035">
            <v>0</v>
          </cell>
          <cell r="AN1035">
            <v>0</v>
          </cell>
          <cell r="AO1035">
            <v>667431</v>
          </cell>
          <cell r="AP1035">
            <v>20832065</v>
          </cell>
          <cell r="AQ1035">
            <v>12067522</v>
          </cell>
          <cell r="AR1035">
            <v>2144289</v>
          </cell>
          <cell r="AS1035">
            <v>14211811</v>
          </cell>
          <cell r="AT1035">
            <v>1011262</v>
          </cell>
          <cell r="AU1035">
            <v>28318</v>
          </cell>
          <cell r="AV1035">
            <v>0</v>
          </cell>
          <cell r="AW1035">
            <v>0</v>
          </cell>
          <cell r="AX1035">
            <v>0</v>
          </cell>
          <cell r="AY1035">
            <v>59201</v>
          </cell>
          <cell r="AZ1035">
            <v>1098781</v>
          </cell>
        </row>
        <row r="1036">
          <cell r="A1036">
            <v>198251</v>
          </cell>
          <cell r="B1036" t="str">
            <v>CENTRAL CAROLINA COMMUNITY COLLEGE</v>
          </cell>
          <cell r="C1036" t="str">
            <v>NC</v>
          </cell>
          <cell r="D1036">
            <v>5</v>
          </cell>
          <cell r="E1036">
            <v>4</v>
          </cell>
          <cell r="F1036">
            <v>2</v>
          </cell>
          <cell r="G1036">
            <v>2</v>
          </cell>
          <cell r="H1036">
            <v>2</v>
          </cell>
          <cell r="I1036">
            <v>40</v>
          </cell>
          <cell r="J1036">
            <v>1</v>
          </cell>
          <cell r="K1036">
            <v>2565</v>
          </cell>
          <cell r="L1036">
            <v>3280806</v>
          </cell>
          <cell r="M1036">
            <v>636248</v>
          </cell>
          <cell r="N1036">
            <v>15606002</v>
          </cell>
          <cell r="O1036">
            <v>2044277</v>
          </cell>
          <cell r="P1036">
            <v>2181274</v>
          </cell>
          <cell r="Q1036">
            <v>90208</v>
          </cell>
          <cell r="R1036">
            <v>0</v>
          </cell>
          <cell r="S1036">
            <v>9600</v>
          </cell>
          <cell r="T1036">
            <v>363</v>
          </cell>
          <cell r="U1036">
            <v>105365</v>
          </cell>
          <cell r="V1036">
            <v>1560219</v>
          </cell>
          <cell r="W1036">
            <v>0</v>
          </cell>
          <cell r="X1036">
            <v>235803</v>
          </cell>
          <cell r="Y1036">
            <v>0</v>
          </cell>
          <cell r="Z1036">
            <v>25750165</v>
          </cell>
          <cell r="AA1036">
            <v>12147796</v>
          </cell>
          <cell r="AB1036">
            <v>0</v>
          </cell>
          <cell r="AC1036">
            <v>300798</v>
          </cell>
          <cell r="AD1036">
            <v>2413966</v>
          </cell>
          <cell r="AE1036">
            <v>1131596</v>
          </cell>
          <cell r="AF1036">
            <v>3249192</v>
          </cell>
          <cell r="AG1036">
            <v>1728727</v>
          </cell>
          <cell r="AH1036">
            <v>2268979</v>
          </cell>
          <cell r="AI1036">
            <v>0</v>
          </cell>
          <cell r="AJ1036">
            <v>0</v>
          </cell>
          <cell r="AK1036">
            <v>23241054</v>
          </cell>
          <cell r="AL1036">
            <v>1385305</v>
          </cell>
          <cell r="AM1036">
            <v>0</v>
          </cell>
          <cell r="AN1036">
            <v>0</v>
          </cell>
          <cell r="AO1036">
            <v>949295</v>
          </cell>
          <cell r="AP1036">
            <v>25575654</v>
          </cell>
          <cell r="AQ1036">
            <v>14299395</v>
          </cell>
          <cell r="AR1036">
            <v>2539642</v>
          </cell>
          <cell r="AS1036">
            <v>16839037</v>
          </cell>
          <cell r="AT1036">
            <v>2106731</v>
          </cell>
          <cell r="AU1036">
            <v>25087</v>
          </cell>
          <cell r="AV1036">
            <v>90208</v>
          </cell>
          <cell r="AW1036">
            <v>0</v>
          </cell>
          <cell r="AX1036">
            <v>9952</v>
          </cell>
          <cell r="AY1036">
            <v>37001</v>
          </cell>
          <cell r="AZ1036">
            <v>2268979</v>
          </cell>
        </row>
        <row r="1037">
          <cell r="A1037">
            <v>198260</v>
          </cell>
          <cell r="B1037" t="str">
            <v>CENTRAL PIEDMONT COMMUNITY COLLEGE</v>
          </cell>
          <cell r="C1037" t="str">
            <v>NC</v>
          </cell>
          <cell r="D1037">
            <v>5</v>
          </cell>
          <cell r="E1037">
            <v>4</v>
          </cell>
          <cell r="F1037">
            <v>2</v>
          </cell>
          <cell r="G1037">
            <v>2</v>
          </cell>
          <cell r="H1037">
            <v>2</v>
          </cell>
          <cell r="I1037">
            <v>40</v>
          </cell>
          <cell r="J1037">
            <v>1</v>
          </cell>
          <cell r="K1037">
            <v>8543</v>
          </cell>
          <cell r="L1037">
            <v>13588472</v>
          </cell>
          <cell r="M1037">
            <v>0</v>
          </cell>
          <cell r="N1037">
            <v>34409792</v>
          </cell>
          <cell r="O1037">
            <v>12514882</v>
          </cell>
          <cell r="P1037">
            <v>4790109</v>
          </cell>
          <cell r="Q1037">
            <v>0</v>
          </cell>
          <cell r="R1037">
            <v>1240051</v>
          </cell>
          <cell r="S1037">
            <v>1204873</v>
          </cell>
          <cell r="T1037">
            <v>0</v>
          </cell>
          <cell r="U1037">
            <v>0</v>
          </cell>
          <cell r="V1037">
            <v>6699036</v>
          </cell>
          <cell r="W1037">
            <v>0</v>
          </cell>
          <cell r="X1037">
            <v>0</v>
          </cell>
          <cell r="Y1037">
            <v>0</v>
          </cell>
          <cell r="Z1037">
            <v>74447215</v>
          </cell>
          <cell r="AA1037">
            <v>33091769</v>
          </cell>
          <cell r="AB1037">
            <v>241336</v>
          </cell>
          <cell r="AC1037">
            <v>0</v>
          </cell>
          <cell r="AD1037">
            <v>5282297</v>
          </cell>
          <cell r="AE1037">
            <v>7309335</v>
          </cell>
          <cell r="AF1037">
            <v>11408935</v>
          </cell>
          <cell r="AG1037">
            <v>6434693</v>
          </cell>
          <cell r="AH1037">
            <v>3134896</v>
          </cell>
          <cell r="AI1037">
            <v>0</v>
          </cell>
          <cell r="AJ1037">
            <v>0</v>
          </cell>
          <cell r="AK1037">
            <v>66903261</v>
          </cell>
          <cell r="AL1037">
            <v>6630920</v>
          </cell>
          <cell r="AM1037">
            <v>0</v>
          </cell>
          <cell r="AN1037">
            <v>0</v>
          </cell>
          <cell r="AO1037">
            <v>0</v>
          </cell>
          <cell r="AP1037">
            <v>73534181</v>
          </cell>
          <cell r="AQ1037">
            <v>32830021</v>
          </cell>
          <cell r="AR1037">
            <v>6095171</v>
          </cell>
          <cell r="AS1037">
            <v>38925192</v>
          </cell>
          <cell r="AT1037">
            <v>2255337</v>
          </cell>
          <cell r="AU1037">
            <v>147525</v>
          </cell>
          <cell r="AV1037">
            <v>0</v>
          </cell>
          <cell r="AW1037">
            <v>0</v>
          </cell>
          <cell r="AX1037">
            <v>504480</v>
          </cell>
          <cell r="AY1037">
            <v>227554</v>
          </cell>
          <cell r="AZ1037">
            <v>3134896</v>
          </cell>
        </row>
        <row r="1038">
          <cell r="A1038">
            <v>198321</v>
          </cell>
          <cell r="B1038" t="str">
            <v>CLEVELAND COMMUNITY COLLEGE</v>
          </cell>
          <cell r="C1038" t="str">
            <v>NC</v>
          </cell>
          <cell r="D1038">
            <v>5</v>
          </cell>
          <cell r="E1038">
            <v>4</v>
          </cell>
          <cell r="F1038">
            <v>2</v>
          </cell>
          <cell r="G1038">
            <v>2</v>
          </cell>
          <cell r="H1038">
            <v>2</v>
          </cell>
          <cell r="I1038">
            <v>40</v>
          </cell>
          <cell r="J1038">
            <v>1</v>
          </cell>
          <cell r="K1038">
            <v>1591</v>
          </cell>
          <cell r="L1038">
            <v>1077371</v>
          </cell>
          <cell r="M1038">
            <v>0</v>
          </cell>
          <cell r="N1038">
            <v>8298254</v>
          </cell>
          <cell r="O1038">
            <v>984998</v>
          </cell>
          <cell r="P1038">
            <v>1439420</v>
          </cell>
          <cell r="Q1038">
            <v>0</v>
          </cell>
          <cell r="R1038">
            <v>0</v>
          </cell>
          <cell r="S1038">
            <v>44300</v>
          </cell>
          <cell r="T1038">
            <v>0</v>
          </cell>
          <cell r="U1038">
            <v>1504</v>
          </cell>
          <cell r="V1038">
            <v>734431</v>
          </cell>
          <cell r="W1038">
            <v>0</v>
          </cell>
          <cell r="X1038">
            <v>-5094</v>
          </cell>
          <cell r="Y1038">
            <v>0</v>
          </cell>
          <cell r="Z1038">
            <v>12575184</v>
          </cell>
          <cell r="AA1038">
            <v>5148870</v>
          </cell>
          <cell r="AB1038">
            <v>0</v>
          </cell>
          <cell r="AC1038">
            <v>0</v>
          </cell>
          <cell r="AD1038">
            <v>845721</v>
          </cell>
          <cell r="AE1038">
            <v>473334</v>
          </cell>
          <cell r="AF1038">
            <v>1041103</v>
          </cell>
          <cell r="AG1038">
            <v>1036887</v>
          </cell>
          <cell r="AH1038">
            <v>1480125</v>
          </cell>
          <cell r="AI1038">
            <v>0</v>
          </cell>
          <cell r="AJ1038">
            <v>0</v>
          </cell>
          <cell r="AK1038">
            <v>10026040</v>
          </cell>
          <cell r="AL1038">
            <v>734431</v>
          </cell>
          <cell r="AM1038">
            <v>0</v>
          </cell>
          <cell r="AN1038">
            <v>0</v>
          </cell>
          <cell r="AO1038">
            <v>0</v>
          </cell>
          <cell r="AP1038">
            <v>10760471</v>
          </cell>
          <cell r="AQ1038">
            <v>8354367</v>
          </cell>
          <cell r="AR1038">
            <v>1008191</v>
          </cell>
          <cell r="AS1038">
            <v>9362558</v>
          </cell>
          <cell r="AT1038">
            <v>1390500</v>
          </cell>
          <cell r="AU1038">
            <v>48920</v>
          </cell>
          <cell r="AV1038">
            <v>0</v>
          </cell>
          <cell r="AW1038">
            <v>0</v>
          </cell>
          <cell r="AX1038">
            <v>32225</v>
          </cell>
          <cell r="AY1038">
            <v>8480</v>
          </cell>
          <cell r="AZ1038">
            <v>1480125</v>
          </cell>
        </row>
        <row r="1039">
          <cell r="A1039">
            <v>198330</v>
          </cell>
          <cell r="B1039" t="str">
            <v>COASTAL CAROLINA COMMUNITY COLLEGE</v>
          </cell>
          <cell r="C1039" t="str">
            <v>NC</v>
          </cell>
          <cell r="D1039">
            <v>5</v>
          </cell>
          <cell r="E1039">
            <v>4</v>
          </cell>
          <cell r="F1039">
            <v>2</v>
          </cell>
          <cell r="G1039">
            <v>2</v>
          </cell>
          <cell r="H1039">
            <v>2</v>
          </cell>
          <cell r="I1039">
            <v>40</v>
          </cell>
          <cell r="J1039">
            <v>1</v>
          </cell>
          <cell r="K1039">
            <v>2489</v>
          </cell>
          <cell r="L1039">
            <v>5570216</v>
          </cell>
          <cell r="M1039">
            <v>319050</v>
          </cell>
          <cell r="N1039">
            <v>12912454</v>
          </cell>
          <cell r="O1039">
            <v>1760000</v>
          </cell>
          <cell r="P1039">
            <v>2048894</v>
          </cell>
          <cell r="Q1039">
            <v>176102</v>
          </cell>
          <cell r="R1039">
            <v>120000</v>
          </cell>
          <cell r="S1039">
            <v>449644</v>
          </cell>
          <cell r="T1039">
            <v>1734</v>
          </cell>
          <cell r="U1039">
            <v>0</v>
          </cell>
          <cell r="V1039">
            <v>1688622</v>
          </cell>
          <cell r="W1039">
            <v>0</v>
          </cell>
          <cell r="X1039">
            <v>0</v>
          </cell>
          <cell r="Y1039">
            <v>0</v>
          </cell>
          <cell r="Z1039">
            <v>25046716</v>
          </cell>
          <cell r="AA1039">
            <v>10826604</v>
          </cell>
          <cell r="AB1039">
            <v>0</v>
          </cell>
          <cell r="AC1039">
            <v>0</v>
          </cell>
          <cell r="AD1039">
            <v>1722602</v>
          </cell>
          <cell r="AE1039">
            <v>1615879</v>
          </cell>
          <cell r="AF1039">
            <v>3225657</v>
          </cell>
          <cell r="AG1039">
            <v>1322533</v>
          </cell>
          <cell r="AH1039">
            <v>1912198</v>
          </cell>
          <cell r="AI1039">
            <v>0</v>
          </cell>
          <cell r="AJ1039">
            <v>164454</v>
          </cell>
          <cell r="AK1039">
            <v>20789927</v>
          </cell>
          <cell r="AL1039">
            <v>1539540</v>
          </cell>
          <cell r="AM1039">
            <v>0</v>
          </cell>
          <cell r="AN1039">
            <v>0</v>
          </cell>
          <cell r="AO1039">
            <v>0</v>
          </cell>
          <cell r="AP1039">
            <v>22329467</v>
          </cell>
          <cell r="AQ1039">
            <v>548862</v>
          </cell>
          <cell r="AR1039">
            <v>0</v>
          </cell>
          <cell r="AS1039">
            <v>548862</v>
          </cell>
          <cell r="AT1039">
            <v>1646364</v>
          </cell>
          <cell r="AU1039">
            <v>20084</v>
          </cell>
          <cell r="AV1039">
            <v>116968</v>
          </cell>
          <cell r="AW1039">
            <v>0</v>
          </cell>
          <cell r="AX1039">
            <v>2550</v>
          </cell>
          <cell r="AY1039">
            <v>126232</v>
          </cell>
          <cell r="AZ1039">
            <v>1912198</v>
          </cell>
        </row>
        <row r="1040">
          <cell r="A1040">
            <v>198367</v>
          </cell>
          <cell r="B1040" t="str">
            <v>CRAVEN COMMUNITY COLLEGE</v>
          </cell>
          <cell r="C1040" t="str">
            <v>NC</v>
          </cell>
          <cell r="D1040">
            <v>5</v>
          </cell>
          <cell r="E1040">
            <v>4</v>
          </cell>
          <cell r="F1040">
            <v>2</v>
          </cell>
          <cell r="G1040">
            <v>2</v>
          </cell>
          <cell r="H1040">
            <v>2</v>
          </cell>
          <cell r="I1040">
            <v>40</v>
          </cell>
          <cell r="J1040">
            <v>1</v>
          </cell>
          <cell r="K1040">
            <v>1422</v>
          </cell>
          <cell r="L1040">
            <v>2009997</v>
          </cell>
          <cell r="M1040">
            <v>218564</v>
          </cell>
          <cell r="N1040">
            <v>7670666</v>
          </cell>
          <cell r="O1040">
            <v>2007367</v>
          </cell>
          <cell r="P1040">
            <v>1805414</v>
          </cell>
          <cell r="Q1040">
            <v>793058</v>
          </cell>
          <cell r="R1040">
            <v>0</v>
          </cell>
          <cell r="S1040">
            <v>871276</v>
          </cell>
          <cell r="T1040">
            <v>23682</v>
          </cell>
          <cell r="U1040">
            <v>23295</v>
          </cell>
          <cell r="V1040">
            <v>967124</v>
          </cell>
          <cell r="W1040">
            <v>0</v>
          </cell>
          <cell r="X1040">
            <v>269433</v>
          </cell>
          <cell r="Y1040">
            <v>0</v>
          </cell>
          <cell r="Z1040">
            <v>16659876</v>
          </cell>
          <cell r="AA1040">
            <v>6190862</v>
          </cell>
          <cell r="AB1040">
            <v>0</v>
          </cell>
          <cell r="AC1040">
            <v>986547</v>
          </cell>
          <cell r="AD1040">
            <v>1297084</v>
          </cell>
          <cell r="AE1040">
            <v>837146</v>
          </cell>
          <cell r="AF1040">
            <v>2127580</v>
          </cell>
          <cell r="AG1040">
            <v>1674846</v>
          </cell>
          <cell r="AH1040">
            <v>2507466</v>
          </cell>
          <cell r="AI1040">
            <v>0</v>
          </cell>
          <cell r="AJ1040">
            <v>757</v>
          </cell>
          <cell r="AK1040">
            <v>15622288</v>
          </cell>
          <cell r="AL1040">
            <v>926251</v>
          </cell>
          <cell r="AM1040">
            <v>0</v>
          </cell>
          <cell r="AN1040">
            <v>0</v>
          </cell>
          <cell r="AO1040">
            <v>0</v>
          </cell>
          <cell r="AP1040">
            <v>16548539</v>
          </cell>
          <cell r="AQ1040">
            <v>8823044</v>
          </cell>
          <cell r="AR1040">
            <v>1509536</v>
          </cell>
          <cell r="AS1040">
            <v>10332580</v>
          </cell>
          <cell r="AT1040">
            <v>1628337</v>
          </cell>
          <cell r="AU1040">
            <v>120148</v>
          </cell>
          <cell r="AV1040">
            <v>572240</v>
          </cell>
          <cell r="AW1040">
            <v>0</v>
          </cell>
          <cell r="AX1040">
            <v>8402</v>
          </cell>
          <cell r="AY1040">
            <v>178339</v>
          </cell>
          <cell r="AZ1040">
            <v>2507466</v>
          </cell>
        </row>
        <row r="1041">
          <cell r="A1041">
            <v>198376</v>
          </cell>
          <cell r="B1041" t="str">
            <v>DAVIDSON COUNTY COMMUNITY COLLEGE</v>
          </cell>
          <cell r="C1041" t="str">
            <v>NC</v>
          </cell>
          <cell r="D1041">
            <v>5</v>
          </cell>
          <cell r="E1041">
            <v>4</v>
          </cell>
          <cell r="F1041">
            <v>2</v>
          </cell>
          <cell r="G1041">
            <v>2</v>
          </cell>
          <cell r="H1041">
            <v>2</v>
          </cell>
          <cell r="I1041">
            <v>40</v>
          </cell>
          <cell r="J1041">
            <v>1</v>
          </cell>
          <cell r="K1041">
            <v>1560</v>
          </cell>
          <cell r="L1041">
            <v>2245471</v>
          </cell>
          <cell r="M1041">
            <v>261430</v>
          </cell>
          <cell r="N1041">
            <v>9757353</v>
          </cell>
          <cell r="O1041">
            <v>2303069</v>
          </cell>
          <cell r="P1041">
            <v>1544461</v>
          </cell>
          <cell r="Q1041">
            <v>420876</v>
          </cell>
          <cell r="R1041">
            <v>0</v>
          </cell>
          <cell r="S1041">
            <v>676061</v>
          </cell>
          <cell r="T1041">
            <v>0</v>
          </cell>
          <cell r="U1041">
            <v>0</v>
          </cell>
          <cell r="V1041">
            <v>445628</v>
          </cell>
          <cell r="W1041">
            <v>0</v>
          </cell>
          <cell r="X1041">
            <v>247018</v>
          </cell>
          <cell r="Y1041">
            <v>0</v>
          </cell>
          <cell r="Z1041">
            <v>17901367</v>
          </cell>
          <cell r="AA1041">
            <v>8528256</v>
          </cell>
          <cell r="AB1041">
            <v>14370</v>
          </cell>
          <cell r="AC1041">
            <v>0</v>
          </cell>
          <cell r="AD1041">
            <v>1367429</v>
          </cell>
          <cell r="AE1041">
            <v>968189</v>
          </cell>
          <cell r="AF1041">
            <v>2663554</v>
          </cell>
          <cell r="AG1041">
            <v>1782058</v>
          </cell>
          <cell r="AH1041">
            <v>1926851</v>
          </cell>
          <cell r="AI1041">
            <v>0</v>
          </cell>
          <cell r="AJ1041">
            <v>0</v>
          </cell>
          <cell r="AK1041">
            <v>17250707</v>
          </cell>
          <cell r="AL1041">
            <v>511860</v>
          </cell>
          <cell r="AM1041">
            <v>0</v>
          </cell>
          <cell r="AN1041">
            <v>0</v>
          </cell>
          <cell r="AO1041">
            <v>0</v>
          </cell>
          <cell r="AP1041">
            <v>17762567</v>
          </cell>
          <cell r="AQ1041">
            <v>9830694</v>
          </cell>
          <cell r="AR1041">
            <v>0</v>
          </cell>
          <cell r="AS1041">
            <v>11606647</v>
          </cell>
          <cell r="AT1041">
            <v>1418706</v>
          </cell>
          <cell r="AU1041">
            <v>49984</v>
          </cell>
          <cell r="AV1041">
            <v>43790</v>
          </cell>
          <cell r="AW1041">
            <v>0</v>
          </cell>
          <cell r="AX1041">
            <v>414371</v>
          </cell>
          <cell r="AY1041">
            <v>0</v>
          </cell>
          <cell r="AZ1041">
            <v>1926851</v>
          </cell>
        </row>
        <row r="1042">
          <cell r="A1042">
            <v>198455</v>
          </cell>
          <cell r="B1042" t="str">
            <v>DURHAM TECHNICAL COMMUNITY COLLEGE</v>
          </cell>
          <cell r="C1042" t="str">
            <v>NC</v>
          </cell>
          <cell r="D1042">
            <v>5</v>
          </cell>
          <cell r="E1042">
            <v>4</v>
          </cell>
          <cell r="F1042">
            <v>2</v>
          </cell>
          <cell r="G1042">
            <v>2</v>
          </cell>
          <cell r="H1042">
            <v>2</v>
          </cell>
          <cell r="I1042">
            <v>40</v>
          </cell>
          <cell r="J1042">
            <v>1</v>
          </cell>
          <cell r="K1042">
            <v>2687</v>
          </cell>
          <cell r="L1042">
            <v>3277503</v>
          </cell>
          <cell r="M1042">
            <v>445994</v>
          </cell>
          <cell r="N1042">
            <v>13126663</v>
          </cell>
          <cell r="O1042">
            <v>2701705</v>
          </cell>
          <cell r="P1042">
            <v>1630162</v>
          </cell>
          <cell r="Q1042">
            <v>210504</v>
          </cell>
          <cell r="R1042">
            <v>48103</v>
          </cell>
          <cell r="S1042">
            <v>210201</v>
          </cell>
          <cell r="T1042">
            <v>0</v>
          </cell>
          <cell r="U1042">
            <v>0</v>
          </cell>
          <cell r="V1042">
            <v>319028</v>
          </cell>
          <cell r="W1042">
            <v>0</v>
          </cell>
          <cell r="X1042">
            <v>49491</v>
          </cell>
          <cell r="Y1042">
            <v>0</v>
          </cell>
          <cell r="Z1042">
            <v>22019354</v>
          </cell>
          <cell r="AA1042">
            <v>11290663</v>
          </cell>
          <cell r="AB1042">
            <v>0</v>
          </cell>
          <cell r="AC1042">
            <v>72003</v>
          </cell>
          <cell r="AD1042">
            <v>1406816</v>
          </cell>
          <cell r="AE1042">
            <v>1471052</v>
          </cell>
          <cell r="AF1042">
            <v>3299291</v>
          </cell>
          <cell r="AG1042">
            <v>2329845</v>
          </cell>
          <cell r="AH1042">
            <v>1796384</v>
          </cell>
          <cell r="AI1042">
            <v>0</v>
          </cell>
          <cell r="AJ1042">
            <v>0</v>
          </cell>
          <cell r="AK1042">
            <v>21666054</v>
          </cell>
          <cell r="AL1042">
            <v>400279</v>
          </cell>
          <cell r="AM1042">
            <v>0</v>
          </cell>
          <cell r="AN1042">
            <v>0</v>
          </cell>
          <cell r="AO1042">
            <v>0</v>
          </cell>
          <cell r="AP1042">
            <v>22066333</v>
          </cell>
          <cell r="AQ1042">
            <v>13227058</v>
          </cell>
          <cell r="AR1042">
            <v>2474510</v>
          </cell>
          <cell r="AS1042">
            <v>15701568</v>
          </cell>
          <cell r="AT1042">
            <v>1516730</v>
          </cell>
          <cell r="AU1042">
            <v>54070</v>
          </cell>
          <cell r="AV1042">
            <v>93922</v>
          </cell>
          <cell r="AW1042">
            <v>0</v>
          </cell>
          <cell r="AX1042">
            <v>0</v>
          </cell>
          <cell r="AY1042">
            <v>131662</v>
          </cell>
          <cell r="AZ1042">
            <v>1796384</v>
          </cell>
        </row>
        <row r="1043">
          <cell r="A1043">
            <v>198491</v>
          </cell>
          <cell r="B1043" t="str">
            <v>EDGECOMBE COMMUNITY COLLEGE</v>
          </cell>
          <cell r="C1043" t="str">
            <v>NC</v>
          </cell>
          <cell r="D1043">
            <v>5</v>
          </cell>
          <cell r="E1043">
            <v>4</v>
          </cell>
          <cell r="F1043">
            <v>2</v>
          </cell>
          <cell r="G1043">
            <v>2</v>
          </cell>
          <cell r="H1043">
            <v>2</v>
          </cell>
          <cell r="I1043">
            <v>40</v>
          </cell>
          <cell r="J1043">
            <v>1</v>
          </cell>
          <cell r="K1043">
            <v>1166</v>
          </cell>
          <cell r="L1043">
            <v>1184641</v>
          </cell>
          <cell r="M1043">
            <v>0</v>
          </cell>
          <cell r="N1043">
            <v>8419203</v>
          </cell>
          <cell r="O1043">
            <v>671000</v>
          </cell>
          <cell r="P1043">
            <v>3203360</v>
          </cell>
          <cell r="Q1043">
            <v>227430</v>
          </cell>
          <cell r="R1043">
            <v>0</v>
          </cell>
          <cell r="S1043">
            <v>69478</v>
          </cell>
          <cell r="T1043">
            <v>0</v>
          </cell>
          <cell r="U1043">
            <v>0</v>
          </cell>
          <cell r="V1043">
            <v>555591</v>
          </cell>
          <cell r="W1043">
            <v>0</v>
          </cell>
          <cell r="X1043">
            <v>161363</v>
          </cell>
          <cell r="Y1043">
            <v>0</v>
          </cell>
          <cell r="Z1043">
            <v>14492066</v>
          </cell>
          <cell r="AA1043">
            <v>6926789</v>
          </cell>
          <cell r="AB1043">
            <v>0</v>
          </cell>
          <cell r="AC1043">
            <v>115618</v>
          </cell>
          <cell r="AD1043">
            <v>946803</v>
          </cell>
          <cell r="AE1043">
            <v>1356503</v>
          </cell>
          <cell r="AF1043">
            <v>1530883</v>
          </cell>
          <cell r="AG1043">
            <v>601770</v>
          </cell>
          <cell r="AH1043">
            <v>2369537</v>
          </cell>
          <cell r="AI1043">
            <v>0</v>
          </cell>
          <cell r="AJ1043">
            <v>0</v>
          </cell>
          <cell r="AK1043">
            <v>13847903</v>
          </cell>
          <cell r="AL1043">
            <v>488432</v>
          </cell>
          <cell r="AM1043">
            <v>0</v>
          </cell>
          <cell r="AN1043">
            <v>0</v>
          </cell>
          <cell r="AO1043">
            <v>0</v>
          </cell>
          <cell r="AP1043">
            <v>14336335</v>
          </cell>
          <cell r="AQ1043">
            <v>7952131</v>
          </cell>
          <cell r="AR1043">
            <v>1469153</v>
          </cell>
          <cell r="AS1043">
            <v>9421284</v>
          </cell>
          <cell r="AT1043">
            <v>1816954</v>
          </cell>
          <cell r="AU1043">
            <v>387034</v>
          </cell>
          <cell r="AV1043">
            <v>93162</v>
          </cell>
          <cell r="AW1043">
            <v>0</v>
          </cell>
          <cell r="AX1043">
            <v>62387</v>
          </cell>
          <cell r="AY1043">
            <v>10000</v>
          </cell>
          <cell r="AZ1043">
            <v>2369537</v>
          </cell>
        </row>
        <row r="1044">
          <cell r="A1044">
            <v>198534</v>
          </cell>
          <cell r="B1044" t="str">
            <v>FAYETTEVILLE TECHNICAL COMMUNITY COLLEGE</v>
          </cell>
          <cell r="C1044" t="str">
            <v>NC</v>
          </cell>
          <cell r="D1044">
            <v>5</v>
          </cell>
          <cell r="E1044">
            <v>4</v>
          </cell>
          <cell r="F1044">
            <v>2</v>
          </cell>
          <cell r="G1044">
            <v>2</v>
          </cell>
          <cell r="H1044">
            <v>2</v>
          </cell>
          <cell r="I1044">
            <v>40</v>
          </cell>
          <cell r="J1044">
            <v>1</v>
          </cell>
          <cell r="K1044">
            <v>5234</v>
          </cell>
          <cell r="L1044">
            <v>9609049</v>
          </cell>
          <cell r="M1044">
            <v>929842</v>
          </cell>
          <cell r="N1044">
            <v>0</v>
          </cell>
          <cell r="O1044">
            <v>6048993</v>
          </cell>
          <cell r="P1044">
            <v>5407623</v>
          </cell>
          <cell r="Q1044">
            <v>28356699</v>
          </cell>
          <cell r="R1044">
            <v>0</v>
          </cell>
          <cell r="S1044">
            <v>218702</v>
          </cell>
          <cell r="T1044">
            <v>1079</v>
          </cell>
          <cell r="U1044">
            <v>5623</v>
          </cell>
          <cell r="V1044">
            <v>2707133</v>
          </cell>
          <cell r="W1044">
            <v>0</v>
          </cell>
          <cell r="X1044">
            <v>429084</v>
          </cell>
          <cell r="Y1044">
            <v>0</v>
          </cell>
          <cell r="Z1044">
            <v>53713827</v>
          </cell>
          <cell r="AA1044">
            <v>23369006</v>
          </cell>
          <cell r="AB1044">
            <v>0</v>
          </cell>
          <cell r="AC1044">
            <v>0</v>
          </cell>
          <cell r="AD1044">
            <v>4384394</v>
          </cell>
          <cell r="AE1044">
            <v>2514504</v>
          </cell>
          <cell r="AF1044">
            <v>5352307</v>
          </cell>
          <cell r="AG1044">
            <v>5189374</v>
          </cell>
          <cell r="AH1044">
            <v>9607720</v>
          </cell>
          <cell r="AI1044">
            <v>0</v>
          </cell>
          <cell r="AJ1044">
            <v>253159</v>
          </cell>
          <cell r="AK1044">
            <v>50670464</v>
          </cell>
          <cell r="AL1044">
            <v>2405388</v>
          </cell>
          <cell r="AM1044">
            <v>0</v>
          </cell>
          <cell r="AN1044">
            <v>0</v>
          </cell>
          <cell r="AO1044">
            <v>0</v>
          </cell>
          <cell r="AP1044">
            <v>53075852</v>
          </cell>
          <cell r="AQ1044">
            <v>26897609</v>
          </cell>
          <cell r="AR1044">
            <v>5476057</v>
          </cell>
          <cell r="AS1044">
            <v>32373666</v>
          </cell>
          <cell r="AT1044">
            <v>4155500</v>
          </cell>
          <cell r="AU1044">
            <v>133356</v>
          </cell>
          <cell r="AV1044">
            <v>5128111</v>
          </cell>
          <cell r="AW1044">
            <v>0</v>
          </cell>
          <cell r="AX1044">
            <v>113510</v>
          </cell>
          <cell r="AY1044">
            <v>77243</v>
          </cell>
          <cell r="AZ1044">
            <v>9607720</v>
          </cell>
        </row>
        <row r="1045">
          <cell r="A1045">
            <v>198552</v>
          </cell>
          <cell r="B1045" t="str">
            <v>FORSYTH TECHNICAL COMMUNITY COLLEGE</v>
          </cell>
          <cell r="C1045" t="str">
            <v>NC</v>
          </cell>
          <cell r="D1045">
            <v>5</v>
          </cell>
          <cell r="E1045">
            <v>4</v>
          </cell>
          <cell r="F1045">
            <v>2</v>
          </cell>
          <cell r="G1045">
            <v>2</v>
          </cell>
          <cell r="H1045">
            <v>2</v>
          </cell>
          <cell r="I1045">
            <v>40</v>
          </cell>
          <cell r="J1045">
            <v>1</v>
          </cell>
          <cell r="K1045">
            <v>3534</v>
          </cell>
          <cell r="L1045">
            <v>5111049</v>
          </cell>
          <cell r="M1045">
            <v>0</v>
          </cell>
          <cell r="N1045">
            <v>16259324</v>
          </cell>
          <cell r="O1045">
            <v>4655000</v>
          </cell>
          <cell r="P1045">
            <v>2818013</v>
          </cell>
          <cell r="Q1045">
            <v>675155</v>
          </cell>
          <cell r="R1045">
            <v>0</v>
          </cell>
          <cell r="S1045">
            <v>377342</v>
          </cell>
          <cell r="T1045">
            <v>51607</v>
          </cell>
          <cell r="U1045">
            <v>0</v>
          </cell>
          <cell r="V1045">
            <v>2209032</v>
          </cell>
          <cell r="W1045">
            <v>0</v>
          </cell>
          <cell r="X1045">
            <v>175536</v>
          </cell>
          <cell r="Y1045">
            <v>0</v>
          </cell>
          <cell r="Z1045">
            <v>32332058</v>
          </cell>
          <cell r="AA1045">
            <v>14687270</v>
          </cell>
          <cell r="AB1045">
            <v>0</v>
          </cell>
          <cell r="AC1045">
            <v>0</v>
          </cell>
          <cell r="AD1045">
            <v>2179698</v>
          </cell>
          <cell r="AE1045">
            <v>1780737</v>
          </cell>
          <cell r="AF1045">
            <v>5425600</v>
          </cell>
          <cell r="AG1045">
            <v>2760160</v>
          </cell>
          <cell r="AH1045">
            <v>2956954</v>
          </cell>
          <cell r="AI1045">
            <v>0</v>
          </cell>
          <cell r="AJ1045">
            <v>152964</v>
          </cell>
          <cell r="AK1045">
            <v>29943383</v>
          </cell>
          <cell r="AL1045">
            <v>1677535</v>
          </cell>
          <cell r="AM1045">
            <v>0</v>
          </cell>
          <cell r="AN1045">
            <v>0</v>
          </cell>
          <cell r="AO1045">
            <v>0</v>
          </cell>
          <cell r="AP1045">
            <v>31620918</v>
          </cell>
          <cell r="AQ1045">
            <v>18650564</v>
          </cell>
          <cell r="AR1045">
            <v>53499</v>
          </cell>
          <cell r="AS1045">
            <v>22345474</v>
          </cell>
          <cell r="AT1045">
            <v>1955388</v>
          </cell>
          <cell r="AU1045">
            <v>133764</v>
          </cell>
          <cell r="AV1045">
            <v>675155</v>
          </cell>
          <cell r="AW1045">
            <v>0</v>
          </cell>
          <cell r="AX1045">
            <v>119192</v>
          </cell>
          <cell r="AY1045">
            <v>73455</v>
          </cell>
          <cell r="AZ1045">
            <v>2956954</v>
          </cell>
        </row>
        <row r="1046">
          <cell r="A1046">
            <v>198570</v>
          </cell>
          <cell r="B1046" t="str">
            <v>GASTON COLLEGE</v>
          </cell>
          <cell r="C1046" t="str">
            <v>NC</v>
          </cell>
          <cell r="D1046">
            <v>5</v>
          </cell>
          <cell r="E1046">
            <v>4</v>
          </cell>
          <cell r="F1046">
            <v>2</v>
          </cell>
          <cell r="G1046">
            <v>2</v>
          </cell>
          <cell r="H1046">
            <v>2</v>
          </cell>
          <cell r="I1046">
            <v>40</v>
          </cell>
          <cell r="J1046">
            <v>1</v>
          </cell>
          <cell r="K1046">
            <v>2739</v>
          </cell>
          <cell r="L1046">
            <v>3507253</v>
          </cell>
          <cell r="M1046">
            <v>303325</v>
          </cell>
          <cell r="N1046">
            <v>12246015</v>
          </cell>
          <cell r="O1046">
            <v>2689557</v>
          </cell>
          <cell r="P1046">
            <v>1850186</v>
          </cell>
          <cell r="Q1046">
            <v>548476</v>
          </cell>
          <cell r="R1046">
            <v>0</v>
          </cell>
          <cell r="S1046">
            <v>252904</v>
          </cell>
          <cell r="T1046">
            <v>64046</v>
          </cell>
          <cell r="U1046">
            <v>1765013</v>
          </cell>
          <cell r="V1046">
            <v>1285050</v>
          </cell>
          <cell r="W1046">
            <v>0</v>
          </cell>
          <cell r="X1046">
            <v>0</v>
          </cell>
          <cell r="Y1046">
            <v>0</v>
          </cell>
          <cell r="Z1046">
            <v>24511825</v>
          </cell>
          <cell r="AA1046">
            <v>11128211</v>
          </cell>
          <cell r="AB1046">
            <v>0</v>
          </cell>
          <cell r="AC1046">
            <v>0</v>
          </cell>
          <cell r="AD1046">
            <v>1762567</v>
          </cell>
          <cell r="AE1046">
            <v>957847</v>
          </cell>
          <cell r="AF1046">
            <v>3102402</v>
          </cell>
          <cell r="AG1046">
            <v>2176538</v>
          </cell>
          <cell r="AH1046">
            <v>2542219</v>
          </cell>
          <cell r="AI1046">
            <v>0</v>
          </cell>
          <cell r="AJ1046">
            <v>31662</v>
          </cell>
          <cell r="AK1046">
            <v>21701446</v>
          </cell>
          <cell r="AL1046">
            <v>2727799</v>
          </cell>
          <cell r="AM1046">
            <v>0</v>
          </cell>
          <cell r="AN1046">
            <v>0</v>
          </cell>
          <cell r="AO1046">
            <v>96807</v>
          </cell>
          <cell r="AP1046">
            <v>24526052</v>
          </cell>
          <cell r="AQ1046">
            <v>14214174</v>
          </cell>
          <cell r="AR1046">
            <v>156088</v>
          </cell>
          <cell r="AS1046">
            <v>16633423</v>
          </cell>
          <cell r="AT1046">
            <v>1787270</v>
          </cell>
          <cell r="AU1046">
            <v>62916</v>
          </cell>
          <cell r="AV1046">
            <v>548476</v>
          </cell>
          <cell r="AW1046">
            <v>0</v>
          </cell>
          <cell r="AX1046">
            <v>82628</v>
          </cell>
          <cell r="AY1046">
            <v>60929</v>
          </cell>
          <cell r="AZ1046">
            <v>2542219</v>
          </cell>
        </row>
        <row r="1047">
          <cell r="A1047">
            <v>198622</v>
          </cell>
          <cell r="B1047" t="str">
            <v>GUILFORD TECHNICAL COMMUNITY COLLEGE</v>
          </cell>
          <cell r="C1047" t="str">
            <v>NC</v>
          </cell>
          <cell r="D1047">
            <v>5</v>
          </cell>
          <cell r="E1047">
            <v>4</v>
          </cell>
          <cell r="F1047">
            <v>2</v>
          </cell>
          <cell r="G1047">
            <v>2</v>
          </cell>
          <cell r="H1047">
            <v>2</v>
          </cell>
          <cell r="I1047">
            <v>40</v>
          </cell>
          <cell r="J1047">
            <v>1</v>
          </cell>
          <cell r="K1047">
            <v>5331</v>
          </cell>
          <cell r="L1047">
            <v>7334001</v>
          </cell>
          <cell r="M1047">
            <v>0</v>
          </cell>
          <cell r="N1047">
            <v>20874628</v>
          </cell>
          <cell r="O1047">
            <v>6504687</v>
          </cell>
          <cell r="P1047">
            <v>3490211</v>
          </cell>
          <cell r="Q1047">
            <v>950268</v>
          </cell>
          <cell r="R1047">
            <v>2951</v>
          </cell>
          <cell r="S1047">
            <v>8000</v>
          </cell>
          <cell r="T1047">
            <v>0</v>
          </cell>
          <cell r="U1047">
            <v>0</v>
          </cell>
          <cell r="V1047">
            <v>4443048</v>
          </cell>
          <cell r="W1047">
            <v>0</v>
          </cell>
          <cell r="X1047">
            <v>353455</v>
          </cell>
          <cell r="Y1047">
            <v>0</v>
          </cell>
          <cell r="Z1047">
            <v>43961249</v>
          </cell>
          <cell r="AA1047">
            <v>21048756</v>
          </cell>
          <cell r="AB1047">
            <v>572</v>
          </cell>
          <cell r="AC1047">
            <v>13</v>
          </cell>
          <cell r="AD1047">
            <v>2340894</v>
          </cell>
          <cell r="AE1047">
            <v>2225461</v>
          </cell>
          <cell r="AF1047">
            <v>5546487</v>
          </cell>
          <cell r="AG1047">
            <v>5020347</v>
          </cell>
          <cell r="AH1047">
            <v>3408881</v>
          </cell>
          <cell r="AI1047">
            <v>0</v>
          </cell>
          <cell r="AJ1047">
            <v>166135</v>
          </cell>
          <cell r="AK1047">
            <v>39757546</v>
          </cell>
          <cell r="AL1047">
            <v>3974989</v>
          </cell>
          <cell r="AM1047">
            <v>0</v>
          </cell>
          <cell r="AN1047">
            <v>0</v>
          </cell>
          <cell r="AO1047">
            <v>0</v>
          </cell>
          <cell r="AP1047">
            <v>43732535</v>
          </cell>
          <cell r="AQ1047">
            <v>23383487</v>
          </cell>
          <cell r="AR1047">
            <v>173455</v>
          </cell>
          <cell r="AS1047">
            <v>27810315</v>
          </cell>
          <cell r="AT1047">
            <v>2588964</v>
          </cell>
          <cell r="AU1047">
            <v>72919</v>
          </cell>
          <cell r="AV1047">
            <v>719231</v>
          </cell>
          <cell r="AW1047">
            <v>0</v>
          </cell>
          <cell r="AX1047">
            <v>9656</v>
          </cell>
          <cell r="AY1047">
            <v>18111</v>
          </cell>
          <cell r="AZ1047">
            <v>3408881</v>
          </cell>
        </row>
        <row r="1048">
          <cell r="A1048">
            <v>198640</v>
          </cell>
          <cell r="B1048" t="str">
            <v>HALIFAX COMMUNITY COLLEGE</v>
          </cell>
          <cell r="C1048" t="str">
            <v>NC</v>
          </cell>
          <cell r="D1048">
            <v>5</v>
          </cell>
          <cell r="E1048">
            <v>4</v>
          </cell>
          <cell r="F1048">
            <v>2</v>
          </cell>
          <cell r="G1048">
            <v>2</v>
          </cell>
          <cell r="H1048">
            <v>2</v>
          </cell>
          <cell r="I1048">
            <v>40</v>
          </cell>
          <cell r="J1048">
            <v>1</v>
          </cell>
          <cell r="K1048">
            <v>1129</v>
          </cell>
          <cell r="L1048">
            <v>1210278</v>
          </cell>
          <cell r="M1048">
            <v>0</v>
          </cell>
          <cell r="N1048">
            <v>6422359</v>
          </cell>
          <cell r="O1048">
            <v>799697</v>
          </cell>
          <cell r="P1048">
            <v>2631687</v>
          </cell>
          <cell r="Q1048">
            <v>447568</v>
          </cell>
          <cell r="R1048">
            <v>0</v>
          </cell>
          <cell r="S1048">
            <v>92535</v>
          </cell>
          <cell r="T1048">
            <v>80536</v>
          </cell>
          <cell r="U1048">
            <v>0</v>
          </cell>
          <cell r="V1048">
            <v>778952</v>
          </cell>
          <cell r="W1048">
            <v>0</v>
          </cell>
          <cell r="X1048">
            <v>119075</v>
          </cell>
          <cell r="Y1048">
            <v>0</v>
          </cell>
          <cell r="Z1048">
            <v>12582687</v>
          </cell>
          <cell r="AA1048">
            <v>4999819</v>
          </cell>
          <cell r="AB1048">
            <v>0</v>
          </cell>
          <cell r="AC1048">
            <v>0</v>
          </cell>
          <cell r="AD1048">
            <v>909859</v>
          </cell>
          <cell r="AE1048">
            <v>871120</v>
          </cell>
          <cell r="AF1048">
            <v>2226677</v>
          </cell>
          <cell r="AG1048">
            <v>707363</v>
          </cell>
          <cell r="AH1048">
            <v>2167239</v>
          </cell>
          <cell r="AI1048">
            <v>0</v>
          </cell>
          <cell r="AJ1048">
            <v>-38812</v>
          </cell>
          <cell r="AK1048">
            <v>11843265</v>
          </cell>
          <cell r="AL1048">
            <v>521792</v>
          </cell>
          <cell r="AM1048">
            <v>0</v>
          </cell>
          <cell r="AN1048">
            <v>0</v>
          </cell>
          <cell r="AO1048">
            <v>0</v>
          </cell>
          <cell r="AP1048">
            <v>12365057</v>
          </cell>
          <cell r="AQ1048">
            <v>6969417</v>
          </cell>
          <cell r="AR1048">
            <v>1304714</v>
          </cell>
          <cell r="AS1048">
            <v>10887685</v>
          </cell>
          <cell r="AT1048">
            <v>1585987</v>
          </cell>
          <cell r="AU1048">
            <v>69985</v>
          </cell>
          <cell r="AV1048">
            <v>447568</v>
          </cell>
          <cell r="AW1048">
            <v>0</v>
          </cell>
          <cell r="AX1048">
            <v>35900</v>
          </cell>
          <cell r="AY1048">
            <v>27799</v>
          </cell>
          <cell r="AZ1048">
            <v>2167239</v>
          </cell>
        </row>
        <row r="1049">
          <cell r="A1049">
            <v>198668</v>
          </cell>
          <cell r="B1049" t="str">
            <v>HAYWOOD COMMUNITY COLLEGE</v>
          </cell>
          <cell r="C1049" t="str">
            <v>NC</v>
          </cell>
          <cell r="D1049">
            <v>5</v>
          </cell>
          <cell r="E1049">
            <v>4</v>
          </cell>
          <cell r="F1049">
            <v>2</v>
          </cell>
          <cell r="G1049">
            <v>2</v>
          </cell>
          <cell r="H1049">
            <v>2</v>
          </cell>
          <cell r="I1049">
            <v>40</v>
          </cell>
          <cell r="J1049">
            <v>1</v>
          </cell>
          <cell r="K1049">
            <v>1109</v>
          </cell>
          <cell r="L1049">
            <v>1390570</v>
          </cell>
          <cell r="M1049">
            <v>0</v>
          </cell>
          <cell r="N1049">
            <v>7403671</v>
          </cell>
          <cell r="O1049">
            <v>1468726</v>
          </cell>
          <cell r="P1049">
            <v>1200496</v>
          </cell>
          <cell r="Q1049">
            <v>209854</v>
          </cell>
          <cell r="R1049">
            <v>0</v>
          </cell>
          <cell r="S1049">
            <v>315088</v>
          </cell>
          <cell r="T1049">
            <v>26464</v>
          </cell>
          <cell r="U1049">
            <v>190314</v>
          </cell>
          <cell r="V1049">
            <v>764292</v>
          </cell>
          <cell r="W1049">
            <v>0</v>
          </cell>
          <cell r="X1049">
            <v>103346</v>
          </cell>
          <cell r="Y1049">
            <v>0</v>
          </cell>
          <cell r="Z1049">
            <v>13072821</v>
          </cell>
          <cell r="AA1049">
            <v>5547829</v>
          </cell>
          <cell r="AB1049">
            <v>0</v>
          </cell>
          <cell r="AC1049">
            <v>0</v>
          </cell>
          <cell r="AD1049">
            <v>1038437</v>
          </cell>
          <cell r="AE1049">
            <v>435688</v>
          </cell>
          <cell r="AF1049">
            <v>2331654</v>
          </cell>
          <cell r="AG1049">
            <v>1327281</v>
          </cell>
          <cell r="AH1049">
            <v>1494103</v>
          </cell>
          <cell r="AI1049">
            <v>0</v>
          </cell>
          <cell r="AJ1049">
            <v>-7419</v>
          </cell>
          <cell r="AK1049">
            <v>12167573</v>
          </cell>
          <cell r="AL1049">
            <v>875059</v>
          </cell>
          <cell r="AM1049">
            <v>0</v>
          </cell>
          <cell r="AN1049">
            <v>0</v>
          </cell>
          <cell r="AO1049">
            <v>0</v>
          </cell>
          <cell r="AP1049">
            <v>13042632</v>
          </cell>
          <cell r="AQ1049">
            <v>7196480</v>
          </cell>
          <cell r="AR1049">
            <v>1360390</v>
          </cell>
          <cell r="AS1049">
            <v>8556870</v>
          </cell>
          <cell r="AT1049">
            <v>993837</v>
          </cell>
          <cell r="AU1049">
            <v>45387</v>
          </cell>
          <cell r="AV1049">
            <v>61077</v>
          </cell>
          <cell r="AW1049">
            <v>0</v>
          </cell>
          <cell r="AX1049">
            <v>325332</v>
          </cell>
          <cell r="AY1049">
            <v>68470</v>
          </cell>
          <cell r="AZ1049">
            <v>1494103</v>
          </cell>
        </row>
        <row r="1050">
          <cell r="A1050">
            <v>198710</v>
          </cell>
          <cell r="B1050" t="str">
            <v>ISOTHERMAL COMMUNITY COLLEGE</v>
          </cell>
          <cell r="C1050" t="str">
            <v>NC</v>
          </cell>
          <cell r="D1050">
            <v>5</v>
          </cell>
          <cell r="E1050">
            <v>4</v>
          </cell>
          <cell r="F1050">
            <v>2</v>
          </cell>
          <cell r="G1050">
            <v>2</v>
          </cell>
          <cell r="H1050">
            <v>2</v>
          </cell>
          <cell r="I1050">
            <v>40</v>
          </cell>
          <cell r="J1050">
            <v>1</v>
          </cell>
          <cell r="K1050">
            <v>1179</v>
          </cell>
          <cell r="L1050">
            <v>1733447</v>
          </cell>
          <cell r="M1050">
            <v>0</v>
          </cell>
          <cell r="N1050">
            <v>7538040</v>
          </cell>
          <cell r="O1050">
            <v>1310453</v>
          </cell>
          <cell r="P1050">
            <v>1336962</v>
          </cell>
          <cell r="Q1050">
            <v>419608</v>
          </cell>
          <cell r="R1050">
            <v>0</v>
          </cell>
          <cell r="S1050">
            <v>925446</v>
          </cell>
          <cell r="T1050">
            <v>7468</v>
          </cell>
          <cell r="U1050">
            <v>364905</v>
          </cell>
          <cell r="V1050">
            <v>823157</v>
          </cell>
          <cell r="W1050">
            <v>0</v>
          </cell>
          <cell r="X1050">
            <v>103062</v>
          </cell>
          <cell r="Y1050">
            <v>0</v>
          </cell>
          <cell r="Z1050">
            <v>14562548</v>
          </cell>
          <cell r="AA1050">
            <v>6820882</v>
          </cell>
          <cell r="AB1050">
            <v>0</v>
          </cell>
          <cell r="AC1050">
            <v>1017157</v>
          </cell>
          <cell r="AD1050">
            <v>1229665</v>
          </cell>
          <cell r="AE1050">
            <v>493777</v>
          </cell>
          <cell r="AF1050">
            <v>1758897</v>
          </cell>
          <cell r="AG1050">
            <v>1159842</v>
          </cell>
          <cell r="AH1050">
            <v>1272564</v>
          </cell>
          <cell r="AI1050">
            <v>0</v>
          </cell>
          <cell r="AJ1050">
            <v>0</v>
          </cell>
          <cell r="AK1050">
            <v>13752784</v>
          </cell>
          <cell r="AL1050">
            <v>703783</v>
          </cell>
          <cell r="AM1050">
            <v>0</v>
          </cell>
          <cell r="AN1050">
            <v>0</v>
          </cell>
          <cell r="AO1050">
            <v>0</v>
          </cell>
          <cell r="AP1050">
            <v>14456567</v>
          </cell>
          <cell r="AQ1050">
            <v>6149125</v>
          </cell>
          <cell r="AR1050">
            <v>1585624</v>
          </cell>
          <cell r="AS1050">
            <v>7734749</v>
          </cell>
          <cell r="AT1050">
            <v>973582</v>
          </cell>
          <cell r="AU1050">
            <v>30662</v>
          </cell>
          <cell r="AV1050">
            <v>0</v>
          </cell>
          <cell r="AW1050">
            <v>0</v>
          </cell>
          <cell r="AX1050">
            <v>258547</v>
          </cell>
          <cell r="AY1050">
            <v>9773</v>
          </cell>
          <cell r="AZ1050">
            <v>1272564</v>
          </cell>
        </row>
        <row r="1051">
          <cell r="A1051">
            <v>198729</v>
          </cell>
          <cell r="B1051" t="str">
            <v>JAMES SPRUNT COMMUNITY COLLEGE</v>
          </cell>
          <cell r="C1051" t="str">
            <v>NC</v>
          </cell>
          <cell r="D1051">
            <v>5</v>
          </cell>
          <cell r="E1051">
            <v>4</v>
          </cell>
          <cell r="F1051">
            <v>2</v>
          </cell>
          <cell r="G1051">
            <v>2</v>
          </cell>
          <cell r="H1051">
            <v>2</v>
          </cell>
          <cell r="I1051">
            <v>40</v>
          </cell>
          <cell r="J1051">
            <v>1</v>
          </cell>
          <cell r="K1051">
            <v>837</v>
          </cell>
          <cell r="L1051">
            <v>1015460</v>
          </cell>
          <cell r="M1051">
            <v>0</v>
          </cell>
          <cell r="N1051">
            <v>5540146</v>
          </cell>
          <cell r="O1051">
            <v>932190</v>
          </cell>
          <cell r="P1051">
            <v>2214600</v>
          </cell>
          <cell r="Q1051">
            <v>46143</v>
          </cell>
          <cell r="R1051">
            <v>0</v>
          </cell>
          <cell r="S1051">
            <v>114268</v>
          </cell>
          <cell r="T1051">
            <v>0</v>
          </cell>
          <cell r="U1051">
            <v>12747</v>
          </cell>
          <cell r="V1051">
            <v>381327</v>
          </cell>
          <cell r="W1051">
            <v>0</v>
          </cell>
          <cell r="X1051">
            <v>44631</v>
          </cell>
          <cell r="Y1051">
            <v>0</v>
          </cell>
          <cell r="Z1051">
            <v>10301512</v>
          </cell>
          <cell r="AA1051">
            <v>4597704</v>
          </cell>
          <cell r="AB1051">
            <v>0</v>
          </cell>
          <cell r="AC1051">
            <v>0</v>
          </cell>
          <cell r="AD1051">
            <v>606933</v>
          </cell>
          <cell r="AE1051">
            <v>1330778</v>
          </cell>
          <cell r="AF1051">
            <v>1721114</v>
          </cell>
          <cell r="AG1051">
            <v>840867</v>
          </cell>
          <cell r="AH1051">
            <v>844908</v>
          </cell>
          <cell r="AI1051">
            <v>0</v>
          </cell>
          <cell r="AJ1051">
            <v>0</v>
          </cell>
          <cell r="AK1051">
            <v>9942304</v>
          </cell>
          <cell r="AL1051">
            <v>354848</v>
          </cell>
          <cell r="AM1051">
            <v>0</v>
          </cell>
          <cell r="AN1051">
            <v>0</v>
          </cell>
          <cell r="AO1051">
            <v>0</v>
          </cell>
          <cell r="AP1051">
            <v>10297152</v>
          </cell>
          <cell r="AQ1051">
            <v>5892620</v>
          </cell>
          <cell r="AR1051">
            <v>1211907</v>
          </cell>
          <cell r="AS1051">
            <v>7104527</v>
          </cell>
          <cell r="AT1051">
            <v>799988</v>
          </cell>
          <cell r="AU1051">
            <v>19394</v>
          </cell>
          <cell r="AV1051">
            <v>0</v>
          </cell>
          <cell r="AW1051">
            <v>0</v>
          </cell>
          <cell r="AX1051">
            <v>0</v>
          </cell>
          <cell r="AY1051">
            <v>25526</v>
          </cell>
          <cell r="AZ1051">
            <v>844908</v>
          </cell>
        </row>
        <row r="1052">
          <cell r="A1052">
            <v>198774</v>
          </cell>
          <cell r="B1052" t="str">
            <v>JOHNSTON COMMUNITY COLLEGE</v>
          </cell>
          <cell r="C1052" t="str">
            <v>NC</v>
          </cell>
          <cell r="D1052">
            <v>5</v>
          </cell>
          <cell r="E1052">
            <v>4</v>
          </cell>
          <cell r="F1052">
            <v>2</v>
          </cell>
          <cell r="G1052">
            <v>2</v>
          </cell>
          <cell r="H1052">
            <v>2</v>
          </cell>
          <cell r="I1052">
            <v>40</v>
          </cell>
          <cell r="J1052">
            <v>1</v>
          </cell>
          <cell r="K1052">
            <v>2009</v>
          </cell>
          <cell r="L1052">
            <v>1703914</v>
          </cell>
          <cell r="M1052">
            <v>0</v>
          </cell>
          <cell r="N1052">
            <v>11347949</v>
          </cell>
          <cell r="O1052">
            <v>1800000</v>
          </cell>
          <cell r="P1052">
            <v>1688088</v>
          </cell>
          <cell r="Q1052">
            <v>858430</v>
          </cell>
          <cell r="R1052">
            <v>255524</v>
          </cell>
          <cell r="S1052">
            <v>49984</v>
          </cell>
          <cell r="T1052">
            <v>0</v>
          </cell>
          <cell r="U1052">
            <v>0</v>
          </cell>
          <cell r="V1052">
            <v>1171049</v>
          </cell>
          <cell r="W1052">
            <v>0</v>
          </cell>
          <cell r="X1052">
            <v>195896</v>
          </cell>
          <cell r="Y1052">
            <v>0</v>
          </cell>
          <cell r="Z1052">
            <v>19070834</v>
          </cell>
          <cell r="AA1052">
            <v>8539599</v>
          </cell>
          <cell r="AB1052">
            <v>0</v>
          </cell>
          <cell r="AC1052">
            <v>0</v>
          </cell>
          <cell r="AD1052">
            <v>1703156</v>
          </cell>
          <cell r="AE1052">
            <v>928799</v>
          </cell>
          <cell r="AF1052">
            <v>3223953</v>
          </cell>
          <cell r="AG1052">
            <v>1526266</v>
          </cell>
          <cell r="AH1052">
            <v>2085740</v>
          </cell>
          <cell r="AI1052">
            <v>0</v>
          </cell>
          <cell r="AJ1052">
            <v>-2625</v>
          </cell>
          <cell r="AK1052">
            <v>18004888</v>
          </cell>
          <cell r="AL1052">
            <v>1171702</v>
          </cell>
          <cell r="AM1052">
            <v>0</v>
          </cell>
          <cell r="AN1052">
            <v>0</v>
          </cell>
          <cell r="AO1052">
            <v>2624</v>
          </cell>
          <cell r="AP1052">
            <v>19179214</v>
          </cell>
          <cell r="AQ1052">
            <v>10665620</v>
          </cell>
          <cell r="AR1052">
            <v>2093503</v>
          </cell>
          <cell r="AS1052">
            <v>12759123</v>
          </cell>
          <cell r="AT1052">
            <v>1315718</v>
          </cell>
          <cell r="AU1052">
            <v>21270</v>
          </cell>
          <cell r="AV1052">
            <v>740471</v>
          </cell>
          <cell r="AW1052">
            <v>0</v>
          </cell>
          <cell r="AX1052">
            <v>4785</v>
          </cell>
          <cell r="AY1052">
            <v>3496</v>
          </cell>
          <cell r="AZ1052">
            <v>2085740</v>
          </cell>
        </row>
        <row r="1053">
          <cell r="A1053">
            <v>198817</v>
          </cell>
          <cell r="B1053" t="str">
            <v>LENOIR COMMUNITY COLLEGE</v>
          </cell>
          <cell r="C1053" t="str">
            <v>NC</v>
          </cell>
          <cell r="D1053">
            <v>5</v>
          </cell>
          <cell r="E1053">
            <v>4</v>
          </cell>
          <cell r="F1053">
            <v>2</v>
          </cell>
          <cell r="G1053">
            <v>2</v>
          </cell>
          <cell r="H1053">
            <v>2</v>
          </cell>
          <cell r="I1053">
            <v>40</v>
          </cell>
          <cell r="J1053">
            <v>1</v>
          </cell>
          <cell r="K1053">
            <v>1546</v>
          </cell>
          <cell r="L1053">
            <v>1919756</v>
          </cell>
          <cell r="M1053">
            <v>289342</v>
          </cell>
          <cell r="N1053">
            <v>9738397</v>
          </cell>
          <cell r="O1053">
            <v>1530000</v>
          </cell>
          <cell r="P1053">
            <v>2239674</v>
          </cell>
          <cell r="Q1053">
            <v>789761</v>
          </cell>
          <cell r="R1053">
            <v>15000</v>
          </cell>
          <cell r="S1053">
            <v>55262</v>
          </cell>
          <cell r="T1053">
            <v>0</v>
          </cell>
          <cell r="U1053">
            <v>32826</v>
          </cell>
          <cell r="V1053">
            <v>68162</v>
          </cell>
          <cell r="W1053">
            <v>0</v>
          </cell>
          <cell r="X1053">
            <v>105633</v>
          </cell>
          <cell r="Y1053">
            <v>0</v>
          </cell>
          <cell r="Z1053">
            <v>16783813</v>
          </cell>
          <cell r="AA1053">
            <v>8389109</v>
          </cell>
          <cell r="AB1053">
            <v>5987</v>
          </cell>
          <cell r="AC1053">
            <v>85766</v>
          </cell>
          <cell r="AD1053">
            <v>1307165</v>
          </cell>
          <cell r="AE1053">
            <v>1176927</v>
          </cell>
          <cell r="AF1053">
            <v>1863736</v>
          </cell>
          <cell r="AG1053">
            <v>1380436</v>
          </cell>
          <cell r="AH1053">
            <v>2443777</v>
          </cell>
          <cell r="AI1053">
            <v>0</v>
          </cell>
          <cell r="AJ1053">
            <v>0</v>
          </cell>
          <cell r="AK1053">
            <v>16652903</v>
          </cell>
          <cell r="AL1053">
            <v>24504</v>
          </cell>
          <cell r="AM1053">
            <v>0</v>
          </cell>
          <cell r="AN1053">
            <v>0</v>
          </cell>
          <cell r="AO1053">
            <v>0</v>
          </cell>
          <cell r="AP1053">
            <v>16677407</v>
          </cell>
          <cell r="AQ1053">
            <v>9247368</v>
          </cell>
          <cell r="AR1053">
            <v>1565857</v>
          </cell>
          <cell r="AS1053">
            <v>10909163</v>
          </cell>
          <cell r="AT1053">
            <v>1792003</v>
          </cell>
          <cell r="AU1053">
            <v>0</v>
          </cell>
          <cell r="AV1053">
            <v>592977</v>
          </cell>
          <cell r="AW1053">
            <v>0</v>
          </cell>
          <cell r="AX1053">
            <v>0</v>
          </cell>
          <cell r="AY1053">
            <v>58797</v>
          </cell>
          <cell r="AZ1053">
            <v>2443777</v>
          </cell>
        </row>
        <row r="1054">
          <cell r="A1054">
            <v>198905</v>
          </cell>
          <cell r="B1054" t="str">
            <v>MARTIN COMMUNITY COLLEGE</v>
          </cell>
          <cell r="C1054" t="str">
            <v>NC</v>
          </cell>
          <cell r="D1054">
            <v>5</v>
          </cell>
          <cell r="E1054">
            <v>4</v>
          </cell>
          <cell r="F1054">
            <v>2</v>
          </cell>
          <cell r="G1054">
            <v>2</v>
          </cell>
          <cell r="H1054">
            <v>2</v>
          </cell>
          <cell r="I1054">
            <v>40</v>
          </cell>
          <cell r="J1054">
            <v>1</v>
          </cell>
          <cell r="K1054">
            <v>484</v>
          </cell>
          <cell r="L1054">
            <v>696913</v>
          </cell>
          <cell r="M1054">
            <v>0</v>
          </cell>
          <cell r="N1054">
            <v>4251887</v>
          </cell>
          <cell r="O1054">
            <v>775225</v>
          </cell>
          <cell r="P1054">
            <v>1053232</v>
          </cell>
          <cell r="Q1054">
            <v>27755</v>
          </cell>
          <cell r="R1054">
            <v>14410</v>
          </cell>
          <cell r="S1054">
            <v>123704</v>
          </cell>
          <cell r="T1054">
            <v>0</v>
          </cell>
          <cell r="U1054">
            <v>0</v>
          </cell>
          <cell r="V1054">
            <v>405239</v>
          </cell>
          <cell r="W1054">
            <v>0</v>
          </cell>
          <cell r="X1054">
            <v>46970</v>
          </cell>
          <cell r="Y1054">
            <v>0</v>
          </cell>
          <cell r="Z1054">
            <v>7395335</v>
          </cell>
          <cell r="AA1054">
            <v>3306300</v>
          </cell>
          <cell r="AB1054">
            <v>0</v>
          </cell>
          <cell r="AC1054">
            <v>0</v>
          </cell>
          <cell r="AD1054">
            <v>376725</v>
          </cell>
          <cell r="AE1054">
            <v>415426</v>
          </cell>
          <cell r="AF1054">
            <v>1217459</v>
          </cell>
          <cell r="AG1054">
            <v>683649</v>
          </cell>
          <cell r="AH1054">
            <v>1035103</v>
          </cell>
          <cell r="AI1054">
            <v>0</v>
          </cell>
          <cell r="AJ1054">
            <v>0</v>
          </cell>
          <cell r="AK1054">
            <v>7034662</v>
          </cell>
          <cell r="AL1054">
            <v>325584</v>
          </cell>
          <cell r="AM1054">
            <v>0</v>
          </cell>
          <cell r="AN1054">
            <v>0</v>
          </cell>
          <cell r="AO1054">
            <v>8347</v>
          </cell>
          <cell r="AP1054">
            <v>7368593</v>
          </cell>
          <cell r="AQ1054">
            <v>3665089</v>
          </cell>
          <cell r="AR1054">
            <v>710878</v>
          </cell>
          <cell r="AS1054">
            <v>4375967</v>
          </cell>
          <cell r="AT1054">
            <v>798254</v>
          </cell>
          <cell r="AU1054">
            <v>82996</v>
          </cell>
          <cell r="AV1054">
            <v>27755</v>
          </cell>
          <cell r="AW1054">
            <v>0</v>
          </cell>
          <cell r="AX1054">
            <v>121598</v>
          </cell>
          <cell r="AY1054">
            <v>4500</v>
          </cell>
          <cell r="AZ1054">
            <v>1035103</v>
          </cell>
        </row>
        <row r="1055">
          <cell r="A1055">
            <v>198914</v>
          </cell>
          <cell r="B1055" t="str">
            <v>MAYLAND COMMUNITY COLLEGE</v>
          </cell>
          <cell r="C1055" t="str">
            <v>NC</v>
          </cell>
          <cell r="D1055">
            <v>5</v>
          </cell>
          <cell r="E1055">
            <v>4</v>
          </cell>
          <cell r="F1055">
            <v>2</v>
          </cell>
          <cell r="G1055">
            <v>2</v>
          </cell>
          <cell r="H1055">
            <v>2</v>
          </cell>
          <cell r="I1055">
            <v>40</v>
          </cell>
          <cell r="J1055">
            <v>1</v>
          </cell>
          <cell r="K1055">
            <v>764</v>
          </cell>
          <cell r="L1055">
            <v>889064</v>
          </cell>
          <cell r="M1055">
            <v>1331384</v>
          </cell>
          <cell r="N1055">
            <v>5192315</v>
          </cell>
          <cell r="O1055">
            <v>530400</v>
          </cell>
          <cell r="P1055">
            <v>577562</v>
          </cell>
          <cell r="Q1055">
            <v>0</v>
          </cell>
          <cell r="R1055">
            <v>0</v>
          </cell>
          <cell r="S1055">
            <v>100589</v>
          </cell>
          <cell r="T1055">
            <v>0</v>
          </cell>
          <cell r="U1055">
            <v>0</v>
          </cell>
          <cell r="V1055">
            <v>807048</v>
          </cell>
          <cell r="W1055">
            <v>0</v>
          </cell>
          <cell r="X1055">
            <v>84265</v>
          </cell>
          <cell r="Y1055">
            <v>0</v>
          </cell>
          <cell r="Z1055">
            <v>9512627</v>
          </cell>
          <cell r="AA1055">
            <v>3819941</v>
          </cell>
          <cell r="AB1055">
            <v>0</v>
          </cell>
          <cell r="AC1055">
            <v>0</v>
          </cell>
          <cell r="AD1055">
            <v>433215</v>
          </cell>
          <cell r="AE1055">
            <v>546783</v>
          </cell>
          <cell r="AF1055">
            <v>1614665</v>
          </cell>
          <cell r="AG1055">
            <v>456670</v>
          </cell>
          <cell r="AH1055">
            <v>690643</v>
          </cell>
          <cell r="AI1055">
            <v>0</v>
          </cell>
          <cell r="AJ1055">
            <v>-7200</v>
          </cell>
          <cell r="AK1055">
            <v>7554717</v>
          </cell>
          <cell r="AL1055">
            <v>912462</v>
          </cell>
          <cell r="AM1055">
            <v>0</v>
          </cell>
          <cell r="AN1055">
            <v>0</v>
          </cell>
          <cell r="AO1055">
            <v>390847</v>
          </cell>
          <cell r="AP1055">
            <v>8858026</v>
          </cell>
          <cell r="AQ1055">
            <v>4349821</v>
          </cell>
          <cell r="AR1055">
            <v>550252</v>
          </cell>
          <cell r="AS1055">
            <v>4900073</v>
          </cell>
          <cell r="AT1055">
            <v>544018</v>
          </cell>
          <cell r="AU1055">
            <v>33544</v>
          </cell>
          <cell r="AV1055">
            <v>0</v>
          </cell>
          <cell r="AW1055">
            <v>0</v>
          </cell>
          <cell r="AX1055">
            <v>0</v>
          </cell>
          <cell r="AY1055">
            <v>113081</v>
          </cell>
          <cell r="AZ1055">
            <v>690643</v>
          </cell>
        </row>
        <row r="1056">
          <cell r="A1056">
            <v>198923</v>
          </cell>
          <cell r="B1056" t="str">
            <v>MCDOWELL TECHNICAL COMMUNITY COLLEGE</v>
          </cell>
          <cell r="C1056" t="str">
            <v>NC</v>
          </cell>
          <cell r="D1056">
            <v>5</v>
          </cell>
          <cell r="E1056">
            <v>4</v>
          </cell>
          <cell r="F1056">
            <v>2</v>
          </cell>
          <cell r="G1056">
            <v>2</v>
          </cell>
          <cell r="H1056">
            <v>2</v>
          </cell>
          <cell r="I1056">
            <v>40</v>
          </cell>
          <cell r="J1056">
            <v>1</v>
          </cell>
          <cell r="K1056">
            <v>758</v>
          </cell>
          <cell r="L1056">
            <v>836035</v>
          </cell>
          <cell r="M1056">
            <v>0</v>
          </cell>
          <cell r="N1056">
            <v>0</v>
          </cell>
          <cell r="O1056">
            <v>0</v>
          </cell>
          <cell r="P1056">
            <v>1252147</v>
          </cell>
          <cell r="Q1056">
            <v>5532130</v>
          </cell>
          <cell r="R1056">
            <v>495885</v>
          </cell>
          <cell r="S1056">
            <v>90604</v>
          </cell>
          <cell r="T1056">
            <v>1282</v>
          </cell>
          <cell r="U1056">
            <v>0</v>
          </cell>
          <cell r="V1056">
            <v>537789</v>
          </cell>
          <cell r="W1056">
            <v>0</v>
          </cell>
          <cell r="X1056">
            <v>23044</v>
          </cell>
          <cell r="Y1056">
            <v>0</v>
          </cell>
          <cell r="Z1056">
            <v>8768916</v>
          </cell>
          <cell r="AA1056">
            <v>4045666</v>
          </cell>
          <cell r="AB1056">
            <v>11018</v>
          </cell>
          <cell r="AC1056">
            <v>181064</v>
          </cell>
          <cell r="AD1056">
            <v>676099</v>
          </cell>
          <cell r="AE1056">
            <v>438398</v>
          </cell>
          <cell r="AF1056">
            <v>1386775</v>
          </cell>
          <cell r="AG1056">
            <v>407863</v>
          </cell>
          <cell r="AH1056">
            <v>1121348</v>
          </cell>
          <cell r="AI1056">
            <v>0</v>
          </cell>
          <cell r="AJ1056">
            <v>0</v>
          </cell>
          <cell r="AK1056">
            <v>8268231</v>
          </cell>
          <cell r="AL1056">
            <v>522834</v>
          </cell>
          <cell r="AM1056">
            <v>0</v>
          </cell>
          <cell r="AN1056">
            <v>0</v>
          </cell>
          <cell r="AO1056">
            <v>0</v>
          </cell>
          <cell r="AP1056">
            <v>8791065</v>
          </cell>
          <cell r="AQ1056">
            <v>5088591</v>
          </cell>
          <cell r="AR1056">
            <v>869901</v>
          </cell>
          <cell r="AS1056">
            <v>5958492</v>
          </cell>
          <cell r="AT1056">
            <v>828190</v>
          </cell>
          <cell r="AU1056">
            <v>137187</v>
          </cell>
          <cell r="AV1056">
            <v>0</v>
          </cell>
          <cell r="AW1056">
            <v>0</v>
          </cell>
          <cell r="AX1056">
            <v>0</v>
          </cell>
          <cell r="AY1056">
            <v>155971</v>
          </cell>
          <cell r="AZ1056">
            <v>1121348</v>
          </cell>
        </row>
        <row r="1057">
          <cell r="A1057">
            <v>198987</v>
          </cell>
          <cell r="B1057" t="str">
            <v>MITCHELL COMMUNITY COLLEGE</v>
          </cell>
          <cell r="C1057" t="str">
            <v>NC</v>
          </cell>
          <cell r="D1057">
            <v>5</v>
          </cell>
          <cell r="E1057">
            <v>4</v>
          </cell>
          <cell r="F1057">
            <v>2</v>
          </cell>
          <cell r="G1057">
            <v>2</v>
          </cell>
          <cell r="H1057">
            <v>2</v>
          </cell>
          <cell r="I1057">
            <v>40</v>
          </cell>
          <cell r="J1057">
            <v>1</v>
          </cell>
          <cell r="K1057">
            <v>1343</v>
          </cell>
          <cell r="L1057">
            <v>1616693</v>
          </cell>
          <cell r="M1057">
            <v>143582</v>
          </cell>
          <cell r="N1057">
            <v>6726986</v>
          </cell>
          <cell r="O1057">
            <v>1473780</v>
          </cell>
          <cell r="P1057">
            <v>961655</v>
          </cell>
          <cell r="Q1057">
            <v>87474</v>
          </cell>
          <cell r="R1057">
            <v>106435</v>
          </cell>
          <cell r="S1057">
            <v>447549</v>
          </cell>
          <cell r="T1057">
            <v>102751</v>
          </cell>
          <cell r="U1057">
            <v>90164</v>
          </cell>
          <cell r="V1057">
            <v>751685</v>
          </cell>
          <cell r="W1057">
            <v>0</v>
          </cell>
          <cell r="X1057">
            <v>113555</v>
          </cell>
          <cell r="Y1057">
            <v>0</v>
          </cell>
          <cell r="Z1057">
            <v>12622309</v>
          </cell>
          <cell r="AA1057">
            <v>5407391</v>
          </cell>
          <cell r="AB1057">
            <v>2481</v>
          </cell>
          <cell r="AC1057">
            <v>12888</v>
          </cell>
          <cell r="AD1057">
            <v>1052009</v>
          </cell>
          <cell r="AE1057">
            <v>696690</v>
          </cell>
          <cell r="AF1057">
            <v>2271599</v>
          </cell>
          <cell r="AG1057">
            <v>1158100</v>
          </cell>
          <cell r="AH1057">
            <v>1066201</v>
          </cell>
          <cell r="AI1057">
            <v>0</v>
          </cell>
          <cell r="AJ1057">
            <v>23995</v>
          </cell>
          <cell r="AK1057">
            <v>11691354</v>
          </cell>
          <cell r="AL1057">
            <v>671413</v>
          </cell>
          <cell r="AM1057">
            <v>0</v>
          </cell>
          <cell r="AN1057">
            <v>0</v>
          </cell>
          <cell r="AO1057">
            <v>292174</v>
          </cell>
          <cell r="AP1057">
            <v>12654941</v>
          </cell>
          <cell r="AQ1057">
            <v>6947269</v>
          </cell>
          <cell r="AR1057">
            <v>1310857</v>
          </cell>
          <cell r="AS1057">
            <v>8258126</v>
          </cell>
          <cell r="AT1057">
            <v>904666</v>
          </cell>
          <cell r="AU1057">
            <v>19886</v>
          </cell>
          <cell r="AV1057">
            <v>47516</v>
          </cell>
          <cell r="AW1057">
            <v>0</v>
          </cell>
          <cell r="AX1057">
            <v>0</v>
          </cell>
          <cell r="AY1057">
            <v>94133</v>
          </cell>
          <cell r="AZ1057">
            <v>1066201</v>
          </cell>
        </row>
        <row r="1058">
          <cell r="A1058">
            <v>199023</v>
          </cell>
          <cell r="B1058" t="str">
            <v>MONTGOMERY COMMUNITY COLLEGE</v>
          </cell>
          <cell r="C1058" t="str">
            <v>NC</v>
          </cell>
          <cell r="D1058">
            <v>5</v>
          </cell>
          <cell r="E1058">
            <v>4</v>
          </cell>
          <cell r="F1058">
            <v>2</v>
          </cell>
          <cell r="G1058">
            <v>2</v>
          </cell>
          <cell r="H1058">
            <v>2</v>
          </cell>
          <cell r="I1058">
            <v>40</v>
          </cell>
          <cell r="J1058">
            <v>1</v>
          </cell>
          <cell r="K1058">
            <v>430</v>
          </cell>
          <cell r="L1058">
            <v>549373</v>
          </cell>
          <cell r="M1058">
            <v>0</v>
          </cell>
          <cell r="N1058">
            <v>3748716</v>
          </cell>
          <cell r="O1058">
            <v>668960</v>
          </cell>
          <cell r="P1058">
            <v>677313</v>
          </cell>
          <cell r="Q1058">
            <v>0</v>
          </cell>
          <cell r="R1058">
            <v>0</v>
          </cell>
          <cell r="S1058">
            <v>22730</v>
          </cell>
          <cell r="T1058">
            <v>0</v>
          </cell>
          <cell r="U1058">
            <v>178313</v>
          </cell>
          <cell r="V1058">
            <v>0</v>
          </cell>
          <cell r="W1058">
            <v>0</v>
          </cell>
          <cell r="X1058">
            <v>188343</v>
          </cell>
          <cell r="Y1058">
            <v>0</v>
          </cell>
          <cell r="Z1058">
            <v>6033748</v>
          </cell>
          <cell r="AA1058">
            <v>2618219</v>
          </cell>
          <cell r="AB1058">
            <v>0</v>
          </cell>
          <cell r="AC1058">
            <v>0</v>
          </cell>
          <cell r="AD1058">
            <v>437798</v>
          </cell>
          <cell r="AE1058">
            <v>475779</v>
          </cell>
          <cell r="AF1058">
            <v>1037805</v>
          </cell>
          <cell r="AG1058">
            <v>601954</v>
          </cell>
          <cell r="AH1058">
            <v>591667</v>
          </cell>
          <cell r="AI1058">
            <v>0</v>
          </cell>
          <cell r="AJ1058">
            <v>0</v>
          </cell>
          <cell r="AK1058">
            <v>5763222</v>
          </cell>
          <cell r="AL1058">
            <v>0</v>
          </cell>
          <cell r="AM1058">
            <v>0</v>
          </cell>
          <cell r="AN1058">
            <v>0</v>
          </cell>
          <cell r="AO1058">
            <v>136868</v>
          </cell>
          <cell r="AP1058">
            <v>5900090</v>
          </cell>
          <cell r="AQ1058">
            <v>3519928</v>
          </cell>
          <cell r="AR1058">
            <v>678354</v>
          </cell>
          <cell r="AS1058">
            <v>4198282</v>
          </cell>
          <cell r="AT1058">
            <v>500481</v>
          </cell>
          <cell r="AU1058">
            <v>34432</v>
          </cell>
          <cell r="AV1058">
            <v>0</v>
          </cell>
          <cell r="AW1058">
            <v>0</v>
          </cell>
          <cell r="AX1058">
            <v>56754</v>
          </cell>
          <cell r="AY1058">
            <v>0</v>
          </cell>
          <cell r="AZ1058">
            <v>591667</v>
          </cell>
        </row>
        <row r="1059">
          <cell r="A1059">
            <v>199087</v>
          </cell>
          <cell r="B1059" t="str">
            <v>NASH COMMUNITY COLLEGE</v>
          </cell>
          <cell r="C1059" t="str">
            <v>NC</v>
          </cell>
          <cell r="D1059">
            <v>5</v>
          </cell>
          <cell r="E1059">
            <v>4</v>
          </cell>
          <cell r="F1059">
            <v>2</v>
          </cell>
          <cell r="G1059">
            <v>2</v>
          </cell>
          <cell r="H1059">
            <v>2</v>
          </cell>
          <cell r="I1059">
            <v>40</v>
          </cell>
          <cell r="J1059">
            <v>1</v>
          </cell>
          <cell r="K1059">
            <v>1303</v>
          </cell>
          <cell r="L1059">
            <v>1567374</v>
          </cell>
          <cell r="M1059">
            <v>0</v>
          </cell>
          <cell r="N1059">
            <v>7148859</v>
          </cell>
          <cell r="O1059">
            <v>1020832</v>
          </cell>
          <cell r="P1059">
            <v>1610042</v>
          </cell>
          <cell r="Q1059">
            <v>110956</v>
          </cell>
          <cell r="R1059">
            <v>0</v>
          </cell>
          <cell r="S1059">
            <v>204065</v>
          </cell>
          <cell r="T1059">
            <v>11890</v>
          </cell>
          <cell r="U1059">
            <v>102514</v>
          </cell>
          <cell r="V1059">
            <v>911497</v>
          </cell>
          <cell r="W1059">
            <v>0</v>
          </cell>
          <cell r="X1059">
            <v>52587</v>
          </cell>
          <cell r="Y1059">
            <v>0</v>
          </cell>
          <cell r="Z1059">
            <v>12740616</v>
          </cell>
          <cell r="AA1059">
            <v>5711049</v>
          </cell>
          <cell r="AB1059">
            <v>0</v>
          </cell>
          <cell r="AC1059">
            <v>0</v>
          </cell>
          <cell r="AD1059">
            <v>731155</v>
          </cell>
          <cell r="AE1059">
            <v>756621</v>
          </cell>
          <cell r="AF1059">
            <v>2052592</v>
          </cell>
          <cell r="AG1059">
            <v>1052454</v>
          </cell>
          <cell r="AH1059">
            <v>1764174</v>
          </cell>
          <cell r="AI1059">
            <v>0</v>
          </cell>
          <cell r="AJ1059">
            <v>-6647</v>
          </cell>
          <cell r="AK1059">
            <v>12061398</v>
          </cell>
          <cell r="AL1059">
            <v>615267</v>
          </cell>
          <cell r="AM1059">
            <v>0</v>
          </cell>
          <cell r="AN1059">
            <v>0</v>
          </cell>
          <cell r="AO1059">
            <v>0</v>
          </cell>
          <cell r="AP1059">
            <v>12676665</v>
          </cell>
          <cell r="AQ1059">
            <v>7034185</v>
          </cell>
          <cell r="AR1059">
            <v>24429</v>
          </cell>
          <cell r="AS1059">
            <v>8296925</v>
          </cell>
          <cell r="AT1059">
            <v>1195586</v>
          </cell>
          <cell r="AU1059">
            <v>0</v>
          </cell>
          <cell r="AV1059">
            <v>463244</v>
          </cell>
          <cell r="AW1059">
            <v>0</v>
          </cell>
          <cell r="AX1059">
            <v>91018</v>
          </cell>
          <cell r="AY1059">
            <v>14326</v>
          </cell>
          <cell r="AZ1059">
            <v>1764174</v>
          </cell>
        </row>
        <row r="1060">
          <cell r="A1060">
            <v>199263</v>
          </cell>
          <cell r="B1060" t="str">
            <v>PAMLICO COMMUNITY COLLEGE</v>
          </cell>
          <cell r="C1060" t="str">
            <v>NC</v>
          </cell>
          <cell r="D1060">
            <v>5</v>
          </cell>
          <cell r="E1060">
            <v>4</v>
          </cell>
          <cell r="F1060">
            <v>2</v>
          </cell>
          <cell r="G1060">
            <v>2</v>
          </cell>
          <cell r="H1060">
            <v>2</v>
          </cell>
          <cell r="I1060">
            <v>40</v>
          </cell>
          <cell r="J1060">
            <v>1</v>
          </cell>
          <cell r="K1060">
            <v>235</v>
          </cell>
          <cell r="L1060">
            <v>268777</v>
          </cell>
          <cell r="M1060">
            <v>100460</v>
          </cell>
          <cell r="N1060">
            <v>2684856</v>
          </cell>
          <cell r="O1060">
            <v>230479</v>
          </cell>
          <cell r="P1060">
            <v>313532</v>
          </cell>
          <cell r="Q1060">
            <v>85670</v>
          </cell>
          <cell r="R1060">
            <v>2047</v>
          </cell>
          <cell r="S1060">
            <v>21793</v>
          </cell>
          <cell r="T1060">
            <v>1676</v>
          </cell>
          <cell r="U1060">
            <v>2226</v>
          </cell>
          <cell r="V1060">
            <v>103294</v>
          </cell>
          <cell r="W1060">
            <v>0</v>
          </cell>
          <cell r="X1060">
            <v>22926</v>
          </cell>
          <cell r="Y1060">
            <v>0</v>
          </cell>
          <cell r="Z1060">
            <v>3837736</v>
          </cell>
          <cell r="AA1060">
            <v>1520730</v>
          </cell>
          <cell r="AB1060">
            <v>0</v>
          </cell>
          <cell r="AC1060">
            <v>0</v>
          </cell>
          <cell r="AD1060">
            <v>460996</v>
          </cell>
          <cell r="AE1060">
            <v>256119</v>
          </cell>
          <cell r="AF1060">
            <v>843055</v>
          </cell>
          <cell r="AG1060">
            <v>169693</v>
          </cell>
          <cell r="AH1060">
            <v>478156</v>
          </cell>
          <cell r="AI1060">
            <v>0</v>
          </cell>
          <cell r="AJ1060">
            <v>0</v>
          </cell>
          <cell r="AK1060">
            <v>3728749</v>
          </cell>
          <cell r="AL1060">
            <v>73871</v>
          </cell>
          <cell r="AM1060">
            <v>0</v>
          </cell>
          <cell r="AN1060">
            <v>0</v>
          </cell>
          <cell r="AO1060">
            <v>0</v>
          </cell>
          <cell r="AP1060">
            <v>3802620</v>
          </cell>
          <cell r="AQ1060">
            <v>2327047</v>
          </cell>
          <cell r="AR1060">
            <v>25831</v>
          </cell>
          <cell r="AS1060">
            <v>2738641</v>
          </cell>
          <cell r="AT1060">
            <v>209484</v>
          </cell>
          <cell r="AU1060">
            <v>59368</v>
          </cell>
          <cell r="AV1060">
            <v>197423</v>
          </cell>
          <cell r="AW1060">
            <v>2047</v>
          </cell>
          <cell r="AX1060">
            <v>7625</v>
          </cell>
          <cell r="AY1060">
            <v>2209</v>
          </cell>
          <cell r="AZ1060">
            <v>478156</v>
          </cell>
        </row>
        <row r="1061">
          <cell r="A1061">
            <v>199324</v>
          </cell>
          <cell r="B1061" t="str">
            <v>PIEDMONT COMMUNITY COLLEGE</v>
          </cell>
          <cell r="C1061" t="str">
            <v>NC</v>
          </cell>
          <cell r="D1061">
            <v>5</v>
          </cell>
          <cell r="E1061">
            <v>4</v>
          </cell>
          <cell r="F1061">
            <v>2</v>
          </cell>
          <cell r="G1061">
            <v>2</v>
          </cell>
          <cell r="H1061">
            <v>2</v>
          </cell>
          <cell r="I1061">
            <v>40</v>
          </cell>
          <cell r="J1061">
            <v>1</v>
          </cell>
          <cell r="K1061">
            <v>1093</v>
          </cell>
          <cell r="L1061">
            <v>1262579</v>
          </cell>
          <cell r="M1061">
            <v>0</v>
          </cell>
          <cell r="N1061">
            <v>7000471</v>
          </cell>
          <cell r="O1061">
            <v>915670</v>
          </cell>
          <cell r="P1061">
            <v>2386188</v>
          </cell>
          <cell r="Q1061">
            <v>189444</v>
          </cell>
          <cell r="R1061">
            <v>5000</v>
          </cell>
          <cell r="S1061">
            <v>111893</v>
          </cell>
          <cell r="T1061">
            <v>0</v>
          </cell>
          <cell r="U1061">
            <v>17422</v>
          </cell>
          <cell r="V1061">
            <v>843480</v>
          </cell>
          <cell r="W1061">
            <v>0</v>
          </cell>
          <cell r="X1061">
            <v>125684</v>
          </cell>
          <cell r="Y1061">
            <v>0</v>
          </cell>
          <cell r="Z1061">
            <v>12857831</v>
          </cell>
          <cell r="AA1061">
            <v>6361787</v>
          </cell>
          <cell r="AB1061">
            <v>0</v>
          </cell>
          <cell r="AC1061">
            <v>3383</v>
          </cell>
          <cell r="AD1061">
            <v>1014087</v>
          </cell>
          <cell r="AE1061">
            <v>940752</v>
          </cell>
          <cell r="AF1061">
            <v>1634465</v>
          </cell>
          <cell r="AG1061">
            <v>832286</v>
          </cell>
          <cell r="AH1061">
            <v>1150960</v>
          </cell>
          <cell r="AI1061">
            <v>0</v>
          </cell>
          <cell r="AJ1061">
            <v>616</v>
          </cell>
          <cell r="AK1061">
            <v>11938336</v>
          </cell>
          <cell r="AL1061">
            <v>803938</v>
          </cell>
          <cell r="AM1061">
            <v>0</v>
          </cell>
          <cell r="AN1061">
            <v>0</v>
          </cell>
          <cell r="AO1061">
            <v>0</v>
          </cell>
          <cell r="AP1061">
            <v>12742274</v>
          </cell>
          <cell r="AQ1061">
            <v>7062601</v>
          </cell>
          <cell r="AR1061">
            <v>1274735</v>
          </cell>
          <cell r="AS1061">
            <v>8337336</v>
          </cell>
          <cell r="AT1061">
            <v>1059553</v>
          </cell>
          <cell r="AU1061">
            <v>12927</v>
          </cell>
          <cell r="AV1061">
            <v>76412</v>
          </cell>
          <cell r="AW1061">
            <v>0</v>
          </cell>
          <cell r="AX1061">
            <v>1325</v>
          </cell>
          <cell r="AY1061">
            <v>743</v>
          </cell>
          <cell r="AZ1061">
            <v>1150960</v>
          </cell>
        </row>
        <row r="1062">
          <cell r="A1062">
            <v>199333</v>
          </cell>
          <cell r="B1062" t="str">
            <v>PITT COMMUNITY COLLEGE</v>
          </cell>
          <cell r="C1062" t="str">
            <v>NC</v>
          </cell>
          <cell r="D1062">
            <v>5</v>
          </cell>
          <cell r="E1062">
            <v>4</v>
          </cell>
          <cell r="F1062">
            <v>2</v>
          </cell>
          <cell r="G1062">
            <v>2</v>
          </cell>
          <cell r="H1062">
            <v>2</v>
          </cell>
          <cell r="I1062">
            <v>40</v>
          </cell>
          <cell r="J1062">
            <v>1</v>
          </cell>
          <cell r="K1062">
            <v>3668</v>
          </cell>
          <cell r="L1062">
            <v>3863173</v>
          </cell>
          <cell r="M1062">
            <v>0</v>
          </cell>
          <cell r="N1062">
            <v>14160290</v>
          </cell>
          <cell r="O1062">
            <v>2441194</v>
          </cell>
          <cell r="P1062">
            <v>4007550</v>
          </cell>
          <cell r="Q1062">
            <v>192060</v>
          </cell>
          <cell r="R1062">
            <v>0</v>
          </cell>
          <cell r="S1062">
            <v>307570</v>
          </cell>
          <cell r="T1062">
            <v>8884</v>
          </cell>
          <cell r="U1062">
            <v>0</v>
          </cell>
          <cell r="V1062">
            <v>2696870</v>
          </cell>
          <cell r="W1062">
            <v>0</v>
          </cell>
          <cell r="X1062">
            <v>0</v>
          </cell>
          <cell r="Y1062">
            <v>0</v>
          </cell>
          <cell r="Z1062">
            <v>27677591</v>
          </cell>
          <cell r="AA1062">
            <v>13913082</v>
          </cell>
          <cell r="AB1062">
            <v>0</v>
          </cell>
          <cell r="AC1062">
            <v>3508</v>
          </cell>
          <cell r="AD1062">
            <v>653906</v>
          </cell>
          <cell r="AE1062">
            <v>2638787</v>
          </cell>
          <cell r="AF1062">
            <v>2698140</v>
          </cell>
          <cell r="AG1062">
            <v>2091096</v>
          </cell>
          <cell r="AH1062">
            <v>3199783</v>
          </cell>
          <cell r="AI1062">
            <v>0</v>
          </cell>
          <cell r="AJ1062">
            <v>0</v>
          </cell>
          <cell r="AK1062">
            <v>25198302</v>
          </cell>
          <cell r="AL1062">
            <v>2147196</v>
          </cell>
          <cell r="AM1062">
            <v>0</v>
          </cell>
          <cell r="AN1062">
            <v>0</v>
          </cell>
          <cell r="AO1062">
            <v>513970</v>
          </cell>
          <cell r="AP1062">
            <v>27859468</v>
          </cell>
          <cell r="AQ1062">
            <v>14707439</v>
          </cell>
          <cell r="AR1062">
            <v>3328615</v>
          </cell>
          <cell r="AS1062">
            <v>18036054</v>
          </cell>
          <cell r="AT1062">
            <v>2801902</v>
          </cell>
          <cell r="AU1062">
            <v>82522</v>
          </cell>
          <cell r="AV1062">
            <v>174681</v>
          </cell>
          <cell r="AW1062">
            <v>0</v>
          </cell>
          <cell r="AX1062">
            <v>17378</v>
          </cell>
          <cell r="AY1062">
            <v>123300</v>
          </cell>
          <cell r="AZ1062">
            <v>3199783</v>
          </cell>
        </row>
        <row r="1063">
          <cell r="A1063">
            <v>199421</v>
          </cell>
          <cell r="B1063" t="str">
            <v>RANDOLPH COMMUNITY COLLEGE</v>
          </cell>
          <cell r="C1063" t="str">
            <v>NC</v>
          </cell>
          <cell r="D1063">
            <v>5</v>
          </cell>
          <cell r="E1063">
            <v>4</v>
          </cell>
          <cell r="F1063">
            <v>2</v>
          </cell>
          <cell r="G1063">
            <v>2</v>
          </cell>
          <cell r="H1063">
            <v>2</v>
          </cell>
          <cell r="I1063">
            <v>40</v>
          </cell>
          <cell r="J1063">
            <v>1</v>
          </cell>
          <cell r="K1063">
            <v>1155</v>
          </cell>
          <cell r="L1063">
            <v>1556783</v>
          </cell>
          <cell r="M1063">
            <v>0</v>
          </cell>
          <cell r="N1063">
            <v>7661540</v>
          </cell>
          <cell r="O1063">
            <v>1426643</v>
          </cell>
          <cell r="P1063">
            <v>1283215</v>
          </cell>
          <cell r="Q1063">
            <v>85616</v>
          </cell>
          <cell r="R1063">
            <v>0</v>
          </cell>
          <cell r="S1063">
            <v>308286</v>
          </cell>
          <cell r="T1063">
            <v>0</v>
          </cell>
          <cell r="U1063">
            <v>141083</v>
          </cell>
          <cell r="V1063">
            <v>1001883</v>
          </cell>
          <cell r="W1063">
            <v>0</v>
          </cell>
          <cell r="X1063">
            <v>105563</v>
          </cell>
          <cell r="Y1063">
            <v>0</v>
          </cell>
          <cell r="Z1063">
            <v>13570612</v>
          </cell>
          <cell r="AA1063">
            <v>6409515</v>
          </cell>
          <cell r="AB1063">
            <v>0</v>
          </cell>
          <cell r="AC1063">
            <v>201470</v>
          </cell>
          <cell r="AD1063">
            <v>953923</v>
          </cell>
          <cell r="AE1063">
            <v>705419</v>
          </cell>
          <cell r="AF1063">
            <v>1819062</v>
          </cell>
          <cell r="AG1063">
            <v>1277115</v>
          </cell>
          <cell r="AH1063">
            <v>1032527</v>
          </cell>
          <cell r="AI1063">
            <v>0</v>
          </cell>
          <cell r="AJ1063">
            <v>0</v>
          </cell>
          <cell r="AK1063">
            <v>12399031</v>
          </cell>
          <cell r="AL1063">
            <v>994288</v>
          </cell>
          <cell r="AM1063">
            <v>0</v>
          </cell>
          <cell r="AN1063">
            <v>0</v>
          </cell>
          <cell r="AO1063">
            <v>0</v>
          </cell>
          <cell r="AP1063">
            <v>13393319</v>
          </cell>
          <cell r="AQ1063">
            <v>7688477</v>
          </cell>
          <cell r="AR1063">
            <v>1351570</v>
          </cell>
          <cell r="AS1063">
            <v>9040047</v>
          </cell>
          <cell r="AT1063">
            <v>828346</v>
          </cell>
          <cell r="AU1063">
            <v>29641</v>
          </cell>
          <cell r="AV1063">
            <v>85616</v>
          </cell>
          <cell r="AW1063">
            <v>0</v>
          </cell>
          <cell r="AX1063">
            <v>88924</v>
          </cell>
          <cell r="AY1063">
            <v>0</v>
          </cell>
          <cell r="AZ1063">
            <v>1032527</v>
          </cell>
        </row>
        <row r="1064">
          <cell r="A1064">
            <v>199449</v>
          </cell>
          <cell r="B1064" t="str">
            <v>RICHMOND COMMUNITY COLLEGE</v>
          </cell>
          <cell r="C1064" t="str">
            <v>NC</v>
          </cell>
          <cell r="D1064">
            <v>5</v>
          </cell>
          <cell r="E1064">
            <v>4</v>
          </cell>
          <cell r="F1064">
            <v>2</v>
          </cell>
          <cell r="G1064">
            <v>2</v>
          </cell>
          <cell r="H1064">
            <v>2</v>
          </cell>
          <cell r="I1064">
            <v>40</v>
          </cell>
          <cell r="J1064">
            <v>1</v>
          </cell>
          <cell r="K1064">
            <v>993</v>
          </cell>
          <cell r="L1064">
            <v>1139362</v>
          </cell>
          <cell r="M1064">
            <v>0</v>
          </cell>
          <cell r="N1064">
            <v>6994153</v>
          </cell>
          <cell r="O1064">
            <v>1079001</v>
          </cell>
          <cell r="P1064">
            <v>2561482</v>
          </cell>
          <cell r="Q1064">
            <v>127911</v>
          </cell>
          <cell r="R1064">
            <v>0</v>
          </cell>
          <cell r="S1064">
            <v>16916</v>
          </cell>
          <cell r="T1064">
            <v>0</v>
          </cell>
          <cell r="U1064">
            <v>0</v>
          </cell>
          <cell r="V1064">
            <v>111259</v>
          </cell>
          <cell r="W1064">
            <v>0</v>
          </cell>
          <cell r="X1064">
            <v>182169</v>
          </cell>
          <cell r="Y1064">
            <v>0</v>
          </cell>
          <cell r="Z1064">
            <v>12212253</v>
          </cell>
          <cell r="AA1064">
            <v>5396625</v>
          </cell>
          <cell r="AB1064">
            <v>0</v>
          </cell>
          <cell r="AC1064">
            <v>22107</v>
          </cell>
          <cell r="AD1064">
            <v>1096474</v>
          </cell>
          <cell r="AE1064">
            <v>716904</v>
          </cell>
          <cell r="AF1064">
            <v>1776803</v>
          </cell>
          <cell r="AG1064">
            <v>892075</v>
          </cell>
          <cell r="AH1064">
            <v>1885577</v>
          </cell>
          <cell r="AI1064">
            <v>0</v>
          </cell>
          <cell r="AJ1064">
            <v>0</v>
          </cell>
          <cell r="AK1064">
            <v>11786565</v>
          </cell>
          <cell r="AL1064">
            <v>147137</v>
          </cell>
          <cell r="AM1064">
            <v>0</v>
          </cell>
          <cell r="AN1064">
            <v>0</v>
          </cell>
          <cell r="AO1064">
            <v>0</v>
          </cell>
          <cell r="AP1064">
            <v>11933702</v>
          </cell>
          <cell r="AQ1064">
            <v>6916090</v>
          </cell>
          <cell r="AR1064">
            <v>1363332</v>
          </cell>
          <cell r="AS1064">
            <v>8279422</v>
          </cell>
          <cell r="AT1064">
            <v>1681039</v>
          </cell>
          <cell r="AU1064">
            <v>35450</v>
          </cell>
          <cell r="AV1064">
            <v>127911</v>
          </cell>
          <cell r="AW1064">
            <v>0</v>
          </cell>
          <cell r="AX1064">
            <v>0</v>
          </cell>
          <cell r="AY1064">
            <v>41177</v>
          </cell>
          <cell r="AZ1064">
            <v>1885577</v>
          </cell>
        </row>
        <row r="1065">
          <cell r="A1065">
            <v>199467</v>
          </cell>
          <cell r="B1065" t="str">
            <v>ROANOKE-CHOWAN COMMUNITY COLLEGE</v>
          </cell>
          <cell r="C1065" t="str">
            <v>NC</v>
          </cell>
          <cell r="D1065">
            <v>5</v>
          </cell>
          <cell r="E1065">
            <v>4</v>
          </cell>
          <cell r="F1065">
            <v>2</v>
          </cell>
          <cell r="G1065">
            <v>2</v>
          </cell>
          <cell r="H1065">
            <v>2</v>
          </cell>
          <cell r="I1065">
            <v>40</v>
          </cell>
          <cell r="J1065">
            <v>1</v>
          </cell>
          <cell r="K1065">
            <v>291</v>
          </cell>
          <cell r="L1065">
            <v>867692</v>
          </cell>
          <cell r="M1065">
            <v>140657</v>
          </cell>
          <cell r="N1065">
            <v>4113294</v>
          </cell>
          <cell r="O1065">
            <v>522505</v>
          </cell>
          <cell r="P1065">
            <v>1627980</v>
          </cell>
          <cell r="Q1065">
            <v>0</v>
          </cell>
          <cell r="R1065">
            <v>0</v>
          </cell>
          <cell r="S1065">
            <v>74217</v>
          </cell>
          <cell r="T1065">
            <v>0</v>
          </cell>
          <cell r="U1065">
            <v>616</v>
          </cell>
          <cell r="V1065">
            <v>319465</v>
          </cell>
          <cell r="W1065">
            <v>0</v>
          </cell>
          <cell r="X1065">
            <v>32550</v>
          </cell>
          <cell r="Y1065">
            <v>0</v>
          </cell>
          <cell r="Z1065">
            <v>7698976</v>
          </cell>
          <cell r="AA1065">
            <v>2663340</v>
          </cell>
          <cell r="AB1065">
            <v>0</v>
          </cell>
          <cell r="AC1065">
            <v>22427</v>
          </cell>
          <cell r="AD1065">
            <v>445024</v>
          </cell>
          <cell r="AE1065">
            <v>686700</v>
          </cell>
          <cell r="AF1065">
            <v>1302986</v>
          </cell>
          <cell r="AG1065">
            <v>595488</v>
          </cell>
          <cell r="AH1065">
            <v>1467751</v>
          </cell>
          <cell r="AI1065">
            <v>0</v>
          </cell>
          <cell r="AJ1065">
            <v>0</v>
          </cell>
          <cell r="AK1065">
            <v>7183716</v>
          </cell>
          <cell r="AL1065">
            <v>313979</v>
          </cell>
          <cell r="AM1065">
            <v>0</v>
          </cell>
          <cell r="AN1065">
            <v>0</v>
          </cell>
          <cell r="AO1065">
            <v>0</v>
          </cell>
          <cell r="AP1065">
            <v>7497695</v>
          </cell>
          <cell r="AQ1065">
            <v>3975404</v>
          </cell>
          <cell r="AR1065">
            <v>765800</v>
          </cell>
          <cell r="AS1065">
            <v>4741204</v>
          </cell>
          <cell r="AT1065">
            <v>1334324</v>
          </cell>
          <cell r="AU1065">
            <v>32624</v>
          </cell>
          <cell r="AV1065">
            <v>87483</v>
          </cell>
          <cell r="AW1065">
            <v>0</v>
          </cell>
          <cell r="AX1065">
            <v>13320</v>
          </cell>
          <cell r="AY1065">
            <v>0</v>
          </cell>
          <cell r="AZ1065">
            <v>1467751</v>
          </cell>
        </row>
        <row r="1066">
          <cell r="A1066">
            <v>199476</v>
          </cell>
          <cell r="B1066" t="str">
            <v>ROBESON COMMUNITY COLLEGE</v>
          </cell>
          <cell r="C1066" t="str">
            <v>NC</v>
          </cell>
          <cell r="D1066">
            <v>5</v>
          </cell>
          <cell r="E1066">
            <v>4</v>
          </cell>
          <cell r="F1066">
            <v>2</v>
          </cell>
          <cell r="G1066">
            <v>2</v>
          </cell>
          <cell r="H1066">
            <v>2</v>
          </cell>
          <cell r="I1066">
            <v>40</v>
          </cell>
          <cell r="J1066">
            <v>1</v>
          </cell>
          <cell r="K1066">
            <v>1458</v>
          </cell>
          <cell r="L1066">
            <v>2163551</v>
          </cell>
          <cell r="M1066">
            <v>0</v>
          </cell>
          <cell r="N1066">
            <v>0</v>
          </cell>
          <cell r="O1066">
            <v>1268982</v>
          </cell>
          <cell r="P1066">
            <v>2504080</v>
          </cell>
          <cell r="Q1066">
            <v>8950403</v>
          </cell>
          <cell r="R1066">
            <v>0</v>
          </cell>
          <cell r="S1066">
            <v>39825</v>
          </cell>
          <cell r="T1066">
            <v>0</v>
          </cell>
          <cell r="U1066">
            <v>0</v>
          </cell>
          <cell r="V1066">
            <v>18423</v>
          </cell>
          <cell r="W1066">
            <v>0</v>
          </cell>
          <cell r="X1066">
            <v>79704</v>
          </cell>
          <cell r="Y1066">
            <v>0</v>
          </cell>
          <cell r="Z1066">
            <v>15024968</v>
          </cell>
          <cell r="AA1066">
            <v>7110649</v>
          </cell>
          <cell r="AB1066">
            <v>0</v>
          </cell>
          <cell r="AC1066">
            <v>0</v>
          </cell>
          <cell r="AD1066">
            <v>1026078</v>
          </cell>
          <cell r="AE1066">
            <v>859679</v>
          </cell>
          <cell r="AF1066">
            <v>2020054</v>
          </cell>
          <cell r="AG1066">
            <v>1192455</v>
          </cell>
          <cell r="AH1066">
            <v>2148372</v>
          </cell>
          <cell r="AI1066">
            <v>0</v>
          </cell>
          <cell r="AJ1066">
            <v>0</v>
          </cell>
          <cell r="AK1066">
            <v>14357287</v>
          </cell>
          <cell r="AL1066">
            <v>3496</v>
          </cell>
          <cell r="AM1066">
            <v>0</v>
          </cell>
          <cell r="AN1066">
            <v>0</v>
          </cell>
          <cell r="AO1066">
            <v>409427</v>
          </cell>
          <cell r="AP1066">
            <v>14770210</v>
          </cell>
          <cell r="AQ1066">
            <v>9751044</v>
          </cell>
          <cell r="AR1066">
            <v>0</v>
          </cell>
          <cell r="AS1066">
            <v>11349446</v>
          </cell>
          <cell r="AT1066">
            <v>1851934</v>
          </cell>
          <cell r="AU1066">
            <v>41209</v>
          </cell>
          <cell r="AV1066">
            <v>187292</v>
          </cell>
          <cell r="AW1066">
            <v>0</v>
          </cell>
          <cell r="AX1066">
            <v>39825</v>
          </cell>
          <cell r="AY1066">
            <v>28112</v>
          </cell>
          <cell r="AZ1066">
            <v>2148372</v>
          </cell>
        </row>
        <row r="1067">
          <cell r="A1067">
            <v>199485</v>
          </cell>
          <cell r="B1067" t="str">
            <v>ROCKINGHAM COMMUNITY COLLEGE</v>
          </cell>
          <cell r="C1067" t="str">
            <v>NC</v>
          </cell>
          <cell r="D1067">
            <v>5</v>
          </cell>
          <cell r="E1067">
            <v>4</v>
          </cell>
          <cell r="F1067">
            <v>2</v>
          </cell>
          <cell r="G1067">
            <v>2</v>
          </cell>
          <cell r="H1067">
            <v>2</v>
          </cell>
          <cell r="I1067">
            <v>40</v>
          </cell>
          <cell r="J1067">
            <v>1</v>
          </cell>
          <cell r="K1067">
            <v>1351</v>
          </cell>
          <cell r="L1067">
            <v>2000623</v>
          </cell>
          <cell r="M1067">
            <v>0</v>
          </cell>
          <cell r="N1067">
            <v>8200265</v>
          </cell>
          <cell r="O1067">
            <v>1932960</v>
          </cell>
          <cell r="P1067">
            <v>1383628</v>
          </cell>
          <cell r="Q1067">
            <v>97795</v>
          </cell>
          <cell r="R1067">
            <v>0</v>
          </cell>
          <cell r="S1067">
            <v>513165</v>
          </cell>
          <cell r="T1067">
            <v>6964</v>
          </cell>
          <cell r="U1067">
            <v>11065</v>
          </cell>
          <cell r="V1067">
            <v>1088526</v>
          </cell>
          <cell r="W1067">
            <v>0</v>
          </cell>
          <cell r="X1067">
            <v>216629</v>
          </cell>
          <cell r="Y1067">
            <v>0</v>
          </cell>
          <cell r="Z1067">
            <v>15451620</v>
          </cell>
          <cell r="AA1067">
            <v>5813424</v>
          </cell>
          <cell r="AB1067">
            <v>0</v>
          </cell>
          <cell r="AC1067">
            <v>123725</v>
          </cell>
          <cell r="AD1067">
            <v>729762</v>
          </cell>
          <cell r="AE1067">
            <v>925994</v>
          </cell>
          <cell r="AF1067">
            <v>2543251</v>
          </cell>
          <cell r="AG1067">
            <v>1184012</v>
          </cell>
          <cell r="AH1067">
            <v>1696998</v>
          </cell>
          <cell r="AI1067">
            <v>0</v>
          </cell>
          <cell r="AJ1067">
            <v>16092</v>
          </cell>
          <cell r="AK1067">
            <v>13033258</v>
          </cell>
          <cell r="AL1067">
            <v>997706</v>
          </cell>
          <cell r="AM1067">
            <v>0</v>
          </cell>
          <cell r="AN1067">
            <v>0</v>
          </cell>
          <cell r="AO1067">
            <v>0</v>
          </cell>
          <cell r="AP1067">
            <v>14030964</v>
          </cell>
          <cell r="AQ1067">
            <v>7365262</v>
          </cell>
          <cell r="AR1067">
            <v>1419606</v>
          </cell>
          <cell r="AS1067">
            <v>8784868</v>
          </cell>
          <cell r="AT1067">
            <v>1033155</v>
          </cell>
          <cell r="AU1067">
            <v>13339</v>
          </cell>
          <cell r="AV1067">
            <v>509068</v>
          </cell>
          <cell r="AW1067">
            <v>0</v>
          </cell>
          <cell r="AX1067">
            <v>124928</v>
          </cell>
          <cell r="AY1067">
            <v>16508</v>
          </cell>
          <cell r="AZ1067">
            <v>1696998</v>
          </cell>
        </row>
        <row r="1068">
          <cell r="A1068">
            <v>199494</v>
          </cell>
          <cell r="B1068" t="str">
            <v>ROWAN-CABARRUS COMMUNITY COLLEGE</v>
          </cell>
          <cell r="C1068" t="str">
            <v>NC</v>
          </cell>
          <cell r="D1068">
            <v>5</v>
          </cell>
          <cell r="E1068">
            <v>4</v>
          </cell>
          <cell r="F1068">
            <v>2</v>
          </cell>
          <cell r="G1068">
            <v>2</v>
          </cell>
          <cell r="H1068">
            <v>2</v>
          </cell>
          <cell r="I1068">
            <v>40</v>
          </cell>
          <cell r="J1068">
            <v>1</v>
          </cell>
          <cell r="K1068">
            <v>2773</v>
          </cell>
          <cell r="L1068">
            <v>3213331</v>
          </cell>
          <cell r="M1068">
            <v>298226</v>
          </cell>
          <cell r="N1068">
            <v>12658336</v>
          </cell>
          <cell r="O1068">
            <v>1734856</v>
          </cell>
          <cell r="P1068">
            <v>1637132</v>
          </cell>
          <cell r="Q1068">
            <v>152965</v>
          </cell>
          <cell r="R1068">
            <v>0</v>
          </cell>
          <cell r="S1068">
            <v>190808</v>
          </cell>
          <cell r="T1068">
            <v>81955</v>
          </cell>
          <cell r="U1068">
            <v>46996</v>
          </cell>
          <cell r="V1068">
            <v>587264</v>
          </cell>
          <cell r="W1068">
            <v>0</v>
          </cell>
          <cell r="X1068">
            <v>127529</v>
          </cell>
          <cell r="Y1068">
            <v>0</v>
          </cell>
          <cell r="Z1068">
            <v>20729398</v>
          </cell>
          <cell r="AA1068">
            <v>10924480</v>
          </cell>
          <cell r="AB1068">
            <v>0</v>
          </cell>
          <cell r="AC1068">
            <v>0</v>
          </cell>
          <cell r="AD1068">
            <v>1589173</v>
          </cell>
          <cell r="AE1068">
            <v>1126593</v>
          </cell>
          <cell r="AF1068">
            <v>2688933</v>
          </cell>
          <cell r="AG1068">
            <v>1539603</v>
          </cell>
          <cell r="AH1068">
            <v>2410652</v>
          </cell>
          <cell r="AI1068">
            <v>0</v>
          </cell>
          <cell r="AJ1068">
            <v>0</v>
          </cell>
          <cell r="AK1068">
            <v>20279434</v>
          </cell>
          <cell r="AL1068">
            <v>506888</v>
          </cell>
          <cell r="AM1068">
            <v>0</v>
          </cell>
          <cell r="AN1068">
            <v>0</v>
          </cell>
          <cell r="AO1068">
            <v>0</v>
          </cell>
          <cell r="AP1068">
            <v>20786322</v>
          </cell>
          <cell r="AQ1068">
            <v>13216248</v>
          </cell>
          <cell r="AR1068">
            <v>19509</v>
          </cell>
          <cell r="AS1068">
            <v>15258754</v>
          </cell>
          <cell r="AT1068">
            <v>1615679</v>
          </cell>
          <cell r="AU1068">
            <v>7200</v>
          </cell>
          <cell r="AV1068">
            <v>126759</v>
          </cell>
          <cell r="AW1068">
            <v>0</v>
          </cell>
          <cell r="AX1068">
            <v>70324</v>
          </cell>
          <cell r="AY1068">
            <v>590690</v>
          </cell>
          <cell r="AZ1068">
            <v>2410652</v>
          </cell>
        </row>
        <row r="1069">
          <cell r="A1069">
            <v>199625</v>
          </cell>
          <cell r="B1069" t="str">
            <v>SAMPSON COMMUNITY COLLEGE</v>
          </cell>
          <cell r="C1069" t="str">
            <v>NC</v>
          </cell>
          <cell r="D1069">
            <v>5</v>
          </cell>
          <cell r="E1069">
            <v>4</v>
          </cell>
          <cell r="F1069">
            <v>2</v>
          </cell>
          <cell r="G1069">
            <v>2</v>
          </cell>
          <cell r="H1069">
            <v>2</v>
          </cell>
          <cell r="I1069">
            <v>40</v>
          </cell>
          <cell r="J1069">
            <v>1</v>
          </cell>
          <cell r="K1069">
            <v>882</v>
          </cell>
          <cell r="L1069">
            <v>991855</v>
          </cell>
          <cell r="M1069">
            <v>565425</v>
          </cell>
          <cell r="N1069">
            <v>6015461</v>
          </cell>
          <cell r="O1069">
            <v>808903</v>
          </cell>
          <cell r="P1069">
            <v>959824</v>
          </cell>
          <cell r="Q1069">
            <v>173350</v>
          </cell>
          <cell r="R1069">
            <v>0</v>
          </cell>
          <cell r="S1069">
            <v>64578</v>
          </cell>
          <cell r="T1069">
            <v>4950</v>
          </cell>
          <cell r="U1069">
            <v>0</v>
          </cell>
          <cell r="V1069">
            <v>443297</v>
          </cell>
          <cell r="W1069">
            <v>0</v>
          </cell>
          <cell r="X1069">
            <v>31105</v>
          </cell>
          <cell r="Y1069">
            <v>0</v>
          </cell>
          <cell r="Z1069">
            <v>10058748</v>
          </cell>
          <cell r="AA1069">
            <v>4584401</v>
          </cell>
          <cell r="AB1069">
            <v>0</v>
          </cell>
          <cell r="AC1069">
            <v>0</v>
          </cell>
          <cell r="AD1069">
            <v>642205</v>
          </cell>
          <cell r="AE1069">
            <v>1073474</v>
          </cell>
          <cell r="AF1069">
            <v>1498104</v>
          </cell>
          <cell r="AG1069">
            <v>772756</v>
          </cell>
          <cell r="AH1069">
            <v>1078230</v>
          </cell>
          <cell r="AI1069">
            <v>0</v>
          </cell>
          <cell r="AJ1069">
            <v>0</v>
          </cell>
          <cell r="AK1069">
            <v>9649170</v>
          </cell>
          <cell r="AL1069">
            <v>406940</v>
          </cell>
          <cell r="AM1069">
            <v>0</v>
          </cell>
          <cell r="AN1069">
            <v>0</v>
          </cell>
          <cell r="AO1069">
            <v>0</v>
          </cell>
          <cell r="AP1069">
            <v>10056110</v>
          </cell>
          <cell r="AQ1069">
            <v>5785926</v>
          </cell>
          <cell r="AR1069">
            <v>50942</v>
          </cell>
          <cell r="AS1069">
            <v>6949778</v>
          </cell>
          <cell r="AT1069">
            <v>959824</v>
          </cell>
          <cell r="AU1069">
            <v>0</v>
          </cell>
          <cell r="AV1069">
            <v>65431</v>
          </cell>
          <cell r="AW1069">
            <v>0</v>
          </cell>
          <cell r="AX1069">
            <v>52975</v>
          </cell>
          <cell r="AY1069">
            <v>0</v>
          </cell>
          <cell r="AZ1069">
            <v>1078230</v>
          </cell>
        </row>
        <row r="1070">
          <cell r="A1070">
            <v>199634</v>
          </cell>
          <cell r="B1070" t="str">
            <v>SANDHILLS COMMUNITY COLLEGE</v>
          </cell>
          <cell r="C1070" t="str">
            <v>NC</v>
          </cell>
          <cell r="D1070">
            <v>5</v>
          </cell>
          <cell r="E1070">
            <v>4</v>
          </cell>
          <cell r="F1070">
            <v>2</v>
          </cell>
          <cell r="G1070">
            <v>2</v>
          </cell>
          <cell r="H1070">
            <v>2</v>
          </cell>
          <cell r="I1070">
            <v>40</v>
          </cell>
          <cell r="J1070">
            <v>1</v>
          </cell>
          <cell r="K1070">
            <v>2146</v>
          </cell>
          <cell r="L1070">
            <v>3013184</v>
          </cell>
          <cell r="M1070">
            <v>0</v>
          </cell>
          <cell r="N1070">
            <v>0</v>
          </cell>
          <cell r="O1070">
            <v>2496268</v>
          </cell>
          <cell r="P1070">
            <v>2747078</v>
          </cell>
          <cell r="Q1070">
            <v>12195838</v>
          </cell>
          <cell r="R1070">
            <v>197625</v>
          </cell>
          <cell r="S1070">
            <v>3095775</v>
          </cell>
          <cell r="T1070">
            <v>87428</v>
          </cell>
          <cell r="U1070">
            <v>47408</v>
          </cell>
          <cell r="V1070">
            <v>1227931</v>
          </cell>
          <cell r="W1070">
            <v>0</v>
          </cell>
          <cell r="X1070">
            <v>-203809</v>
          </cell>
          <cell r="Y1070">
            <v>0</v>
          </cell>
          <cell r="Z1070">
            <v>24904726</v>
          </cell>
          <cell r="AA1070">
            <v>10498523</v>
          </cell>
          <cell r="AB1070">
            <v>0</v>
          </cell>
          <cell r="AC1070">
            <v>0</v>
          </cell>
          <cell r="AD1070">
            <v>1645880</v>
          </cell>
          <cell r="AE1070">
            <v>1115357</v>
          </cell>
          <cell r="AF1070">
            <v>3295213</v>
          </cell>
          <cell r="AG1070">
            <v>2175922</v>
          </cell>
          <cell r="AH1070">
            <v>3304408</v>
          </cell>
          <cell r="AI1070">
            <v>0</v>
          </cell>
          <cell r="AJ1070">
            <v>0</v>
          </cell>
          <cell r="AK1070">
            <v>22035303</v>
          </cell>
          <cell r="AL1070">
            <v>1196465</v>
          </cell>
          <cell r="AM1070">
            <v>0</v>
          </cell>
          <cell r="AN1070">
            <v>0</v>
          </cell>
          <cell r="AO1070">
            <v>0</v>
          </cell>
          <cell r="AP1070">
            <v>23231768</v>
          </cell>
          <cell r="AQ1070">
            <v>12668101</v>
          </cell>
          <cell r="AR1070">
            <v>2295191</v>
          </cell>
          <cell r="AS1070">
            <v>14963292</v>
          </cell>
          <cell r="AT1070">
            <v>2250811</v>
          </cell>
          <cell r="AU1070">
            <v>26072</v>
          </cell>
          <cell r="AV1070">
            <v>709605</v>
          </cell>
          <cell r="AW1070">
            <v>0</v>
          </cell>
          <cell r="AX1070">
            <v>236040</v>
          </cell>
          <cell r="AY1070">
            <v>81880</v>
          </cell>
          <cell r="AZ1070">
            <v>3304408</v>
          </cell>
        </row>
        <row r="1071">
          <cell r="A1071">
            <v>199722</v>
          </cell>
          <cell r="B1071" t="str">
            <v>SOUTHEASTERN COMMUNITY COLLEGE</v>
          </cell>
          <cell r="C1071" t="str">
            <v>NC</v>
          </cell>
          <cell r="D1071">
            <v>5</v>
          </cell>
          <cell r="E1071">
            <v>4</v>
          </cell>
          <cell r="F1071">
            <v>2</v>
          </cell>
          <cell r="G1071">
            <v>2</v>
          </cell>
          <cell r="H1071">
            <v>2</v>
          </cell>
          <cell r="I1071">
            <v>40</v>
          </cell>
          <cell r="J1071">
            <v>1</v>
          </cell>
          <cell r="K1071">
            <v>1315</v>
          </cell>
          <cell r="L1071">
            <v>1693222</v>
          </cell>
          <cell r="M1071">
            <v>0</v>
          </cell>
          <cell r="N1071">
            <v>0</v>
          </cell>
          <cell r="O1071">
            <v>1181884</v>
          </cell>
          <cell r="P1071">
            <v>4738095</v>
          </cell>
          <cell r="Q1071">
            <v>10942300</v>
          </cell>
          <cell r="R1071">
            <v>26000</v>
          </cell>
          <cell r="S1071">
            <v>277525</v>
          </cell>
          <cell r="T1071">
            <v>0</v>
          </cell>
          <cell r="U1071">
            <v>0</v>
          </cell>
          <cell r="V1071">
            <v>981236</v>
          </cell>
          <cell r="W1071">
            <v>0</v>
          </cell>
          <cell r="X1071">
            <v>0</v>
          </cell>
          <cell r="Y1071">
            <v>0</v>
          </cell>
          <cell r="Z1071">
            <v>19840262</v>
          </cell>
          <cell r="AA1071">
            <v>8257033</v>
          </cell>
          <cell r="AB1071">
            <v>0</v>
          </cell>
          <cell r="AC1071">
            <v>1808354</v>
          </cell>
          <cell r="AD1071">
            <v>968829</v>
          </cell>
          <cell r="AE1071">
            <v>738026</v>
          </cell>
          <cell r="AF1071">
            <v>2161725</v>
          </cell>
          <cell r="AG1071">
            <v>1001098</v>
          </cell>
          <cell r="AH1071">
            <v>2257955</v>
          </cell>
          <cell r="AI1071">
            <v>0</v>
          </cell>
          <cell r="AJ1071">
            <v>-23456</v>
          </cell>
          <cell r="AK1071">
            <v>17169564</v>
          </cell>
          <cell r="AL1071">
            <v>897914</v>
          </cell>
          <cell r="AM1071">
            <v>0</v>
          </cell>
          <cell r="AN1071">
            <v>0</v>
          </cell>
          <cell r="AO1071">
            <v>0</v>
          </cell>
          <cell r="AP1071">
            <v>18067478</v>
          </cell>
          <cell r="AQ1071">
            <v>9469050</v>
          </cell>
          <cell r="AR1071">
            <v>1925536</v>
          </cell>
          <cell r="AS1071">
            <v>11394586</v>
          </cell>
          <cell r="AT1071">
            <v>1963737</v>
          </cell>
          <cell r="AU1071">
            <v>92559</v>
          </cell>
          <cell r="AV1071">
            <v>75131</v>
          </cell>
          <cell r="AW1071">
            <v>0</v>
          </cell>
          <cell r="AX1071">
            <v>0</v>
          </cell>
          <cell r="AY1071">
            <v>126528</v>
          </cell>
          <cell r="AZ1071">
            <v>2257955</v>
          </cell>
        </row>
        <row r="1072">
          <cell r="A1072">
            <v>199731</v>
          </cell>
          <cell r="B1072" t="str">
            <v>SOUTHWESTERN COMMUNITY COLLEGE</v>
          </cell>
          <cell r="C1072" t="str">
            <v>NC</v>
          </cell>
          <cell r="D1072">
            <v>5</v>
          </cell>
          <cell r="E1072">
            <v>4</v>
          </cell>
          <cell r="F1072">
            <v>2</v>
          </cell>
          <cell r="G1072">
            <v>2</v>
          </cell>
          <cell r="H1072">
            <v>2</v>
          </cell>
          <cell r="I1072">
            <v>40</v>
          </cell>
          <cell r="J1072">
            <v>1</v>
          </cell>
          <cell r="K1072">
            <v>1132</v>
          </cell>
          <cell r="L1072">
            <v>1476408</v>
          </cell>
          <cell r="M1072">
            <v>174588</v>
          </cell>
          <cell r="N1072">
            <v>7833849</v>
          </cell>
          <cell r="O1072">
            <v>1107349</v>
          </cell>
          <cell r="P1072">
            <v>2836015</v>
          </cell>
          <cell r="Q1072">
            <v>510639</v>
          </cell>
          <cell r="R1072">
            <v>4838</v>
          </cell>
          <cell r="S1072">
            <v>128500</v>
          </cell>
          <cell r="T1072">
            <v>1502</v>
          </cell>
          <cell r="U1072">
            <v>8509</v>
          </cell>
          <cell r="V1072">
            <v>25317</v>
          </cell>
          <cell r="W1072">
            <v>0</v>
          </cell>
          <cell r="X1072">
            <v>0</v>
          </cell>
          <cell r="Y1072">
            <v>0</v>
          </cell>
          <cell r="Z1072">
            <v>14107514</v>
          </cell>
          <cell r="AA1072">
            <v>6679176</v>
          </cell>
          <cell r="AB1072">
            <v>0</v>
          </cell>
          <cell r="AC1072">
            <v>234905</v>
          </cell>
          <cell r="AD1072">
            <v>1183642</v>
          </cell>
          <cell r="AE1072">
            <v>1114826</v>
          </cell>
          <cell r="AF1072">
            <v>2177124</v>
          </cell>
          <cell r="AG1072">
            <v>1177291</v>
          </cell>
          <cell r="AH1072">
            <v>1573971</v>
          </cell>
          <cell r="AI1072">
            <v>0</v>
          </cell>
          <cell r="AJ1072">
            <v>0</v>
          </cell>
          <cell r="AK1072">
            <v>14140935</v>
          </cell>
          <cell r="AL1072">
            <v>72609</v>
          </cell>
          <cell r="AM1072">
            <v>0</v>
          </cell>
          <cell r="AN1072">
            <v>0</v>
          </cell>
          <cell r="AO1072">
            <v>0</v>
          </cell>
          <cell r="AP1072">
            <v>14213544</v>
          </cell>
          <cell r="AQ1072">
            <v>8017972</v>
          </cell>
          <cell r="AR1072">
            <v>1568299</v>
          </cell>
          <cell r="AS1072">
            <v>9586271</v>
          </cell>
          <cell r="AT1072">
            <v>1131883</v>
          </cell>
          <cell r="AU1072">
            <v>29389</v>
          </cell>
          <cell r="AV1072">
            <v>371138</v>
          </cell>
          <cell r="AW1072">
            <v>0</v>
          </cell>
          <cell r="AX1072">
            <v>39876</v>
          </cell>
          <cell r="AY1072">
            <v>1685</v>
          </cell>
          <cell r="AZ1072">
            <v>1573971</v>
          </cell>
        </row>
        <row r="1073">
          <cell r="A1073">
            <v>199740</v>
          </cell>
          <cell r="B1073" t="str">
            <v>STANLY COMMUNITY COLLEGE</v>
          </cell>
          <cell r="C1073" t="str">
            <v>NC</v>
          </cell>
          <cell r="D1073">
            <v>5</v>
          </cell>
          <cell r="E1073">
            <v>4</v>
          </cell>
          <cell r="F1073">
            <v>2</v>
          </cell>
          <cell r="G1073">
            <v>2</v>
          </cell>
          <cell r="H1073">
            <v>2</v>
          </cell>
          <cell r="I1073">
            <v>40</v>
          </cell>
          <cell r="J1073">
            <v>1</v>
          </cell>
          <cell r="K1073">
            <v>1112</v>
          </cell>
          <cell r="L1073">
            <v>1257285</v>
          </cell>
          <cell r="M1073">
            <v>197817</v>
          </cell>
          <cell r="N1073">
            <v>6547040</v>
          </cell>
          <cell r="O1073">
            <v>926270</v>
          </cell>
          <cell r="P1073">
            <v>829941</v>
          </cell>
          <cell r="Q1073">
            <v>514708</v>
          </cell>
          <cell r="R1073">
            <v>0</v>
          </cell>
          <cell r="S1073">
            <v>125591</v>
          </cell>
          <cell r="T1073">
            <v>0</v>
          </cell>
          <cell r="U1073">
            <v>31776</v>
          </cell>
          <cell r="V1073">
            <v>624488</v>
          </cell>
          <cell r="W1073">
            <v>0</v>
          </cell>
          <cell r="X1073">
            <v>180960</v>
          </cell>
          <cell r="Y1073">
            <v>0</v>
          </cell>
          <cell r="Z1073">
            <v>11235876</v>
          </cell>
          <cell r="AA1073">
            <v>5513490</v>
          </cell>
          <cell r="AB1073">
            <v>0</v>
          </cell>
          <cell r="AC1073">
            <v>0</v>
          </cell>
          <cell r="AD1073">
            <v>627363</v>
          </cell>
          <cell r="AE1073">
            <v>687465</v>
          </cell>
          <cell r="AF1073">
            <v>2114638</v>
          </cell>
          <cell r="AG1073">
            <v>733363</v>
          </cell>
          <cell r="AH1073">
            <v>861035</v>
          </cell>
          <cell r="AI1073">
            <v>0</v>
          </cell>
          <cell r="AJ1073">
            <v>0</v>
          </cell>
          <cell r="AK1073">
            <v>10537354</v>
          </cell>
          <cell r="AL1073">
            <v>614149</v>
          </cell>
          <cell r="AM1073">
            <v>0</v>
          </cell>
          <cell r="AN1073">
            <v>0</v>
          </cell>
          <cell r="AO1073">
            <v>0</v>
          </cell>
          <cell r="AP1073">
            <v>11151503</v>
          </cell>
          <cell r="AQ1073">
            <v>6440930</v>
          </cell>
          <cell r="AR1073">
            <v>1159262</v>
          </cell>
          <cell r="AS1073">
            <v>7600192</v>
          </cell>
          <cell r="AT1073">
            <v>721953</v>
          </cell>
          <cell r="AU1073">
            <v>73019</v>
          </cell>
          <cell r="AV1073">
            <v>32204</v>
          </cell>
          <cell r="AW1073">
            <v>0</v>
          </cell>
          <cell r="AX1073">
            <v>33859</v>
          </cell>
          <cell r="AY1073">
            <v>0</v>
          </cell>
          <cell r="AZ1073">
            <v>861035</v>
          </cell>
        </row>
        <row r="1074">
          <cell r="A1074">
            <v>199768</v>
          </cell>
          <cell r="B1074" t="str">
            <v>SURRY COMMUNITY COLLEGE</v>
          </cell>
          <cell r="C1074" t="str">
            <v>NC</v>
          </cell>
          <cell r="D1074">
            <v>5</v>
          </cell>
          <cell r="E1074">
            <v>4</v>
          </cell>
          <cell r="F1074">
            <v>2</v>
          </cell>
          <cell r="G1074">
            <v>2</v>
          </cell>
          <cell r="H1074">
            <v>2</v>
          </cell>
          <cell r="I1074">
            <v>40</v>
          </cell>
          <cell r="J1074">
            <v>1</v>
          </cell>
          <cell r="K1074">
            <v>2182</v>
          </cell>
          <cell r="L1074">
            <v>2654723</v>
          </cell>
          <cell r="M1074">
            <v>260576</v>
          </cell>
          <cell r="N1074">
            <v>10626386</v>
          </cell>
          <cell r="O1074">
            <v>1294063</v>
          </cell>
          <cell r="P1074">
            <v>1398408</v>
          </cell>
          <cell r="Q1074">
            <v>193694</v>
          </cell>
          <cell r="R1074">
            <v>8343</v>
          </cell>
          <cell r="S1074">
            <v>30105</v>
          </cell>
          <cell r="T1074">
            <v>0</v>
          </cell>
          <cell r="U1074">
            <v>0</v>
          </cell>
          <cell r="V1074">
            <v>1332574</v>
          </cell>
          <cell r="W1074">
            <v>0</v>
          </cell>
          <cell r="X1074">
            <v>404902</v>
          </cell>
          <cell r="Y1074">
            <v>0</v>
          </cell>
          <cell r="Z1074">
            <v>18203774</v>
          </cell>
          <cell r="AA1074">
            <v>8588519</v>
          </cell>
          <cell r="AB1074">
            <v>0</v>
          </cell>
          <cell r="AC1074">
            <v>0</v>
          </cell>
          <cell r="AD1074">
            <v>1846292</v>
          </cell>
          <cell r="AE1074">
            <v>796191</v>
          </cell>
          <cell r="AF1074">
            <v>1982296</v>
          </cell>
          <cell r="AG1074">
            <v>1025062</v>
          </cell>
          <cell r="AH1074">
            <v>1593132</v>
          </cell>
          <cell r="AI1074">
            <v>0</v>
          </cell>
          <cell r="AJ1074">
            <v>0</v>
          </cell>
          <cell r="AK1074">
            <v>15831492</v>
          </cell>
          <cell r="AL1074">
            <v>1332574</v>
          </cell>
          <cell r="AM1074">
            <v>0</v>
          </cell>
          <cell r="AN1074">
            <v>0</v>
          </cell>
          <cell r="AO1074">
            <v>0</v>
          </cell>
          <cell r="AP1074">
            <v>17164066</v>
          </cell>
          <cell r="AQ1074">
            <v>10017786</v>
          </cell>
          <cell r="AR1074">
            <v>1887736</v>
          </cell>
          <cell r="AS1074">
            <v>11905522</v>
          </cell>
          <cell r="AT1074">
            <v>1288498</v>
          </cell>
          <cell r="AU1074">
            <v>24418</v>
          </cell>
          <cell r="AV1074">
            <v>108662</v>
          </cell>
          <cell r="AW1074">
            <v>0</v>
          </cell>
          <cell r="AX1074">
            <v>137445</v>
          </cell>
          <cell r="AY1074">
            <v>34109</v>
          </cell>
          <cell r="AZ1074">
            <v>1593132</v>
          </cell>
        </row>
        <row r="1075">
          <cell r="A1075">
            <v>199786</v>
          </cell>
          <cell r="B1075" t="str">
            <v>ALAMANCE COMMUNITY COLLEGE</v>
          </cell>
          <cell r="C1075" t="str">
            <v>NC</v>
          </cell>
          <cell r="D1075">
            <v>5</v>
          </cell>
          <cell r="E1075">
            <v>4</v>
          </cell>
          <cell r="F1075">
            <v>2</v>
          </cell>
          <cell r="G1075">
            <v>2</v>
          </cell>
          <cell r="H1075">
            <v>2</v>
          </cell>
          <cell r="I1075">
            <v>40</v>
          </cell>
          <cell r="J1075">
            <v>1</v>
          </cell>
          <cell r="K1075">
            <v>2220</v>
          </cell>
          <cell r="L1075">
            <v>2065527</v>
          </cell>
          <cell r="M1075">
            <v>0</v>
          </cell>
          <cell r="N1075">
            <v>9390205</v>
          </cell>
          <cell r="O1075">
            <v>1665642</v>
          </cell>
          <cell r="P1075">
            <v>1602384</v>
          </cell>
          <cell r="Q1075">
            <v>325468</v>
          </cell>
          <cell r="R1075">
            <v>0</v>
          </cell>
          <cell r="S1075">
            <v>98287</v>
          </cell>
          <cell r="T1075">
            <v>0</v>
          </cell>
          <cell r="U1075">
            <v>63538</v>
          </cell>
          <cell r="V1075">
            <v>325368</v>
          </cell>
          <cell r="W1075">
            <v>0</v>
          </cell>
          <cell r="X1075">
            <v>48910</v>
          </cell>
          <cell r="Y1075">
            <v>0</v>
          </cell>
          <cell r="Z1075">
            <v>15585329</v>
          </cell>
          <cell r="AA1075">
            <v>7742593</v>
          </cell>
          <cell r="AB1075">
            <v>0</v>
          </cell>
          <cell r="AC1075">
            <v>0</v>
          </cell>
          <cell r="AD1075">
            <v>1559299</v>
          </cell>
          <cell r="AE1075">
            <v>764796</v>
          </cell>
          <cell r="AF1075">
            <v>2229387</v>
          </cell>
          <cell r="AG1075">
            <v>1759195</v>
          </cell>
          <cell r="AH1075">
            <v>1423853</v>
          </cell>
          <cell r="AI1075">
            <v>0</v>
          </cell>
          <cell r="AJ1075">
            <v>331689</v>
          </cell>
          <cell r="AK1075">
            <v>15810812</v>
          </cell>
          <cell r="AL1075">
            <v>377854</v>
          </cell>
          <cell r="AM1075">
            <v>0</v>
          </cell>
          <cell r="AN1075">
            <v>0</v>
          </cell>
          <cell r="AO1075">
            <v>0</v>
          </cell>
          <cell r="AP1075">
            <v>16188666</v>
          </cell>
          <cell r="AQ1075">
            <v>9685085</v>
          </cell>
          <cell r="AR1075">
            <v>1547004</v>
          </cell>
          <cell r="AS1075">
            <v>11232089</v>
          </cell>
          <cell r="AT1075">
            <v>1172611</v>
          </cell>
          <cell r="AU1075">
            <v>24992</v>
          </cell>
          <cell r="AV1075">
            <v>224168</v>
          </cell>
          <cell r="AW1075">
            <v>0</v>
          </cell>
          <cell r="AX1075">
            <v>0</v>
          </cell>
          <cell r="AY1075">
            <v>2082</v>
          </cell>
          <cell r="AZ1075">
            <v>1423853</v>
          </cell>
        </row>
        <row r="1076">
          <cell r="A1076">
            <v>199795</v>
          </cell>
          <cell r="B1076" t="str">
            <v>TRI-COUNTY COMMUNITY COLLEGE</v>
          </cell>
          <cell r="C1076" t="str">
            <v>NC</v>
          </cell>
          <cell r="D1076">
            <v>5</v>
          </cell>
          <cell r="E1076">
            <v>4</v>
          </cell>
          <cell r="F1076">
            <v>2</v>
          </cell>
          <cell r="G1076">
            <v>2</v>
          </cell>
          <cell r="H1076">
            <v>2</v>
          </cell>
          <cell r="I1076">
            <v>40</v>
          </cell>
          <cell r="J1076">
            <v>1</v>
          </cell>
          <cell r="K1076">
            <v>609</v>
          </cell>
          <cell r="L1076">
            <v>872758</v>
          </cell>
          <cell r="M1076">
            <v>213921</v>
          </cell>
          <cell r="N1076">
            <v>4448376</v>
          </cell>
          <cell r="O1076">
            <v>382575</v>
          </cell>
          <cell r="P1076">
            <v>1064972</v>
          </cell>
          <cell r="Q1076">
            <v>331828</v>
          </cell>
          <cell r="R1076">
            <v>0</v>
          </cell>
          <cell r="S1076">
            <v>37404</v>
          </cell>
          <cell r="T1076">
            <v>4672</v>
          </cell>
          <cell r="U1076">
            <v>0</v>
          </cell>
          <cell r="V1076">
            <v>17316</v>
          </cell>
          <cell r="W1076">
            <v>0</v>
          </cell>
          <cell r="X1076">
            <v>123567</v>
          </cell>
          <cell r="Y1076">
            <v>0</v>
          </cell>
          <cell r="Z1076">
            <v>7497389</v>
          </cell>
          <cell r="AA1076">
            <v>3271753</v>
          </cell>
          <cell r="AB1076">
            <v>0</v>
          </cell>
          <cell r="AC1076">
            <v>422</v>
          </cell>
          <cell r="AD1076">
            <v>532395</v>
          </cell>
          <cell r="AE1076">
            <v>335396</v>
          </cell>
          <cell r="AF1076">
            <v>1512272</v>
          </cell>
          <cell r="AG1076">
            <v>497042</v>
          </cell>
          <cell r="AH1076">
            <v>1408143</v>
          </cell>
          <cell r="AI1076">
            <v>0</v>
          </cell>
          <cell r="AJ1076">
            <v>0</v>
          </cell>
          <cell r="AK1076">
            <v>7557423</v>
          </cell>
          <cell r="AL1076">
            <v>7232</v>
          </cell>
          <cell r="AM1076">
            <v>0</v>
          </cell>
          <cell r="AN1076">
            <v>0</v>
          </cell>
          <cell r="AO1076">
            <v>0</v>
          </cell>
          <cell r="AP1076">
            <v>7564655</v>
          </cell>
          <cell r="AQ1076">
            <v>3677272</v>
          </cell>
          <cell r="AR1076">
            <v>10690</v>
          </cell>
          <cell r="AS1076">
            <v>4332198</v>
          </cell>
          <cell r="AT1076">
            <v>1043673</v>
          </cell>
          <cell r="AU1076">
            <v>21299</v>
          </cell>
          <cell r="AV1076">
            <v>331828</v>
          </cell>
          <cell r="AW1076">
            <v>0</v>
          </cell>
          <cell r="AX1076">
            <v>3641</v>
          </cell>
          <cell r="AY1076">
            <v>7702</v>
          </cell>
          <cell r="AZ1076">
            <v>1408143</v>
          </cell>
        </row>
        <row r="1077">
          <cell r="A1077">
            <v>199838</v>
          </cell>
          <cell r="B1077" t="str">
            <v>VANCE-GRANVILLE COMMUNITY COLLEGE</v>
          </cell>
          <cell r="C1077" t="str">
            <v>NC</v>
          </cell>
          <cell r="D1077">
            <v>5</v>
          </cell>
          <cell r="E1077">
            <v>4</v>
          </cell>
          <cell r="F1077">
            <v>2</v>
          </cell>
          <cell r="G1077">
            <v>2</v>
          </cell>
          <cell r="H1077">
            <v>2</v>
          </cell>
          <cell r="I1077">
            <v>40</v>
          </cell>
          <cell r="J1077">
            <v>1</v>
          </cell>
          <cell r="K1077">
            <v>2232</v>
          </cell>
          <cell r="L1077">
            <v>2876359</v>
          </cell>
          <cell r="M1077">
            <v>0</v>
          </cell>
          <cell r="N1077">
            <v>12738918</v>
          </cell>
          <cell r="O1077">
            <v>1179924</v>
          </cell>
          <cell r="P1077">
            <v>4513984</v>
          </cell>
          <cell r="Q1077">
            <v>1102150</v>
          </cell>
          <cell r="R1077">
            <v>0</v>
          </cell>
          <cell r="S1077">
            <v>354762</v>
          </cell>
          <cell r="T1077">
            <v>0</v>
          </cell>
          <cell r="U1077">
            <v>347098</v>
          </cell>
          <cell r="V1077">
            <v>1110710</v>
          </cell>
          <cell r="W1077">
            <v>0</v>
          </cell>
          <cell r="X1077">
            <v>-666692</v>
          </cell>
          <cell r="Y1077">
            <v>0</v>
          </cell>
          <cell r="Z1077">
            <v>23557213</v>
          </cell>
          <cell r="AA1077">
            <v>10320154</v>
          </cell>
          <cell r="AB1077">
            <v>0</v>
          </cell>
          <cell r="AC1077">
            <v>0</v>
          </cell>
          <cell r="AD1077">
            <v>907861</v>
          </cell>
          <cell r="AE1077">
            <v>1794075</v>
          </cell>
          <cell r="AF1077">
            <v>3445235</v>
          </cell>
          <cell r="AG1077">
            <v>1311456</v>
          </cell>
          <cell r="AH1077">
            <v>4527900</v>
          </cell>
          <cell r="AI1077">
            <v>0</v>
          </cell>
          <cell r="AJ1077">
            <v>-133672</v>
          </cell>
          <cell r="AK1077">
            <v>22173009</v>
          </cell>
          <cell r="AL1077">
            <v>909386</v>
          </cell>
          <cell r="AM1077">
            <v>0</v>
          </cell>
          <cell r="AN1077">
            <v>0</v>
          </cell>
          <cell r="AO1077">
            <v>0</v>
          </cell>
          <cell r="AP1077">
            <v>23082395</v>
          </cell>
          <cell r="AQ1077">
            <v>12285577</v>
          </cell>
          <cell r="AR1077">
            <v>2237291</v>
          </cell>
          <cell r="AS1077">
            <v>14522868</v>
          </cell>
          <cell r="AT1077">
            <v>2867112</v>
          </cell>
          <cell r="AU1077">
            <v>161940</v>
          </cell>
          <cell r="AV1077">
            <v>1102150</v>
          </cell>
          <cell r="AW1077">
            <v>0</v>
          </cell>
          <cell r="AX1077">
            <v>308744</v>
          </cell>
          <cell r="AY1077">
            <v>87954</v>
          </cell>
          <cell r="AZ1077">
            <v>4527900</v>
          </cell>
        </row>
        <row r="1078">
          <cell r="A1078">
            <v>199856</v>
          </cell>
          <cell r="B1078" t="str">
            <v>WAKE TECHNICAL COMMUNITY COLLEGE</v>
          </cell>
          <cell r="C1078" t="str">
            <v>NC</v>
          </cell>
          <cell r="D1078">
            <v>5</v>
          </cell>
          <cell r="E1078">
            <v>4</v>
          </cell>
          <cell r="F1078">
            <v>2</v>
          </cell>
          <cell r="G1078">
            <v>2</v>
          </cell>
          <cell r="H1078">
            <v>2</v>
          </cell>
          <cell r="I1078">
            <v>40</v>
          </cell>
          <cell r="J1078">
            <v>1</v>
          </cell>
          <cell r="K1078">
            <v>5834</v>
          </cell>
          <cell r="L1078">
            <v>7092653</v>
          </cell>
          <cell r="M1078">
            <v>712960</v>
          </cell>
          <cell r="N1078">
            <v>25983216</v>
          </cell>
          <cell r="O1078">
            <v>7810000</v>
          </cell>
          <cell r="P1078">
            <v>2925242</v>
          </cell>
          <cell r="Q1078">
            <v>219460</v>
          </cell>
          <cell r="R1078">
            <v>9570</v>
          </cell>
          <cell r="S1078">
            <v>80834</v>
          </cell>
          <cell r="T1078">
            <v>0</v>
          </cell>
          <cell r="U1078">
            <v>0</v>
          </cell>
          <cell r="V1078">
            <v>423088</v>
          </cell>
          <cell r="W1078">
            <v>0</v>
          </cell>
          <cell r="X1078">
            <v>283079</v>
          </cell>
          <cell r="Y1078">
            <v>0</v>
          </cell>
          <cell r="Z1078">
            <v>45540102</v>
          </cell>
          <cell r="AA1078">
            <v>22733011</v>
          </cell>
          <cell r="AB1078">
            <v>0</v>
          </cell>
          <cell r="AC1078">
            <v>8871</v>
          </cell>
          <cell r="AD1078">
            <v>5287150</v>
          </cell>
          <cell r="AE1078">
            <v>3246435</v>
          </cell>
          <cell r="AF1078">
            <v>4604991</v>
          </cell>
          <cell r="AG1078">
            <v>4147745</v>
          </cell>
          <cell r="AH1078">
            <v>2934385</v>
          </cell>
          <cell r="AI1078">
            <v>0</v>
          </cell>
          <cell r="AJ1078">
            <v>0</v>
          </cell>
          <cell r="AK1078">
            <v>42962588</v>
          </cell>
          <cell r="AL1078">
            <v>206154</v>
          </cell>
          <cell r="AM1078">
            <v>0</v>
          </cell>
          <cell r="AN1078">
            <v>0</v>
          </cell>
          <cell r="AO1078">
            <v>0</v>
          </cell>
          <cell r="AP1078">
            <v>43168742</v>
          </cell>
          <cell r="AQ1078">
            <v>26866617</v>
          </cell>
          <cell r="AR1078">
            <v>4622266</v>
          </cell>
          <cell r="AS1078">
            <v>31488883</v>
          </cell>
          <cell r="AT1078">
            <v>2660165</v>
          </cell>
          <cell r="AU1078">
            <v>39768</v>
          </cell>
          <cell r="AV1078">
            <v>152779</v>
          </cell>
          <cell r="AW1078">
            <v>0</v>
          </cell>
          <cell r="AX1078">
            <v>5149</v>
          </cell>
          <cell r="AY1078">
            <v>76524</v>
          </cell>
          <cell r="AZ1078">
            <v>2934385</v>
          </cell>
        </row>
        <row r="1079">
          <cell r="A1079">
            <v>199892</v>
          </cell>
          <cell r="B1079" t="str">
            <v>WAYNE COMMUNITY COLLEGE</v>
          </cell>
          <cell r="C1079" t="str">
            <v>NC</v>
          </cell>
          <cell r="D1079">
            <v>5</v>
          </cell>
          <cell r="E1079">
            <v>4</v>
          </cell>
          <cell r="F1079">
            <v>2</v>
          </cell>
          <cell r="G1079">
            <v>2</v>
          </cell>
          <cell r="H1079">
            <v>2</v>
          </cell>
          <cell r="I1079">
            <v>40</v>
          </cell>
          <cell r="J1079">
            <v>1</v>
          </cell>
          <cell r="K1079">
            <v>2000</v>
          </cell>
          <cell r="L1079">
            <v>2518609</v>
          </cell>
          <cell r="M1079">
            <v>0</v>
          </cell>
          <cell r="N1079">
            <v>0</v>
          </cell>
          <cell r="O1079">
            <v>1862333</v>
          </cell>
          <cell r="P1079">
            <v>2625959</v>
          </cell>
          <cell r="Q1079">
            <v>11382089</v>
          </cell>
          <cell r="R1079">
            <v>0</v>
          </cell>
          <cell r="S1079">
            <v>134275</v>
          </cell>
          <cell r="T1079">
            <v>4014</v>
          </cell>
          <cell r="U1079">
            <v>0</v>
          </cell>
          <cell r="V1079">
            <v>1133179</v>
          </cell>
          <cell r="W1079">
            <v>0</v>
          </cell>
          <cell r="X1079">
            <v>91208</v>
          </cell>
          <cell r="Y1079">
            <v>0</v>
          </cell>
          <cell r="Z1079">
            <v>19751666</v>
          </cell>
          <cell r="AA1079">
            <v>9739147</v>
          </cell>
          <cell r="AB1079">
            <v>0</v>
          </cell>
          <cell r="AC1079">
            <v>0</v>
          </cell>
          <cell r="AD1079">
            <v>1446405</v>
          </cell>
          <cell r="AE1079">
            <v>1281212</v>
          </cell>
          <cell r="AF1079">
            <v>2353624</v>
          </cell>
          <cell r="AG1079">
            <v>1671105</v>
          </cell>
          <cell r="AH1079">
            <v>2208719</v>
          </cell>
          <cell r="AI1079">
            <v>0</v>
          </cell>
          <cell r="AJ1079">
            <v>0</v>
          </cell>
          <cell r="AK1079">
            <v>18700212</v>
          </cell>
          <cell r="AL1079">
            <v>1044665</v>
          </cell>
          <cell r="AM1079">
            <v>0</v>
          </cell>
          <cell r="AN1079">
            <v>0</v>
          </cell>
          <cell r="AO1079">
            <v>0</v>
          </cell>
          <cell r="AP1079">
            <v>19744877</v>
          </cell>
          <cell r="AQ1079">
            <v>11296189</v>
          </cell>
          <cell r="AR1079">
            <v>2245473</v>
          </cell>
          <cell r="AS1079">
            <v>13541662</v>
          </cell>
          <cell r="AT1079">
            <v>1867974</v>
          </cell>
          <cell r="AU1079">
            <v>74799</v>
          </cell>
          <cell r="AV1079">
            <v>166464</v>
          </cell>
          <cell r="AW1079">
            <v>0</v>
          </cell>
          <cell r="AX1079">
            <v>77178</v>
          </cell>
          <cell r="AY1079">
            <v>22304</v>
          </cell>
          <cell r="AZ1079">
            <v>2208719</v>
          </cell>
        </row>
        <row r="1080">
          <cell r="A1080">
            <v>199908</v>
          </cell>
          <cell r="B1080" t="str">
            <v>WESTERN PIEDMONT COMMUNITY COLLEGE</v>
          </cell>
          <cell r="C1080" t="str">
            <v>NC</v>
          </cell>
          <cell r="D1080">
            <v>5</v>
          </cell>
          <cell r="E1080">
            <v>4</v>
          </cell>
          <cell r="F1080">
            <v>2</v>
          </cell>
          <cell r="G1080">
            <v>2</v>
          </cell>
          <cell r="H1080">
            <v>2</v>
          </cell>
          <cell r="I1080">
            <v>40</v>
          </cell>
          <cell r="J1080">
            <v>1</v>
          </cell>
          <cell r="K1080">
            <v>1509</v>
          </cell>
          <cell r="L1080">
            <v>1933457</v>
          </cell>
          <cell r="M1080">
            <v>0</v>
          </cell>
          <cell r="N1080">
            <v>8930356</v>
          </cell>
          <cell r="O1080">
            <v>1375000</v>
          </cell>
          <cell r="P1080">
            <v>1961016</v>
          </cell>
          <cell r="Q1080">
            <v>142006</v>
          </cell>
          <cell r="R1080">
            <v>16807</v>
          </cell>
          <cell r="S1080">
            <v>102565</v>
          </cell>
          <cell r="T1080">
            <v>3507</v>
          </cell>
          <cell r="U1080">
            <v>135127</v>
          </cell>
          <cell r="V1080">
            <v>779625</v>
          </cell>
          <cell r="W1080">
            <v>0</v>
          </cell>
          <cell r="X1080">
            <v>0</v>
          </cell>
          <cell r="Y1080">
            <v>0</v>
          </cell>
          <cell r="Z1080">
            <v>15379466</v>
          </cell>
          <cell r="AA1080">
            <v>7391205</v>
          </cell>
          <cell r="AB1080">
            <v>0</v>
          </cell>
          <cell r="AC1080">
            <v>64980</v>
          </cell>
          <cell r="AD1080">
            <v>1247241</v>
          </cell>
          <cell r="AE1080">
            <v>1018190</v>
          </cell>
          <cell r="AF1080">
            <v>2001523</v>
          </cell>
          <cell r="AG1080">
            <v>1234639</v>
          </cell>
          <cell r="AH1080">
            <v>1586974</v>
          </cell>
          <cell r="AI1080">
            <v>0</v>
          </cell>
          <cell r="AJ1080">
            <v>0</v>
          </cell>
          <cell r="AK1080">
            <v>14544752</v>
          </cell>
          <cell r="AL1080">
            <v>760542</v>
          </cell>
          <cell r="AM1080">
            <v>0</v>
          </cell>
          <cell r="AN1080">
            <v>0</v>
          </cell>
          <cell r="AO1080">
            <v>0</v>
          </cell>
          <cell r="AP1080">
            <v>15305294</v>
          </cell>
          <cell r="AQ1080">
            <v>8590785</v>
          </cell>
          <cell r="AR1080">
            <v>1685251</v>
          </cell>
          <cell r="AS1080">
            <v>10276036</v>
          </cell>
          <cell r="AT1080">
            <v>1302304</v>
          </cell>
          <cell r="AU1080">
            <v>25427</v>
          </cell>
          <cell r="AV1080">
            <v>133613</v>
          </cell>
          <cell r="AW1080">
            <v>0</v>
          </cell>
          <cell r="AX1080">
            <v>117154</v>
          </cell>
          <cell r="AY1080">
            <v>8476</v>
          </cell>
          <cell r="AZ1080">
            <v>1586974</v>
          </cell>
        </row>
        <row r="1081">
          <cell r="A1081">
            <v>199926</v>
          </cell>
          <cell r="B1081" t="str">
            <v>WILKES COMMUNITY COLLEGE</v>
          </cell>
          <cell r="C1081" t="str">
            <v>NC</v>
          </cell>
          <cell r="D1081">
            <v>5</v>
          </cell>
          <cell r="E1081">
            <v>4</v>
          </cell>
          <cell r="F1081">
            <v>2</v>
          </cell>
          <cell r="G1081">
            <v>2</v>
          </cell>
          <cell r="H1081">
            <v>2</v>
          </cell>
          <cell r="I1081">
            <v>40</v>
          </cell>
          <cell r="J1081">
            <v>1</v>
          </cell>
          <cell r="K1081">
            <v>1608</v>
          </cell>
          <cell r="L1081">
            <v>1725256</v>
          </cell>
          <cell r="M1081">
            <v>265201</v>
          </cell>
          <cell r="N1081">
            <v>8740971</v>
          </cell>
          <cell r="O1081">
            <v>1997831</v>
          </cell>
          <cell r="P1081">
            <v>2082911</v>
          </cell>
          <cell r="Q1081">
            <v>340036</v>
          </cell>
          <cell r="R1081">
            <v>0</v>
          </cell>
          <cell r="S1081">
            <v>163941</v>
          </cell>
          <cell r="T1081">
            <v>68249</v>
          </cell>
          <cell r="U1081">
            <v>0</v>
          </cell>
          <cell r="V1081">
            <v>2101842</v>
          </cell>
          <cell r="W1081">
            <v>0</v>
          </cell>
          <cell r="X1081">
            <v>157752</v>
          </cell>
          <cell r="Y1081">
            <v>0</v>
          </cell>
          <cell r="Z1081">
            <v>17643990</v>
          </cell>
          <cell r="AA1081">
            <v>7921234</v>
          </cell>
          <cell r="AB1081">
            <v>0</v>
          </cell>
          <cell r="AC1081">
            <v>81438</v>
          </cell>
          <cell r="AD1081">
            <v>1055348</v>
          </cell>
          <cell r="AE1081">
            <v>788622</v>
          </cell>
          <cell r="AF1081">
            <v>2285247</v>
          </cell>
          <cell r="AG1081">
            <v>1713353</v>
          </cell>
          <cell r="AH1081">
            <v>1864193</v>
          </cell>
          <cell r="AI1081">
            <v>0</v>
          </cell>
          <cell r="AJ1081">
            <v>-14403</v>
          </cell>
          <cell r="AK1081">
            <v>15695032</v>
          </cell>
          <cell r="AL1081">
            <v>2169313</v>
          </cell>
          <cell r="AM1081">
            <v>0</v>
          </cell>
          <cell r="AN1081">
            <v>0</v>
          </cell>
          <cell r="AO1081">
            <v>0</v>
          </cell>
          <cell r="AP1081">
            <v>17864345</v>
          </cell>
          <cell r="AQ1081">
            <v>9446256</v>
          </cell>
          <cell r="AR1081">
            <v>340900</v>
          </cell>
          <cell r="AS1081">
            <v>11364491</v>
          </cell>
          <cell r="AT1081">
            <v>1147350</v>
          </cell>
          <cell r="AU1081">
            <v>15000</v>
          </cell>
          <cell r="AV1081">
            <v>109777</v>
          </cell>
          <cell r="AW1081">
            <v>0</v>
          </cell>
          <cell r="AX1081">
            <v>156004</v>
          </cell>
          <cell r="AY1081">
            <v>436062</v>
          </cell>
          <cell r="AZ1081">
            <v>1864193</v>
          </cell>
        </row>
        <row r="1082">
          <cell r="A1082">
            <v>199953</v>
          </cell>
          <cell r="B1082" t="str">
            <v>WILSON TECHNICAL COMMUNITY COLLEGE</v>
          </cell>
          <cell r="C1082" t="str">
            <v>NC</v>
          </cell>
          <cell r="D1082">
            <v>5</v>
          </cell>
          <cell r="E1082">
            <v>4</v>
          </cell>
          <cell r="F1082">
            <v>2</v>
          </cell>
          <cell r="G1082">
            <v>2</v>
          </cell>
          <cell r="H1082">
            <v>2</v>
          </cell>
          <cell r="I1082">
            <v>40</v>
          </cell>
          <cell r="J1082">
            <v>1</v>
          </cell>
          <cell r="K1082">
            <v>1084</v>
          </cell>
          <cell r="L1082">
            <v>1365197</v>
          </cell>
          <cell r="M1082">
            <v>106561</v>
          </cell>
          <cell r="N1082">
            <v>7146730</v>
          </cell>
          <cell r="O1082">
            <v>1221812</v>
          </cell>
          <cell r="P1082">
            <v>2427238</v>
          </cell>
          <cell r="Q1082">
            <v>1019007</v>
          </cell>
          <cell r="R1082">
            <v>83073</v>
          </cell>
          <cell r="S1082">
            <v>23770</v>
          </cell>
          <cell r="T1082">
            <v>43720</v>
          </cell>
          <cell r="U1082">
            <v>0</v>
          </cell>
          <cell r="V1082">
            <v>530075</v>
          </cell>
          <cell r="W1082">
            <v>0</v>
          </cell>
          <cell r="X1082">
            <v>0</v>
          </cell>
          <cell r="Y1082">
            <v>0</v>
          </cell>
          <cell r="Z1082">
            <v>13967183</v>
          </cell>
          <cell r="AA1082">
            <v>5975848</v>
          </cell>
          <cell r="AB1082">
            <v>182488</v>
          </cell>
          <cell r="AC1082">
            <v>733</v>
          </cell>
          <cell r="AD1082">
            <v>1153122</v>
          </cell>
          <cell r="AE1082">
            <v>674595</v>
          </cell>
          <cell r="AF1082">
            <v>1715337</v>
          </cell>
          <cell r="AG1082">
            <v>826808</v>
          </cell>
          <cell r="AH1082">
            <v>2232230</v>
          </cell>
          <cell r="AI1082">
            <v>0</v>
          </cell>
          <cell r="AJ1082">
            <v>25648</v>
          </cell>
          <cell r="AK1082">
            <v>12786809</v>
          </cell>
          <cell r="AL1082">
            <v>530075</v>
          </cell>
          <cell r="AM1082">
            <v>0</v>
          </cell>
          <cell r="AN1082">
            <v>0</v>
          </cell>
          <cell r="AO1082">
            <v>0</v>
          </cell>
          <cell r="AP1082">
            <v>13316884</v>
          </cell>
          <cell r="AQ1082">
            <v>7302871</v>
          </cell>
          <cell r="AR1082">
            <v>1312428</v>
          </cell>
          <cell r="AS1082">
            <v>8615299</v>
          </cell>
          <cell r="AT1082">
            <v>1549773</v>
          </cell>
          <cell r="AU1082">
            <v>573106</v>
          </cell>
          <cell r="AV1082">
            <v>65166</v>
          </cell>
          <cell r="AW1082">
            <v>11342</v>
          </cell>
          <cell r="AX1082">
            <v>7148</v>
          </cell>
          <cell r="AY1082">
            <v>25695</v>
          </cell>
          <cell r="AZ1082">
            <v>2232230</v>
          </cell>
        </row>
        <row r="1083">
          <cell r="A1083">
            <v>433174</v>
          </cell>
          <cell r="B1083" t="str">
            <v>CAROLINAS COLLEGE OF HEALTH SCIENCES</v>
          </cell>
          <cell r="C1083" t="str">
            <v>NC</v>
          </cell>
          <cell r="D1083">
            <v>5</v>
          </cell>
          <cell r="E1083">
            <v>4</v>
          </cell>
          <cell r="F1083">
            <v>2</v>
          </cell>
          <cell r="G1083">
            <v>2</v>
          </cell>
          <cell r="H1083">
            <v>2</v>
          </cell>
          <cell r="I1083">
            <v>40</v>
          </cell>
          <cell r="J1083">
            <v>1</v>
          </cell>
          <cell r="K1083">
            <v>145</v>
          </cell>
          <cell r="L1083">
            <v>1056599</v>
          </cell>
          <cell r="M1083">
            <v>0</v>
          </cell>
          <cell r="N1083">
            <v>0</v>
          </cell>
          <cell r="O1083">
            <v>0</v>
          </cell>
          <cell r="P1083">
            <v>113885</v>
          </cell>
          <cell r="Q1083">
            <v>54249</v>
          </cell>
          <cell r="R1083">
            <v>0</v>
          </cell>
          <cell r="S1083">
            <v>2684259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3908992</v>
          </cell>
          <cell r="AA1083">
            <v>1790723</v>
          </cell>
          <cell r="AB1083">
            <v>0</v>
          </cell>
          <cell r="AC1083">
            <v>0</v>
          </cell>
          <cell r="AD1083">
            <v>70183</v>
          </cell>
          <cell r="AE1083">
            <v>239545</v>
          </cell>
          <cell r="AF1083">
            <v>1157412</v>
          </cell>
          <cell r="AG1083">
            <v>354590</v>
          </cell>
          <cell r="AH1083">
            <v>2852393</v>
          </cell>
          <cell r="AI1083">
            <v>0</v>
          </cell>
          <cell r="AJ1083">
            <v>0</v>
          </cell>
          <cell r="AK1083">
            <v>6464846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6464846</v>
          </cell>
          <cell r="AQ1083">
            <v>2184077</v>
          </cell>
          <cell r="AR1083">
            <v>480513</v>
          </cell>
          <cell r="AS1083">
            <v>2664590</v>
          </cell>
          <cell r="AT1083">
            <v>113885</v>
          </cell>
          <cell r="AU1083">
            <v>0</v>
          </cell>
          <cell r="AV1083">
            <v>54249</v>
          </cell>
          <cell r="AW1083">
            <v>0</v>
          </cell>
          <cell r="AX1083">
            <v>2684259</v>
          </cell>
          <cell r="AY1083">
            <v>0</v>
          </cell>
          <cell r="AZ1083">
            <v>2852393</v>
          </cell>
        </row>
        <row r="1084">
          <cell r="A1084">
            <v>200059</v>
          </cell>
          <cell r="B1084" t="str">
            <v>DICKINSON STATE UNIVERSITY</v>
          </cell>
          <cell r="C1084" t="str">
            <v>ND</v>
          </cell>
          <cell r="D1084">
            <v>4</v>
          </cell>
          <cell r="E1084">
            <v>1</v>
          </cell>
          <cell r="F1084">
            <v>2</v>
          </cell>
          <cell r="G1084">
            <v>2</v>
          </cell>
          <cell r="H1084">
            <v>2</v>
          </cell>
          <cell r="I1084">
            <v>32</v>
          </cell>
          <cell r="J1084">
            <v>1</v>
          </cell>
          <cell r="K1084">
            <v>1754</v>
          </cell>
          <cell r="L1084">
            <v>4313925</v>
          </cell>
          <cell r="M1084">
            <v>0</v>
          </cell>
          <cell r="N1084">
            <v>7403025</v>
          </cell>
          <cell r="O1084">
            <v>0</v>
          </cell>
          <cell r="P1084">
            <v>2330478</v>
          </cell>
          <cell r="Q1084">
            <v>86031</v>
          </cell>
          <cell r="R1084">
            <v>0</v>
          </cell>
          <cell r="S1084">
            <v>768391</v>
          </cell>
          <cell r="T1084">
            <v>313697</v>
          </cell>
          <cell r="U1084">
            <v>1554871</v>
          </cell>
          <cell r="V1084">
            <v>2762256</v>
          </cell>
          <cell r="W1084">
            <v>0</v>
          </cell>
          <cell r="X1084">
            <v>0</v>
          </cell>
          <cell r="Y1084">
            <v>0</v>
          </cell>
          <cell r="Z1084">
            <v>19532674</v>
          </cell>
          <cell r="AA1084">
            <v>5772259</v>
          </cell>
          <cell r="AB1084">
            <v>0</v>
          </cell>
          <cell r="AC1084">
            <v>0</v>
          </cell>
          <cell r="AD1084">
            <v>1103673</v>
          </cell>
          <cell r="AE1084">
            <v>1334532</v>
          </cell>
          <cell r="AF1084">
            <v>1811463</v>
          </cell>
          <cell r="AG1084">
            <v>1881089</v>
          </cell>
          <cell r="AH1084">
            <v>2509706</v>
          </cell>
          <cell r="AI1084">
            <v>98472</v>
          </cell>
          <cell r="AJ1084">
            <v>708593</v>
          </cell>
          <cell r="AK1084">
            <v>15219787</v>
          </cell>
          <cell r="AL1084">
            <v>3268601</v>
          </cell>
          <cell r="AM1084">
            <v>0</v>
          </cell>
          <cell r="AN1084">
            <v>0</v>
          </cell>
          <cell r="AO1084">
            <v>0</v>
          </cell>
          <cell r="AP1084">
            <v>18488388</v>
          </cell>
          <cell r="AQ1084">
            <v>6525178</v>
          </cell>
          <cell r="AR1084">
            <v>1827050</v>
          </cell>
          <cell r="AS1084">
            <v>8352228</v>
          </cell>
          <cell r="AT1084">
            <v>1612062</v>
          </cell>
          <cell r="AU1084">
            <v>89574</v>
          </cell>
          <cell r="AV1084">
            <v>0</v>
          </cell>
          <cell r="AW1084">
            <v>0</v>
          </cell>
          <cell r="AX1084">
            <v>637811</v>
          </cell>
          <cell r="AY1084">
            <v>170259</v>
          </cell>
          <cell r="AZ1084">
            <v>2509706</v>
          </cell>
        </row>
        <row r="1085">
          <cell r="A1085">
            <v>200226</v>
          </cell>
          <cell r="B1085" t="str">
            <v>MAYVILLE STATE UNIVERSITY</v>
          </cell>
          <cell r="C1085" t="str">
            <v>ND</v>
          </cell>
          <cell r="D1085">
            <v>4</v>
          </cell>
          <cell r="E1085">
            <v>1</v>
          </cell>
          <cell r="F1085">
            <v>2</v>
          </cell>
          <cell r="G1085">
            <v>2</v>
          </cell>
          <cell r="H1085">
            <v>2</v>
          </cell>
          <cell r="I1085">
            <v>32</v>
          </cell>
          <cell r="J1085">
            <v>1</v>
          </cell>
          <cell r="K1085">
            <v>650</v>
          </cell>
          <cell r="L1085">
            <v>2298538</v>
          </cell>
          <cell r="M1085">
            <v>0</v>
          </cell>
          <cell r="N1085">
            <v>3970237</v>
          </cell>
          <cell r="O1085">
            <v>0</v>
          </cell>
          <cell r="P1085">
            <v>1611358</v>
          </cell>
          <cell r="Q1085">
            <v>20776</v>
          </cell>
          <cell r="R1085">
            <v>0</v>
          </cell>
          <cell r="S1085">
            <v>432092</v>
          </cell>
          <cell r="T1085">
            <v>174416</v>
          </cell>
          <cell r="U1085">
            <v>329022</v>
          </cell>
          <cell r="V1085">
            <v>1407671</v>
          </cell>
          <cell r="W1085">
            <v>0</v>
          </cell>
          <cell r="X1085">
            <v>0</v>
          </cell>
          <cell r="Y1085">
            <v>0</v>
          </cell>
          <cell r="Z1085">
            <v>10244110</v>
          </cell>
          <cell r="AA1085">
            <v>2628901</v>
          </cell>
          <cell r="AB1085">
            <v>0</v>
          </cell>
          <cell r="AC1085">
            <v>834183</v>
          </cell>
          <cell r="AD1085">
            <v>709044</v>
          </cell>
          <cell r="AE1085">
            <v>707749</v>
          </cell>
          <cell r="AF1085">
            <v>1452213</v>
          </cell>
          <cell r="AG1085">
            <v>979521</v>
          </cell>
          <cell r="AH1085">
            <v>901671</v>
          </cell>
          <cell r="AI1085">
            <v>20294</v>
          </cell>
          <cell r="AJ1085">
            <v>0</v>
          </cell>
          <cell r="AK1085">
            <v>8233576</v>
          </cell>
          <cell r="AL1085">
            <v>1514481</v>
          </cell>
          <cell r="AM1085">
            <v>0</v>
          </cell>
          <cell r="AN1085">
            <v>0</v>
          </cell>
          <cell r="AO1085">
            <v>0</v>
          </cell>
          <cell r="AP1085">
            <v>9748057</v>
          </cell>
          <cell r="AQ1085">
            <v>3970324</v>
          </cell>
          <cell r="AR1085">
            <v>1136029</v>
          </cell>
          <cell r="AS1085">
            <v>5106353</v>
          </cell>
          <cell r="AT1085">
            <v>559041</v>
          </cell>
          <cell r="AU1085">
            <v>66919</v>
          </cell>
          <cell r="AV1085">
            <v>15381</v>
          </cell>
          <cell r="AW1085">
            <v>0</v>
          </cell>
          <cell r="AX1085">
            <v>260330</v>
          </cell>
          <cell r="AY1085">
            <v>0</v>
          </cell>
          <cell r="AZ1085">
            <v>901671</v>
          </cell>
        </row>
        <row r="1086">
          <cell r="A1086">
            <v>200253</v>
          </cell>
          <cell r="B1086" t="str">
            <v>MINOT STATE UNIVERSITY</v>
          </cell>
          <cell r="C1086" t="str">
            <v>ND</v>
          </cell>
          <cell r="D1086">
            <v>4</v>
          </cell>
          <cell r="E1086">
            <v>1</v>
          </cell>
          <cell r="F1086">
            <v>2</v>
          </cell>
          <cell r="G1086">
            <v>2</v>
          </cell>
          <cell r="H1086">
            <v>2</v>
          </cell>
          <cell r="I1086">
            <v>21</v>
          </cell>
          <cell r="J1086">
            <v>1</v>
          </cell>
          <cell r="K1086">
            <v>2950</v>
          </cell>
          <cell r="L1086">
            <v>9091081</v>
          </cell>
          <cell r="M1086">
            <v>0</v>
          </cell>
          <cell r="N1086">
            <v>13132842</v>
          </cell>
          <cell r="O1086">
            <v>0</v>
          </cell>
          <cell r="P1086">
            <v>5031076</v>
          </cell>
          <cell r="Q1086">
            <v>413785</v>
          </cell>
          <cell r="R1086">
            <v>0</v>
          </cell>
          <cell r="S1086">
            <v>1151545</v>
          </cell>
          <cell r="T1086">
            <v>0</v>
          </cell>
          <cell r="U1086">
            <v>764921</v>
          </cell>
          <cell r="V1086">
            <v>3600223</v>
          </cell>
          <cell r="W1086">
            <v>0</v>
          </cell>
          <cell r="X1086">
            <v>0</v>
          </cell>
          <cell r="Y1086">
            <v>0</v>
          </cell>
          <cell r="Z1086">
            <v>33185473</v>
          </cell>
          <cell r="AA1086">
            <v>13535323</v>
          </cell>
          <cell r="AB1086">
            <v>467466</v>
          </cell>
          <cell r="AC1086">
            <v>1528058</v>
          </cell>
          <cell r="AD1086">
            <v>2538336</v>
          </cell>
          <cell r="AE1086">
            <v>1329584</v>
          </cell>
          <cell r="AF1086">
            <v>1534255</v>
          </cell>
          <cell r="AG1086">
            <v>2579258</v>
          </cell>
          <cell r="AH1086">
            <v>3467823</v>
          </cell>
          <cell r="AI1086">
            <v>75341</v>
          </cell>
          <cell r="AJ1086">
            <v>859860</v>
          </cell>
          <cell r="AK1086">
            <v>27915304</v>
          </cell>
          <cell r="AL1086">
            <v>4207770</v>
          </cell>
          <cell r="AM1086">
            <v>0</v>
          </cell>
          <cell r="AN1086">
            <v>0</v>
          </cell>
          <cell r="AO1086">
            <v>0</v>
          </cell>
          <cell r="AP1086">
            <v>32123074</v>
          </cell>
          <cell r="AQ1086">
            <v>14527998</v>
          </cell>
          <cell r="AR1086">
            <v>3849920</v>
          </cell>
          <cell r="AS1086">
            <v>18377918</v>
          </cell>
          <cell r="AT1086">
            <v>2849568</v>
          </cell>
          <cell r="AU1086">
            <v>114584</v>
          </cell>
          <cell r="AV1086">
            <v>0</v>
          </cell>
          <cell r="AW1086">
            <v>0</v>
          </cell>
          <cell r="AX1086">
            <v>0</v>
          </cell>
          <cell r="AY1086">
            <v>503671</v>
          </cell>
          <cell r="AZ1086">
            <v>3467823</v>
          </cell>
        </row>
        <row r="1087">
          <cell r="A1087">
            <v>200280</v>
          </cell>
          <cell r="B1087" t="str">
            <v>UNIVERSITY OF NORTH DAKOTA-MAIN CAMPUS</v>
          </cell>
          <cell r="C1087" t="str">
            <v>ND</v>
          </cell>
          <cell r="D1087">
            <v>4</v>
          </cell>
          <cell r="E1087">
            <v>1</v>
          </cell>
          <cell r="F1087">
            <v>1</v>
          </cell>
          <cell r="G1087">
            <v>1</v>
          </cell>
          <cell r="H1087">
            <v>2</v>
          </cell>
          <cell r="I1087">
            <v>16</v>
          </cell>
          <cell r="J1087">
            <v>1</v>
          </cell>
          <cell r="K1087">
            <v>10574</v>
          </cell>
          <cell r="L1087">
            <v>44870737</v>
          </cell>
          <cell r="M1087">
            <v>0</v>
          </cell>
          <cell r="N1087">
            <v>67165365</v>
          </cell>
          <cell r="O1087">
            <v>0</v>
          </cell>
          <cell r="P1087">
            <v>39504020</v>
          </cell>
          <cell r="Q1087">
            <v>970058</v>
          </cell>
          <cell r="R1087">
            <v>0</v>
          </cell>
          <cell r="S1087">
            <v>14518064</v>
          </cell>
          <cell r="T1087">
            <v>2053897</v>
          </cell>
          <cell r="U1087">
            <v>26514981</v>
          </cell>
          <cell r="V1087">
            <v>21975534</v>
          </cell>
          <cell r="W1087">
            <v>0</v>
          </cell>
          <cell r="X1087">
            <v>0</v>
          </cell>
          <cell r="Y1087">
            <v>0</v>
          </cell>
          <cell r="Z1087">
            <v>217572656</v>
          </cell>
          <cell r="AA1087">
            <v>84209400</v>
          </cell>
          <cell r="AB1087">
            <v>19390854</v>
          </cell>
          <cell r="AC1087">
            <v>10639329</v>
          </cell>
          <cell r="AD1087">
            <v>18411788</v>
          </cell>
          <cell r="AE1087">
            <v>8326100</v>
          </cell>
          <cell r="AF1087">
            <v>17183015</v>
          </cell>
          <cell r="AG1087">
            <v>10495250</v>
          </cell>
          <cell r="AH1087">
            <v>13384018</v>
          </cell>
          <cell r="AI1087">
            <v>608866</v>
          </cell>
          <cell r="AJ1087">
            <v>2604394</v>
          </cell>
          <cell r="AK1087">
            <v>185253014</v>
          </cell>
          <cell r="AL1087">
            <v>24882328</v>
          </cell>
          <cell r="AM1087">
            <v>0</v>
          </cell>
          <cell r="AN1087">
            <v>0</v>
          </cell>
          <cell r="AO1087">
            <v>12374</v>
          </cell>
          <cell r="AP1087">
            <v>210147716</v>
          </cell>
          <cell r="AQ1087">
            <v>100249207</v>
          </cell>
          <cell r="AR1087">
            <v>23887692</v>
          </cell>
          <cell r="AS1087">
            <v>124136899</v>
          </cell>
          <cell r="AT1087">
            <v>4977437</v>
          </cell>
          <cell r="AU1087">
            <v>1029267</v>
          </cell>
          <cell r="AV1087">
            <v>0</v>
          </cell>
          <cell r="AW1087">
            <v>0</v>
          </cell>
          <cell r="AX1087">
            <v>2218813</v>
          </cell>
          <cell r="AY1087">
            <v>5158501</v>
          </cell>
          <cell r="AZ1087">
            <v>13384018</v>
          </cell>
        </row>
        <row r="1088">
          <cell r="A1088">
            <v>200332</v>
          </cell>
          <cell r="B1088" t="str">
            <v>NORTH DAKOTA STATE UNIVERSITY-MAIN CAMPUS</v>
          </cell>
          <cell r="C1088" t="str">
            <v>ND</v>
          </cell>
          <cell r="D1088">
            <v>4</v>
          </cell>
          <cell r="E1088">
            <v>1</v>
          </cell>
          <cell r="F1088">
            <v>2</v>
          </cell>
          <cell r="G1088">
            <v>2</v>
          </cell>
          <cell r="H1088">
            <v>2</v>
          </cell>
          <cell r="I1088">
            <v>16</v>
          </cell>
          <cell r="J1088">
            <v>1</v>
          </cell>
          <cell r="K1088">
            <v>9489</v>
          </cell>
          <cell r="L1088">
            <v>33824231</v>
          </cell>
          <cell r="M1088">
            <v>5146690</v>
          </cell>
          <cell r="N1088">
            <v>63812166</v>
          </cell>
          <cell r="O1088">
            <v>0</v>
          </cell>
          <cell r="P1088">
            <v>29948573</v>
          </cell>
          <cell r="Q1088">
            <v>2262252</v>
          </cell>
          <cell r="R1088">
            <v>0</v>
          </cell>
          <cell r="S1088">
            <v>9539065</v>
          </cell>
          <cell r="T1088">
            <v>1490989</v>
          </cell>
          <cell r="U1088">
            <v>11264757</v>
          </cell>
          <cell r="V1088">
            <v>25928623</v>
          </cell>
          <cell r="W1088">
            <v>0</v>
          </cell>
          <cell r="X1088">
            <v>10821314</v>
          </cell>
          <cell r="Y1088">
            <v>0</v>
          </cell>
          <cell r="Z1088">
            <v>194038660</v>
          </cell>
          <cell r="AA1088">
            <v>39205930</v>
          </cell>
          <cell r="AB1088">
            <v>47702199</v>
          </cell>
          <cell r="AC1088">
            <v>16806166</v>
          </cell>
          <cell r="AD1088">
            <v>14011545</v>
          </cell>
          <cell r="AE1088">
            <v>6559032</v>
          </cell>
          <cell r="AF1088">
            <v>5512547</v>
          </cell>
          <cell r="AG1088">
            <v>19521580</v>
          </cell>
          <cell r="AH1088">
            <v>10083785</v>
          </cell>
          <cell r="AI1088">
            <v>356846</v>
          </cell>
          <cell r="AJ1088">
            <v>-3640551</v>
          </cell>
          <cell r="AK1088">
            <v>156119079</v>
          </cell>
          <cell r="AL1088">
            <v>28561236</v>
          </cell>
          <cell r="AM1088">
            <v>0</v>
          </cell>
          <cell r="AN1088">
            <v>0</v>
          </cell>
          <cell r="AO1088">
            <v>0</v>
          </cell>
          <cell r="AP1088">
            <v>184680315</v>
          </cell>
          <cell r="AQ1088">
            <v>85046229</v>
          </cell>
          <cell r="AR1088">
            <v>20724623</v>
          </cell>
          <cell r="AS1088">
            <v>105770852</v>
          </cell>
          <cell r="AT1088">
            <v>4699187</v>
          </cell>
          <cell r="AU1088">
            <v>699356</v>
          </cell>
          <cell r="AV1088">
            <v>0</v>
          </cell>
          <cell r="AW1088">
            <v>0</v>
          </cell>
          <cell r="AX1088">
            <v>0</v>
          </cell>
          <cell r="AY1088">
            <v>4685242</v>
          </cell>
          <cell r="AZ1088">
            <v>10083785</v>
          </cell>
        </row>
        <row r="1089">
          <cell r="A1089">
            <v>200572</v>
          </cell>
          <cell r="B1089" t="str">
            <v>VALLEY CITY STATE UNIVERSITY</v>
          </cell>
          <cell r="C1089" t="str">
            <v>ND</v>
          </cell>
          <cell r="D1089">
            <v>4</v>
          </cell>
          <cell r="E1089">
            <v>1</v>
          </cell>
          <cell r="F1089">
            <v>2</v>
          </cell>
          <cell r="G1089">
            <v>2</v>
          </cell>
          <cell r="H1089">
            <v>2</v>
          </cell>
          <cell r="I1089">
            <v>32</v>
          </cell>
          <cell r="J1089">
            <v>1</v>
          </cell>
          <cell r="K1089">
            <v>848</v>
          </cell>
          <cell r="L1089">
            <v>3087523</v>
          </cell>
          <cell r="M1089">
            <v>0</v>
          </cell>
          <cell r="N1089">
            <v>5714225</v>
          </cell>
          <cell r="O1089">
            <v>0</v>
          </cell>
          <cell r="P1089">
            <v>1447644</v>
          </cell>
          <cell r="Q1089">
            <v>167253</v>
          </cell>
          <cell r="R1089">
            <v>0</v>
          </cell>
          <cell r="S1089">
            <v>709769</v>
          </cell>
          <cell r="T1089">
            <v>278788</v>
          </cell>
          <cell r="U1089">
            <v>361549</v>
          </cell>
          <cell r="V1089">
            <v>1680175</v>
          </cell>
          <cell r="W1089">
            <v>0</v>
          </cell>
          <cell r="X1089">
            <v>0</v>
          </cell>
          <cell r="Y1089">
            <v>0</v>
          </cell>
          <cell r="Z1089">
            <v>13446926</v>
          </cell>
          <cell r="AA1089">
            <v>4336735</v>
          </cell>
          <cell r="AB1089">
            <v>0</v>
          </cell>
          <cell r="AC1089">
            <v>372180</v>
          </cell>
          <cell r="AD1089">
            <v>1725488</v>
          </cell>
          <cell r="AE1089">
            <v>709273</v>
          </cell>
          <cell r="AF1089">
            <v>1235023</v>
          </cell>
          <cell r="AG1089">
            <v>1237541</v>
          </cell>
          <cell r="AH1089">
            <v>1493530</v>
          </cell>
          <cell r="AI1089">
            <v>34155</v>
          </cell>
          <cell r="AJ1089">
            <v>0</v>
          </cell>
          <cell r="AK1089">
            <v>11143925</v>
          </cell>
          <cell r="AL1089">
            <v>2197849</v>
          </cell>
          <cell r="AM1089">
            <v>0</v>
          </cell>
          <cell r="AN1089">
            <v>0</v>
          </cell>
          <cell r="AO1089">
            <v>0</v>
          </cell>
          <cell r="AP1089">
            <v>13341774</v>
          </cell>
          <cell r="AQ1089">
            <v>5812004</v>
          </cell>
          <cell r="AR1089">
            <v>1543858</v>
          </cell>
          <cell r="AS1089">
            <v>7355862</v>
          </cell>
          <cell r="AT1089">
            <v>747492</v>
          </cell>
          <cell r="AU1089">
            <v>134342</v>
          </cell>
          <cell r="AV1089">
            <v>32700</v>
          </cell>
          <cell r="AW1089">
            <v>0</v>
          </cell>
          <cell r="AX1089">
            <v>423913</v>
          </cell>
          <cell r="AY1089">
            <v>155083</v>
          </cell>
          <cell r="AZ1089">
            <v>1493530</v>
          </cell>
        </row>
        <row r="1090">
          <cell r="A1090">
            <v>200022</v>
          </cell>
          <cell r="B1090" t="str">
            <v>BISMARCK STATE COLLEGE</v>
          </cell>
          <cell r="C1090" t="str">
            <v>ND</v>
          </cell>
          <cell r="D1090">
            <v>4</v>
          </cell>
          <cell r="E1090">
            <v>4</v>
          </cell>
          <cell r="F1090">
            <v>2</v>
          </cell>
          <cell r="G1090">
            <v>2</v>
          </cell>
          <cell r="H1090">
            <v>2</v>
          </cell>
          <cell r="I1090">
            <v>40</v>
          </cell>
          <cell r="J1090">
            <v>1</v>
          </cell>
          <cell r="K1090">
            <v>2425</v>
          </cell>
          <cell r="L1090">
            <v>6646417</v>
          </cell>
          <cell r="M1090">
            <v>0</v>
          </cell>
          <cell r="N1090">
            <v>7479374</v>
          </cell>
          <cell r="O1090">
            <v>0</v>
          </cell>
          <cell r="P1090">
            <v>2777427</v>
          </cell>
          <cell r="Q1090">
            <v>196547</v>
          </cell>
          <cell r="R1090">
            <v>0</v>
          </cell>
          <cell r="S1090">
            <v>663719</v>
          </cell>
          <cell r="T1090">
            <v>127557</v>
          </cell>
          <cell r="U1090">
            <v>602057</v>
          </cell>
          <cell r="V1090">
            <v>2218013</v>
          </cell>
          <cell r="W1090">
            <v>0</v>
          </cell>
          <cell r="X1090">
            <v>0</v>
          </cell>
          <cell r="Y1090">
            <v>0</v>
          </cell>
          <cell r="Z1090">
            <v>20711111</v>
          </cell>
          <cell r="AA1090">
            <v>9166800</v>
          </cell>
          <cell r="AB1090">
            <v>0</v>
          </cell>
          <cell r="AC1090">
            <v>0</v>
          </cell>
          <cell r="AD1090">
            <v>1075902</v>
          </cell>
          <cell r="AE1090">
            <v>1024894</v>
          </cell>
          <cell r="AF1090">
            <v>2224226</v>
          </cell>
          <cell r="AG1090">
            <v>1672099</v>
          </cell>
          <cell r="AH1090">
            <v>2472037</v>
          </cell>
          <cell r="AI1090">
            <v>195390</v>
          </cell>
          <cell r="AJ1090">
            <v>0</v>
          </cell>
          <cell r="AK1090">
            <v>17831348</v>
          </cell>
          <cell r="AL1090">
            <v>2399424</v>
          </cell>
          <cell r="AM1090">
            <v>0</v>
          </cell>
          <cell r="AN1090">
            <v>0</v>
          </cell>
          <cell r="AO1090">
            <v>0</v>
          </cell>
          <cell r="AP1090">
            <v>20230772</v>
          </cell>
          <cell r="AQ1090">
            <v>8522996</v>
          </cell>
          <cell r="AR1090">
            <v>1565533</v>
          </cell>
          <cell r="AS1090">
            <v>10088529</v>
          </cell>
          <cell r="AT1090">
            <v>1932973</v>
          </cell>
          <cell r="AU1090">
            <v>112884</v>
          </cell>
          <cell r="AV1090">
            <v>63616</v>
          </cell>
          <cell r="AW1090">
            <v>0</v>
          </cell>
          <cell r="AX1090">
            <v>253722</v>
          </cell>
          <cell r="AY1090">
            <v>108842</v>
          </cell>
          <cell r="AZ1090">
            <v>2472037</v>
          </cell>
        </row>
        <row r="1091">
          <cell r="A1091">
            <v>200086</v>
          </cell>
          <cell r="B1091" t="str">
            <v>FORT BERTHOLD COMMUNITY COLLEGE</v>
          </cell>
          <cell r="C1091" t="str">
            <v>ND</v>
          </cell>
          <cell r="D1091">
            <v>4</v>
          </cell>
          <cell r="E1091">
            <v>4</v>
          </cell>
          <cell r="F1091">
            <v>2</v>
          </cell>
          <cell r="G1091">
            <v>-1</v>
          </cell>
          <cell r="H1091">
            <v>1</v>
          </cell>
          <cell r="I1091">
            <v>60</v>
          </cell>
          <cell r="J1091">
            <v>1</v>
          </cell>
          <cell r="K1091">
            <v>43</v>
          </cell>
          <cell r="L1091">
            <v>174777</v>
          </cell>
          <cell r="M1091">
            <v>59076</v>
          </cell>
          <cell r="N1091">
            <v>9664</v>
          </cell>
          <cell r="O1091">
            <v>20782</v>
          </cell>
          <cell r="P1091">
            <v>1108241</v>
          </cell>
          <cell r="Q1091">
            <v>145448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3395455</v>
          </cell>
          <cell r="Y1091">
            <v>0</v>
          </cell>
          <cell r="Z1091">
            <v>4913443</v>
          </cell>
          <cell r="AA1091">
            <v>121704</v>
          </cell>
          <cell r="AB1091">
            <v>0</v>
          </cell>
          <cell r="AC1091">
            <v>23635</v>
          </cell>
          <cell r="AD1091">
            <v>340465</v>
          </cell>
          <cell r="AE1091">
            <v>67155</v>
          </cell>
          <cell r="AF1091">
            <v>103707</v>
          </cell>
          <cell r="AG1091">
            <v>35801</v>
          </cell>
          <cell r="AH1091">
            <v>220047</v>
          </cell>
          <cell r="AI1091">
            <v>0</v>
          </cell>
          <cell r="AJ1091">
            <v>0</v>
          </cell>
          <cell r="AK1091">
            <v>912514</v>
          </cell>
          <cell r="AL1091">
            <v>4613</v>
          </cell>
          <cell r="AM1091">
            <v>0</v>
          </cell>
          <cell r="AN1091">
            <v>0</v>
          </cell>
          <cell r="AO1091">
            <v>0</v>
          </cell>
          <cell r="AP1091">
            <v>917127</v>
          </cell>
          <cell r="AQ1091">
            <v>1204757</v>
          </cell>
          <cell r="AR1091">
            <v>550485</v>
          </cell>
          <cell r="AS1091">
            <v>2096072</v>
          </cell>
          <cell r="AT1091">
            <v>191541</v>
          </cell>
          <cell r="AU1091">
            <v>0</v>
          </cell>
          <cell r="AV1091">
            <v>1347</v>
          </cell>
          <cell r="AW1091">
            <v>0</v>
          </cell>
          <cell r="AX1091">
            <v>0</v>
          </cell>
          <cell r="AY1091">
            <v>27159</v>
          </cell>
          <cell r="AZ1091">
            <v>220047</v>
          </cell>
        </row>
        <row r="1092">
          <cell r="A1092">
            <v>200192</v>
          </cell>
          <cell r="B1092" t="str">
            <v>LAKE REGION STATE COLLEGE</v>
          </cell>
          <cell r="C1092" t="str">
            <v>ND</v>
          </cell>
          <cell r="D1092">
            <v>4</v>
          </cell>
          <cell r="E1092">
            <v>4</v>
          </cell>
          <cell r="F1092">
            <v>2</v>
          </cell>
          <cell r="G1092">
            <v>2</v>
          </cell>
          <cell r="H1092">
            <v>2</v>
          </cell>
          <cell r="I1092">
            <v>40</v>
          </cell>
          <cell r="J1092">
            <v>1</v>
          </cell>
          <cell r="K1092">
            <v>681</v>
          </cell>
          <cell r="L1092">
            <v>2209032</v>
          </cell>
          <cell r="M1092">
            <v>0</v>
          </cell>
          <cell r="N1092">
            <v>2459854</v>
          </cell>
          <cell r="O1092">
            <v>0</v>
          </cell>
          <cell r="P1092">
            <v>727803</v>
          </cell>
          <cell r="Q1092">
            <v>361328</v>
          </cell>
          <cell r="R1092">
            <v>0</v>
          </cell>
          <cell r="S1092">
            <v>191287</v>
          </cell>
          <cell r="T1092">
            <v>0</v>
          </cell>
          <cell r="U1092">
            <v>91049</v>
          </cell>
          <cell r="V1092">
            <v>830447</v>
          </cell>
          <cell r="W1092">
            <v>0</v>
          </cell>
          <cell r="X1092">
            <v>134345</v>
          </cell>
          <cell r="Y1092">
            <v>0</v>
          </cell>
          <cell r="Z1092">
            <v>7005145</v>
          </cell>
          <cell r="AA1092">
            <v>2752882</v>
          </cell>
          <cell r="AB1092">
            <v>15945</v>
          </cell>
          <cell r="AC1092">
            <v>16171</v>
          </cell>
          <cell r="AD1092">
            <v>477357</v>
          </cell>
          <cell r="AE1092">
            <v>333508</v>
          </cell>
          <cell r="AF1092">
            <v>797754</v>
          </cell>
          <cell r="AG1092">
            <v>509695</v>
          </cell>
          <cell r="AH1092">
            <v>786947</v>
          </cell>
          <cell r="AI1092">
            <v>0</v>
          </cell>
          <cell r="AJ1092">
            <v>0</v>
          </cell>
          <cell r="AK1092">
            <v>5690259</v>
          </cell>
          <cell r="AL1092">
            <v>1066727</v>
          </cell>
          <cell r="AM1092">
            <v>0</v>
          </cell>
          <cell r="AN1092">
            <v>0</v>
          </cell>
          <cell r="AO1092">
            <v>0</v>
          </cell>
          <cell r="AP1092">
            <v>6756986</v>
          </cell>
          <cell r="AQ1092">
            <v>0</v>
          </cell>
          <cell r="AR1092">
            <v>0</v>
          </cell>
          <cell r="AS1092">
            <v>0</v>
          </cell>
          <cell r="AT1092">
            <v>569015</v>
          </cell>
          <cell r="AU1092">
            <v>18967</v>
          </cell>
          <cell r="AV1092">
            <v>12300</v>
          </cell>
          <cell r="AW1092">
            <v>0</v>
          </cell>
          <cell r="AX1092">
            <v>105000</v>
          </cell>
          <cell r="AY1092">
            <v>81665</v>
          </cell>
          <cell r="AZ1092">
            <v>786947</v>
          </cell>
        </row>
        <row r="1093">
          <cell r="A1093">
            <v>200208</v>
          </cell>
          <cell r="B1093" t="str">
            <v>CANDESKA CIKANA COMMUNITY COLLEGE</v>
          </cell>
          <cell r="C1093" t="str">
            <v>ND</v>
          </cell>
          <cell r="D1093">
            <v>4</v>
          </cell>
          <cell r="E1093">
            <v>4</v>
          </cell>
          <cell r="F1093">
            <v>2</v>
          </cell>
          <cell r="G1093">
            <v>2</v>
          </cell>
          <cell r="H1093">
            <v>1</v>
          </cell>
          <cell r="I1093">
            <v>60</v>
          </cell>
          <cell r="J1093">
            <v>1</v>
          </cell>
          <cell r="K1093">
            <v>125</v>
          </cell>
          <cell r="L1093">
            <v>11068</v>
          </cell>
          <cell r="M1093">
            <v>1422442</v>
          </cell>
          <cell r="N1093">
            <v>0</v>
          </cell>
          <cell r="O1093">
            <v>0</v>
          </cell>
          <cell r="P1093">
            <v>4284794</v>
          </cell>
          <cell r="Q1093">
            <v>0</v>
          </cell>
          <cell r="R1093">
            <v>847231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6565535</v>
          </cell>
          <cell r="AA1093">
            <v>9963</v>
          </cell>
          <cell r="AB1093">
            <v>0</v>
          </cell>
          <cell r="AC1093">
            <v>0</v>
          </cell>
          <cell r="AD1093">
            <v>209923</v>
          </cell>
          <cell r="AE1093">
            <v>7749</v>
          </cell>
          <cell r="AF1093">
            <v>0</v>
          </cell>
          <cell r="AG1093">
            <v>54686</v>
          </cell>
          <cell r="AH1093">
            <v>229745</v>
          </cell>
          <cell r="AI1093">
            <v>0</v>
          </cell>
          <cell r="AJ1093">
            <v>0</v>
          </cell>
          <cell r="AK1093">
            <v>512066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512066</v>
          </cell>
          <cell r="AQ1093">
            <v>3110833</v>
          </cell>
          <cell r="AR1093">
            <v>693788</v>
          </cell>
          <cell r="AS1093">
            <v>3804621</v>
          </cell>
          <cell r="AT1093">
            <v>38617</v>
          </cell>
          <cell r="AU1093">
            <v>1777</v>
          </cell>
          <cell r="AV1093">
            <v>910</v>
          </cell>
          <cell r="AW1093">
            <v>47071</v>
          </cell>
          <cell r="AX1093">
            <v>138382</v>
          </cell>
          <cell r="AY1093">
            <v>2988</v>
          </cell>
          <cell r="AZ1093">
            <v>229745</v>
          </cell>
        </row>
        <row r="1094">
          <cell r="A1094">
            <v>200305</v>
          </cell>
          <cell r="B1094" t="str">
            <v>NORTH DAKOTA STATE COLLEGE OF SCIENCE</v>
          </cell>
          <cell r="C1094" t="str">
            <v>ND</v>
          </cell>
          <cell r="D1094">
            <v>4</v>
          </cell>
          <cell r="E1094">
            <v>4</v>
          </cell>
          <cell r="F1094">
            <v>2</v>
          </cell>
          <cell r="G1094">
            <v>2</v>
          </cell>
          <cell r="H1094">
            <v>2</v>
          </cell>
          <cell r="I1094">
            <v>40</v>
          </cell>
          <cell r="J1094">
            <v>1</v>
          </cell>
          <cell r="K1094">
            <v>2014</v>
          </cell>
          <cell r="L1094">
            <v>5267393</v>
          </cell>
          <cell r="M1094">
            <v>0</v>
          </cell>
          <cell r="N1094">
            <v>12046914</v>
          </cell>
          <cell r="O1094">
            <v>0</v>
          </cell>
          <cell r="P1094">
            <v>2887931</v>
          </cell>
          <cell r="Q1094">
            <v>295132</v>
          </cell>
          <cell r="R1094">
            <v>0</v>
          </cell>
          <cell r="S1094">
            <v>439477</v>
          </cell>
          <cell r="T1094">
            <v>265015</v>
          </cell>
          <cell r="U1094">
            <v>1438599</v>
          </cell>
          <cell r="V1094">
            <v>5179581</v>
          </cell>
          <cell r="W1094">
            <v>0</v>
          </cell>
          <cell r="X1094">
            <v>504411</v>
          </cell>
          <cell r="Y1094">
            <v>0</v>
          </cell>
          <cell r="Z1094">
            <v>28324453</v>
          </cell>
          <cell r="AA1094">
            <v>11276824</v>
          </cell>
          <cell r="AB1094">
            <v>0</v>
          </cell>
          <cell r="AC1094">
            <v>0</v>
          </cell>
          <cell r="AD1094">
            <v>1506350</v>
          </cell>
          <cell r="AE1094">
            <v>1174553</v>
          </cell>
          <cell r="AF1094">
            <v>1996641</v>
          </cell>
          <cell r="AG1094">
            <v>4264772</v>
          </cell>
          <cell r="AH1094">
            <v>2623439</v>
          </cell>
          <cell r="AI1094">
            <v>29214</v>
          </cell>
          <cell r="AJ1094">
            <v>165760</v>
          </cell>
          <cell r="AK1094">
            <v>23037553</v>
          </cell>
          <cell r="AL1094">
            <v>5129853</v>
          </cell>
          <cell r="AM1094">
            <v>0</v>
          </cell>
          <cell r="AN1094">
            <v>0</v>
          </cell>
          <cell r="AO1094">
            <v>0</v>
          </cell>
          <cell r="AP1094">
            <v>28167406</v>
          </cell>
          <cell r="AQ1094">
            <v>10782010</v>
          </cell>
          <cell r="AR1094">
            <v>2626173</v>
          </cell>
          <cell r="AS1094">
            <v>13408183</v>
          </cell>
          <cell r="AT1094">
            <v>2034657</v>
          </cell>
          <cell r="AU1094">
            <v>144370</v>
          </cell>
          <cell r="AV1094">
            <v>0</v>
          </cell>
          <cell r="AW1094">
            <v>0</v>
          </cell>
          <cell r="AX1094">
            <v>287757</v>
          </cell>
          <cell r="AY1094">
            <v>156655</v>
          </cell>
          <cell r="AZ1094">
            <v>2623439</v>
          </cell>
        </row>
        <row r="1095">
          <cell r="A1095">
            <v>200314</v>
          </cell>
          <cell r="B1095" t="str">
            <v>MINOT STATE UNIVERSITY-BOTTINEAU CAMPUS</v>
          </cell>
          <cell r="C1095" t="str">
            <v>ND</v>
          </cell>
          <cell r="D1095">
            <v>4</v>
          </cell>
          <cell r="E1095">
            <v>4</v>
          </cell>
          <cell r="F1095">
            <v>2</v>
          </cell>
          <cell r="G1095">
            <v>2</v>
          </cell>
          <cell r="H1095">
            <v>2</v>
          </cell>
          <cell r="I1095">
            <v>40</v>
          </cell>
          <cell r="J1095">
            <v>1</v>
          </cell>
          <cell r="K1095">
            <v>408</v>
          </cell>
          <cell r="L1095">
            <v>922507</v>
          </cell>
          <cell r="M1095">
            <v>0</v>
          </cell>
          <cell r="N1095">
            <v>2322683</v>
          </cell>
          <cell r="O1095">
            <v>0</v>
          </cell>
          <cell r="P1095">
            <v>587023</v>
          </cell>
          <cell r="Q1095">
            <v>21962</v>
          </cell>
          <cell r="R1095">
            <v>0</v>
          </cell>
          <cell r="S1095">
            <v>192173</v>
          </cell>
          <cell r="T1095">
            <v>0</v>
          </cell>
          <cell r="U1095">
            <v>96021</v>
          </cell>
          <cell r="V1095">
            <v>711890</v>
          </cell>
          <cell r="W1095">
            <v>0</v>
          </cell>
          <cell r="X1095">
            <v>0</v>
          </cell>
          <cell r="Y1095">
            <v>0</v>
          </cell>
          <cell r="Z1095">
            <v>4854259</v>
          </cell>
          <cell r="AA1095">
            <v>1489871</v>
          </cell>
          <cell r="AB1095">
            <v>0</v>
          </cell>
          <cell r="AC1095">
            <v>0</v>
          </cell>
          <cell r="AD1095">
            <v>369214</v>
          </cell>
          <cell r="AE1095">
            <v>405113</v>
          </cell>
          <cell r="AF1095">
            <v>311168</v>
          </cell>
          <cell r="AG1095">
            <v>673288</v>
          </cell>
          <cell r="AH1095">
            <v>743654</v>
          </cell>
          <cell r="AI1095">
            <v>3748</v>
          </cell>
          <cell r="AJ1095">
            <v>0</v>
          </cell>
          <cell r="AK1095">
            <v>3996056</v>
          </cell>
          <cell r="AL1095">
            <v>774122</v>
          </cell>
          <cell r="AM1095">
            <v>0</v>
          </cell>
          <cell r="AN1095">
            <v>0</v>
          </cell>
          <cell r="AO1095">
            <v>0</v>
          </cell>
          <cell r="AP1095">
            <v>4770178</v>
          </cell>
          <cell r="AQ1095">
            <v>1657325</v>
          </cell>
          <cell r="AR1095">
            <v>519405</v>
          </cell>
          <cell r="AS1095">
            <v>2176730</v>
          </cell>
          <cell r="AT1095">
            <v>507878</v>
          </cell>
          <cell r="AU1095">
            <v>76169</v>
          </cell>
          <cell r="AV1095">
            <v>0</v>
          </cell>
          <cell r="AW1095">
            <v>0</v>
          </cell>
          <cell r="AX1095">
            <v>132943</v>
          </cell>
          <cell r="AY1095">
            <v>26664</v>
          </cell>
          <cell r="AZ1095">
            <v>743654</v>
          </cell>
        </row>
        <row r="1096">
          <cell r="A1096">
            <v>200341</v>
          </cell>
          <cell r="B1096" t="str">
            <v>WILLISTON STATE COLLEGE</v>
          </cell>
          <cell r="C1096" t="str">
            <v>ND</v>
          </cell>
          <cell r="D1096">
            <v>4</v>
          </cell>
          <cell r="E1096">
            <v>4</v>
          </cell>
          <cell r="F1096">
            <v>2</v>
          </cell>
          <cell r="G1096">
            <v>2</v>
          </cell>
          <cell r="H1096">
            <v>2</v>
          </cell>
          <cell r="I1096">
            <v>40</v>
          </cell>
          <cell r="J1096">
            <v>1</v>
          </cell>
          <cell r="K1096">
            <v>557</v>
          </cell>
          <cell r="L1096">
            <v>1399207</v>
          </cell>
          <cell r="M1096">
            <v>0</v>
          </cell>
          <cell r="N1096">
            <v>2530809</v>
          </cell>
          <cell r="O1096">
            <v>0</v>
          </cell>
          <cell r="P1096">
            <v>983119</v>
          </cell>
          <cell r="Q1096">
            <v>106378</v>
          </cell>
          <cell r="R1096">
            <v>0</v>
          </cell>
          <cell r="S1096">
            <v>328607</v>
          </cell>
          <cell r="T1096">
            <v>0</v>
          </cell>
          <cell r="U1096">
            <v>76288</v>
          </cell>
          <cell r="V1096">
            <v>756602</v>
          </cell>
          <cell r="W1096">
            <v>0</v>
          </cell>
          <cell r="X1096">
            <v>0</v>
          </cell>
          <cell r="Y1096">
            <v>0</v>
          </cell>
          <cell r="Z1096">
            <v>6181010</v>
          </cell>
          <cell r="AA1096">
            <v>2270549</v>
          </cell>
          <cell r="AB1096">
            <v>0</v>
          </cell>
          <cell r="AC1096">
            <v>0</v>
          </cell>
          <cell r="AD1096">
            <v>305068</v>
          </cell>
          <cell r="AE1096">
            <v>459001</v>
          </cell>
          <cell r="AF1096">
            <v>665014</v>
          </cell>
          <cell r="AG1096">
            <v>436734</v>
          </cell>
          <cell r="AH1096">
            <v>1055010</v>
          </cell>
          <cell r="AI1096">
            <v>465</v>
          </cell>
          <cell r="AJ1096">
            <v>29799</v>
          </cell>
          <cell r="AK1096">
            <v>5221640</v>
          </cell>
          <cell r="AL1096">
            <v>894209</v>
          </cell>
          <cell r="AM1096">
            <v>0</v>
          </cell>
          <cell r="AN1096">
            <v>0</v>
          </cell>
          <cell r="AO1096">
            <v>12865</v>
          </cell>
          <cell r="AP1096">
            <v>6128714</v>
          </cell>
          <cell r="AQ1096">
            <v>2541702</v>
          </cell>
          <cell r="AR1096">
            <v>591348</v>
          </cell>
          <cell r="AS1096">
            <v>3133050</v>
          </cell>
          <cell r="AT1096">
            <v>788102</v>
          </cell>
          <cell r="AU1096">
            <v>39341</v>
          </cell>
          <cell r="AV1096">
            <v>0</v>
          </cell>
          <cell r="AW1096">
            <v>0</v>
          </cell>
          <cell r="AX1096">
            <v>204757</v>
          </cell>
          <cell r="AY1096">
            <v>22810</v>
          </cell>
          <cell r="AZ1096">
            <v>1055010</v>
          </cell>
        </row>
        <row r="1097">
          <cell r="A1097">
            <v>200466</v>
          </cell>
          <cell r="B1097" t="str">
            <v>SITTING BULL COLLEGE</v>
          </cell>
          <cell r="C1097" t="str">
            <v>ND</v>
          </cell>
          <cell r="D1097">
            <v>4</v>
          </cell>
          <cell r="E1097">
            <v>4</v>
          </cell>
          <cell r="F1097">
            <v>2</v>
          </cell>
          <cell r="G1097">
            <v>2</v>
          </cell>
          <cell r="H1097">
            <v>1</v>
          </cell>
          <cell r="I1097">
            <v>60</v>
          </cell>
          <cell r="J1097">
            <v>1</v>
          </cell>
          <cell r="K1097">
            <v>154</v>
          </cell>
          <cell r="L1097">
            <v>48337</v>
          </cell>
          <cell r="M1097">
            <v>996007</v>
          </cell>
          <cell r="N1097">
            <v>0</v>
          </cell>
          <cell r="O1097">
            <v>0</v>
          </cell>
          <cell r="P1097">
            <v>484561</v>
          </cell>
          <cell r="Q1097">
            <v>154824</v>
          </cell>
          <cell r="R1097">
            <v>0</v>
          </cell>
          <cell r="S1097">
            <v>73457</v>
          </cell>
          <cell r="T1097">
            <v>0</v>
          </cell>
          <cell r="U1097">
            <v>0</v>
          </cell>
          <cell r="V1097">
            <v>3336</v>
          </cell>
          <cell r="W1097">
            <v>0</v>
          </cell>
          <cell r="X1097">
            <v>0</v>
          </cell>
          <cell r="Y1097">
            <v>0</v>
          </cell>
          <cell r="Z1097">
            <v>1760522</v>
          </cell>
          <cell r="AA1097">
            <v>45348</v>
          </cell>
          <cell r="AB1097">
            <v>0</v>
          </cell>
          <cell r="AC1097">
            <v>154858</v>
          </cell>
          <cell r="AD1097">
            <v>112816</v>
          </cell>
          <cell r="AE1097">
            <v>28071</v>
          </cell>
          <cell r="AF1097">
            <v>67737</v>
          </cell>
          <cell r="AG1097">
            <v>21272</v>
          </cell>
          <cell r="AH1097">
            <v>133180</v>
          </cell>
          <cell r="AI1097">
            <v>0</v>
          </cell>
          <cell r="AJ1097">
            <v>0</v>
          </cell>
          <cell r="AK1097">
            <v>563282</v>
          </cell>
          <cell r="AL1097">
            <v>12337</v>
          </cell>
          <cell r="AM1097">
            <v>0</v>
          </cell>
          <cell r="AN1097">
            <v>0</v>
          </cell>
          <cell r="AO1097">
            <v>0</v>
          </cell>
          <cell r="AP1097">
            <v>575619</v>
          </cell>
          <cell r="AQ1097">
            <v>758942</v>
          </cell>
          <cell r="AR1097">
            <v>219651</v>
          </cell>
          <cell r="AS1097">
            <v>978593</v>
          </cell>
          <cell r="AT1097">
            <v>46553</v>
          </cell>
          <cell r="AU1097">
            <v>9635</v>
          </cell>
          <cell r="AV1097">
            <v>0</v>
          </cell>
          <cell r="AW1097">
            <v>0</v>
          </cell>
          <cell r="AX1097">
            <v>76992</v>
          </cell>
          <cell r="AY1097">
            <v>0</v>
          </cell>
          <cell r="AZ1097">
            <v>133180</v>
          </cell>
        </row>
        <row r="1098">
          <cell r="A1098">
            <v>200527</v>
          </cell>
          <cell r="B1098" t="str">
            <v>TURTLE MOUNTAIN COMMUNITY COLLEGE</v>
          </cell>
          <cell r="C1098" t="str">
            <v>ND</v>
          </cell>
          <cell r="D1098">
            <v>4</v>
          </cell>
          <cell r="E1098">
            <v>4</v>
          </cell>
          <cell r="F1098">
            <v>2</v>
          </cell>
          <cell r="G1098">
            <v>2</v>
          </cell>
          <cell r="H1098">
            <v>1</v>
          </cell>
          <cell r="I1098">
            <v>60</v>
          </cell>
          <cell r="J1098">
            <v>1</v>
          </cell>
          <cell r="K1098">
            <v>447</v>
          </cell>
          <cell r="L1098">
            <v>567536</v>
          </cell>
          <cell r="M1098">
            <v>3991464</v>
          </cell>
          <cell r="N1098">
            <v>0</v>
          </cell>
          <cell r="O1098">
            <v>0</v>
          </cell>
          <cell r="P1098">
            <v>5768075</v>
          </cell>
          <cell r="Q1098">
            <v>0</v>
          </cell>
          <cell r="R1098">
            <v>0</v>
          </cell>
          <cell r="S1098">
            <v>931151</v>
          </cell>
          <cell r="T1098">
            <v>56702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11314928</v>
          </cell>
          <cell r="AA1098">
            <v>612207</v>
          </cell>
          <cell r="AB1098">
            <v>0</v>
          </cell>
          <cell r="AC1098">
            <v>36458</v>
          </cell>
          <cell r="AD1098">
            <v>45437</v>
          </cell>
          <cell r="AE1098">
            <v>139782</v>
          </cell>
          <cell r="AF1098">
            <v>630087</v>
          </cell>
          <cell r="AG1098">
            <v>30277</v>
          </cell>
          <cell r="AH1098">
            <v>1659684</v>
          </cell>
          <cell r="AI1098">
            <v>0</v>
          </cell>
          <cell r="AJ1098">
            <v>0</v>
          </cell>
          <cell r="AK1098">
            <v>3153932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3153932</v>
          </cell>
          <cell r="AQ1098">
            <v>667460</v>
          </cell>
          <cell r="AR1098">
            <v>162046</v>
          </cell>
          <cell r="AS1098">
            <v>829506</v>
          </cell>
          <cell r="AT1098">
            <v>776153</v>
          </cell>
          <cell r="AU1098">
            <v>30195</v>
          </cell>
          <cell r="AV1098">
            <v>0</v>
          </cell>
          <cell r="AW1098">
            <v>23494</v>
          </cell>
          <cell r="AX1098">
            <v>0</v>
          </cell>
          <cell r="AY1098">
            <v>829842</v>
          </cell>
          <cell r="AZ1098">
            <v>1659684</v>
          </cell>
        </row>
        <row r="1099">
          <cell r="A1099">
            <v>181747</v>
          </cell>
          <cell r="B1099" t="str">
            <v>UNIVERSITY OF NEBRASKA CENTRAL ADMIN SYSTEM OFFICE</v>
          </cell>
          <cell r="C1099" t="str">
            <v>NE</v>
          </cell>
          <cell r="D1099">
            <v>4</v>
          </cell>
          <cell r="E1099">
            <v>0</v>
          </cell>
          <cell r="F1099">
            <v>2</v>
          </cell>
          <cell r="G1099">
            <v>-2</v>
          </cell>
          <cell r="H1099">
            <v>2</v>
          </cell>
          <cell r="I1099">
            <v>-3</v>
          </cell>
          <cell r="J1099">
            <v>1</v>
          </cell>
          <cell r="L1099">
            <v>0</v>
          </cell>
          <cell r="M1099">
            <v>0</v>
          </cell>
          <cell r="N1099">
            <v>9498229</v>
          </cell>
          <cell r="O1099">
            <v>0</v>
          </cell>
          <cell r="P1099">
            <v>748836</v>
          </cell>
          <cell r="Q1099">
            <v>0</v>
          </cell>
          <cell r="R1099">
            <v>0</v>
          </cell>
          <cell r="S1099">
            <v>169890</v>
          </cell>
          <cell r="T1099">
            <v>249266</v>
          </cell>
          <cell r="U1099">
            <v>0</v>
          </cell>
          <cell r="V1099">
            <v>52258</v>
          </cell>
          <cell r="W1099">
            <v>0</v>
          </cell>
          <cell r="X1099">
            <v>444931</v>
          </cell>
          <cell r="Y1099">
            <v>0</v>
          </cell>
          <cell r="Z1099">
            <v>11163410</v>
          </cell>
          <cell r="AA1099">
            <v>0</v>
          </cell>
          <cell r="AB1099">
            <v>965955</v>
          </cell>
          <cell r="AC1099">
            <v>0</v>
          </cell>
          <cell r="AD1099">
            <v>162151</v>
          </cell>
          <cell r="AE1099">
            <v>0</v>
          </cell>
          <cell r="AF1099">
            <v>8132594</v>
          </cell>
          <cell r="AG1099">
            <v>932000</v>
          </cell>
          <cell r="AH1099">
            <v>768678</v>
          </cell>
          <cell r="AI1099">
            <v>5716920</v>
          </cell>
          <cell r="AJ1099">
            <v>0</v>
          </cell>
          <cell r="AK1099">
            <v>16678298</v>
          </cell>
          <cell r="AL1099">
            <v>78535</v>
          </cell>
          <cell r="AM1099">
            <v>0</v>
          </cell>
          <cell r="AN1099">
            <v>0</v>
          </cell>
          <cell r="AO1099">
            <v>0</v>
          </cell>
          <cell r="AP1099">
            <v>16756833</v>
          </cell>
          <cell r="AQ1099">
            <v>7389564</v>
          </cell>
          <cell r="AR1099">
            <v>1404080</v>
          </cell>
          <cell r="AS1099">
            <v>8793644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199266</v>
          </cell>
          <cell r="AY1099">
            <v>569412</v>
          </cell>
          <cell r="AZ1099">
            <v>768678</v>
          </cell>
        </row>
        <row r="1100">
          <cell r="A1100">
            <v>180948</v>
          </cell>
          <cell r="B1100" t="str">
            <v>CHADRON STATE COLLEGE</v>
          </cell>
          <cell r="C1100" t="str">
            <v>NE</v>
          </cell>
          <cell r="D1100">
            <v>4</v>
          </cell>
          <cell r="E1100">
            <v>1</v>
          </cell>
          <cell r="F1100">
            <v>2</v>
          </cell>
          <cell r="G1100">
            <v>2</v>
          </cell>
          <cell r="H1100">
            <v>2</v>
          </cell>
          <cell r="I1100">
            <v>21</v>
          </cell>
          <cell r="J1100">
            <v>1</v>
          </cell>
          <cell r="K1100">
            <v>2181</v>
          </cell>
          <cell r="L1100">
            <v>5185533</v>
          </cell>
          <cell r="M1100">
            <v>0</v>
          </cell>
          <cell r="N1100">
            <v>11841526</v>
          </cell>
          <cell r="O1100">
            <v>0</v>
          </cell>
          <cell r="P1100">
            <v>2251852</v>
          </cell>
          <cell r="Q1100">
            <v>0</v>
          </cell>
          <cell r="R1100">
            <v>870608</v>
          </cell>
          <cell r="S1100">
            <v>680270</v>
          </cell>
          <cell r="T1100">
            <v>0</v>
          </cell>
          <cell r="U1100">
            <v>0</v>
          </cell>
          <cell r="V1100">
            <v>3289295</v>
          </cell>
          <cell r="W1100">
            <v>0</v>
          </cell>
          <cell r="X1100">
            <v>151482</v>
          </cell>
          <cell r="Y1100">
            <v>0</v>
          </cell>
          <cell r="Z1100">
            <v>24270566</v>
          </cell>
          <cell r="AA1100">
            <v>8507313</v>
          </cell>
          <cell r="AB1100">
            <v>75864</v>
          </cell>
          <cell r="AC1100">
            <v>376244</v>
          </cell>
          <cell r="AD1100">
            <v>2065330</v>
          </cell>
          <cell r="AE1100">
            <v>1426547</v>
          </cell>
          <cell r="AF1100">
            <v>3449780</v>
          </cell>
          <cell r="AG1100">
            <v>1781770</v>
          </cell>
          <cell r="AH1100">
            <v>3424411</v>
          </cell>
          <cell r="AI1100">
            <v>0</v>
          </cell>
          <cell r="AJ1100">
            <v>0</v>
          </cell>
          <cell r="AK1100">
            <v>21107259</v>
          </cell>
          <cell r="AL1100">
            <v>3320538</v>
          </cell>
          <cell r="AM1100">
            <v>0</v>
          </cell>
          <cell r="AN1100">
            <v>0</v>
          </cell>
          <cell r="AO1100">
            <v>557687</v>
          </cell>
          <cell r="AP1100">
            <v>24985484</v>
          </cell>
          <cell r="AQ1100">
            <v>10105767</v>
          </cell>
          <cell r="AR1100">
            <v>2615281</v>
          </cell>
          <cell r="AS1100">
            <v>12721048</v>
          </cell>
          <cell r="AT1100">
            <v>1743177</v>
          </cell>
          <cell r="AU1100">
            <v>202076</v>
          </cell>
          <cell r="AV1100">
            <v>842184</v>
          </cell>
          <cell r="AW1100">
            <v>0</v>
          </cell>
          <cell r="AX1100">
            <v>557688</v>
          </cell>
          <cell r="AY1100">
            <v>79286</v>
          </cell>
          <cell r="AZ1100">
            <v>3424411</v>
          </cell>
        </row>
        <row r="1101">
          <cell r="A1101">
            <v>181215</v>
          </cell>
          <cell r="B1101" t="str">
            <v>UNIVERSITY OF NEBRASKA AT KEARNEY</v>
          </cell>
          <cell r="C1101" t="str">
            <v>NE</v>
          </cell>
          <cell r="D1101">
            <v>4</v>
          </cell>
          <cell r="E1101">
            <v>1</v>
          </cell>
          <cell r="F1101">
            <v>2</v>
          </cell>
          <cell r="G1101">
            <v>2</v>
          </cell>
          <cell r="H1101">
            <v>2</v>
          </cell>
          <cell r="I1101">
            <v>21</v>
          </cell>
          <cell r="J1101">
            <v>1</v>
          </cell>
          <cell r="K1101">
            <v>5520</v>
          </cell>
          <cell r="L1101">
            <v>13927291</v>
          </cell>
          <cell r="M1101">
            <v>0</v>
          </cell>
          <cell r="N1101">
            <v>29674563</v>
          </cell>
          <cell r="O1101">
            <v>0</v>
          </cell>
          <cell r="P1101">
            <v>4012962</v>
          </cell>
          <cell r="Q1101">
            <v>715878</v>
          </cell>
          <cell r="R1101">
            <v>0</v>
          </cell>
          <cell r="S1101">
            <v>1058289</v>
          </cell>
          <cell r="T1101">
            <v>0</v>
          </cell>
          <cell r="U1101">
            <v>2540538</v>
          </cell>
          <cell r="V1101">
            <v>10512484</v>
          </cell>
          <cell r="W1101">
            <v>0</v>
          </cell>
          <cell r="X1101">
            <v>767343</v>
          </cell>
          <cell r="Y1101">
            <v>0</v>
          </cell>
          <cell r="Z1101">
            <v>63209348</v>
          </cell>
          <cell r="AA1101">
            <v>25245507</v>
          </cell>
          <cell r="AB1101">
            <v>633211</v>
          </cell>
          <cell r="AC1101">
            <v>1317439</v>
          </cell>
          <cell r="AD1101">
            <v>5544762</v>
          </cell>
          <cell r="AE1101">
            <v>2924045</v>
          </cell>
          <cell r="AF1101">
            <v>4552344</v>
          </cell>
          <cell r="AG1101">
            <v>3651619</v>
          </cell>
          <cell r="AH1101">
            <v>5917476</v>
          </cell>
          <cell r="AI1101">
            <v>9840</v>
          </cell>
          <cell r="AJ1101">
            <v>2853023</v>
          </cell>
          <cell r="AK1101">
            <v>52649266</v>
          </cell>
          <cell r="AL1101">
            <v>10592207</v>
          </cell>
          <cell r="AM1101">
            <v>0</v>
          </cell>
          <cell r="AN1101">
            <v>0</v>
          </cell>
          <cell r="AO1101">
            <v>0</v>
          </cell>
          <cell r="AP1101">
            <v>63241473</v>
          </cell>
          <cell r="AQ1101">
            <v>27733441</v>
          </cell>
          <cell r="AR1101">
            <v>6241374</v>
          </cell>
          <cell r="AS1101">
            <v>33974815</v>
          </cell>
          <cell r="AT1101">
            <v>3014642</v>
          </cell>
          <cell r="AU1101">
            <v>205676</v>
          </cell>
          <cell r="AV1101">
            <v>217782</v>
          </cell>
          <cell r="AW1101">
            <v>0</v>
          </cell>
          <cell r="AX1101">
            <v>11435</v>
          </cell>
          <cell r="AY1101">
            <v>2467941</v>
          </cell>
          <cell r="AZ1101">
            <v>5917476</v>
          </cell>
        </row>
        <row r="1102">
          <cell r="A1102">
            <v>181394</v>
          </cell>
          <cell r="B1102" t="str">
            <v>UNIVERSITY OF NEBRASKA AT OMAHA</v>
          </cell>
          <cell r="C1102" t="str">
            <v>NE</v>
          </cell>
          <cell r="D1102">
            <v>4</v>
          </cell>
          <cell r="E1102">
            <v>1</v>
          </cell>
          <cell r="F1102">
            <v>2</v>
          </cell>
          <cell r="G1102">
            <v>2</v>
          </cell>
          <cell r="H1102">
            <v>2</v>
          </cell>
          <cell r="I1102">
            <v>21</v>
          </cell>
          <cell r="J1102">
            <v>1</v>
          </cell>
          <cell r="K1102">
            <v>10741</v>
          </cell>
          <cell r="L1102">
            <v>37790201</v>
          </cell>
          <cell r="M1102">
            <v>0</v>
          </cell>
          <cell r="N1102">
            <v>54633840</v>
          </cell>
          <cell r="O1102">
            <v>20312</v>
          </cell>
          <cell r="P1102">
            <v>8994394</v>
          </cell>
          <cell r="Q1102">
            <v>1802694</v>
          </cell>
          <cell r="R1102">
            <v>154845</v>
          </cell>
          <cell r="S1102">
            <v>5822747</v>
          </cell>
          <cell r="T1102">
            <v>265381</v>
          </cell>
          <cell r="U1102">
            <v>5301351</v>
          </cell>
          <cell r="V1102">
            <v>13549538</v>
          </cell>
          <cell r="W1102">
            <v>0</v>
          </cell>
          <cell r="X1102">
            <v>1465747</v>
          </cell>
          <cell r="Y1102">
            <v>0</v>
          </cell>
          <cell r="Z1102">
            <v>129801050</v>
          </cell>
          <cell r="AA1102">
            <v>50632717</v>
          </cell>
          <cell r="AB1102">
            <v>3829499</v>
          </cell>
          <cell r="AC1102">
            <v>5696669</v>
          </cell>
          <cell r="AD1102">
            <v>10637817</v>
          </cell>
          <cell r="AE1102">
            <v>4284753</v>
          </cell>
          <cell r="AF1102">
            <v>10821630</v>
          </cell>
          <cell r="AG1102">
            <v>9026995</v>
          </cell>
          <cell r="AH1102">
            <v>12748783</v>
          </cell>
          <cell r="AI1102">
            <v>68044</v>
          </cell>
          <cell r="AJ1102">
            <v>3936504</v>
          </cell>
          <cell r="AK1102">
            <v>111683411</v>
          </cell>
          <cell r="AL1102">
            <v>17414235</v>
          </cell>
          <cell r="AM1102">
            <v>0</v>
          </cell>
          <cell r="AN1102">
            <v>0</v>
          </cell>
          <cell r="AO1102">
            <v>0</v>
          </cell>
          <cell r="AP1102">
            <v>129097646</v>
          </cell>
          <cell r="AQ1102">
            <v>59890350</v>
          </cell>
          <cell r="AR1102">
            <v>11813286</v>
          </cell>
          <cell r="AS1102">
            <v>71703636</v>
          </cell>
          <cell r="AT1102">
            <v>4425584</v>
          </cell>
          <cell r="AU1102">
            <v>391212</v>
          </cell>
          <cell r="AV1102">
            <v>21028</v>
          </cell>
          <cell r="AW1102">
            <v>0</v>
          </cell>
          <cell r="AX1102">
            <v>1982248</v>
          </cell>
          <cell r="AY1102">
            <v>5928711</v>
          </cell>
          <cell r="AZ1102">
            <v>12748783</v>
          </cell>
        </row>
        <row r="1103">
          <cell r="A1103">
            <v>181428</v>
          </cell>
          <cell r="B1103" t="str">
            <v>UNIVERSITY OF NEBRASKA MEDICAL CENTER</v>
          </cell>
          <cell r="C1103" t="str">
            <v>NE</v>
          </cell>
          <cell r="D1103">
            <v>4</v>
          </cell>
          <cell r="E1103">
            <v>1</v>
          </cell>
          <cell r="F1103">
            <v>1</v>
          </cell>
          <cell r="G1103">
            <v>1</v>
          </cell>
          <cell r="H1103">
            <v>2</v>
          </cell>
          <cell r="I1103">
            <v>52</v>
          </cell>
          <cell r="J1103">
            <v>1</v>
          </cell>
          <cell r="K1103">
            <v>2467</v>
          </cell>
          <cell r="L1103">
            <v>17500245</v>
          </cell>
          <cell r="M1103">
            <v>0</v>
          </cell>
          <cell r="N1103">
            <v>91217638</v>
          </cell>
          <cell r="O1103">
            <v>0</v>
          </cell>
          <cell r="P1103">
            <v>27621395</v>
          </cell>
          <cell r="Q1103">
            <v>5359222</v>
          </cell>
          <cell r="R1103">
            <v>833555</v>
          </cell>
          <cell r="S1103">
            <v>69851382</v>
          </cell>
          <cell r="T1103">
            <v>33868</v>
          </cell>
          <cell r="U1103">
            <v>3625749</v>
          </cell>
          <cell r="V1103">
            <v>8379255</v>
          </cell>
          <cell r="W1103">
            <v>78845526</v>
          </cell>
          <cell r="X1103">
            <v>6848916</v>
          </cell>
          <cell r="Y1103">
            <v>0</v>
          </cell>
          <cell r="Z1103">
            <v>310116751</v>
          </cell>
          <cell r="AA1103">
            <v>97849332</v>
          </cell>
          <cell r="AB1103">
            <v>46468998</v>
          </cell>
          <cell r="AC1103">
            <v>4523713</v>
          </cell>
          <cell r="AD1103">
            <v>13159547</v>
          </cell>
          <cell r="AE1103">
            <v>1978437</v>
          </cell>
          <cell r="AF1103">
            <v>15124612</v>
          </cell>
          <cell r="AG1103">
            <v>10641833</v>
          </cell>
          <cell r="AH1103">
            <v>6124049</v>
          </cell>
          <cell r="AI1103">
            <v>337451</v>
          </cell>
          <cell r="AJ1103">
            <v>741971</v>
          </cell>
          <cell r="AK1103">
            <v>196949943</v>
          </cell>
          <cell r="AL1103">
            <v>11589429</v>
          </cell>
          <cell r="AM1103">
            <v>89078918</v>
          </cell>
          <cell r="AN1103">
            <v>0</v>
          </cell>
          <cell r="AO1103">
            <v>2999999</v>
          </cell>
          <cell r="AP1103">
            <v>300618289</v>
          </cell>
          <cell r="AQ1103">
            <v>110804843</v>
          </cell>
          <cell r="AR1103">
            <v>23283713</v>
          </cell>
          <cell r="AS1103">
            <v>134088556</v>
          </cell>
          <cell r="AT1103">
            <v>429821</v>
          </cell>
          <cell r="AU1103">
            <v>168502</v>
          </cell>
          <cell r="AV1103">
            <v>3040</v>
          </cell>
          <cell r="AW1103">
            <v>0</v>
          </cell>
          <cell r="AX1103">
            <v>1591370</v>
          </cell>
          <cell r="AY1103">
            <v>3931316</v>
          </cell>
          <cell r="AZ1103">
            <v>6124049</v>
          </cell>
        </row>
        <row r="1104">
          <cell r="A1104">
            <v>181464</v>
          </cell>
          <cell r="B1104" t="str">
            <v>UNIVERSITY OF NEBRASKA AT LINCOLN</v>
          </cell>
          <cell r="C1104" t="str">
            <v>NE</v>
          </cell>
          <cell r="D1104">
            <v>4</v>
          </cell>
          <cell r="E1104">
            <v>1</v>
          </cell>
          <cell r="F1104">
            <v>2</v>
          </cell>
          <cell r="G1104">
            <v>2</v>
          </cell>
          <cell r="H1104">
            <v>2</v>
          </cell>
          <cell r="I1104">
            <v>15</v>
          </cell>
          <cell r="J1104">
            <v>1</v>
          </cell>
          <cell r="K1104">
            <v>20203</v>
          </cell>
          <cell r="L1104">
            <v>82547020</v>
          </cell>
          <cell r="M1104">
            <v>6200978</v>
          </cell>
          <cell r="N1104">
            <v>202837289</v>
          </cell>
          <cell r="O1104">
            <v>0</v>
          </cell>
          <cell r="P1104">
            <v>62743606</v>
          </cell>
          <cell r="Q1104">
            <v>5683067</v>
          </cell>
          <cell r="R1104">
            <v>1232184</v>
          </cell>
          <cell r="S1104">
            <v>33804454</v>
          </cell>
          <cell r="T1104">
            <v>3825585</v>
          </cell>
          <cell r="U1104">
            <v>28937492</v>
          </cell>
          <cell r="V1104">
            <v>99834390</v>
          </cell>
          <cell r="W1104">
            <v>0</v>
          </cell>
          <cell r="X1104">
            <v>7206922</v>
          </cell>
          <cell r="Y1104">
            <v>0</v>
          </cell>
          <cell r="Z1104">
            <v>534852987</v>
          </cell>
          <cell r="AA1104">
            <v>123450183</v>
          </cell>
          <cell r="AB1104">
            <v>92421489</v>
          </cell>
          <cell r="AC1104">
            <v>60994201</v>
          </cell>
          <cell r="AD1104">
            <v>44635568</v>
          </cell>
          <cell r="AE1104">
            <v>11257155</v>
          </cell>
          <cell r="AF1104">
            <v>22468757</v>
          </cell>
          <cell r="AG1104">
            <v>26226988</v>
          </cell>
          <cell r="AH1104">
            <v>32975854</v>
          </cell>
          <cell r="AI1104">
            <v>1458484</v>
          </cell>
          <cell r="AJ1104">
            <v>9992424</v>
          </cell>
          <cell r="AK1104">
            <v>425881103</v>
          </cell>
          <cell r="AL1104">
            <v>102417680</v>
          </cell>
          <cell r="AM1104">
            <v>0</v>
          </cell>
          <cell r="AN1104">
            <v>0</v>
          </cell>
          <cell r="AO1104">
            <v>0</v>
          </cell>
          <cell r="AP1104">
            <v>528298783</v>
          </cell>
          <cell r="AQ1104">
            <v>229554798</v>
          </cell>
          <cell r="AR1104">
            <v>44519834</v>
          </cell>
          <cell r="AS1104">
            <v>274074632</v>
          </cell>
          <cell r="AT1104">
            <v>6748406</v>
          </cell>
          <cell r="AU1104">
            <v>1351042</v>
          </cell>
          <cell r="AV1104">
            <v>454472</v>
          </cell>
          <cell r="AW1104">
            <v>55130</v>
          </cell>
          <cell r="AX1104">
            <v>7281289</v>
          </cell>
          <cell r="AY1104">
            <v>17085515</v>
          </cell>
          <cell r="AZ1104">
            <v>32975854</v>
          </cell>
        </row>
        <row r="1105">
          <cell r="A1105">
            <v>181534</v>
          </cell>
          <cell r="B1105" t="str">
            <v>PERU STATE COLLEGE</v>
          </cell>
          <cell r="C1105" t="str">
            <v>NE</v>
          </cell>
          <cell r="D1105">
            <v>4</v>
          </cell>
          <cell r="E1105">
            <v>1</v>
          </cell>
          <cell r="F1105">
            <v>2</v>
          </cell>
          <cell r="G1105">
            <v>2</v>
          </cell>
          <cell r="H1105">
            <v>2</v>
          </cell>
          <cell r="I1105">
            <v>22</v>
          </cell>
          <cell r="J1105">
            <v>1</v>
          </cell>
          <cell r="K1105">
            <v>1175</v>
          </cell>
          <cell r="L1105">
            <v>3443720</v>
          </cell>
          <cell r="M1105">
            <v>0</v>
          </cell>
          <cell r="N1105">
            <v>6335564</v>
          </cell>
          <cell r="O1105">
            <v>0</v>
          </cell>
          <cell r="P1105">
            <v>1322536</v>
          </cell>
          <cell r="Q1105">
            <v>50635</v>
          </cell>
          <cell r="R1105">
            <v>0</v>
          </cell>
          <cell r="S1105">
            <v>212476</v>
          </cell>
          <cell r="T1105">
            <v>0</v>
          </cell>
          <cell r="U1105">
            <v>0</v>
          </cell>
          <cell r="V1105">
            <v>1454548</v>
          </cell>
          <cell r="W1105">
            <v>0</v>
          </cell>
          <cell r="X1105">
            <v>87594</v>
          </cell>
          <cell r="Y1105">
            <v>0</v>
          </cell>
          <cell r="Z1105">
            <v>12907073</v>
          </cell>
          <cell r="AA1105">
            <v>3979482</v>
          </cell>
          <cell r="AB1105">
            <v>45438</v>
          </cell>
          <cell r="AC1105">
            <v>157611</v>
          </cell>
          <cell r="AD1105">
            <v>1080670</v>
          </cell>
          <cell r="AE1105">
            <v>1345757</v>
          </cell>
          <cell r="AF1105">
            <v>2576703</v>
          </cell>
          <cell r="AG1105">
            <v>1281049</v>
          </cell>
          <cell r="AH1105">
            <v>1652538</v>
          </cell>
          <cell r="AI1105">
            <v>0</v>
          </cell>
          <cell r="AJ1105">
            <v>0</v>
          </cell>
          <cell r="AK1105">
            <v>12119248</v>
          </cell>
          <cell r="AL1105">
            <v>1452835</v>
          </cell>
          <cell r="AM1105">
            <v>0</v>
          </cell>
          <cell r="AN1105">
            <v>0</v>
          </cell>
          <cell r="AO1105">
            <v>0</v>
          </cell>
          <cell r="AP1105">
            <v>13572083</v>
          </cell>
          <cell r="AQ1105">
            <v>5939194</v>
          </cell>
          <cell r="AR1105">
            <v>1463405</v>
          </cell>
          <cell r="AS1105">
            <v>7402599</v>
          </cell>
          <cell r="AT1105">
            <v>868639</v>
          </cell>
          <cell r="AU1105">
            <v>51792</v>
          </cell>
          <cell r="AV1105">
            <v>50635</v>
          </cell>
          <cell r="AW1105">
            <v>0</v>
          </cell>
          <cell r="AX1105">
            <v>192950</v>
          </cell>
          <cell r="AY1105">
            <v>488522</v>
          </cell>
          <cell r="AZ1105">
            <v>1652538</v>
          </cell>
        </row>
        <row r="1106">
          <cell r="A1106">
            <v>181783</v>
          </cell>
          <cell r="B1106" t="str">
            <v>WAYNE STATE COLLEGE</v>
          </cell>
          <cell r="C1106" t="str">
            <v>NE</v>
          </cell>
          <cell r="D1106">
            <v>4</v>
          </cell>
          <cell r="E1106">
            <v>1</v>
          </cell>
          <cell r="F1106">
            <v>2</v>
          </cell>
          <cell r="G1106">
            <v>2</v>
          </cell>
          <cell r="H1106">
            <v>2</v>
          </cell>
          <cell r="I1106">
            <v>21</v>
          </cell>
          <cell r="J1106">
            <v>1</v>
          </cell>
          <cell r="K1106">
            <v>2882</v>
          </cell>
          <cell r="L1106">
            <v>7867808</v>
          </cell>
          <cell r="M1106">
            <v>0</v>
          </cell>
          <cell r="N1106">
            <v>13932579</v>
          </cell>
          <cell r="O1106">
            <v>0</v>
          </cell>
          <cell r="P1106">
            <v>2920070</v>
          </cell>
          <cell r="Q1106">
            <v>319112</v>
          </cell>
          <cell r="R1106">
            <v>203426</v>
          </cell>
          <cell r="S1106">
            <v>0</v>
          </cell>
          <cell r="T1106">
            <v>0</v>
          </cell>
          <cell r="U1106">
            <v>0</v>
          </cell>
          <cell r="V1106">
            <v>4726076</v>
          </cell>
          <cell r="W1106">
            <v>0</v>
          </cell>
          <cell r="X1106">
            <v>182813</v>
          </cell>
          <cell r="Y1106">
            <v>0</v>
          </cell>
          <cell r="Z1106">
            <v>30151884</v>
          </cell>
          <cell r="AA1106">
            <v>10670602</v>
          </cell>
          <cell r="AB1106">
            <v>29847</v>
          </cell>
          <cell r="AC1106">
            <v>113264</v>
          </cell>
          <cell r="AD1106">
            <v>2897612</v>
          </cell>
          <cell r="AE1106">
            <v>3365236</v>
          </cell>
          <cell r="AF1106">
            <v>2469511</v>
          </cell>
          <cell r="AG1106">
            <v>2438774</v>
          </cell>
          <cell r="AH1106">
            <v>3148207</v>
          </cell>
          <cell r="AI1106">
            <v>0</v>
          </cell>
          <cell r="AJ1106">
            <v>0</v>
          </cell>
          <cell r="AK1106">
            <v>25133053</v>
          </cell>
          <cell r="AL1106">
            <v>4741633</v>
          </cell>
          <cell r="AM1106">
            <v>0</v>
          </cell>
          <cell r="AN1106">
            <v>0</v>
          </cell>
          <cell r="AO1106">
            <v>0</v>
          </cell>
          <cell r="AP1106">
            <v>29874686</v>
          </cell>
          <cell r="AQ1106">
            <v>13081185</v>
          </cell>
          <cell r="AR1106">
            <v>3452470</v>
          </cell>
          <cell r="AS1106">
            <v>16533655</v>
          </cell>
          <cell r="AT1106">
            <v>2176237</v>
          </cell>
          <cell r="AU1106">
            <v>149362</v>
          </cell>
          <cell r="AV1106">
            <v>131036</v>
          </cell>
          <cell r="AW1106">
            <v>0</v>
          </cell>
          <cell r="AX1106">
            <v>0</v>
          </cell>
          <cell r="AY1106">
            <v>691572</v>
          </cell>
          <cell r="AZ1106">
            <v>3148207</v>
          </cell>
        </row>
        <row r="1107">
          <cell r="A1107">
            <v>180902</v>
          </cell>
          <cell r="B1107" t="str">
            <v>CENTRAL COMMUNITY COLLEGE</v>
          </cell>
          <cell r="C1107" t="str">
            <v>NE</v>
          </cell>
          <cell r="D1107">
            <v>4</v>
          </cell>
          <cell r="E1107">
            <v>4</v>
          </cell>
          <cell r="F1107">
            <v>2</v>
          </cell>
          <cell r="G1107">
            <v>2</v>
          </cell>
          <cell r="H1107">
            <v>2</v>
          </cell>
          <cell r="I1107">
            <v>40</v>
          </cell>
          <cell r="J1107">
            <v>1</v>
          </cell>
          <cell r="K1107">
            <v>3509</v>
          </cell>
          <cell r="L1107">
            <v>5362342</v>
          </cell>
          <cell r="M1107">
            <v>0</v>
          </cell>
          <cell r="N1107">
            <v>16647871</v>
          </cell>
          <cell r="O1107">
            <v>4255663</v>
          </cell>
          <cell r="P1107">
            <v>4747135</v>
          </cell>
          <cell r="Q1107">
            <v>226965</v>
          </cell>
          <cell r="R1107">
            <v>0</v>
          </cell>
          <cell r="S1107">
            <v>551715</v>
          </cell>
          <cell r="T1107">
            <v>0</v>
          </cell>
          <cell r="U1107">
            <v>0</v>
          </cell>
          <cell r="V1107">
            <v>6463676</v>
          </cell>
          <cell r="W1107">
            <v>0</v>
          </cell>
          <cell r="X1107">
            <v>1953213</v>
          </cell>
          <cell r="Y1107">
            <v>0</v>
          </cell>
          <cell r="Z1107">
            <v>40208580</v>
          </cell>
          <cell r="AA1107">
            <v>12578986</v>
          </cell>
          <cell r="AB1107">
            <v>0</v>
          </cell>
          <cell r="AC1107">
            <v>0</v>
          </cell>
          <cell r="AD1107">
            <v>5262119</v>
          </cell>
          <cell r="AE1107">
            <v>1784911</v>
          </cell>
          <cell r="AF1107">
            <v>5496622</v>
          </cell>
          <cell r="AG1107">
            <v>2243415</v>
          </cell>
          <cell r="AH1107">
            <v>3809303</v>
          </cell>
          <cell r="AI1107">
            <v>0</v>
          </cell>
          <cell r="AJ1107">
            <v>0</v>
          </cell>
          <cell r="AK1107">
            <v>31175356</v>
          </cell>
          <cell r="AL1107">
            <v>9008403</v>
          </cell>
          <cell r="AM1107">
            <v>0</v>
          </cell>
          <cell r="AN1107">
            <v>0</v>
          </cell>
          <cell r="AO1107">
            <v>0</v>
          </cell>
          <cell r="AP1107">
            <v>40183759</v>
          </cell>
          <cell r="AQ1107">
            <v>15196454</v>
          </cell>
          <cell r="AR1107">
            <v>4369179</v>
          </cell>
          <cell r="AS1107">
            <v>19565633</v>
          </cell>
          <cell r="AT1107">
            <v>2682636</v>
          </cell>
          <cell r="AU1107">
            <v>217572</v>
          </cell>
          <cell r="AV1107">
            <v>58934</v>
          </cell>
          <cell r="AW1107">
            <v>0</v>
          </cell>
          <cell r="AX1107">
            <v>433792</v>
          </cell>
          <cell r="AY1107">
            <v>416369</v>
          </cell>
          <cell r="AZ1107">
            <v>3809303</v>
          </cell>
        </row>
        <row r="1108">
          <cell r="A1108">
            <v>181303</v>
          </cell>
          <cell r="B1108" t="str">
            <v>METROPOLITAN COMMUNITY COLLEGE AREA</v>
          </cell>
          <cell r="C1108" t="str">
            <v>NE</v>
          </cell>
          <cell r="D1108">
            <v>4</v>
          </cell>
          <cell r="E1108">
            <v>4</v>
          </cell>
          <cell r="F1108">
            <v>2</v>
          </cell>
          <cell r="G1108">
            <v>2</v>
          </cell>
          <cell r="H1108">
            <v>2</v>
          </cell>
          <cell r="I1108">
            <v>40</v>
          </cell>
          <cell r="J1108">
            <v>1</v>
          </cell>
          <cell r="K1108">
            <v>6400</v>
          </cell>
          <cell r="L1108">
            <v>10756122</v>
          </cell>
          <cell r="M1108">
            <v>0</v>
          </cell>
          <cell r="N1108">
            <v>26190191</v>
          </cell>
          <cell r="O1108">
            <v>5283540</v>
          </cell>
          <cell r="P1108">
            <v>8852641</v>
          </cell>
          <cell r="Q1108">
            <v>159965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803522</v>
          </cell>
          <cell r="W1108">
            <v>0</v>
          </cell>
          <cell r="X1108">
            <v>1237909</v>
          </cell>
          <cell r="Y1108">
            <v>0</v>
          </cell>
          <cell r="Z1108">
            <v>53283890</v>
          </cell>
          <cell r="AA1108">
            <v>20072899</v>
          </cell>
          <cell r="AB1108">
            <v>0</v>
          </cell>
          <cell r="AC1108">
            <v>0</v>
          </cell>
          <cell r="AD1108">
            <v>7701146</v>
          </cell>
          <cell r="AE1108">
            <v>6435179</v>
          </cell>
          <cell r="AF1108">
            <v>9343768</v>
          </cell>
          <cell r="AG1108">
            <v>4483170</v>
          </cell>
          <cell r="AH1108">
            <v>4047030</v>
          </cell>
          <cell r="AI1108">
            <v>0</v>
          </cell>
          <cell r="AJ1108">
            <v>0</v>
          </cell>
          <cell r="AK1108">
            <v>52083192</v>
          </cell>
          <cell r="AL1108">
            <v>552199</v>
          </cell>
          <cell r="AM1108">
            <v>0</v>
          </cell>
          <cell r="AN1108">
            <v>0</v>
          </cell>
          <cell r="AO1108">
            <v>0</v>
          </cell>
          <cell r="AP1108">
            <v>52635391</v>
          </cell>
          <cell r="AQ1108">
            <v>28179095</v>
          </cell>
          <cell r="AR1108">
            <v>7006888</v>
          </cell>
          <cell r="AS1108">
            <v>35224038</v>
          </cell>
          <cell r="AT1108">
            <v>2715120</v>
          </cell>
          <cell r="AU1108">
            <v>431102</v>
          </cell>
          <cell r="AV1108">
            <v>156965</v>
          </cell>
          <cell r="AW1108">
            <v>0</v>
          </cell>
          <cell r="AX1108">
            <v>0</v>
          </cell>
          <cell r="AY1108">
            <v>743843</v>
          </cell>
          <cell r="AZ1108">
            <v>4047030</v>
          </cell>
        </row>
        <row r="1109">
          <cell r="A1109">
            <v>181312</v>
          </cell>
          <cell r="B1109" t="str">
            <v>MID PLAINS COMMUNITY COLLEGE AREA</v>
          </cell>
          <cell r="C1109" t="str">
            <v>NE</v>
          </cell>
          <cell r="D1109">
            <v>4</v>
          </cell>
          <cell r="E1109">
            <v>4</v>
          </cell>
          <cell r="F1109">
            <v>2</v>
          </cell>
          <cell r="G1109">
            <v>2</v>
          </cell>
          <cell r="H1109">
            <v>2</v>
          </cell>
          <cell r="I1109">
            <v>-3</v>
          </cell>
          <cell r="J1109">
            <v>1</v>
          </cell>
          <cell r="K1109">
            <v>1630</v>
          </cell>
          <cell r="L1109">
            <v>2370088</v>
          </cell>
          <cell r="M1109">
            <v>0</v>
          </cell>
          <cell r="N1109">
            <v>7866350</v>
          </cell>
          <cell r="O1109">
            <v>1662909</v>
          </cell>
          <cell r="P1109">
            <v>1715784</v>
          </cell>
          <cell r="Q1109">
            <v>296499</v>
          </cell>
          <cell r="R1109">
            <v>72</v>
          </cell>
          <cell r="S1109">
            <v>0</v>
          </cell>
          <cell r="T1109">
            <v>0</v>
          </cell>
          <cell r="U1109">
            <v>0</v>
          </cell>
          <cell r="V1109">
            <v>571528</v>
          </cell>
          <cell r="W1109">
            <v>0</v>
          </cell>
          <cell r="X1109">
            <v>289756</v>
          </cell>
          <cell r="Y1109">
            <v>0</v>
          </cell>
          <cell r="Z1109">
            <v>14772986</v>
          </cell>
          <cell r="AA1109">
            <v>5406190</v>
          </cell>
          <cell r="AB1109">
            <v>0</v>
          </cell>
          <cell r="AC1109">
            <v>0</v>
          </cell>
          <cell r="AD1109">
            <v>1191194</v>
          </cell>
          <cell r="AE1109">
            <v>703208</v>
          </cell>
          <cell r="AF1109">
            <v>2928449</v>
          </cell>
          <cell r="AG1109">
            <v>1342915</v>
          </cell>
          <cell r="AH1109">
            <v>2444857</v>
          </cell>
          <cell r="AI1109">
            <v>89901</v>
          </cell>
          <cell r="AJ1109">
            <v>0</v>
          </cell>
          <cell r="AK1109">
            <v>14106714</v>
          </cell>
          <cell r="AL1109">
            <v>679427</v>
          </cell>
          <cell r="AM1109">
            <v>0</v>
          </cell>
          <cell r="AN1109">
            <v>0</v>
          </cell>
          <cell r="AO1109">
            <v>0</v>
          </cell>
          <cell r="AP1109">
            <v>14786141</v>
          </cell>
          <cell r="AQ1109">
            <v>6979148</v>
          </cell>
          <cell r="AR1109">
            <v>1543770</v>
          </cell>
          <cell r="AS1109">
            <v>8522918</v>
          </cell>
          <cell r="AT1109">
            <v>1307320</v>
          </cell>
          <cell r="AU1109">
            <v>408463</v>
          </cell>
          <cell r="AV1109">
            <v>296499</v>
          </cell>
          <cell r="AW1109">
            <v>72</v>
          </cell>
          <cell r="AX1109">
            <v>0</v>
          </cell>
          <cell r="AY1109">
            <v>432503</v>
          </cell>
          <cell r="AZ1109">
            <v>2444857</v>
          </cell>
        </row>
        <row r="1110">
          <cell r="A1110">
            <v>181491</v>
          </cell>
          <cell r="B1110" t="str">
            <v>NORTHEAST COMMUNITY COLLEGE</v>
          </cell>
          <cell r="C1110" t="str">
            <v>NE</v>
          </cell>
          <cell r="D1110">
            <v>4</v>
          </cell>
          <cell r="E1110">
            <v>4</v>
          </cell>
          <cell r="F1110">
            <v>2</v>
          </cell>
          <cell r="G1110">
            <v>2</v>
          </cell>
          <cell r="H1110">
            <v>2</v>
          </cell>
          <cell r="I1110">
            <v>40</v>
          </cell>
          <cell r="J1110">
            <v>1</v>
          </cell>
          <cell r="K1110">
            <v>2743</v>
          </cell>
          <cell r="L1110">
            <v>5069643</v>
          </cell>
          <cell r="M1110">
            <v>0</v>
          </cell>
          <cell r="N1110">
            <v>10693523</v>
          </cell>
          <cell r="O1110">
            <v>2176406</v>
          </cell>
          <cell r="P1110">
            <v>5264264</v>
          </cell>
          <cell r="Q1110">
            <v>179238</v>
          </cell>
          <cell r="R1110">
            <v>133179</v>
          </cell>
          <cell r="S1110">
            <v>96782</v>
          </cell>
          <cell r="T1110">
            <v>0</v>
          </cell>
          <cell r="U1110">
            <v>328918</v>
          </cell>
          <cell r="V1110">
            <v>2051092</v>
          </cell>
          <cell r="W1110">
            <v>0</v>
          </cell>
          <cell r="X1110">
            <v>707268</v>
          </cell>
          <cell r="Y1110">
            <v>0</v>
          </cell>
          <cell r="Z1110">
            <v>26700313</v>
          </cell>
          <cell r="AA1110">
            <v>10347989</v>
          </cell>
          <cell r="AB1110">
            <v>0</v>
          </cell>
          <cell r="AC1110">
            <v>0</v>
          </cell>
          <cell r="AD1110">
            <v>2074857</v>
          </cell>
          <cell r="AE1110">
            <v>1388722</v>
          </cell>
          <cell r="AF1110">
            <v>3506715</v>
          </cell>
          <cell r="AG1110">
            <v>1579571</v>
          </cell>
          <cell r="AH1110">
            <v>5227569</v>
          </cell>
          <cell r="AI1110">
            <v>88792</v>
          </cell>
          <cell r="AJ1110">
            <v>0</v>
          </cell>
          <cell r="AK1110">
            <v>24214215</v>
          </cell>
          <cell r="AL1110">
            <v>1848957</v>
          </cell>
          <cell r="AM1110">
            <v>0</v>
          </cell>
          <cell r="AN1110">
            <v>0</v>
          </cell>
          <cell r="AO1110">
            <v>0</v>
          </cell>
          <cell r="AP1110">
            <v>26063172</v>
          </cell>
          <cell r="AQ1110">
            <v>9658248</v>
          </cell>
          <cell r="AR1110">
            <v>3365600</v>
          </cell>
          <cell r="AS1110">
            <v>13023848</v>
          </cell>
          <cell r="AT1110">
            <v>1819325</v>
          </cell>
          <cell r="AU1110">
            <v>72834</v>
          </cell>
          <cell r="AV1110">
            <v>150869</v>
          </cell>
          <cell r="AW1110">
            <v>0</v>
          </cell>
          <cell r="AX1110">
            <v>2933923</v>
          </cell>
          <cell r="AY1110">
            <v>250618</v>
          </cell>
          <cell r="AZ1110">
            <v>5227569</v>
          </cell>
        </row>
        <row r="1111">
          <cell r="A1111">
            <v>181640</v>
          </cell>
          <cell r="B1111" t="str">
            <v>SOUTHEAST COMMUNITY COLLEGE AREA</v>
          </cell>
          <cell r="C1111" t="str">
            <v>NE</v>
          </cell>
          <cell r="D1111">
            <v>4</v>
          </cell>
          <cell r="E1111">
            <v>4</v>
          </cell>
          <cell r="F1111">
            <v>2</v>
          </cell>
          <cell r="G1111">
            <v>2</v>
          </cell>
          <cell r="H1111">
            <v>2</v>
          </cell>
          <cell r="I1111">
            <v>40</v>
          </cell>
          <cell r="J1111">
            <v>1</v>
          </cell>
          <cell r="K1111">
            <v>5599</v>
          </cell>
          <cell r="L1111">
            <v>10198217</v>
          </cell>
          <cell r="M1111">
            <v>0</v>
          </cell>
          <cell r="N1111">
            <v>22308715</v>
          </cell>
          <cell r="O1111">
            <v>5163066</v>
          </cell>
          <cell r="P1111">
            <v>4744050</v>
          </cell>
          <cell r="Q1111">
            <v>288895</v>
          </cell>
          <cell r="R1111">
            <v>0</v>
          </cell>
          <cell r="S1111">
            <v>499915</v>
          </cell>
          <cell r="T1111">
            <v>0</v>
          </cell>
          <cell r="U1111">
            <v>1477343</v>
          </cell>
          <cell r="V1111">
            <v>5043328</v>
          </cell>
          <cell r="W1111">
            <v>0</v>
          </cell>
          <cell r="X1111">
            <v>1650725</v>
          </cell>
          <cell r="Y1111">
            <v>0</v>
          </cell>
          <cell r="Z1111">
            <v>51374254</v>
          </cell>
          <cell r="AA1111">
            <v>23694801</v>
          </cell>
          <cell r="AB1111">
            <v>0</v>
          </cell>
          <cell r="AC1111">
            <v>0</v>
          </cell>
          <cell r="AD1111">
            <v>3664524</v>
          </cell>
          <cell r="AE1111">
            <v>1567852</v>
          </cell>
          <cell r="AF1111">
            <v>6163710</v>
          </cell>
          <cell r="AG1111">
            <v>3501880</v>
          </cell>
          <cell r="AH1111">
            <v>3849555</v>
          </cell>
          <cell r="AI1111">
            <v>0</v>
          </cell>
          <cell r="AJ1111">
            <v>0</v>
          </cell>
          <cell r="AK1111">
            <v>42442322</v>
          </cell>
          <cell r="AL1111">
            <v>7885961</v>
          </cell>
          <cell r="AM1111">
            <v>0</v>
          </cell>
          <cell r="AN1111">
            <v>0</v>
          </cell>
          <cell r="AO1111">
            <v>0</v>
          </cell>
          <cell r="AP1111">
            <v>50328283</v>
          </cell>
          <cell r="AQ1111">
            <v>25510409</v>
          </cell>
          <cell r="AR1111">
            <v>5804684</v>
          </cell>
          <cell r="AS1111">
            <v>31315093</v>
          </cell>
          <cell r="AT1111">
            <v>2925108</v>
          </cell>
          <cell r="AU1111">
            <v>225204</v>
          </cell>
          <cell r="AV1111">
            <v>156203</v>
          </cell>
          <cell r="AW1111">
            <v>0</v>
          </cell>
          <cell r="AX1111">
            <v>0</v>
          </cell>
          <cell r="AY1111">
            <v>543040</v>
          </cell>
          <cell r="AZ1111">
            <v>3849555</v>
          </cell>
        </row>
        <row r="1112">
          <cell r="A1112">
            <v>181765</v>
          </cell>
          <cell r="B1112" t="str">
            <v>NEBRASKA COLLEGE OF TECHNICAL AGRICULTURE</v>
          </cell>
          <cell r="C1112" t="str">
            <v>NE</v>
          </cell>
          <cell r="D1112">
            <v>4</v>
          </cell>
          <cell r="E1112">
            <v>4</v>
          </cell>
          <cell r="F1112">
            <v>2</v>
          </cell>
          <cell r="G1112">
            <v>2</v>
          </cell>
          <cell r="H1112">
            <v>2</v>
          </cell>
          <cell r="I1112">
            <v>-3</v>
          </cell>
          <cell r="J1112">
            <v>1</v>
          </cell>
          <cell r="K1112">
            <v>225</v>
          </cell>
          <cell r="L1112">
            <v>513889</v>
          </cell>
          <cell r="M1112">
            <v>0</v>
          </cell>
          <cell r="N1112">
            <v>2169794</v>
          </cell>
          <cell r="O1112">
            <v>0</v>
          </cell>
          <cell r="P1112">
            <v>259443</v>
          </cell>
          <cell r="Q1112">
            <v>1168</v>
          </cell>
          <cell r="R1112">
            <v>49786</v>
          </cell>
          <cell r="S1112">
            <v>0</v>
          </cell>
          <cell r="T1112">
            <v>25652</v>
          </cell>
          <cell r="U1112">
            <v>222900</v>
          </cell>
          <cell r="V1112">
            <v>550481</v>
          </cell>
          <cell r="W1112">
            <v>0</v>
          </cell>
          <cell r="X1112">
            <v>18570</v>
          </cell>
          <cell r="Y1112">
            <v>0</v>
          </cell>
          <cell r="Z1112">
            <v>3811683</v>
          </cell>
          <cell r="AA1112">
            <v>1728980</v>
          </cell>
          <cell r="AB1112">
            <v>0</v>
          </cell>
          <cell r="AC1112">
            <v>0</v>
          </cell>
          <cell r="AD1112">
            <v>659936</v>
          </cell>
          <cell r="AE1112">
            <v>28195</v>
          </cell>
          <cell r="AF1112">
            <v>44777</v>
          </cell>
          <cell r="AG1112">
            <v>575211</v>
          </cell>
          <cell r="AH1112">
            <v>275765</v>
          </cell>
          <cell r="AI1112">
            <v>0</v>
          </cell>
          <cell r="AJ1112">
            <v>0</v>
          </cell>
          <cell r="AK1112">
            <v>3312864</v>
          </cell>
          <cell r="AL1112">
            <v>511443</v>
          </cell>
          <cell r="AM1112">
            <v>0</v>
          </cell>
          <cell r="AN1112">
            <v>0</v>
          </cell>
          <cell r="AO1112">
            <v>0</v>
          </cell>
          <cell r="AP1112">
            <v>3824307</v>
          </cell>
          <cell r="AQ1112">
            <v>1601463</v>
          </cell>
          <cell r="AR1112">
            <v>391740</v>
          </cell>
          <cell r="AS1112">
            <v>1993203</v>
          </cell>
          <cell r="AT1112">
            <v>258098</v>
          </cell>
          <cell r="AU1112">
            <v>0</v>
          </cell>
          <cell r="AV1112">
            <v>16767</v>
          </cell>
          <cell r="AW1112">
            <v>0</v>
          </cell>
          <cell r="AX1112">
            <v>900</v>
          </cell>
          <cell r="AY1112">
            <v>0</v>
          </cell>
          <cell r="AZ1112">
            <v>275765</v>
          </cell>
        </row>
        <row r="1113">
          <cell r="A1113">
            <v>181817</v>
          </cell>
          <cell r="B1113" t="str">
            <v>WESTERN NEBRASKA COMMUNITY COLLEGE</v>
          </cell>
          <cell r="C1113" t="str">
            <v>NE</v>
          </cell>
          <cell r="D1113">
            <v>4</v>
          </cell>
          <cell r="E1113">
            <v>4</v>
          </cell>
          <cell r="F1113">
            <v>2</v>
          </cell>
          <cell r="G1113">
            <v>2</v>
          </cell>
          <cell r="H1113">
            <v>2</v>
          </cell>
          <cell r="I1113">
            <v>40</v>
          </cell>
          <cell r="J1113">
            <v>1</v>
          </cell>
          <cell r="K1113">
            <v>1272</v>
          </cell>
          <cell r="L1113">
            <v>1498232</v>
          </cell>
          <cell r="M1113">
            <v>0</v>
          </cell>
          <cell r="N1113">
            <v>8387680</v>
          </cell>
          <cell r="O1113">
            <v>1330510</v>
          </cell>
          <cell r="P1113">
            <v>2722565</v>
          </cell>
          <cell r="Q1113">
            <v>176864</v>
          </cell>
          <cell r="R1113">
            <v>0</v>
          </cell>
          <cell r="S1113">
            <v>456648</v>
          </cell>
          <cell r="T1113">
            <v>0</v>
          </cell>
          <cell r="U1113">
            <v>0</v>
          </cell>
          <cell r="V1113">
            <v>1214459</v>
          </cell>
          <cell r="W1113">
            <v>0</v>
          </cell>
          <cell r="X1113">
            <v>602851</v>
          </cell>
          <cell r="Y1113">
            <v>0</v>
          </cell>
          <cell r="Z1113">
            <v>16389809</v>
          </cell>
          <cell r="AA1113">
            <v>4736351</v>
          </cell>
          <cell r="AB1113">
            <v>0</v>
          </cell>
          <cell r="AC1113">
            <v>0</v>
          </cell>
          <cell r="AD1113">
            <v>2433064</v>
          </cell>
          <cell r="AE1113">
            <v>1556737</v>
          </cell>
          <cell r="AF1113">
            <v>2527967</v>
          </cell>
          <cell r="AG1113">
            <v>1255826</v>
          </cell>
          <cell r="AH1113">
            <v>1915302</v>
          </cell>
          <cell r="AI1113">
            <v>182084</v>
          </cell>
          <cell r="AJ1113">
            <v>140368</v>
          </cell>
          <cell r="AK1113">
            <v>14747699</v>
          </cell>
          <cell r="AL1113">
            <v>1579011</v>
          </cell>
          <cell r="AM1113">
            <v>0</v>
          </cell>
          <cell r="AN1113">
            <v>0</v>
          </cell>
          <cell r="AO1113">
            <v>0</v>
          </cell>
          <cell r="AP1113">
            <v>16326710</v>
          </cell>
          <cell r="AQ1113">
            <v>5856152</v>
          </cell>
          <cell r="AR1113">
            <v>1929844</v>
          </cell>
          <cell r="AS1113">
            <v>7785996</v>
          </cell>
          <cell r="AT1113">
            <v>1350810</v>
          </cell>
          <cell r="AU1113">
            <v>83367</v>
          </cell>
          <cell r="AV1113">
            <v>31653</v>
          </cell>
          <cell r="AW1113">
            <v>0</v>
          </cell>
          <cell r="AX1113">
            <v>189898</v>
          </cell>
          <cell r="AY1113">
            <v>259574</v>
          </cell>
          <cell r="AZ1113">
            <v>1915302</v>
          </cell>
        </row>
        <row r="1114">
          <cell r="A1114">
            <v>183327</v>
          </cell>
          <cell r="B1114" t="str">
            <v>UNIVERSITY SYSTEM OF NEW HAMPSHIRE SYSTEM OFFICE</v>
          </cell>
          <cell r="C1114" t="str">
            <v>NH</v>
          </cell>
          <cell r="D1114">
            <v>1</v>
          </cell>
          <cell r="E1114">
            <v>0</v>
          </cell>
          <cell r="F1114">
            <v>2</v>
          </cell>
          <cell r="G1114">
            <v>-2</v>
          </cell>
          <cell r="H1114">
            <v>2</v>
          </cell>
          <cell r="I1114">
            <v>-3</v>
          </cell>
          <cell r="J1114">
            <v>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10297</v>
          </cell>
          <cell r="T1114">
            <v>849417</v>
          </cell>
          <cell r="U1114">
            <v>0</v>
          </cell>
          <cell r="V1114">
            <v>0</v>
          </cell>
          <cell r="W1114">
            <v>0</v>
          </cell>
          <cell r="X1114">
            <v>4006382</v>
          </cell>
          <cell r="Y1114">
            <v>0</v>
          </cell>
          <cell r="Z1114">
            <v>4866096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10441333</v>
          </cell>
          <cell r="AG1114">
            <v>0</v>
          </cell>
          <cell r="AH1114">
            <v>4000</v>
          </cell>
          <cell r="AI1114">
            <v>0</v>
          </cell>
          <cell r="AJ1114">
            <v>-910859</v>
          </cell>
          <cell r="AK1114">
            <v>9534474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9534474</v>
          </cell>
          <cell r="AQ1114">
            <v>2650588</v>
          </cell>
          <cell r="AR1114">
            <v>900766</v>
          </cell>
          <cell r="AS1114">
            <v>3551354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4000</v>
          </cell>
          <cell r="AZ1114">
            <v>4000</v>
          </cell>
        </row>
        <row r="1115">
          <cell r="A1115">
            <v>183044</v>
          </cell>
          <cell r="B1115" t="str">
            <v>UNIVERSITY OF NEW HAMPSHIRE-MAIN CAMPUS</v>
          </cell>
          <cell r="C1115" t="str">
            <v>NH</v>
          </cell>
          <cell r="D1115">
            <v>1</v>
          </cell>
          <cell r="E1115">
            <v>1</v>
          </cell>
          <cell r="F1115">
            <v>2</v>
          </cell>
          <cell r="G1115">
            <v>2</v>
          </cell>
          <cell r="H1115">
            <v>2</v>
          </cell>
          <cell r="I1115">
            <v>15</v>
          </cell>
          <cell r="J1115">
            <v>1</v>
          </cell>
          <cell r="K1115">
            <v>12730</v>
          </cell>
          <cell r="L1115">
            <v>120560356</v>
          </cell>
          <cell r="M1115">
            <v>3296070</v>
          </cell>
          <cell r="N1115">
            <v>53749073</v>
          </cell>
          <cell r="O1115">
            <v>0</v>
          </cell>
          <cell r="P1115">
            <v>60194005</v>
          </cell>
          <cell r="Q1115">
            <v>7389547</v>
          </cell>
          <cell r="R1115">
            <v>2419787</v>
          </cell>
          <cell r="S1115">
            <v>23749196</v>
          </cell>
          <cell r="T1115">
            <v>8343501</v>
          </cell>
          <cell r="U1115">
            <v>4129263</v>
          </cell>
          <cell r="V1115">
            <v>66713461</v>
          </cell>
          <cell r="W1115">
            <v>0</v>
          </cell>
          <cell r="X1115">
            <v>6187841</v>
          </cell>
          <cell r="Y1115">
            <v>0</v>
          </cell>
          <cell r="Z1115">
            <v>356732100</v>
          </cell>
          <cell r="AA1115">
            <v>77326416</v>
          </cell>
          <cell r="AB1115">
            <v>72942667</v>
          </cell>
          <cell r="AC1115">
            <v>17788364</v>
          </cell>
          <cell r="AD1115">
            <v>22095357</v>
          </cell>
          <cell r="AE1115">
            <v>9230543</v>
          </cell>
          <cell r="AF1115">
            <v>16756367</v>
          </cell>
          <cell r="AG1115">
            <v>11274592</v>
          </cell>
          <cell r="AH1115">
            <v>37668680</v>
          </cell>
          <cell r="AI1115">
            <v>144033</v>
          </cell>
          <cell r="AJ1115">
            <v>17156104</v>
          </cell>
          <cell r="AK1115">
            <v>282383123</v>
          </cell>
          <cell r="AL1115">
            <v>65187224</v>
          </cell>
          <cell r="AM1115">
            <v>0</v>
          </cell>
          <cell r="AN1115">
            <v>0</v>
          </cell>
          <cell r="AO1115">
            <v>0</v>
          </cell>
          <cell r="AP1115">
            <v>347570347</v>
          </cell>
          <cell r="AQ1115">
            <v>133935251</v>
          </cell>
          <cell r="AR1115">
            <v>33027096</v>
          </cell>
          <cell r="AS1115">
            <v>172646277</v>
          </cell>
          <cell r="AT1115">
            <v>3643673</v>
          </cell>
          <cell r="AU1115">
            <v>2653764</v>
          </cell>
          <cell r="AV1115">
            <v>677517</v>
          </cell>
          <cell r="AW1115">
            <v>0</v>
          </cell>
          <cell r="AX1115">
            <v>0</v>
          </cell>
          <cell r="AY1115">
            <v>30693726</v>
          </cell>
          <cell r="AZ1115">
            <v>37668680</v>
          </cell>
        </row>
        <row r="1116">
          <cell r="A1116">
            <v>183062</v>
          </cell>
          <cell r="B1116" t="str">
            <v>KEENE STATE COLLEGE</v>
          </cell>
          <cell r="C1116" t="str">
            <v>NH</v>
          </cell>
          <cell r="D1116">
            <v>1</v>
          </cell>
          <cell r="E1116">
            <v>1</v>
          </cell>
          <cell r="F1116">
            <v>2</v>
          </cell>
          <cell r="G1116">
            <v>2</v>
          </cell>
          <cell r="H1116">
            <v>2</v>
          </cell>
          <cell r="I1116">
            <v>22</v>
          </cell>
          <cell r="J1116">
            <v>1</v>
          </cell>
          <cell r="K1116">
            <v>4153</v>
          </cell>
          <cell r="L1116">
            <v>29559615</v>
          </cell>
          <cell r="M1116">
            <v>0</v>
          </cell>
          <cell r="N1116">
            <v>10072440</v>
          </cell>
          <cell r="O1116">
            <v>0</v>
          </cell>
          <cell r="P1116">
            <v>2912751</v>
          </cell>
          <cell r="Q1116">
            <v>132869</v>
          </cell>
          <cell r="R1116">
            <v>0</v>
          </cell>
          <cell r="S1116">
            <v>1234669</v>
          </cell>
          <cell r="T1116">
            <v>212269</v>
          </cell>
          <cell r="U1116">
            <v>2681237</v>
          </cell>
          <cell r="V1116">
            <v>18106591</v>
          </cell>
          <cell r="W1116">
            <v>0</v>
          </cell>
          <cell r="X1116">
            <v>1384202</v>
          </cell>
          <cell r="Y1116">
            <v>0</v>
          </cell>
          <cell r="Z1116">
            <v>66296643</v>
          </cell>
          <cell r="AA1116">
            <v>19016024</v>
          </cell>
          <cell r="AB1116">
            <v>972870</v>
          </cell>
          <cell r="AC1116">
            <v>16443</v>
          </cell>
          <cell r="AD1116">
            <v>5375201</v>
          </cell>
          <cell r="AE1116">
            <v>5002044</v>
          </cell>
          <cell r="AF1116">
            <v>4357158</v>
          </cell>
          <cell r="AG1116">
            <v>2952756</v>
          </cell>
          <cell r="AH1116">
            <v>5526590</v>
          </cell>
          <cell r="AI1116">
            <v>19222</v>
          </cell>
          <cell r="AJ1116">
            <v>3612742</v>
          </cell>
          <cell r="AK1116">
            <v>46851050</v>
          </cell>
          <cell r="AL1116">
            <v>18297996</v>
          </cell>
          <cell r="AM1116">
            <v>0</v>
          </cell>
          <cell r="AN1116">
            <v>0</v>
          </cell>
          <cell r="AO1116">
            <v>0</v>
          </cell>
          <cell r="AP1116">
            <v>65149046</v>
          </cell>
          <cell r="AQ1116">
            <v>22984043</v>
          </cell>
          <cell r="AR1116">
            <v>6876826</v>
          </cell>
          <cell r="AS1116">
            <v>30010728</v>
          </cell>
          <cell r="AT1116">
            <v>1518048</v>
          </cell>
          <cell r="AU1116">
            <v>495826</v>
          </cell>
          <cell r="AV1116">
            <v>0</v>
          </cell>
          <cell r="AW1116">
            <v>0</v>
          </cell>
          <cell r="AX1116">
            <v>0</v>
          </cell>
          <cell r="AY1116">
            <v>3512716</v>
          </cell>
          <cell r="AZ1116">
            <v>5526590</v>
          </cell>
        </row>
        <row r="1117">
          <cell r="A1117">
            <v>183080</v>
          </cell>
          <cell r="B1117" t="str">
            <v>PLYMOUTH STATE COLLEGE</v>
          </cell>
          <cell r="C1117" t="str">
            <v>NH</v>
          </cell>
          <cell r="D1117">
            <v>1</v>
          </cell>
          <cell r="E1117">
            <v>1</v>
          </cell>
          <cell r="F1117">
            <v>2</v>
          </cell>
          <cell r="G1117">
            <v>2</v>
          </cell>
          <cell r="H1117">
            <v>2</v>
          </cell>
          <cell r="I1117">
            <v>21</v>
          </cell>
          <cell r="J1117">
            <v>1</v>
          </cell>
          <cell r="K1117">
            <v>3751</v>
          </cell>
          <cell r="L1117">
            <v>25217673</v>
          </cell>
          <cell r="M1117">
            <v>0</v>
          </cell>
          <cell r="N1117">
            <v>10072440</v>
          </cell>
          <cell r="O1117">
            <v>0</v>
          </cell>
          <cell r="P1117">
            <v>2735747</v>
          </cell>
          <cell r="Q1117">
            <v>704910</v>
          </cell>
          <cell r="R1117">
            <v>0</v>
          </cell>
          <cell r="S1117">
            <v>872022</v>
          </cell>
          <cell r="T1117">
            <v>168241</v>
          </cell>
          <cell r="U1117">
            <v>1418530</v>
          </cell>
          <cell r="V1117">
            <v>13541885</v>
          </cell>
          <cell r="W1117">
            <v>0</v>
          </cell>
          <cell r="X1117">
            <v>749646</v>
          </cell>
          <cell r="Y1117">
            <v>0</v>
          </cell>
          <cell r="Z1117">
            <v>55481094</v>
          </cell>
          <cell r="AA1117">
            <v>16567517</v>
          </cell>
          <cell r="AB1117">
            <v>881509</v>
          </cell>
          <cell r="AC1117">
            <v>437052</v>
          </cell>
          <cell r="AD1117">
            <v>4205192</v>
          </cell>
          <cell r="AE1117">
            <v>4695394</v>
          </cell>
          <cell r="AF1117">
            <v>3085842</v>
          </cell>
          <cell r="AG1117">
            <v>2899049</v>
          </cell>
          <cell r="AH1117">
            <v>5464260</v>
          </cell>
          <cell r="AI1117">
            <v>0</v>
          </cell>
          <cell r="AJ1117">
            <v>3116313</v>
          </cell>
          <cell r="AK1117">
            <v>41352128</v>
          </cell>
          <cell r="AL1117">
            <v>13126256</v>
          </cell>
          <cell r="AM1117">
            <v>0</v>
          </cell>
          <cell r="AN1117">
            <v>0</v>
          </cell>
          <cell r="AO1117">
            <v>0</v>
          </cell>
          <cell r="AP1117">
            <v>54478384</v>
          </cell>
          <cell r="AQ1117">
            <v>21608736</v>
          </cell>
          <cell r="AR1117">
            <v>6355633</v>
          </cell>
          <cell r="AS1117">
            <v>28100163</v>
          </cell>
          <cell r="AT1117">
            <v>1548402</v>
          </cell>
          <cell r="AU1117">
            <v>567429</v>
          </cell>
          <cell r="AV1117">
            <v>0</v>
          </cell>
          <cell r="AW1117">
            <v>0</v>
          </cell>
          <cell r="AX1117">
            <v>0</v>
          </cell>
          <cell r="AY1117">
            <v>3348429</v>
          </cell>
          <cell r="AZ1117">
            <v>5464260</v>
          </cell>
        </row>
        <row r="1118">
          <cell r="A1118">
            <v>183257</v>
          </cell>
          <cell r="B1118" t="str">
            <v>COLLEGE FOR LIFELONG LEARNING</v>
          </cell>
          <cell r="C1118" t="str">
            <v>NH</v>
          </cell>
          <cell r="D1118">
            <v>1</v>
          </cell>
          <cell r="E1118">
            <v>1</v>
          </cell>
          <cell r="F1118">
            <v>2</v>
          </cell>
          <cell r="G1118">
            <v>2</v>
          </cell>
          <cell r="H1118">
            <v>2</v>
          </cell>
          <cell r="I1118">
            <v>31</v>
          </cell>
          <cell r="J1118">
            <v>1</v>
          </cell>
          <cell r="K1118">
            <v>889</v>
          </cell>
          <cell r="L1118">
            <v>6657739</v>
          </cell>
          <cell r="M1118">
            <v>0</v>
          </cell>
          <cell r="N1118">
            <v>1471396</v>
          </cell>
          <cell r="O1118">
            <v>0</v>
          </cell>
          <cell r="P1118">
            <v>1224626</v>
          </cell>
          <cell r="Q1118">
            <v>1015523</v>
          </cell>
          <cell r="R1118">
            <v>0</v>
          </cell>
          <cell r="S1118">
            <v>17645</v>
          </cell>
          <cell r="T1118">
            <v>134</v>
          </cell>
          <cell r="U1118">
            <v>72066</v>
          </cell>
          <cell r="V1118">
            <v>3714</v>
          </cell>
          <cell r="W1118">
            <v>0</v>
          </cell>
          <cell r="X1118">
            <v>117363</v>
          </cell>
          <cell r="Y1118">
            <v>0</v>
          </cell>
          <cell r="Z1118">
            <v>10580206</v>
          </cell>
          <cell r="AA1118">
            <v>2845216</v>
          </cell>
          <cell r="AB1118">
            <v>938993</v>
          </cell>
          <cell r="AC1118">
            <v>0</v>
          </cell>
          <cell r="AD1118">
            <v>2998601</v>
          </cell>
          <cell r="AE1118">
            <v>1338686</v>
          </cell>
          <cell r="AF1118">
            <v>816612</v>
          </cell>
          <cell r="AG1118">
            <v>31433</v>
          </cell>
          <cell r="AH1118">
            <v>1429374</v>
          </cell>
          <cell r="AI1118">
            <v>0</v>
          </cell>
          <cell r="AJ1118">
            <v>374527</v>
          </cell>
          <cell r="AK1118">
            <v>10773442</v>
          </cell>
          <cell r="AL1118">
            <v>1523</v>
          </cell>
          <cell r="AM1118">
            <v>0</v>
          </cell>
          <cell r="AN1118">
            <v>0</v>
          </cell>
          <cell r="AO1118">
            <v>0</v>
          </cell>
          <cell r="AP1118">
            <v>10774965</v>
          </cell>
          <cell r="AQ1118">
            <v>5256708</v>
          </cell>
          <cell r="AR1118">
            <v>1108297</v>
          </cell>
          <cell r="AS1118">
            <v>6479989</v>
          </cell>
          <cell r="AT1118">
            <v>1011246</v>
          </cell>
          <cell r="AU1118">
            <v>163207</v>
          </cell>
          <cell r="AV1118">
            <v>0</v>
          </cell>
          <cell r="AW1118">
            <v>0</v>
          </cell>
          <cell r="AX1118">
            <v>0</v>
          </cell>
          <cell r="AY1118">
            <v>254921</v>
          </cell>
          <cell r="AZ1118">
            <v>1429374</v>
          </cell>
        </row>
        <row r="1119">
          <cell r="A1119">
            <v>183099</v>
          </cell>
          <cell r="B1119" t="str">
            <v>NEW HAMPSHIRE TECHNICAL INSTITUTE</v>
          </cell>
          <cell r="C1119" t="str">
            <v>NH</v>
          </cell>
          <cell r="D1119">
            <v>1</v>
          </cell>
          <cell r="E1119">
            <v>4</v>
          </cell>
          <cell r="F1119">
            <v>2</v>
          </cell>
          <cell r="G1119">
            <v>2</v>
          </cell>
          <cell r="H1119">
            <v>2</v>
          </cell>
          <cell r="I1119">
            <v>40</v>
          </cell>
          <cell r="J1119">
            <v>1</v>
          </cell>
          <cell r="K1119">
            <v>1983</v>
          </cell>
          <cell r="L1119">
            <v>7122262</v>
          </cell>
          <cell r="M1119">
            <v>0</v>
          </cell>
          <cell r="N1119">
            <v>5990864</v>
          </cell>
          <cell r="O1119">
            <v>0</v>
          </cell>
          <cell r="P1119">
            <v>1610715</v>
          </cell>
          <cell r="Q1119">
            <v>12816</v>
          </cell>
          <cell r="R1119">
            <v>0</v>
          </cell>
          <cell r="S1119">
            <v>42065</v>
          </cell>
          <cell r="T1119">
            <v>0</v>
          </cell>
          <cell r="U1119">
            <v>0</v>
          </cell>
          <cell r="V1119">
            <v>1517272</v>
          </cell>
          <cell r="W1119">
            <v>0</v>
          </cell>
          <cell r="X1119">
            <v>109896</v>
          </cell>
          <cell r="Y1119">
            <v>0</v>
          </cell>
          <cell r="Z1119">
            <v>16405890</v>
          </cell>
          <cell r="AA1119">
            <v>5992362</v>
          </cell>
          <cell r="AB1119">
            <v>0</v>
          </cell>
          <cell r="AC1119">
            <v>9687</v>
          </cell>
          <cell r="AD1119">
            <v>778907</v>
          </cell>
          <cell r="AE1119">
            <v>560012</v>
          </cell>
          <cell r="AF1119">
            <v>5205322</v>
          </cell>
          <cell r="AG1119">
            <v>1096424</v>
          </cell>
          <cell r="AH1119">
            <v>1212361</v>
          </cell>
          <cell r="AI1119">
            <v>0</v>
          </cell>
          <cell r="AJ1119">
            <v>0</v>
          </cell>
          <cell r="AK1119">
            <v>14855075</v>
          </cell>
          <cell r="AL1119">
            <v>1550815</v>
          </cell>
          <cell r="AM1119">
            <v>0</v>
          </cell>
          <cell r="AN1119">
            <v>0</v>
          </cell>
          <cell r="AO1119">
            <v>0</v>
          </cell>
          <cell r="AP1119">
            <v>16405890</v>
          </cell>
          <cell r="AQ1119">
            <v>8422338</v>
          </cell>
          <cell r="AR1119">
            <v>2367624</v>
          </cell>
          <cell r="AS1119">
            <v>10789962</v>
          </cell>
          <cell r="AT1119">
            <v>885182</v>
          </cell>
          <cell r="AU1119">
            <v>182620</v>
          </cell>
          <cell r="AV1119">
            <v>269</v>
          </cell>
          <cell r="AW1119">
            <v>0</v>
          </cell>
          <cell r="AX1119">
            <v>0</v>
          </cell>
          <cell r="AY1119">
            <v>144290</v>
          </cell>
          <cell r="AZ1119">
            <v>1212361</v>
          </cell>
        </row>
        <row r="1120">
          <cell r="A1120">
            <v>183105</v>
          </cell>
          <cell r="B1120" t="str">
            <v>NEW HAMPSHIRE COMMUNITY TECH COLL-LACONIA/BERLIN</v>
          </cell>
          <cell r="C1120" t="str">
            <v>NH</v>
          </cell>
          <cell r="D1120">
            <v>1</v>
          </cell>
          <cell r="E1120">
            <v>4</v>
          </cell>
          <cell r="F1120">
            <v>2</v>
          </cell>
          <cell r="G1120">
            <v>2</v>
          </cell>
          <cell r="H1120">
            <v>2</v>
          </cell>
          <cell r="I1120">
            <v>40</v>
          </cell>
          <cell r="J1120">
            <v>1</v>
          </cell>
          <cell r="K1120">
            <v>898</v>
          </cell>
          <cell r="L1120">
            <v>4076022</v>
          </cell>
          <cell r="M1120">
            <v>0</v>
          </cell>
          <cell r="N1120">
            <v>4359148</v>
          </cell>
          <cell r="O1120">
            <v>0</v>
          </cell>
          <cell r="P1120">
            <v>1174399</v>
          </cell>
          <cell r="Q1120">
            <v>527250</v>
          </cell>
          <cell r="R1120">
            <v>1769</v>
          </cell>
          <cell r="S1120">
            <v>11843</v>
          </cell>
          <cell r="T1120">
            <v>0</v>
          </cell>
          <cell r="U1120">
            <v>0</v>
          </cell>
          <cell r="V1120">
            <v>153385</v>
          </cell>
          <cell r="W1120">
            <v>0</v>
          </cell>
          <cell r="X1120">
            <v>69247</v>
          </cell>
          <cell r="Y1120">
            <v>0</v>
          </cell>
          <cell r="Z1120">
            <v>10373063</v>
          </cell>
          <cell r="AA1120">
            <v>4448733</v>
          </cell>
          <cell r="AB1120">
            <v>0</v>
          </cell>
          <cell r="AC1120">
            <v>35452</v>
          </cell>
          <cell r="AD1120">
            <v>694207</v>
          </cell>
          <cell r="AE1120">
            <v>459252</v>
          </cell>
          <cell r="AF1120">
            <v>3003245</v>
          </cell>
          <cell r="AG1120">
            <v>670836</v>
          </cell>
          <cell r="AH1120">
            <v>976835</v>
          </cell>
          <cell r="AI1120">
            <v>0</v>
          </cell>
          <cell r="AJ1120">
            <v>0</v>
          </cell>
          <cell r="AK1120">
            <v>10288560</v>
          </cell>
          <cell r="AL1120">
            <v>84503</v>
          </cell>
          <cell r="AM1120">
            <v>0</v>
          </cell>
          <cell r="AN1120">
            <v>0</v>
          </cell>
          <cell r="AO1120">
            <v>0</v>
          </cell>
          <cell r="AP1120">
            <v>10373063</v>
          </cell>
          <cell r="AQ1120">
            <v>5823991</v>
          </cell>
          <cell r="AR1120">
            <v>1639426</v>
          </cell>
          <cell r="AS1120">
            <v>7463417</v>
          </cell>
          <cell r="AT1120">
            <v>771579</v>
          </cell>
          <cell r="AU1120">
            <v>97647</v>
          </cell>
          <cell r="AV1120">
            <v>0</v>
          </cell>
          <cell r="AW1120">
            <v>1769</v>
          </cell>
          <cell r="AX1120">
            <v>1000</v>
          </cell>
          <cell r="AY1120">
            <v>104840</v>
          </cell>
          <cell r="AZ1120">
            <v>976835</v>
          </cell>
        </row>
        <row r="1121">
          <cell r="A1121">
            <v>183132</v>
          </cell>
          <cell r="B1121" t="str">
            <v>NEW HAMPSHIRE COMM TECH COLL-MANCHESTER/STRATHAM</v>
          </cell>
          <cell r="C1121" t="str">
            <v>NH</v>
          </cell>
          <cell r="D1121">
            <v>1</v>
          </cell>
          <cell r="E1121">
            <v>4</v>
          </cell>
          <cell r="F1121">
            <v>2</v>
          </cell>
          <cell r="G1121">
            <v>2</v>
          </cell>
          <cell r="H1121">
            <v>2</v>
          </cell>
          <cell r="I1121">
            <v>40</v>
          </cell>
          <cell r="J1121">
            <v>1</v>
          </cell>
          <cell r="K1121">
            <v>1928</v>
          </cell>
          <cell r="L1121">
            <v>7128773</v>
          </cell>
          <cell r="M1121">
            <v>0</v>
          </cell>
          <cell r="N1121">
            <v>5661387</v>
          </cell>
          <cell r="O1121">
            <v>0</v>
          </cell>
          <cell r="P1121">
            <v>1404899</v>
          </cell>
          <cell r="Q1121">
            <v>0</v>
          </cell>
          <cell r="R1121">
            <v>0</v>
          </cell>
          <cell r="S1121">
            <v>12104</v>
          </cell>
          <cell r="T1121">
            <v>0</v>
          </cell>
          <cell r="U1121">
            <v>15393</v>
          </cell>
          <cell r="V1121">
            <v>0</v>
          </cell>
          <cell r="W1121">
            <v>0</v>
          </cell>
          <cell r="X1121">
            <v>46005</v>
          </cell>
          <cell r="Y1121">
            <v>0</v>
          </cell>
          <cell r="Z1121">
            <v>14268561</v>
          </cell>
          <cell r="AA1121">
            <v>5796842</v>
          </cell>
          <cell r="AB1121">
            <v>0</v>
          </cell>
          <cell r="AC1121">
            <v>5144</v>
          </cell>
          <cell r="AD1121">
            <v>747632</v>
          </cell>
          <cell r="AE1121">
            <v>668378</v>
          </cell>
          <cell r="AF1121">
            <v>4735839</v>
          </cell>
          <cell r="AG1121">
            <v>1171941</v>
          </cell>
          <cell r="AH1121">
            <v>1142785</v>
          </cell>
          <cell r="AI1121">
            <v>0</v>
          </cell>
          <cell r="AJ1121">
            <v>0</v>
          </cell>
          <cell r="AK1121">
            <v>14268561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14268561</v>
          </cell>
          <cell r="AQ1121">
            <v>10274554</v>
          </cell>
          <cell r="AR1121">
            <v>2108672</v>
          </cell>
          <cell r="AS1121">
            <v>12383226</v>
          </cell>
          <cell r="AT1121">
            <v>935943</v>
          </cell>
          <cell r="AU1121">
            <v>121227</v>
          </cell>
          <cell r="AV1121">
            <v>0</v>
          </cell>
          <cell r="AW1121">
            <v>0</v>
          </cell>
          <cell r="AX1121">
            <v>0</v>
          </cell>
          <cell r="AY1121">
            <v>85615</v>
          </cell>
          <cell r="AZ1121">
            <v>1142785</v>
          </cell>
        </row>
        <row r="1122">
          <cell r="A1122">
            <v>183141</v>
          </cell>
          <cell r="B1122" t="str">
            <v>NEW HAMPSHIRE COMM TECH COLL-NASHUA-CLAREMONT</v>
          </cell>
          <cell r="C1122" t="str">
            <v>NH</v>
          </cell>
          <cell r="D1122">
            <v>1</v>
          </cell>
          <cell r="E1122">
            <v>4</v>
          </cell>
          <cell r="F1122">
            <v>2</v>
          </cell>
          <cell r="G1122">
            <v>2</v>
          </cell>
          <cell r="H1122">
            <v>2</v>
          </cell>
          <cell r="I1122">
            <v>40</v>
          </cell>
          <cell r="J1122">
            <v>1</v>
          </cell>
          <cell r="K1122">
            <v>1123</v>
          </cell>
          <cell r="L1122">
            <v>4947670</v>
          </cell>
          <cell r="M1122">
            <v>0</v>
          </cell>
          <cell r="N1122">
            <v>4780249</v>
          </cell>
          <cell r="O1122">
            <v>0</v>
          </cell>
          <cell r="P1122">
            <v>1003439</v>
          </cell>
          <cell r="Q1122">
            <v>0</v>
          </cell>
          <cell r="R1122">
            <v>0</v>
          </cell>
          <cell r="S1122">
            <v>15785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40859</v>
          </cell>
          <cell r="Y1122">
            <v>0</v>
          </cell>
          <cell r="Z1122">
            <v>10788002</v>
          </cell>
          <cell r="AA1122">
            <v>4285704</v>
          </cell>
          <cell r="AB1122">
            <v>0</v>
          </cell>
          <cell r="AC1122">
            <v>7877</v>
          </cell>
          <cell r="AD1122">
            <v>568778</v>
          </cell>
          <cell r="AE1122">
            <v>427781</v>
          </cell>
          <cell r="AF1122">
            <v>3813634</v>
          </cell>
          <cell r="AG1122">
            <v>884117</v>
          </cell>
          <cell r="AH1122">
            <v>800111</v>
          </cell>
          <cell r="AI1122">
            <v>0</v>
          </cell>
          <cell r="AJ1122">
            <v>0</v>
          </cell>
          <cell r="AK1122">
            <v>10788002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10788002</v>
          </cell>
          <cell r="AQ1122">
            <v>6181435</v>
          </cell>
          <cell r="AR1122">
            <v>1616264</v>
          </cell>
          <cell r="AS1122">
            <v>7797699</v>
          </cell>
          <cell r="AT1122">
            <v>625476</v>
          </cell>
          <cell r="AU1122">
            <v>113116</v>
          </cell>
          <cell r="AV1122">
            <v>0</v>
          </cell>
          <cell r="AW1122">
            <v>0</v>
          </cell>
          <cell r="AX1122">
            <v>14590</v>
          </cell>
          <cell r="AY1122">
            <v>46929</v>
          </cell>
          <cell r="AZ1122">
            <v>800111</v>
          </cell>
        </row>
        <row r="1123">
          <cell r="A1123">
            <v>186362</v>
          </cell>
          <cell r="B1123" t="str">
            <v>RUTGERS THE STATE UNIVERSITY CENTRAL OFFICE</v>
          </cell>
          <cell r="C1123" t="str">
            <v>NJ</v>
          </cell>
          <cell r="D1123">
            <v>2</v>
          </cell>
          <cell r="E1123">
            <v>0</v>
          </cell>
          <cell r="F1123">
            <v>2</v>
          </cell>
          <cell r="G1123">
            <v>-2</v>
          </cell>
          <cell r="H1123">
            <v>2</v>
          </cell>
          <cell r="I1123">
            <v>-3</v>
          </cell>
          <cell r="J1123">
            <v>1</v>
          </cell>
          <cell r="L1123">
            <v>318213000</v>
          </cell>
          <cell r="M1123">
            <v>7159000</v>
          </cell>
          <cell r="N1123">
            <v>437081000</v>
          </cell>
          <cell r="O1123">
            <v>0</v>
          </cell>
          <cell r="P1123">
            <v>130132000</v>
          </cell>
          <cell r="Q1123">
            <v>78298000</v>
          </cell>
          <cell r="R1123">
            <v>981000</v>
          </cell>
          <cell r="S1123">
            <v>74577000</v>
          </cell>
          <cell r="T1123">
            <v>13380000</v>
          </cell>
          <cell r="U1123">
            <v>3189000</v>
          </cell>
          <cell r="V1123">
            <v>161816000</v>
          </cell>
          <cell r="W1123">
            <v>0</v>
          </cell>
          <cell r="X1123">
            <v>36818000</v>
          </cell>
          <cell r="Y1123">
            <v>0</v>
          </cell>
          <cell r="Z1123">
            <v>1261644000</v>
          </cell>
          <cell r="AA1123">
            <v>401752000</v>
          </cell>
          <cell r="AB1123">
            <v>171167000</v>
          </cell>
          <cell r="AC1123">
            <v>23784000</v>
          </cell>
          <cell r="AD1123">
            <v>81529000</v>
          </cell>
          <cell r="AE1123">
            <v>51938000</v>
          </cell>
          <cell r="AF1123">
            <v>98627000</v>
          </cell>
          <cell r="AG1123">
            <v>82739000</v>
          </cell>
          <cell r="AH1123">
            <v>108897000</v>
          </cell>
          <cell r="AI1123">
            <v>22062000</v>
          </cell>
          <cell r="AJ1123">
            <v>37954000</v>
          </cell>
          <cell r="AK1123">
            <v>1080449000</v>
          </cell>
          <cell r="AL1123">
            <v>163306000</v>
          </cell>
          <cell r="AM1123">
            <v>0</v>
          </cell>
          <cell r="AN1123">
            <v>0</v>
          </cell>
          <cell r="AO1123">
            <v>0</v>
          </cell>
          <cell r="AP1123">
            <v>1243755000</v>
          </cell>
          <cell r="AQ1123">
            <v>542842000</v>
          </cell>
          <cell r="AR1123">
            <v>114646000</v>
          </cell>
          <cell r="AS1123">
            <v>657488000</v>
          </cell>
          <cell r="AT1123">
            <v>21516000</v>
          </cell>
          <cell r="AU1123">
            <v>3775000</v>
          </cell>
          <cell r="AV1123">
            <v>72164000</v>
          </cell>
          <cell r="AW1123">
            <v>0</v>
          </cell>
          <cell r="AX1123">
            <v>6058000</v>
          </cell>
          <cell r="AY1123">
            <v>5384000</v>
          </cell>
          <cell r="AZ1123">
            <v>108897000</v>
          </cell>
        </row>
        <row r="1124">
          <cell r="A1124">
            <v>184782</v>
          </cell>
          <cell r="B1124" t="str">
            <v>ROWAN UNIVERSITY</v>
          </cell>
          <cell r="C1124" t="str">
            <v>NJ</v>
          </cell>
          <cell r="D1124">
            <v>2</v>
          </cell>
          <cell r="E1124">
            <v>1</v>
          </cell>
          <cell r="F1124">
            <v>2</v>
          </cell>
          <cell r="G1124">
            <v>2</v>
          </cell>
          <cell r="H1124">
            <v>2</v>
          </cell>
          <cell r="I1124">
            <v>21</v>
          </cell>
          <cell r="J1124">
            <v>1</v>
          </cell>
          <cell r="K1124">
            <v>7827</v>
          </cell>
          <cell r="L1124">
            <v>41779282</v>
          </cell>
          <cell r="M1124">
            <v>0</v>
          </cell>
          <cell r="N1124">
            <v>52891752</v>
          </cell>
          <cell r="O1124">
            <v>0</v>
          </cell>
          <cell r="P1124">
            <v>5053709</v>
          </cell>
          <cell r="Q1124">
            <v>10431593</v>
          </cell>
          <cell r="R1124">
            <v>0</v>
          </cell>
          <cell r="S1124">
            <v>4324742</v>
          </cell>
          <cell r="T1124">
            <v>1198830</v>
          </cell>
          <cell r="U1124">
            <v>0</v>
          </cell>
          <cell r="V1124">
            <v>21845446</v>
          </cell>
          <cell r="W1124">
            <v>0</v>
          </cell>
          <cell r="X1124">
            <v>4000667</v>
          </cell>
          <cell r="Y1124">
            <v>0</v>
          </cell>
          <cell r="Z1124">
            <v>141526021</v>
          </cell>
          <cell r="AA1124">
            <v>44031360</v>
          </cell>
          <cell r="AB1124">
            <v>1197984</v>
          </cell>
          <cell r="AC1124">
            <v>2820564</v>
          </cell>
          <cell r="AD1124">
            <v>9384279</v>
          </cell>
          <cell r="AE1124">
            <v>11856598</v>
          </cell>
          <cell r="AF1124">
            <v>17999358</v>
          </cell>
          <cell r="AG1124">
            <v>10948872</v>
          </cell>
          <cell r="AH1124">
            <v>10639519</v>
          </cell>
          <cell r="AI1124">
            <v>4582936</v>
          </cell>
          <cell r="AJ1124">
            <v>6461489</v>
          </cell>
          <cell r="AK1124">
            <v>119922959</v>
          </cell>
          <cell r="AL1124">
            <v>21579239</v>
          </cell>
          <cell r="AM1124">
            <v>0</v>
          </cell>
          <cell r="AN1124">
            <v>0</v>
          </cell>
          <cell r="AO1124">
            <v>0</v>
          </cell>
          <cell r="AP1124">
            <v>141502198</v>
          </cell>
          <cell r="AQ1124">
            <v>56994066</v>
          </cell>
          <cell r="AR1124">
            <v>135165</v>
          </cell>
          <cell r="AS1124">
            <v>69406559</v>
          </cell>
          <cell r="AT1124">
            <v>3826590</v>
          </cell>
          <cell r="AU1124">
            <v>1201214</v>
          </cell>
          <cell r="AV1124">
            <v>5605693</v>
          </cell>
          <cell r="AW1124">
            <v>0</v>
          </cell>
          <cell r="AX1124">
            <v>0</v>
          </cell>
          <cell r="AY1124">
            <v>6022</v>
          </cell>
          <cell r="AZ1124">
            <v>10639519</v>
          </cell>
        </row>
        <row r="1125">
          <cell r="A1125">
            <v>185129</v>
          </cell>
          <cell r="B1125" t="str">
            <v>NEW JERSEY CITY UNIVERSITY</v>
          </cell>
          <cell r="C1125" t="str">
            <v>NJ</v>
          </cell>
          <cell r="D1125">
            <v>2</v>
          </cell>
          <cell r="E1125">
            <v>1</v>
          </cell>
          <cell r="F1125">
            <v>2</v>
          </cell>
          <cell r="G1125">
            <v>2</v>
          </cell>
          <cell r="H1125">
            <v>2</v>
          </cell>
          <cell r="I1125">
            <v>21</v>
          </cell>
          <cell r="J1125">
            <v>1</v>
          </cell>
          <cell r="K1125">
            <v>5817</v>
          </cell>
          <cell r="L1125">
            <v>32864199</v>
          </cell>
          <cell r="M1125">
            <v>0</v>
          </cell>
          <cell r="N1125">
            <v>43477062</v>
          </cell>
          <cell r="O1125">
            <v>0</v>
          </cell>
          <cell r="P1125">
            <v>10181210</v>
          </cell>
          <cell r="Q1125">
            <v>7098271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3756387</v>
          </cell>
          <cell r="W1125">
            <v>0</v>
          </cell>
          <cell r="X1125">
            <v>932217</v>
          </cell>
          <cell r="Y1125">
            <v>0</v>
          </cell>
          <cell r="Z1125">
            <v>98309346</v>
          </cell>
          <cell r="AA1125">
            <v>30362810</v>
          </cell>
          <cell r="AB1125">
            <v>1941627</v>
          </cell>
          <cell r="AC1125">
            <v>2083085</v>
          </cell>
          <cell r="AD1125">
            <v>9018100</v>
          </cell>
          <cell r="AE1125">
            <v>9240521</v>
          </cell>
          <cell r="AF1125">
            <v>16519590</v>
          </cell>
          <cell r="AG1125">
            <v>10234251</v>
          </cell>
          <cell r="AH1125">
            <v>11966902</v>
          </cell>
          <cell r="AI1125">
            <v>2014065</v>
          </cell>
          <cell r="AJ1125">
            <v>0</v>
          </cell>
          <cell r="AK1125">
            <v>93380951</v>
          </cell>
          <cell r="AL1125">
            <v>3642119</v>
          </cell>
          <cell r="AM1125">
            <v>0</v>
          </cell>
          <cell r="AN1125">
            <v>0</v>
          </cell>
          <cell r="AO1125">
            <v>0</v>
          </cell>
          <cell r="AP1125">
            <v>97023070</v>
          </cell>
          <cell r="AQ1125">
            <v>48520116</v>
          </cell>
          <cell r="AR1125">
            <v>11387059</v>
          </cell>
          <cell r="AS1125">
            <v>63214747</v>
          </cell>
          <cell r="AT1125">
            <v>5678112</v>
          </cell>
          <cell r="AU1125">
            <v>0</v>
          </cell>
          <cell r="AV1125">
            <v>4998977</v>
          </cell>
          <cell r="AW1125">
            <v>0</v>
          </cell>
          <cell r="AX1125">
            <v>0</v>
          </cell>
          <cell r="AY1125">
            <v>1289813</v>
          </cell>
          <cell r="AZ1125">
            <v>11966902</v>
          </cell>
        </row>
        <row r="1126">
          <cell r="A1126">
            <v>185262</v>
          </cell>
          <cell r="B1126" t="str">
            <v>KEAN UNIVERSITY</v>
          </cell>
          <cell r="C1126" t="str">
            <v>NJ</v>
          </cell>
          <cell r="D1126">
            <v>2</v>
          </cell>
          <cell r="E1126">
            <v>1</v>
          </cell>
          <cell r="F1126">
            <v>2</v>
          </cell>
          <cell r="G1126">
            <v>2</v>
          </cell>
          <cell r="H1126">
            <v>2</v>
          </cell>
          <cell r="I1126">
            <v>21</v>
          </cell>
          <cell r="J1126">
            <v>1</v>
          </cell>
          <cell r="K1126">
            <v>9075</v>
          </cell>
          <cell r="L1126">
            <v>46711690</v>
          </cell>
          <cell r="M1126">
            <v>0</v>
          </cell>
          <cell r="N1126">
            <v>51752440</v>
          </cell>
          <cell r="O1126">
            <v>0</v>
          </cell>
          <cell r="P1126">
            <v>8885355</v>
          </cell>
          <cell r="Q1126">
            <v>7660863</v>
          </cell>
          <cell r="R1126">
            <v>0</v>
          </cell>
          <cell r="S1126">
            <v>735729</v>
          </cell>
          <cell r="T1126">
            <v>1216086</v>
          </cell>
          <cell r="U1126">
            <v>0</v>
          </cell>
          <cell r="V1126">
            <v>10169460</v>
          </cell>
          <cell r="W1126">
            <v>0</v>
          </cell>
          <cell r="X1126">
            <v>1790701</v>
          </cell>
          <cell r="Y1126">
            <v>0</v>
          </cell>
          <cell r="Z1126">
            <v>128922324</v>
          </cell>
          <cell r="AA1126">
            <v>51999412</v>
          </cell>
          <cell r="AB1126">
            <v>235084</v>
          </cell>
          <cell r="AC1126">
            <v>1672571</v>
          </cell>
          <cell r="AD1126">
            <v>3653225</v>
          </cell>
          <cell r="AE1126">
            <v>9032658</v>
          </cell>
          <cell r="AF1126">
            <v>19804087</v>
          </cell>
          <cell r="AG1126">
            <v>14052794</v>
          </cell>
          <cell r="AH1126">
            <v>14843410</v>
          </cell>
          <cell r="AI1126">
            <v>2309274</v>
          </cell>
          <cell r="AJ1126">
            <v>1859548</v>
          </cell>
          <cell r="AK1126">
            <v>119462063</v>
          </cell>
          <cell r="AL1126">
            <v>8532827</v>
          </cell>
          <cell r="AM1126">
            <v>0</v>
          </cell>
          <cell r="AN1126">
            <v>0</v>
          </cell>
          <cell r="AO1126">
            <v>0</v>
          </cell>
          <cell r="AP1126">
            <v>127994890</v>
          </cell>
          <cell r="AQ1126">
            <v>61759337</v>
          </cell>
          <cell r="AR1126">
            <v>1128504</v>
          </cell>
          <cell r="AS1126">
            <v>71254445</v>
          </cell>
          <cell r="AT1126">
            <v>5410262</v>
          </cell>
          <cell r="AU1126">
            <v>746638</v>
          </cell>
          <cell r="AV1126">
            <v>5616040</v>
          </cell>
          <cell r="AW1126">
            <v>0</v>
          </cell>
          <cell r="AX1126">
            <v>136345</v>
          </cell>
          <cell r="AY1126">
            <v>2934125</v>
          </cell>
          <cell r="AZ1126">
            <v>14843410</v>
          </cell>
        </row>
        <row r="1127">
          <cell r="A1127">
            <v>185590</v>
          </cell>
          <cell r="B1127" t="str">
            <v>MONTCLAIR STATE UNIVERSITY</v>
          </cell>
          <cell r="C1127" t="str">
            <v>NJ</v>
          </cell>
          <cell r="D1127">
            <v>2</v>
          </cell>
          <cell r="E1127">
            <v>1</v>
          </cell>
          <cell r="F1127">
            <v>2</v>
          </cell>
          <cell r="G1127">
            <v>2</v>
          </cell>
          <cell r="H1127">
            <v>2</v>
          </cell>
          <cell r="I1127">
            <v>21</v>
          </cell>
          <cell r="J1127">
            <v>1</v>
          </cell>
          <cell r="K1127">
            <v>10617</v>
          </cell>
          <cell r="L1127">
            <v>50838526</v>
          </cell>
          <cell r="M1127">
            <v>0</v>
          </cell>
          <cell r="N1127">
            <v>64526031</v>
          </cell>
          <cell r="O1127">
            <v>0</v>
          </cell>
          <cell r="P1127">
            <v>7857886</v>
          </cell>
          <cell r="Q1127">
            <v>10532109</v>
          </cell>
          <cell r="R1127">
            <v>6811</v>
          </cell>
          <cell r="S1127">
            <v>514190</v>
          </cell>
          <cell r="T1127">
            <v>0</v>
          </cell>
          <cell r="U1127">
            <v>3695525</v>
          </cell>
          <cell r="V1127">
            <v>18094767</v>
          </cell>
          <cell r="W1127">
            <v>0</v>
          </cell>
          <cell r="X1127">
            <v>3778188</v>
          </cell>
          <cell r="Y1127">
            <v>0</v>
          </cell>
          <cell r="Z1127">
            <v>159844033</v>
          </cell>
          <cell r="AA1127">
            <v>48966392</v>
          </cell>
          <cell r="AB1127">
            <v>1391264</v>
          </cell>
          <cell r="AC1127">
            <v>6541098</v>
          </cell>
          <cell r="AD1127">
            <v>13877306</v>
          </cell>
          <cell r="AE1127">
            <v>12410924</v>
          </cell>
          <cell r="AF1127">
            <v>20456775</v>
          </cell>
          <cell r="AG1127">
            <v>12494364</v>
          </cell>
          <cell r="AH1127">
            <v>18201079</v>
          </cell>
          <cell r="AI1127">
            <v>2232908</v>
          </cell>
          <cell r="AJ1127">
            <v>7056093</v>
          </cell>
          <cell r="AK1127">
            <v>143628203</v>
          </cell>
          <cell r="AL1127">
            <v>16104380</v>
          </cell>
          <cell r="AM1127">
            <v>0</v>
          </cell>
          <cell r="AN1127">
            <v>0</v>
          </cell>
          <cell r="AO1127">
            <v>0</v>
          </cell>
          <cell r="AP1127">
            <v>159732583</v>
          </cell>
          <cell r="AQ1127">
            <v>75486693</v>
          </cell>
          <cell r="AR1127">
            <v>3021475</v>
          </cell>
          <cell r="AS1127">
            <v>93961793</v>
          </cell>
          <cell r="AT1127">
            <v>5753933</v>
          </cell>
          <cell r="AU1127">
            <v>1636991</v>
          </cell>
          <cell r="AV1127">
            <v>7117415</v>
          </cell>
          <cell r="AW1127">
            <v>0</v>
          </cell>
          <cell r="AX1127">
            <v>0</v>
          </cell>
          <cell r="AY1127">
            <v>3692740</v>
          </cell>
          <cell r="AZ1127">
            <v>18201079</v>
          </cell>
        </row>
        <row r="1128">
          <cell r="A1128">
            <v>185828</v>
          </cell>
          <cell r="B1128" t="str">
            <v>NEW JERSEY INSTITUTE OF TECHNOLOGY</v>
          </cell>
          <cell r="C1128" t="str">
            <v>NJ</v>
          </cell>
          <cell r="D1128">
            <v>2</v>
          </cell>
          <cell r="E1128">
            <v>1</v>
          </cell>
          <cell r="F1128">
            <v>2</v>
          </cell>
          <cell r="G1128">
            <v>2</v>
          </cell>
          <cell r="H1128">
            <v>2</v>
          </cell>
          <cell r="I1128">
            <v>16</v>
          </cell>
          <cell r="J1128">
            <v>1</v>
          </cell>
          <cell r="K1128">
            <v>6708</v>
          </cell>
          <cell r="L1128">
            <v>59749000</v>
          </cell>
          <cell r="M1128">
            <v>0</v>
          </cell>
          <cell r="N1128">
            <v>66851000</v>
          </cell>
          <cell r="O1128">
            <v>0</v>
          </cell>
          <cell r="P1128">
            <v>24992000</v>
          </cell>
          <cell r="Q1128">
            <v>21099000</v>
          </cell>
          <cell r="R1128">
            <v>0</v>
          </cell>
          <cell r="S1128">
            <v>5980000</v>
          </cell>
          <cell r="T1128">
            <v>909000</v>
          </cell>
          <cell r="U1128">
            <v>0</v>
          </cell>
          <cell r="V1128">
            <v>7348000</v>
          </cell>
          <cell r="W1128">
            <v>0</v>
          </cell>
          <cell r="X1128">
            <v>3996000</v>
          </cell>
          <cell r="Y1128">
            <v>0</v>
          </cell>
          <cell r="Z1128">
            <v>190924000</v>
          </cell>
          <cell r="AA1128">
            <v>51094000</v>
          </cell>
          <cell r="AB1128">
            <v>40768000</v>
          </cell>
          <cell r="AC1128">
            <v>4641000</v>
          </cell>
          <cell r="AD1128">
            <v>16517000</v>
          </cell>
          <cell r="AE1128">
            <v>7193000</v>
          </cell>
          <cell r="AF1128">
            <v>18694000</v>
          </cell>
          <cell r="AG1128">
            <v>13032000</v>
          </cell>
          <cell r="AH1128">
            <v>19072000</v>
          </cell>
          <cell r="AI1128">
            <v>3548000</v>
          </cell>
          <cell r="AJ1128">
            <v>8908000</v>
          </cell>
          <cell r="AK1128">
            <v>183467000</v>
          </cell>
          <cell r="AL1128">
            <v>7348000</v>
          </cell>
          <cell r="AM1128">
            <v>0</v>
          </cell>
          <cell r="AN1128">
            <v>0</v>
          </cell>
          <cell r="AO1128">
            <v>0</v>
          </cell>
          <cell r="AP1128">
            <v>190815000</v>
          </cell>
          <cell r="AQ1128">
            <v>88627000</v>
          </cell>
          <cell r="AR1128">
            <v>17761000</v>
          </cell>
          <cell r="AS1128">
            <v>106388000</v>
          </cell>
          <cell r="AT1128">
            <v>2978000</v>
          </cell>
          <cell r="AU1128">
            <v>538000</v>
          </cell>
          <cell r="AV1128">
            <v>6898000</v>
          </cell>
          <cell r="AW1128">
            <v>0</v>
          </cell>
          <cell r="AX1128">
            <v>0</v>
          </cell>
          <cell r="AY1128">
            <v>8658000</v>
          </cell>
          <cell r="AZ1128">
            <v>19072000</v>
          </cell>
        </row>
        <row r="1129">
          <cell r="A1129">
            <v>186201</v>
          </cell>
          <cell r="B1129" t="str">
            <v>RAMAPO COLLEGE OF NEW JERSEY</v>
          </cell>
          <cell r="C1129" t="str">
            <v>NJ</v>
          </cell>
          <cell r="D1129">
            <v>2</v>
          </cell>
          <cell r="E1129">
            <v>1</v>
          </cell>
          <cell r="F1129">
            <v>2</v>
          </cell>
          <cell r="G1129">
            <v>2</v>
          </cell>
          <cell r="H1129">
            <v>2</v>
          </cell>
          <cell r="I1129">
            <v>32</v>
          </cell>
          <cell r="J1129">
            <v>1</v>
          </cell>
          <cell r="K1129">
            <v>4189</v>
          </cell>
          <cell r="L1129">
            <v>21552000</v>
          </cell>
          <cell r="M1129">
            <v>0</v>
          </cell>
          <cell r="N1129">
            <v>27698000</v>
          </cell>
          <cell r="O1129">
            <v>0</v>
          </cell>
          <cell r="P1129">
            <v>3222000</v>
          </cell>
          <cell r="Q1129">
            <v>3526000</v>
          </cell>
          <cell r="R1129">
            <v>0</v>
          </cell>
          <cell r="S1129">
            <v>8000</v>
          </cell>
          <cell r="T1129">
            <v>765000</v>
          </cell>
          <cell r="U1129">
            <v>0</v>
          </cell>
          <cell r="V1129">
            <v>19526000</v>
          </cell>
          <cell r="W1129">
            <v>0</v>
          </cell>
          <cell r="X1129">
            <v>325000</v>
          </cell>
          <cell r="Y1129">
            <v>0</v>
          </cell>
          <cell r="Z1129">
            <v>76622000</v>
          </cell>
          <cell r="AA1129">
            <v>20860000</v>
          </cell>
          <cell r="AB1129">
            <v>0</v>
          </cell>
          <cell r="AC1129">
            <v>0</v>
          </cell>
          <cell r="AD1129">
            <v>3490000</v>
          </cell>
          <cell r="AE1129">
            <v>6499000</v>
          </cell>
          <cell r="AF1129">
            <v>8575000</v>
          </cell>
          <cell r="AG1129">
            <v>7602000</v>
          </cell>
          <cell r="AH1129">
            <v>6786000</v>
          </cell>
          <cell r="AI1129">
            <v>1100000</v>
          </cell>
          <cell r="AJ1129">
            <v>0</v>
          </cell>
          <cell r="AK1129">
            <v>54912000</v>
          </cell>
          <cell r="AL1129">
            <v>16592000</v>
          </cell>
          <cell r="AM1129">
            <v>0</v>
          </cell>
          <cell r="AN1129">
            <v>0</v>
          </cell>
          <cell r="AO1129">
            <v>0</v>
          </cell>
          <cell r="AP1129">
            <v>71504000</v>
          </cell>
          <cell r="AQ1129">
            <v>35007000</v>
          </cell>
          <cell r="AR1129">
            <v>0</v>
          </cell>
          <cell r="AS1129">
            <v>42172000</v>
          </cell>
          <cell r="AT1129">
            <v>1929000</v>
          </cell>
          <cell r="AU1129">
            <v>355000</v>
          </cell>
          <cell r="AV1129">
            <v>2771000</v>
          </cell>
          <cell r="AW1129">
            <v>0</v>
          </cell>
          <cell r="AX1129">
            <v>0</v>
          </cell>
          <cell r="AY1129">
            <v>1731000</v>
          </cell>
          <cell r="AZ1129">
            <v>6786000</v>
          </cell>
        </row>
        <row r="1130">
          <cell r="A1130">
            <v>186876</v>
          </cell>
          <cell r="B1130" t="str">
            <v>THE RICHARD STOCKTON COLLEGE OF NEW JERSEY</v>
          </cell>
          <cell r="C1130" t="str">
            <v>NJ</v>
          </cell>
          <cell r="D1130">
            <v>2</v>
          </cell>
          <cell r="E1130">
            <v>1</v>
          </cell>
          <cell r="F1130">
            <v>2</v>
          </cell>
          <cell r="G1130">
            <v>2</v>
          </cell>
          <cell r="H1130">
            <v>2</v>
          </cell>
          <cell r="I1130">
            <v>31</v>
          </cell>
          <cell r="J1130">
            <v>1</v>
          </cell>
          <cell r="K1130">
            <v>5650</v>
          </cell>
          <cell r="L1130">
            <v>23690294</v>
          </cell>
          <cell r="M1130">
            <v>0</v>
          </cell>
          <cell r="N1130">
            <v>32278879</v>
          </cell>
          <cell r="O1130">
            <v>0</v>
          </cell>
          <cell r="P1130">
            <v>3762679</v>
          </cell>
          <cell r="Q1130">
            <v>5667981</v>
          </cell>
          <cell r="R1130">
            <v>0</v>
          </cell>
          <cell r="S1130">
            <v>1350965</v>
          </cell>
          <cell r="T1130">
            <v>2007303</v>
          </cell>
          <cell r="U1130">
            <v>0</v>
          </cell>
          <cell r="V1130">
            <v>15501678</v>
          </cell>
          <cell r="W1130">
            <v>0</v>
          </cell>
          <cell r="X1130">
            <v>2293547</v>
          </cell>
          <cell r="Y1130">
            <v>0</v>
          </cell>
          <cell r="Z1130">
            <v>86553326</v>
          </cell>
          <cell r="AA1130">
            <v>24065272</v>
          </cell>
          <cell r="AB1130">
            <v>337003</v>
          </cell>
          <cell r="AC1130">
            <v>2687045</v>
          </cell>
          <cell r="AD1130">
            <v>4709918</v>
          </cell>
          <cell r="AE1130">
            <v>6459873</v>
          </cell>
          <cell r="AF1130">
            <v>9331966</v>
          </cell>
          <cell r="AG1130">
            <v>8481922</v>
          </cell>
          <cell r="AH1130">
            <v>9496059</v>
          </cell>
          <cell r="AI1130">
            <v>563827</v>
          </cell>
          <cell r="AJ1130">
            <v>4873711</v>
          </cell>
          <cell r="AK1130">
            <v>71006596</v>
          </cell>
          <cell r="AL1130">
            <v>14816254</v>
          </cell>
          <cell r="AM1130">
            <v>0</v>
          </cell>
          <cell r="AN1130">
            <v>0</v>
          </cell>
          <cell r="AO1130">
            <v>0</v>
          </cell>
          <cell r="AP1130">
            <v>85822850</v>
          </cell>
          <cell r="AQ1130">
            <v>36443619</v>
          </cell>
          <cell r="AR1130">
            <v>8918024</v>
          </cell>
          <cell r="AS1130">
            <v>45361643</v>
          </cell>
          <cell r="AT1130">
            <v>3115431</v>
          </cell>
          <cell r="AU1130">
            <v>258763</v>
          </cell>
          <cell r="AV1130">
            <v>4220942</v>
          </cell>
          <cell r="AW1130">
            <v>0</v>
          </cell>
          <cell r="AX1130">
            <v>440199</v>
          </cell>
          <cell r="AY1130">
            <v>1460724</v>
          </cell>
          <cell r="AZ1130">
            <v>9496059</v>
          </cell>
        </row>
        <row r="1131">
          <cell r="A1131">
            <v>187046</v>
          </cell>
          <cell r="B1131" t="str">
            <v>THOMAS EDISON STATE COLLEGE</v>
          </cell>
          <cell r="C1131" t="str">
            <v>NJ</v>
          </cell>
          <cell r="D1131">
            <v>2</v>
          </cell>
          <cell r="E1131">
            <v>1</v>
          </cell>
          <cell r="F1131">
            <v>2</v>
          </cell>
          <cell r="G1131">
            <v>2</v>
          </cell>
          <cell r="H1131">
            <v>2</v>
          </cell>
          <cell r="I1131">
            <v>22</v>
          </cell>
          <cell r="J1131">
            <v>1</v>
          </cell>
          <cell r="K1131">
            <v>3356</v>
          </cell>
          <cell r="L1131">
            <v>10458199</v>
          </cell>
          <cell r="M1131">
            <v>0</v>
          </cell>
          <cell r="N1131">
            <v>9009712</v>
          </cell>
          <cell r="O1131">
            <v>0</v>
          </cell>
          <cell r="P1131">
            <v>463053</v>
          </cell>
          <cell r="Q1131">
            <v>274754</v>
          </cell>
          <cell r="R1131">
            <v>0</v>
          </cell>
          <cell r="S1131">
            <v>631039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615045</v>
          </cell>
          <cell r="Y1131">
            <v>0</v>
          </cell>
          <cell r="Z1131">
            <v>21451802</v>
          </cell>
          <cell r="AA1131">
            <v>0</v>
          </cell>
          <cell r="AB1131">
            <v>0</v>
          </cell>
          <cell r="AC1131">
            <v>796592</v>
          </cell>
          <cell r="AD1131">
            <v>6346690</v>
          </cell>
          <cell r="AE1131">
            <v>1618877</v>
          </cell>
          <cell r="AF1131">
            <v>9883924</v>
          </cell>
          <cell r="AG1131">
            <v>0</v>
          </cell>
          <cell r="AH1131">
            <v>570353</v>
          </cell>
          <cell r="AI1131">
            <v>0</v>
          </cell>
          <cell r="AJ1131">
            <v>0</v>
          </cell>
          <cell r="AK1131">
            <v>19216436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19216436</v>
          </cell>
          <cell r="AQ1131">
            <v>9802952</v>
          </cell>
          <cell r="AR1131">
            <v>2176674</v>
          </cell>
          <cell r="AS1131">
            <v>11979626</v>
          </cell>
          <cell r="AT1131">
            <v>463053</v>
          </cell>
          <cell r="AU1131">
            <v>0</v>
          </cell>
          <cell r="AV1131">
            <v>107300</v>
          </cell>
          <cell r="AW1131">
            <v>0</v>
          </cell>
          <cell r="AX1131">
            <v>0</v>
          </cell>
          <cell r="AY1131">
            <v>0</v>
          </cell>
          <cell r="AZ1131">
            <v>570353</v>
          </cell>
        </row>
        <row r="1132">
          <cell r="A1132">
            <v>187134</v>
          </cell>
          <cell r="B1132" t="str">
            <v>THE COLLEGE OF NEW JERSEY</v>
          </cell>
          <cell r="C1132" t="str">
            <v>NJ</v>
          </cell>
          <cell r="D1132">
            <v>2</v>
          </cell>
          <cell r="E1132">
            <v>1</v>
          </cell>
          <cell r="F1132">
            <v>2</v>
          </cell>
          <cell r="G1132">
            <v>2</v>
          </cell>
          <cell r="H1132">
            <v>2</v>
          </cell>
          <cell r="I1132">
            <v>21</v>
          </cell>
          <cell r="J1132">
            <v>1</v>
          </cell>
          <cell r="K1132">
            <v>6148</v>
          </cell>
          <cell r="L1132">
            <v>41073000</v>
          </cell>
          <cell r="M1132">
            <v>0</v>
          </cell>
          <cell r="N1132">
            <v>51264000</v>
          </cell>
          <cell r="O1132">
            <v>0</v>
          </cell>
          <cell r="P1132">
            <v>4010000</v>
          </cell>
          <cell r="Q1132">
            <v>10107000</v>
          </cell>
          <cell r="R1132">
            <v>0</v>
          </cell>
          <cell r="S1132">
            <v>309000</v>
          </cell>
          <cell r="T1132">
            <v>0</v>
          </cell>
          <cell r="U1132">
            <v>0</v>
          </cell>
          <cell r="V1132">
            <v>28006000</v>
          </cell>
          <cell r="W1132">
            <v>0</v>
          </cell>
          <cell r="X1132">
            <v>2121000</v>
          </cell>
          <cell r="Y1132">
            <v>0</v>
          </cell>
          <cell r="Z1132">
            <v>136890000</v>
          </cell>
          <cell r="AA1132">
            <v>36836000</v>
          </cell>
          <cell r="AB1132">
            <v>4215000</v>
          </cell>
          <cell r="AC1132">
            <v>220000</v>
          </cell>
          <cell r="AD1132">
            <v>8935000</v>
          </cell>
          <cell r="AE1132">
            <v>9710000</v>
          </cell>
          <cell r="AF1132">
            <v>9704000</v>
          </cell>
          <cell r="AG1132">
            <v>13261000</v>
          </cell>
          <cell r="AH1132">
            <v>14648000</v>
          </cell>
          <cell r="AI1132">
            <v>6238000</v>
          </cell>
          <cell r="AJ1132">
            <v>7256000</v>
          </cell>
          <cell r="AK1132">
            <v>111023000</v>
          </cell>
          <cell r="AL1132">
            <v>27171000</v>
          </cell>
          <cell r="AM1132">
            <v>0</v>
          </cell>
          <cell r="AN1132">
            <v>0</v>
          </cell>
          <cell r="AO1132">
            <v>0</v>
          </cell>
          <cell r="AP1132">
            <v>138194000</v>
          </cell>
          <cell r="AQ1132">
            <v>56858000</v>
          </cell>
          <cell r="AR1132">
            <v>139000</v>
          </cell>
          <cell r="AS1132">
            <v>69734000</v>
          </cell>
          <cell r="AT1132">
            <v>1717000</v>
          </cell>
          <cell r="AU1132">
            <v>548000</v>
          </cell>
          <cell r="AV1132">
            <v>8020000</v>
          </cell>
          <cell r="AW1132">
            <v>0</v>
          </cell>
          <cell r="AX1132">
            <v>0</v>
          </cell>
          <cell r="AY1132">
            <v>4363000</v>
          </cell>
          <cell r="AZ1132">
            <v>14648000</v>
          </cell>
        </row>
        <row r="1133">
          <cell r="A1133">
            <v>187222</v>
          </cell>
          <cell r="B1133" t="str">
            <v>UNIVERSITY OF MEDICINE AND DENTISTRY OF NEW JERSEY</v>
          </cell>
          <cell r="C1133" t="str">
            <v>NJ</v>
          </cell>
          <cell r="D1133">
            <v>2</v>
          </cell>
          <cell r="E1133">
            <v>1</v>
          </cell>
          <cell r="F1133">
            <v>1</v>
          </cell>
          <cell r="G1133">
            <v>1</v>
          </cell>
          <cell r="H1133">
            <v>2</v>
          </cell>
          <cell r="I1133">
            <v>52</v>
          </cell>
          <cell r="J1133">
            <v>1</v>
          </cell>
          <cell r="K1133">
            <v>4129</v>
          </cell>
          <cell r="L1133">
            <v>43350000</v>
          </cell>
          <cell r="M1133">
            <v>0</v>
          </cell>
          <cell r="N1133">
            <v>210868000</v>
          </cell>
          <cell r="O1133">
            <v>0</v>
          </cell>
          <cell r="P1133">
            <v>96275000</v>
          </cell>
          <cell r="Q1133">
            <v>21773000</v>
          </cell>
          <cell r="R1133">
            <v>3986000</v>
          </cell>
          <cell r="S1133">
            <v>87958000</v>
          </cell>
          <cell r="T1133">
            <v>0</v>
          </cell>
          <cell r="U1133">
            <v>0</v>
          </cell>
          <cell r="V1133">
            <v>13422000</v>
          </cell>
          <cell r="W1133">
            <v>617235000</v>
          </cell>
          <cell r="X1133">
            <v>182581000</v>
          </cell>
          <cell r="Y1133">
            <v>135000</v>
          </cell>
          <cell r="Z1133">
            <v>1277583000</v>
          </cell>
          <cell r="AA1133">
            <v>153675000</v>
          </cell>
          <cell r="AB1133">
            <v>127880000</v>
          </cell>
          <cell r="AC1133">
            <v>162379000</v>
          </cell>
          <cell r="AD1133">
            <v>13719000</v>
          </cell>
          <cell r="AE1133">
            <v>7072000</v>
          </cell>
          <cell r="AF1133">
            <v>83997000</v>
          </cell>
          <cell r="AG1133">
            <v>36692000</v>
          </cell>
          <cell r="AH1133">
            <v>7777000</v>
          </cell>
          <cell r="AI1133">
            <v>270000</v>
          </cell>
          <cell r="AJ1133">
            <v>39359000</v>
          </cell>
          <cell r="AK1133">
            <v>632820000</v>
          </cell>
          <cell r="AL1133">
            <v>13421999</v>
          </cell>
          <cell r="AM1133">
            <v>625266000</v>
          </cell>
          <cell r="AN1133">
            <v>0</v>
          </cell>
          <cell r="AO1133">
            <v>1</v>
          </cell>
          <cell r="AP1133">
            <v>1271508000</v>
          </cell>
          <cell r="AQ1133">
            <v>278475000</v>
          </cell>
          <cell r="AR1133">
            <v>45901000</v>
          </cell>
          <cell r="AS1133">
            <v>340079000</v>
          </cell>
          <cell r="AT1133">
            <v>78000</v>
          </cell>
          <cell r="AU1133">
            <v>803000</v>
          </cell>
          <cell r="AV1133">
            <v>2252000</v>
          </cell>
          <cell r="AW1133">
            <v>0</v>
          </cell>
          <cell r="AX1133">
            <v>2480000</v>
          </cell>
          <cell r="AY1133">
            <v>2164000</v>
          </cell>
          <cell r="AZ1133">
            <v>7777000</v>
          </cell>
        </row>
        <row r="1134">
          <cell r="A1134">
            <v>187444</v>
          </cell>
          <cell r="B1134" t="str">
            <v>WILLIAM PATERSON UNIVERSITY OF NEW JERSEY</v>
          </cell>
          <cell r="C1134" t="str">
            <v>NJ</v>
          </cell>
          <cell r="D1134">
            <v>2</v>
          </cell>
          <cell r="E1134">
            <v>1</v>
          </cell>
          <cell r="F1134">
            <v>2</v>
          </cell>
          <cell r="G1134">
            <v>2</v>
          </cell>
          <cell r="H1134">
            <v>2</v>
          </cell>
          <cell r="I1134">
            <v>21</v>
          </cell>
          <cell r="J1134">
            <v>1</v>
          </cell>
          <cell r="K1134">
            <v>8386</v>
          </cell>
          <cell r="L1134">
            <v>41063765</v>
          </cell>
          <cell r="M1134">
            <v>0</v>
          </cell>
          <cell r="N1134">
            <v>54653487</v>
          </cell>
          <cell r="O1134">
            <v>0</v>
          </cell>
          <cell r="P1134">
            <v>5103816</v>
          </cell>
          <cell r="Q1134">
            <v>6164677</v>
          </cell>
          <cell r="R1134">
            <v>175233</v>
          </cell>
          <cell r="S1134">
            <v>337179</v>
          </cell>
          <cell r="T1134">
            <v>78907</v>
          </cell>
          <cell r="U1134">
            <v>0</v>
          </cell>
          <cell r="V1134">
            <v>17059742</v>
          </cell>
          <cell r="W1134">
            <v>0</v>
          </cell>
          <cell r="X1134">
            <v>1799697</v>
          </cell>
          <cell r="Y1134">
            <v>0</v>
          </cell>
          <cell r="Z1134">
            <v>126436503</v>
          </cell>
          <cell r="AA1134">
            <v>41234180</v>
          </cell>
          <cell r="AB1134">
            <v>357170</v>
          </cell>
          <cell r="AC1134">
            <v>804739</v>
          </cell>
          <cell r="AD1134">
            <v>9605503</v>
          </cell>
          <cell r="AE1134">
            <v>8962184</v>
          </cell>
          <cell r="AF1134">
            <v>20374024</v>
          </cell>
          <cell r="AG1134">
            <v>11456866</v>
          </cell>
          <cell r="AH1134">
            <v>12588071</v>
          </cell>
          <cell r="AI1134">
            <v>193375</v>
          </cell>
          <cell r="AJ1134">
            <v>1258918</v>
          </cell>
          <cell r="AK1134">
            <v>106835030</v>
          </cell>
          <cell r="AL1134">
            <v>18406134</v>
          </cell>
          <cell r="AM1134">
            <v>0</v>
          </cell>
          <cell r="AN1134">
            <v>0</v>
          </cell>
          <cell r="AO1134">
            <v>0</v>
          </cell>
          <cell r="AP1134">
            <v>125241164</v>
          </cell>
          <cell r="AQ1134">
            <v>61763117</v>
          </cell>
          <cell r="AR1134">
            <v>12969026</v>
          </cell>
          <cell r="AS1134">
            <v>75044594</v>
          </cell>
          <cell r="AT1134">
            <v>3860021</v>
          </cell>
          <cell r="AU1134">
            <v>354834</v>
          </cell>
          <cell r="AV1134">
            <v>5315056</v>
          </cell>
          <cell r="AW1134">
            <v>168349</v>
          </cell>
          <cell r="AX1134">
            <v>0</v>
          </cell>
          <cell r="AY1134">
            <v>2889811</v>
          </cell>
          <cell r="AZ1134">
            <v>12588071</v>
          </cell>
        </row>
        <row r="1135">
          <cell r="A1135">
            <v>183655</v>
          </cell>
          <cell r="B1135" t="str">
            <v>ATLANTIC CAPE COMMUNITY COLLEGE</v>
          </cell>
          <cell r="C1135" t="str">
            <v>NJ</v>
          </cell>
          <cell r="D1135">
            <v>2</v>
          </cell>
          <cell r="E1135">
            <v>4</v>
          </cell>
          <cell r="F1135">
            <v>2</v>
          </cell>
          <cell r="G1135">
            <v>2</v>
          </cell>
          <cell r="H1135">
            <v>2</v>
          </cell>
          <cell r="I1135">
            <v>40</v>
          </cell>
          <cell r="J1135">
            <v>1</v>
          </cell>
          <cell r="K1135">
            <v>3290</v>
          </cell>
          <cell r="L1135">
            <v>9831848</v>
          </cell>
          <cell r="M1135">
            <v>0</v>
          </cell>
          <cell r="N1135">
            <v>5594320</v>
          </cell>
          <cell r="O1135">
            <v>7898076</v>
          </cell>
          <cell r="P1135">
            <v>4376845</v>
          </cell>
          <cell r="Q1135">
            <v>1571978</v>
          </cell>
          <cell r="R1135">
            <v>719726</v>
          </cell>
          <cell r="S1135">
            <v>108595</v>
          </cell>
          <cell r="T1135">
            <v>0</v>
          </cell>
          <cell r="U1135">
            <v>136004</v>
          </cell>
          <cell r="V1135">
            <v>81716</v>
          </cell>
          <cell r="W1135">
            <v>0</v>
          </cell>
          <cell r="X1135">
            <v>1071930</v>
          </cell>
          <cell r="Y1135">
            <v>0</v>
          </cell>
          <cell r="Z1135">
            <v>31391038</v>
          </cell>
          <cell r="AA1135">
            <v>10331948</v>
          </cell>
          <cell r="AB1135">
            <v>0</v>
          </cell>
          <cell r="AC1135">
            <v>234097</v>
          </cell>
          <cell r="AD1135">
            <v>2578689</v>
          </cell>
          <cell r="AE1135">
            <v>2666105</v>
          </cell>
          <cell r="AF1135">
            <v>7501355</v>
          </cell>
          <cell r="AG1135">
            <v>3441397</v>
          </cell>
          <cell r="AH1135">
            <v>4810917</v>
          </cell>
          <cell r="AI1135">
            <v>2414</v>
          </cell>
          <cell r="AJ1135">
            <v>-313201</v>
          </cell>
          <cell r="AK1135">
            <v>31253721</v>
          </cell>
          <cell r="AL1135">
            <v>103350</v>
          </cell>
          <cell r="AM1135">
            <v>0</v>
          </cell>
          <cell r="AN1135">
            <v>0</v>
          </cell>
          <cell r="AO1135">
            <v>0</v>
          </cell>
          <cell r="AP1135">
            <v>31357071</v>
          </cell>
          <cell r="AQ1135">
            <v>16616699</v>
          </cell>
          <cell r="AR1135">
            <v>4312944</v>
          </cell>
          <cell r="AS1135">
            <v>20929643</v>
          </cell>
          <cell r="AT1135">
            <v>3275122</v>
          </cell>
          <cell r="AU1135">
            <v>279609</v>
          </cell>
          <cell r="AV1135">
            <v>960118</v>
          </cell>
          <cell r="AW1135">
            <v>0</v>
          </cell>
          <cell r="AX1135">
            <v>126286</v>
          </cell>
          <cell r="AY1135">
            <v>169782</v>
          </cell>
          <cell r="AZ1135">
            <v>4810917</v>
          </cell>
        </row>
        <row r="1136">
          <cell r="A1136">
            <v>183743</v>
          </cell>
          <cell r="B1136" t="str">
            <v>BERGEN COMMUNITY COLLEGE</v>
          </cell>
          <cell r="C1136" t="str">
            <v>NJ</v>
          </cell>
          <cell r="D1136">
            <v>2</v>
          </cell>
          <cell r="E1136">
            <v>4</v>
          </cell>
          <cell r="F1136">
            <v>2</v>
          </cell>
          <cell r="G1136">
            <v>2</v>
          </cell>
          <cell r="H1136">
            <v>2</v>
          </cell>
          <cell r="I1136">
            <v>40</v>
          </cell>
          <cell r="J1136">
            <v>1</v>
          </cell>
          <cell r="K1136">
            <v>7912</v>
          </cell>
          <cell r="L1136">
            <v>26232771</v>
          </cell>
          <cell r="M1136">
            <v>0</v>
          </cell>
          <cell r="N1136">
            <v>13791562</v>
          </cell>
          <cell r="O1136">
            <v>15672609</v>
          </cell>
          <cell r="P1136">
            <v>5400808</v>
          </cell>
          <cell r="Q1136">
            <v>2399975</v>
          </cell>
          <cell r="R1136">
            <v>120897</v>
          </cell>
          <cell r="S1136">
            <v>85242</v>
          </cell>
          <cell r="T1136">
            <v>0</v>
          </cell>
          <cell r="U1136">
            <v>0</v>
          </cell>
          <cell r="V1136">
            <v>203859</v>
          </cell>
          <cell r="W1136">
            <v>0</v>
          </cell>
          <cell r="X1136">
            <v>2158916</v>
          </cell>
          <cell r="Y1136">
            <v>0</v>
          </cell>
          <cell r="Z1136">
            <v>66066639</v>
          </cell>
          <cell r="AA1136">
            <v>27114936</v>
          </cell>
          <cell r="AB1136">
            <v>0</v>
          </cell>
          <cell r="AC1136">
            <v>182220</v>
          </cell>
          <cell r="AD1136">
            <v>5039251</v>
          </cell>
          <cell r="AE1136">
            <v>5349260</v>
          </cell>
          <cell r="AF1136">
            <v>11429637</v>
          </cell>
          <cell r="AG1136">
            <v>5391000</v>
          </cell>
          <cell r="AH1136">
            <v>6390491</v>
          </cell>
          <cell r="AI1136">
            <v>100596</v>
          </cell>
          <cell r="AJ1136">
            <v>4567913</v>
          </cell>
          <cell r="AK1136">
            <v>65565304</v>
          </cell>
          <cell r="AL1136">
            <v>191181</v>
          </cell>
          <cell r="AM1136">
            <v>0</v>
          </cell>
          <cell r="AN1136">
            <v>0</v>
          </cell>
          <cell r="AO1136">
            <v>0</v>
          </cell>
          <cell r="AP1136">
            <v>65756485</v>
          </cell>
          <cell r="AQ1136">
            <v>36013098</v>
          </cell>
          <cell r="AR1136">
            <v>6856459</v>
          </cell>
          <cell r="AS1136">
            <v>42869557</v>
          </cell>
          <cell r="AT1136">
            <v>4214820</v>
          </cell>
          <cell r="AU1136">
            <v>202054</v>
          </cell>
          <cell r="AV1136">
            <v>1973617</v>
          </cell>
          <cell r="AW1136">
            <v>0</v>
          </cell>
          <cell r="AX1136">
            <v>0</v>
          </cell>
          <cell r="AY1136">
            <v>0</v>
          </cell>
          <cell r="AZ1136">
            <v>6390491</v>
          </cell>
        </row>
        <row r="1137">
          <cell r="A1137">
            <v>183859</v>
          </cell>
          <cell r="B1137" t="str">
            <v>BROOKDALE COMMUNITY COLLEGE</v>
          </cell>
          <cell r="C1137" t="str">
            <v>NJ</v>
          </cell>
          <cell r="D1137">
            <v>2</v>
          </cell>
          <cell r="E1137">
            <v>4</v>
          </cell>
          <cell r="F1137">
            <v>2</v>
          </cell>
          <cell r="G1137">
            <v>2</v>
          </cell>
          <cell r="H1137">
            <v>2</v>
          </cell>
          <cell r="I1137">
            <v>40</v>
          </cell>
          <cell r="J1137">
            <v>1</v>
          </cell>
          <cell r="K1137">
            <v>7847</v>
          </cell>
          <cell r="L1137">
            <v>23911203</v>
          </cell>
          <cell r="M1137">
            <v>0</v>
          </cell>
          <cell r="N1137">
            <v>12000306</v>
          </cell>
          <cell r="O1137">
            <v>20169912</v>
          </cell>
          <cell r="P1137">
            <v>5086260</v>
          </cell>
          <cell r="Q1137">
            <v>3196257</v>
          </cell>
          <cell r="R1137">
            <v>628959</v>
          </cell>
          <cell r="S1137">
            <v>64266</v>
          </cell>
          <cell r="T1137">
            <v>0</v>
          </cell>
          <cell r="U1137">
            <v>0</v>
          </cell>
          <cell r="V1137">
            <v>5508670</v>
          </cell>
          <cell r="W1137">
            <v>0</v>
          </cell>
          <cell r="X1137">
            <v>1286202</v>
          </cell>
          <cell r="Y1137">
            <v>0</v>
          </cell>
          <cell r="Z1137">
            <v>71852035</v>
          </cell>
          <cell r="AA1137">
            <v>25562097</v>
          </cell>
          <cell r="AB1137">
            <v>682762</v>
          </cell>
          <cell r="AC1137">
            <v>1086306</v>
          </cell>
          <cell r="AD1137">
            <v>9521602</v>
          </cell>
          <cell r="AE1137">
            <v>6275148</v>
          </cell>
          <cell r="AF1137">
            <v>9637969</v>
          </cell>
          <cell r="AG1137">
            <v>6574312</v>
          </cell>
          <cell r="AH1137">
            <v>5633183</v>
          </cell>
          <cell r="AI1137">
            <v>0</v>
          </cell>
          <cell r="AJ1137">
            <v>885002</v>
          </cell>
          <cell r="AK1137">
            <v>65858381</v>
          </cell>
          <cell r="AL1137">
            <v>5372619</v>
          </cell>
          <cell r="AM1137">
            <v>0</v>
          </cell>
          <cell r="AN1137">
            <v>0</v>
          </cell>
          <cell r="AO1137">
            <v>0</v>
          </cell>
          <cell r="AP1137">
            <v>71231000</v>
          </cell>
          <cell r="AQ1137">
            <v>35564888</v>
          </cell>
          <cell r="AR1137">
            <v>7714806</v>
          </cell>
          <cell r="AS1137">
            <v>44660404</v>
          </cell>
          <cell r="AT1137">
            <v>3535072</v>
          </cell>
          <cell r="AU1137">
            <v>198686</v>
          </cell>
          <cell r="AV1137">
            <v>1835159</v>
          </cell>
          <cell r="AW1137">
            <v>64266</v>
          </cell>
          <cell r="AX1137">
            <v>0</v>
          </cell>
          <cell r="AY1137">
            <v>0</v>
          </cell>
          <cell r="AZ1137">
            <v>5633183</v>
          </cell>
        </row>
        <row r="1138">
          <cell r="A1138">
            <v>183877</v>
          </cell>
          <cell r="B1138" t="str">
            <v>BURLINGTON COUNTY COLLEGE</v>
          </cell>
          <cell r="C1138" t="str">
            <v>NJ</v>
          </cell>
          <cell r="D1138">
            <v>2</v>
          </cell>
          <cell r="E1138">
            <v>4</v>
          </cell>
          <cell r="F1138">
            <v>2</v>
          </cell>
          <cell r="G1138">
            <v>2</v>
          </cell>
          <cell r="H1138">
            <v>2</v>
          </cell>
          <cell r="I1138">
            <v>40</v>
          </cell>
          <cell r="J1138">
            <v>1</v>
          </cell>
          <cell r="K1138">
            <v>3614</v>
          </cell>
          <cell r="L1138">
            <v>9556357</v>
          </cell>
          <cell r="M1138">
            <v>0</v>
          </cell>
          <cell r="N1138">
            <v>6798256</v>
          </cell>
          <cell r="O1138">
            <v>8529000</v>
          </cell>
          <cell r="P1138">
            <v>3281994</v>
          </cell>
          <cell r="Q1138">
            <v>6900959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2068944</v>
          </cell>
          <cell r="W1138">
            <v>0</v>
          </cell>
          <cell r="X1138">
            <v>1113431</v>
          </cell>
          <cell r="Y1138">
            <v>0</v>
          </cell>
          <cell r="Z1138">
            <v>38248941</v>
          </cell>
          <cell r="AA1138">
            <v>8854519</v>
          </cell>
          <cell r="AB1138">
            <v>0</v>
          </cell>
          <cell r="AC1138">
            <v>899660</v>
          </cell>
          <cell r="AD1138">
            <v>2041178</v>
          </cell>
          <cell r="AE1138">
            <v>2285389</v>
          </cell>
          <cell r="AF1138">
            <v>7543753</v>
          </cell>
          <cell r="AG1138">
            <v>3174338</v>
          </cell>
          <cell r="AH1138">
            <v>2653659</v>
          </cell>
          <cell r="AI1138">
            <v>0</v>
          </cell>
          <cell r="AJ1138">
            <v>0</v>
          </cell>
          <cell r="AK1138">
            <v>27452496</v>
          </cell>
          <cell r="AL1138">
            <v>1591300</v>
          </cell>
          <cell r="AM1138">
            <v>0</v>
          </cell>
          <cell r="AN1138">
            <v>0</v>
          </cell>
          <cell r="AO1138">
            <v>0</v>
          </cell>
          <cell r="AP1138">
            <v>29043796</v>
          </cell>
          <cell r="AQ1138">
            <v>14349925</v>
          </cell>
          <cell r="AR1138">
            <v>2910173</v>
          </cell>
          <cell r="AS1138">
            <v>17260098</v>
          </cell>
          <cell r="AT1138">
            <v>1820494</v>
          </cell>
          <cell r="AU1138">
            <v>69671</v>
          </cell>
          <cell r="AV1138">
            <v>763494</v>
          </cell>
          <cell r="AW1138">
            <v>0</v>
          </cell>
          <cell r="AX1138">
            <v>0</v>
          </cell>
          <cell r="AY1138">
            <v>0</v>
          </cell>
          <cell r="AZ1138">
            <v>2653659</v>
          </cell>
        </row>
        <row r="1139">
          <cell r="A1139">
            <v>183938</v>
          </cell>
          <cell r="B1139" t="str">
            <v>CAMDEN COUNTY COLLEGE</v>
          </cell>
          <cell r="C1139" t="str">
            <v>NJ</v>
          </cell>
          <cell r="D1139">
            <v>2</v>
          </cell>
          <cell r="E1139">
            <v>4</v>
          </cell>
          <cell r="F1139">
            <v>2</v>
          </cell>
          <cell r="G1139">
            <v>2</v>
          </cell>
          <cell r="H1139">
            <v>2</v>
          </cell>
          <cell r="I1139">
            <v>40</v>
          </cell>
          <cell r="J1139">
            <v>1</v>
          </cell>
          <cell r="K1139">
            <v>8162</v>
          </cell>
          <cell r="L1139">
            <v>15723221</v>
          </cell>
          <cell r="M1139">
            <v>18823</v>
          </cell>
          <cell r="N1139">
            <v>11653503</v>
          </cell>
          <cell r="O1139">
            <v>10344186</v>
          </cell>
          <cell r="P1139">
            <v>7462582</v>
          </cell>
          <cell r="Q1139">
            <v>2809599</v>
          </cell>
          <cell r="R1139">
            <v>274584</v>
          </cell>
          <cell r="S1139">
            <v>259657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8651126</v>
          </cell>
          <cell r="Y1139">
            <v>0</v>
          </cell>
          <cell r="Z1139">
            <v>57197281</v>
          </cell>
          <cell r="AA1139">
            <v>18372991</v>
          </cell>
          <cell r="AB1139">
            <v>0</v>
          </cell>
          <cell r="AC1139">
            <v>39132</v>
          </cell>
          <cell r="AD1139">
            <v>3589341</v>
          </cell>
          <cell r="AE1139">
            <v>3523080</v>
          </cell>
          <cell r="AF1139">
            <v>14758899</v>
          </cell>
          <cell r="AG1139">
            <v>7934338</v>
          </cell>
          <cell r="AH1139">
            <v>8152210</v>
          </cell>
          <cell r="AI1139">
            <v>73258</v>
          </cell>
          <cell r="AJ1139">
            <v>259657</v>
          </cell>
          <cell r="AK1139">
            <v>56702906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56702906</v>
          </cell>
          <cell r="AQ1139">
            <v>26653755</v>
          </cell>
          <cell r="AR1139">
            <v>5882247</v>
          </cell>
          <cell r="AS1139">
            <v>32536002</v>
          </cell>
          <cell r="AT1139">
            <v>5424710</v>
          </cell>
          <cell r="AU1139">
            <v>457614</v>
          </cell>
          <cell r="AV1139">
            <v>2261761</v>
          </cell>
          <cell r="AW1139">
            <v>8125</v>
          </cell>
          <cell r="AX1139">
            <v>0</v>
          </cell>
          <cell r="AY1139">
            <v>0</v>
          </cell>
          <cell r="AZ1139">
            <v>8152210</v>
          </cell>
        </row>
        <row r="1140">
          <cell r="A1140">
            <v>184180</v>
          </cell>
          <cell r="B1140" t="str">
            <v>COUNTY COLLEGE OF MORRIS</v>
          </cell>
          <cell r="C1140" t="str">
            <v>NJ</v>
          </cell>
          <cell r="D1140">
            <v>2</v>
          </cell>
          <cell r="E1140">
            <v>4</v>
          </cell>
          <cell r="F1140">
            <v>2</v>
          </cell>
          <cell r="G1140">
            <v>2</v>
          </cell>
          <cell r="H1140">
            <v>2</v>
          </cell>
          <cell r="I1140">
            <v>40</v>
          </cell>
          <cell r="J1140">
            <v>1</v>
          </cell>
          <cell r="K1140">
            <v>5388</v>
          </cell>
          <cell r="L1140">
            <v>17716546</v>
          </cell>
          <cell r="M1140">
            <v>0</v>
          </cell>
          <cell r="N1140">
            <v>8680063</v>
          </cell>
          <cell r="O1140">
            <v>10633250</v>
          </cell>
          <cell r="P1140">
            <v>1971999</v>
          </cell>
          <cell r="Q1140">
            <v>1113345</v>
          </cell>
          <cell r="R1140">
            <v>0</v>
          </cell>
          <cell r="S1140">
            <v>764206</v>
          </cell>
          <cell r="T1140">
            <v>0</v>
          </cell>
          <cell r="U1140">
            <v>0</v>
          </cell>
          <cell r="V1140">
            <v>3212312</v>
          </cell>
          <cell r="W1140">
            <v>0</v>
          </cell>
          <cell r="X1140">
            <v>1979589</v>
          </cell>
          <cell r="Y1140">
            <v>234146</v>
          </cell>
          <cell r="Z1140">
            <v>46305456</v>
          </cell>
          <cell r="AA1140">
            <v>18557141</v>
          </cell>
          <cell r="AB1140">
            <v>0</v>
          </cell>
          <cell r="AC1140">
            <v>963475</v>
          </cell>
          <cell r="AD1140">
            <v>3842778</v>
          </cell>
          <cell r="AE1140">
            <v>3788712</v>
          </cell>
          <cell r="AF1140">
            <v>6171670</v>
          </cell>
          <cell r="AG1140">
            <v>3988350</v>
          </cell>
          <cell r="AH1140">
            <v>2374681</v>
          </cell>
          <cell r="AI1140">
            <v>91002</v>
          </cell>
          <cell r="AJ1140">
            <v>3248685</v>
          </cell>
          <cell r="AK1140">
            <v>43026494</v>
          </cell>
          <cell r="AL1140">
            <v>2778782</v>
          </cell>
          <cell r="AM1140">
            <v>0</v>
          </cell>
          <cell r="AN1140">
            <v>214873</v>
          </cell>
          <cell r="AO1140">
            <v>0</v>
          </cell>
          <cell r="AP1140">
            <v>46020149</v>
          </cell>
          <cell r="AQ1140">
            <v>25890686</v>
          </cell>
          <cell r="AR1140">
            <v>4870635</v>
          </cell>
          <cell r="AS1140">
            <v>30761321</v>
          </cell>
          <cell r="AT1140">
            <v>1417070</v>
          </cell>
          <cell r="AU1140">
            <v>141312</v>
          </cell>
          <cell r="AV1140">
            <v>723392</v>
          </cell>
          <cell r="AW1140">
            <v>0</v>
          </cell>
          <cell r="AX1140">
            <v>92907</v>
          </cell>
          <cell r="AY1140">
            <v>0</v>
          </cell>
          <cell r="AZ1140">
            <v>2374681</v>
          </cell>
        </row>
        <row r="1141">
          <cell r="A1141">
            <v>184205</v>
          </cell>
          <cell r="B1141" t="str">
            <v>CUMBERLAND COUNTY COLLEGE</v>
          </cell>
          <cell r="C1141" t="str">
            <v>NJ</v>
          </cell>
          <cell r="D1141">
            <v>2</v>
          </cell>
          <cell r="E1141">
            <v>4</v>
          </cell>
          <cell r="F1141">
            <v>2</v>
          </cell>
          <cell r="G1141">
            <v>2</v>
          </cell>
          <cell r="H1141">
            <v>2</v>
          </cell>
          <cell r="I1141">
            <v>40</v>
          </cell>
          <cell r="J1141">
            <v>1</v>
          </cell>
          <cell r="K1141">
            <v>1836</v>
          </cell>
          <cell r="L1141">
            <v>5016942</v>
          </cell>
          <cell r="M1141">
            <v>0</v>
          </cell>
          <cell r="N1141">
            <v>3471361</v>
          </cell>
          <cell r="O1141">
            <v>3600000</v>
          </cell>
          <cell r="P1141">
            <v>2551606</v>
          </cell>
          <cell r="Q1141">
            <v>1795186</v>
          </cell>
          <cell r="R1141">
            <v>167038</v>
          </cell>
          <cell r="S1141">
            <v>217029</v>
          </cell>
          <cell r="T1141">
            <v>0</v>
          </cell>
          <cell r="U1141">
            <v>0</v>
          </cell>
          <cell r="V1141">
            <v>1250536</v>
          </cell>
          <cell r="W1141">
            <v>0</v>
          </cell>
          <cell r="X1141">
            <v>519214</v>
          </cell>
          <cell r="Y1141">
            <v>0</v>
          </cell>
          <cell r="Z1141">
            <v>18588912</v>
          </cell>
          <cell r="AA1141">
            <v>5830370</v>
          </cell>
          <cell r="AB1141">
            <v>0</v>
          </cell>
          <cell r="AC1141">
            <v>0</v>
          </cell>
          <cell r="AD1141">
            <v>1553498</v>
          </cell>
          <cell r="AE1141">
            <v>2084344</v>
          </cell>
          <cell r="AF1141">
            <v>2299916</v>
          </cell>
          <cell r="AG1141">
            <v>1615683</v>
          </cell>
          <cell r="AH1141">
            <v>3199343</v>
          </cell>
          <cell r="AI1141">
            <v>86766</v>
          </cell>
          <cell r="AJ1141">
            <v>725000</v>
          </cell>
          <cell r="AK1141">
            <v>17394920</v>
          </cell>
          <cell r="AL1141">
            <v>1094307</v>
          </cell>
          <cell r="AM1141">
            <v>0</v>
          </cell>
          <cell r="AN1141">
            <v>0</v>
          </cell>
          <cell r="AO1141">
            <v>0</v>
          </cell>
          <cell r="AP1141">
            <v>18489227</v>
          </cell>
          <cell r="AQ1141">
            <v>8491369</v>
          </cell>
          <cell r="AR1141">
            <v>1679012</v>
          </cell>
          <cell r="AS1141">
            <v>10333238</v>
          </cell>
          <cell r="AT1141">
            <v>1862561</v>
          </cell>
          <cell r="AU1141">
            <v>47619</v>
          </cell>
          <cell r="AV1141">
            <v>1054790</v>
          </cell>
          <cell r="AW1141">
            <v>0</v>
          </cell>
          <cell r="AX1141">
            <v>0</v>
          </cell>
          <cell r="AY1141">
            <v>234373</v>
          </cell>
          <cell r="AZ1141">
            <v>3199343</v>
          </cell>
        </row>
        <row r="1142">
          <cell r="A1142">
            <v>184481</v>
          </cell>
          <cell r="B1142" t="str">
            <v>ESSEX COUNTY COLLEGE</v>
          </cell>
          <cell r="C1142" t="str">
            <v>NJ</v>
          </cell>
          <cell r="D1142">
            <v>2</v>
          </cell>
          <cell r="E1142">
            <v>4</v>
          </cell>
          <cell r="F1142">
            <v>2</v>
          </cell>
          <cell r="G1142">
            <v>2</v>
          </cell>
          <cell r="H1142">
            <v>2</v>
          </cell>
          <cell r="I1142">
            <v>40</v>
          </cell>
          <cell r="J1142">
            <v>1</v>
          </cell>
          <cell r="K1142">
            <v>6473</v>
          </cell>
          <cell r="L1142">
            <v>16507117</v>
          </cell>
          <cell r="M1142">
            <v>0</v>
          </cell>
          <cell r="N1142">
            <v>12852122</v>
          </cell>
          <cell r="O1142">
            <v>12000000</v>
          </cell>
          <cell r="P1142">
            <v>11093761</v>
          </cell>
          <cell r="Q1142">
            <v>1001433</v>
          </cell>
          <cell r="R1142">
            <v>1915440</v>
          </cell>
          <cell r="S1142">
            <v>68290</v>
          </cell>
          <cell r="T1142">
            <v>0</v>
          </cell>
          <cell r="U1142">
            <v>0</v>
          </cell>
          <cell r="V1142">
            <v>3150419</v>
          </cell>
          <cell r="W1142">
            <v>0</v>
          </cell>
          <cell r="X1142">
            <v>1091629</v>
          </cell>
          <cell r="Y1142">
            <v>0</v>
          </cell>
          <cell r="Z1142">
            <v>59680211</v>
          </cell>
          <cell r="AA1142">
            <v>19477628</v>
          </cell>
          <cell r="AB1142">
            <v>0</v>
          </cell>
          <cell r="AC1142">
            <v>4119697</v>
          </cell>
          <cell r="AD1142">
            <v>1631158</v>
          </cell>
          <cell r="AE1142">
            <v>5414690</v>
          </cell>
          <cell r="AF1142">
            <v>9435678</v>
          </cell>
          <cell r="AG1142">
            <v>7311582</v>
          </cell>
          <cell r="AH1142">
            <v>7892591</v>
          </cell>
          <cell r="AI1142">
            <v>0</v>
          </cell>
          <cell r="AJ1142">
            <v>171573</v>
          </cell>
          <cell r="AK1142">
            <v>55454597</v>
          </cell>
          <cell r="AL1142">
            <v>3077842</v>
          </cell>
          <cell r="AM1142">
            <v>0</v>
          </cell>
          <cell r="AN1142">
            <v>0</v>
          </cell>
          <cell r="AO1142">
            <v>0</v>
          </cell>
          <cell r="AP1142">
            <v>58532439</v>
          </cell>
          <cell r="AQ1142">
            <v>31546333</v>
          </cell>
          <cell r="AR1142">
            <v>6333012</v>
          </cell>
          <cell r="AS1142">
            <v>37879345</v>
          </cell>
          <cell r="AT1142">
            <v>6924332</v>
          </cell>
          <cell r="AU1142">
            <v>789971</v>
          </cell>
          <cell r="AV1142">
            <v>0</v>
          </cell>
          <cell r="AW1142">
            <v>0</v>
          </cell>
          <cell r="AX1142">
            <v>153288</v>
          </cell>
          <cell r="AY1142">
            <v>25000</v>
          </cell>
          <cell r="AZ1142">
            <v>7892591</v>
          </cell>
        </row>
        <row r="1143">
          <cell r="A1143">
            <v>184791</v>
          </cell>
          <cell r="B1143" t="str">
            <v>GLOUCESTER COUNTY COLLEGE</v>
          </cell>
          <cell r="C1143" t="str">
            <v>NJ</v>
          </cell>
          <cell r="D1143">
            <v>2</v>
          </cell>
          <cell r="E1143">
            <v>4</v>
          </cell>
          <cell r="F1143">
            <v>2</v>
          </cell>
          <cell r="G1143">
            <v>2</v>
          </cell>
          <cell r="H1143">
            <v>2</v>
          </cell>
          <cell r="I1143">
            <v>40</v>
          </cell>
          <cell r="J1143">
            <v>1</v>
          </cell>
          <cell r="K1143">
            <v>3298</v>
          </cell>
          <cell r="L1143">
            <v>8280156</v>
          </cell>
          <cell r="M1143">
            <v>0</v>
          </cell>
          <cell r="N1143">
            <v>5456232</v>
          </cell>
          <cell r="O1143">
            <v>6700000</v>
          </cell>
          <cell r="P1143">
            <v>2161672</v>
          </cell>
          <cell r="Q1143">
            <v>1837608</v>
          </cell>
          <cell r="R1143">
            <v>0</v>
          </cell>
          <cell r="S1143">
            <v>260862</v>
          </cell>
          <cell r="T1143">
            <v>0</v>
          </cell>
          <cell r="U1143">
            <v>0</v>
          </cell>
          <cell r="V1143">
            <v>317217</v>
          </cell>
          <cell r="W1143">
            <v>0</v>
          </cell>
          <cell r="X1143">
            <v>970582</v>
          </cell>
          <cell r="Y1143">
            <v>0</v>
          </cell>
          <cell r="Z1143">
            <v>25984329</v>
          </cell>
          <cell r="AA1143">
            <v>10735061</v>
          </cell>
          <cell r="AB1143">
            <v>0</v>
          </cell>
          <cell r="AC1143">
            <v>277638</v>
          </cell>
          <cell r="AD1143">
            <v>2458534</v>
          </cell>
          <cell r="AE1143">
            <v>3049894</v>
          </cell>
          <cell r="AF1143">
            <v>3729792</v>
          </cell>
          <cell r="AG1143">
            <v>2312835</v>
          </cell>
          <cell r="AH1143">
            <v>2959523</v>
          </cell>
          <cell r="AI1143">
            <v>0</v>
          </cell>
          <cell r="AJ1143">
            <v>0</v>
          </cell>
          <cell r="AK1143">
            <v>25523277</v>
          </cell>
          <cell r="AL1143">
            <v>231105</v>
          </cell>
          <cell r="AM1143">
            <v>0</v>
          </cell>
          <cell r="AN1143">
            <v>0</v>
          </cell>
          <cell r="AO1143">
            <v>0</v>
          </cell>
          <cell r="AP1143">
            <v>25754382</v>
          </cell>
          <cell r="AQ1143">
            <v>13300064</v>
          </cell>
          <cell r="AR1143">
            <v>3380991</v>
          </cell>
          <cell r="AS1143">
            <v>16681055</v>
          </cell>
          <cell r="AT1143">
            <v>1854432</v>
          </cell>
          <cell r="AU1143">
            <v>42626</v>
          </cell>
          <cell r="AV1143">
            <v>1062465</v>
          </cell>
          <cell r="AW1143">
            <v>0</v>
          </cell>
          <cell r="AX1143">
            <v>0</v>
          </cell>
          <cell r="AY1143">
            <v>0</v>
          </cell>
          <cell r="AZ1143">
            <v>2959523</v>
          </cell>
        </row>
        <row r="1144">
          <cell r="A1144">
            <v>184995</v>
          </cell>
          <cell r="B1144" t="str">
            <v>HUDSON COUNTY COMMUNITY COLLEGE</v>
          </cell>
          <cell r="C1144" t="str">
            <v>NJ</v>
          </cell>
          <cell r="D1144">
            <v>2</v>
          </cell>
          <cell r="E1144">
            <v>4</v>
          </cell>
          <cell r="F1144">
            <v>2</v>
          </cell>
          <cell r="G1144">
            <v>2</v>
          </cell>
          <cell r="H1144">
            <v>2</v>
          </cell>
          <cell r="I1144">
            <v>40</v>
          </cell>
          <cell r="J1144">
            <v>1</v>
          </cell>
          <cell r="K1144">
            <v>3945</v>
          </cell>
          <cell r="L1144">
            <v>10946508</v>
          </cell>
          <cell r="M1144">
            <v>0</v>
          </cell>
          <cell r="N1144">
            <v>6185821</v>
          </cell>
          <cell r="O1144">
            <v>7124633</v>
          </cell>
          <cell r="P1144">
            <v>7298161</v>
          </cell>
          <cell r="Q1144">
            <v>2368267</v>
          </cell>
          <cell r="R1144">
            <v>610933</v>
          </cell>
          <cell r="S1144">
            <v>121142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1142323</v>
          </cell>
          <cell r="Y1144">
            <v>0</v>
          </cell>
          <cell r="Z1144">
            <v>35797788</v>
          </cell>
          <cell r="AA1144">
            <v>9284161</v>
          </cell>
          <cell r="AB1144">
            <v>0</v>
          </cell>
          <cell r="AC1144">
            <v>0</v>
          </cell>
          <cell r="AD1144">
            <v>1843897</v>
          </cell>
          <cell r="AE1144">
            <v>2313149</v>
          </cell>
          <cell r="AF1144">
            <v>6870572</v>
          </cell>
          <cell r="AG1144">
            <v>2262354</v>
          </cell>
          <cell r="AH1144">
            <v>9101200</v>
          </cell>
          <cell r="AI1144">
            <v>104555</v>
          </cell>
          <cell r="AJ1144">
            <v>-4000000</v>
          </cell>
          <cell r="AK1144">
            <v>27779888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27779888</v>
          </cell>
          <cell r="AQ1144">
            <v>12651446</v>
          </cell>
          <cell r="AR1144">
            <v>2506938</v>
          </cell>
          <cell r="AS1144">
            <v>15158384</v>
          </cell>
          <cell r="AT1144">
            <v>6623091</v>
          </cell>
          <cell r="AU1144">
            <v>202250</v>
          </cell>
          <cell r="AV1144">
            <v>2177690</v>
          </cell>
          <cell r="AW1144">
            <v>0</v>
          </cell>
          <cell r="AX1144">
            <v>29478</v>
          </cell>
          <cell r="AY1144">
            <v>68691</v>
          </cell>
          <cell r="AZ1144">
            <v>9101200</v>
          </cell>
        </row>
        <row r="1145">
          <cell r="A1145">
            <v>185509</v>
          </cell>
          <cell r="B1145" t="str">
            <v>MERCER COUNTY COMMUNITY COLLEGE</v>
          </cell>
          <cell r="C1145" t="str">
            <v>NJ</v>
          </cell>
          <cell r="D1145">
            <v>2</v>
          </cell>
          <cell r="E1145">
            <v>4</v>
          </cell>
          <cell r="F1145">
            <v>2</v>
          </cell>
          <cell r="G1145">
            <v>2</v>
          </cell>
          <cell r="H1145">
            <v>2</v>
          </cell>
          <cell r="I1145">
            <v>40</v>
          </cell>
          <cell r="J1145">
            <v>1</v>
          </cell>
          <cell r="K1145">
            <v>4648</v>
          </cell>
          <cell r="L1145">
            <v>15648920</v>
          </cell>
          <cell r="M1145">
            <v>0</v>
          </cell>
          <cell r="N1145">
            <v>8907808</v>
          </cell>
          <cell r="O1145">
            <v>9474808</v>
          </cell>
          <cell r="P1145">
            <v>3819433</v>
          </cell>
          <cell r="Q1145">
            <v>3049652</v>
          </cell>
          <cell r="R1145">
            <v>839891</v>
          </cell>
          <cell r="S1145">
            <v>0</v>
          </cell>
          <cell r="T1145">
            <v>66169</v>
          </cell>
          <cell r="U1145">
            <v>0</v>
          </cell>
          <cell r="V1145">
            <v>3038528</v>
          </cell>
          <cell r="W1145">
            <v>0</v>
          </cell>
          <cell r="X1145">
            <v>2243425</v>
          </cell>
          <cell r="Y1145">
            <v>0</v>
          </cell>
          <cell r="Z1145">
            <v>47088634</v>
          </cell>
          <cell r="AA1145">
            <v>18062820</v>
          </cell>
          <cell r="AB1145">
            <v>0</v>
          </cell>
          <cell r="AC1145">
            <v>3599225</v>
          </cell>
          <cell r="AD1145">
            <v>1220412</v>
          </cell>
          <cell r="AE1145">
            <v>2794709</v>
          </cell>
          <cell r="AF1145">
            <v>9627290</v>
          </cell>
          <cell r="AG1145">
            <v>3804020</v>
          </cell>
          <cell r="AH1145">
            <v>4125451</v>
          </cell>
          <cell r="AI1145">
            <v>0</v>
          </cell>
          <cell r="AJ1145">
            <v>0</v>
          </cell>
          <cell r="AK1145">
            <v>43233927</v>
          </cell>
          <cell r="AL1145">
            <v>3038528</v>
          </cell>
          <cell r="AM1145">
            <v>0</v>
          </cell>
          <cell r="AN1145">
            <v>0</v>
          </cell>
          <cell r="AO1145">
            <v>0</v>
          </cell>
          <cell r="AP1145">
            <v>46272455</v>
          </cell>
          <cell r="AQ1145">
            <v>25431415</v>
          </cell>
          <cell r="AR1145">
            <v>4666567</v>
          </cell>
          <cell r="AS1145">
            <v>30097982</v>
          </cell>
          <cell r="AT1145">
            <v>2634656</v>
          </cell>
          <cell r="AU1145">
            <v>190178</v>
          </cell>
          <cell r="AV1145">
            <v>1222981</v>
          </cell>
          <cell r="AW1145">
            <v>0</v>
          </cell>
          <cell r="AX1145">
            <v>0</v>
          </cell>
          <cell r="AY1145">
            <v>77636</v>
          </cell>
          <cell r="AZ1145">
            <v>4125451</v>
          </cell>
        </row>
        <row r="1146">
          <cell r="A1146">
            <v>185536</v>
          </cell>
          <cell r="B1146" t="str">
            <v>MIDDLESEX COUNTY COLLEGE</v>
          </cell>
          <cell r="C1146" t="str">
            <v>NJ</v>
          </cell>
          <cell r="D1146">
            <v>2</v>
          </cell>
          <cell r="E1146">
            <v>4</v>
          </cell>
          <cell r="F1146">
            <v>2</v>
          </cell>
          <cell r="G1146">
            <v>2</v>
          </cell>
          <cell r="H1146">
            <v>2</v>
          </cell>
          <cell r="I1146">
            <v>40</v>
          </cell>
          <cell r="J1146">
            <v>1</v>
          </cell>
          <cell r="K1146">
            <v>7123</v>
          </cell>
          <cell r="L1146">
            <v>22178500</v>
          </cell>
          <cell r="M1146">
            <v>190000</v>
          </cell>
          <cell r="N1146">
            <v>12348831</v>
          </cell>
          <cell r="O1146">
            <v>13960674</v>
          </cell>
          <cell r="P1146">
            <v>5450204</v>
          </cell>
          <cell r="Q1146">
            <v>3859292</v>
          </cell>
          <cell r="R1146">
            <v>278761</v>
          </cell>
          <cell r="S1146">
            <v>2142836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2503918</v>
          </cell>
          <cell r="Y1146">
            <v>0</v>
          </cell>
          <cell r="Z1146">
            <v>62913016</v>
          </cell>
          <cell r="AA1146">
            <v>25105229</v>
          </cell>
          <cell r="AB1146">
            <v>0</v>
          </cell>
          <cell r="AC1146">
            <v>6454401</v>
          </cell>
          <cell r="AD1146">
            <v>1694188</v>
          </cell>
          <cell r="AE1146">
            <v>5795450</v>
          </cell>
          <cell r="AF1146">
            <v>9587098</v>
          </cell>
          <cell r="AG1146">
            <v>6165112</v>
          </cell>
          <cell r="AH1146">
            <v>7129057</v>
          </cell>
          <cell r="AI1146">
            <v>0</v>
          </cell>
          <cell r="AJ1146">
            <v>0</v>
          </cell>
          <cell r="AK1146">
            <v>61930535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61930535</v>
          </cell>
          <cell r="AQ1146">
            <v>34507160</v>
          </cell>
          <cell r="AR1146">
            <v>6693221</v>
          </cell>
          <cell r="AS1146">
            <v>41200381</v>
          </cell>
          <cell r="AT1146">
            <v>4437948</v>
          </cell>
          <cell r="AU1146">
            <v>162596</v>
          </cell>
          <cell r="AV1146">
            <v>2183369</v>
          </cell>
          <cell r="AW1146">
            <v>0</v>
          </cell>
          <cell r="AX1146">
            <v>345144</v>
          </cell>
          <cell r="AY1146">
            <v>0</v>
          </cell>
          <cell r="AZ1146">
            <v>7129057</v>
          </cell>
        </row>
        <row r="1147">
          <cell r="A1147">
            <v>185873</v>
          </cell>
          <cell r="B1147" t="str">
            <v>OCEAN COUNTY COLLEGE</v>
          </cell>
          <cell r="C1147" t="str">
            <v>NJ</v>
          </cell>
          <cell r="D1147">
            <v>2</v>
          </cell>
          <cell r="E1147">
            <v>4</v>
          </cell>
          <cell r="F1147">
            <v>2</v>
          </cell>
          <cell r="G1147">
            <v>2</v>
          </cell>
          <cell r="H1147">
            <v>2</v>
          </cell>
          <cell r="I1147">
            <v>40</v>
          </cell>
          <cell r="J1147">
            <v>1</v>
          </cell>
          <cell r="K1147">
            <v>4856</v>
          </cell>
          <cell r="L1147">
            <v>13220005</v>
          </cell>
          <cell r="M1147">
            <v>0</v>
          </cell>
          <cell r="N1147">
            <v>7846307</v>
          </cell>
          <cell r="O1147">
            <v>9937813</v>
          </cell>
          <cell r="P1147">
            <v>2215104</v>
          </cell>
          <cell r="Q1147">
            <v>1407233</v>
          </cell>
          <cell r="R1147">
            <v>0</v>
          </cell>
          <cell r="S1147">
            <v>769387</v>
          </cell>
          <cell r="T1147">
            <v>177004</v>
          </cell>
          <cell r="U1147">
            <v>0</v>
          </cell>
          <cell r="V1147">
            <v>3719169</v>
          </cell>
          <cell r="W1147">
            <v>0</v>
          </cell>
          <cell r="X1147">
            <v>0</v>
          </cell>
          <cell r="Y1147">
            <v>0</v>
          </cell>
          <cell r="Z1147">
            <v>39292022</v>
          </cell>
          <cell r="AA1147">
            <v>12761805</v>
          </cell>
          <cell r="AB1147">
            <v>0</v>
          </cell>
          <cell r="AC1147">
            <v>60069</v>
          </cell>
          <cell r="AD1147">
            <v>5443517</v>
          </cell>
          <cell r="AE1147">
            <v>2567722</v>
          </cell>
          <cell r="AF1147">
            <v>6938428</v>
          </cell>
          <cell r="AG1147">
            <v>3847162</v>
          </cell>
          <cell r="AH1147">
            <v>3951324</v>
          </cell>
          <cell r="AI1147">
            <v>0</v>
          </cell>
          <cell r="AJ1147">
            <v>0</v>
          </cell>
          <cell r="AK1147">
            <v>35570027</v>
          </cell>
          <cell r="AL1147">
            <v>3341930</v>
          </cell>
          <cell r="AM1147">
            <v>0</v>
          </cell>
          <cell r="AN1147">
            <v>0</v>
          </cell>
          <cell r="AO1147">
            <v>0</v>
          </cell>
          <cell r="AP1147">
            <v>38911957</v>
          </cell>
          <cell r="AQ1147">
            <v>19461414</v>
          </cell>
          <cell r="AR1147">
            <v>4235629</v>
          </cell>
          <cell r="AS1147">
            <v>23697043</v>
          </cell>
          <cell r="AT1147">
            <v>1989704</v>
          </cell>
          <cell r="AU1147">
            <v>224770</v>
          </cell>
          <cell r="AV1147">
            <v>1407233</v>
          </cell>
          <cell r="AW1147">
            <v>0</v>
          </cell>
          <cell r="AX1147">
            <v>266322</v>
          </cell>
          <cell r="AY1147">
            <v>63295</v>
          </cell>
          <cell r="AZ1147">
            <v>3951324</v>
          </cell>
        </row>
        <row r="1148">
          <cell r="A1148">
            <v>186034</v>
          </cell>
          <cell r="B1148" t="str">
            <v>PASSAIC COUNTY COMMUNITY COLLEGE</v>
          </cell>
          <cell r="C1148" t="str">
            <v>NJ</v>
          </cell>
          <cell r="D1148">
            <v>2</v>
          </cell>
          <cell r="E1148">
            <v>4</v>
          </cell>
          <cell r="F1148">
            <v>2</v>
          </cell>
          <cell r="G1148">
            <v>2</v>
          </cell>
          <cell r="H1148">
            <v>2</v>
          </cell>
          <cell r="I1148">
            <v>40</v>
          </cell>
          <cell r="J1148">
            <v>1</v>
          </cell>
          <cell r="K1148">
            <v>2744</v>
          </cell>
          <cell r="L1148">
            <v>7314324</v>
          </cell>
          <cell r="M1148">
            <v>0</v>
          </cell>
          <cell r="N1148">
            <v>5102681</v>
          </cell>
          <cell r="O1148">
            <v>8521194</v>
          </cell>
          <cell r="P1148">
            <v>5421621</v>
          </cell>
          <cell r="Q1148">
            <v>2333169</v>
          </cell>
          <cell r="R1148">
            <v>525224</v>
          </cell>
          <cell r="S1148">
            <v>0</v>
          </cell>
          <cell r="T1148">
            <v>58522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29276735</v>
          </cell>
          <cell r="AA1148">
            <v>11667498</v>
          </cell>
          <cell r="AB1148">
            <v>131164</v>
          </cell>
          <cell r="AC1148">
            <v>1370868</v>
          </cell>
          <cell r="AD1148">
            <v>758974</v>
          </cell>
          <cell r="AE1148">
            <v>2974168</v>
          </cell>
          <cell r="AF1148">
            <v>5064983</v>
          </cell>
          <cell r="AG1148">
            <v>1963815</v>
          </cell>
          <cell r="AH1148">
            <v>5952398</v>
          </cell>
          <cell r="AI1148">
            <v>0</v>
          </cell>
          <cell r="AJ1148">
            <v>0</v>
          </cell>
          <cell r="AK1148">
            <v>29883868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29883868</v>
          </cell>
          <cell r="AQ1148">
            <v>16126434</v>
          </cell>
          <cell r="AR1148">
            <v>3041537</v>
          </cell>
          <cell r="AS1148">
            <v>19167971</v>
          </cell>
          <cell r="AT1148">
            <v>4113568</v>
          </cell>
          <cell r="AU1148">
            <v>432958</v>
          </cell>
          <cell r="AV1148">
            <v>1267287</v>
          </cell>
          <cell r="AW1148">
            <v>0</v>
          </cell>
          <cell r="AX1148">
            <v>0</v>
          </cell>
          <cell r="AY1148">
            <v>138585</v>
          </cell>
          <cell r="AZ1148">
            <v>5952398</v>
          </cell>
        </row>
        <row r="1149">
          <cell r="A1149">
            <v>186469</v>
          </cell>
          <cell r="B1149" t="str">
            <v>SALEM COMMUNITY COLLEGE</v>
          </cell>
          <cell r="C1149" t="str">
            <v>NJ</v>
          </cell>
          <cell r="D1149">
            <v>2</v>
          </cell>
          <cell r="E1149">
            <v>4</v>
          </cell>
          <cell r="F1149">
            <v>2</v>
          </cell>
          <cell r="G1149">
            <v>2</v>
          </cell>
          <cell r="H1149">
            <v>2</v>
          </cell>
          <cell r="I1149">
            <v>40</v>
          </cell>
          <cell r="J1149">
            <v>1</v>
          </cell>
          <cell r="K1149">
            <v>743</v>
          </cell>
          <cell r="L1149">
            <v>2059341</v>
          </cell>
          <cell r="M1149">
            <v>0</v>
          </cell>
          <cell r="N1149">
            <v>2069527</v>
          </cell>
          <cell r="O1149">
            <v>1877624</v>
          </cell>
          <cell r="P1149">
            <v>816250</v>
          </cell>
          <cell r="Q1149">
            <v>639412</v>
          </cell>
          <cell r="R1149">
            <v>0</v>
          </cell>
          <cell r="S1149">
            <v>99665</v>
          </cell>
          <cell r="T1149">
            <v>0</v>
          </cell>
          <cell r="U1149">
            <v>0</v>
          </cell>
          <cell r="V1149">
            <v>542132</v>
          </cell>
          <cell r="W1149">
            <v>0</v>
          </cell>
          <cell r="X1149">
            <v>241843</v>
          </cell>
          <cell r="Y1149">
            <v>179873</v>
          </cell>
          <cell r="Z1149">
            <v>8525667</v>
          </cell>
          <cell r="AA1149">
            <v>2759049</v>
          </cell>
          <cell r="AB1149">
            <v>0</v>
          </cell>
          <cell r="AC1149">
            <v>6641</v>
          </cell>
          <cell r="AD1149">
            <v>735797</v>
          </cell>
          <cell r="AE1149">
            <v>1101148</v>
          </cell>
          <cell r="AF1149">
            <v>1377855</v>
          </cell>
          <cell r="AG1149">
            <v>870325</v>
          </cell>
          <cell r="AH1149">
            <v>1088093</v>
          </cell>
          <cell r="AI1149">
            <v>44793</v>
          </cell>
          <cell r="AJ1149">
            <v>0</v>
          </cell>
          <cell r="AK1149">
            <v>7983701</v>
          </cell>
          <cell r="AL1149">
            <v>536397</v>
          </cell>
          <cell r="AM1149">
            <v>0</v>
          </cell>
          <cell r="AN1149">
            <v>179873</v>
          </cell>
          <cell r="AO1149">
            <v>0</v>
          </cell>
          <cell r="AP1149">
            <v>8699971</v>
          </cell>
          <cell r="AQ1149">
            <v>3731025</v>
          </cell>
          <cell r="AR1149">
            <v>814651</v>
          </cell>
          <cell r="AS1149">
            <v>4545676</v>
          </cell>
          <cell r="AT1149">
            <v>516187</v>
          </cell>
          <cell r="AU1149">
            <v>126153</v>
          </cell>
          <cell r="AV1149">
            <v>274973</v>
          </cell>
          <cell r="AW1149">
            <v>0</v>
          </cell>
          <cell r="AX1149">
            <v>0</v>
          </cell>
          <cell r="AY1149">
            <v>170780</v>
          </cell>
          <cell r="AZ1149">
            <v>1088093</v>
          </cell>
        </row>
        <row r="1150">
          <cell r="A1150">
            <v>186645</v>
          </cell>
          <cell r="B1150" t="str">
            <v>RARITAN VALLEY COMMUNITY COLLEGE</v>
          </cell>
          <cell r="C1150" t="str">
            <v>NJ</v>
          </cell>
          <cell r="D1150">
            <v>2</v>
          </cell>
          <cell r="E1150">
            <v>4</v>
          </cell>
          <cell r="F1150">
            <v>2</v>
          </cell>
          <cell r="G1150">
            <v>2</v>
          </cell>
          <cell r="H1150">
            <v>2</v>
          </cell>
          <cell r="I1150">
            <v>40</v>
          </cell>
          <cell r="J1150">
            <v>1</v>
          </cell>
          <cell r="K1150">
            <v>3336</v>
          </cell>
          <cell r="L1150">
            <v>8364263</v>
          </cell>
          <cell r="M1150">
            <v>0</v>
          </cell>
          <cell r="N1150">
            <v>5365343</v>
          </cell>
          <cell r="O1150">
            <v>10187683</v>
          </cell>
          <cell r="P1150">
            <v>1045632</v>
          </cell>
          <cell r="Q1150">
            <v>629277</v>
          </cell>
          <cell r="R1150">
            <v>898356</v>
          </cell>
          <cell r="S1150">
            <v>91226</v>
          </cell>
          <cell r="T1150">
            <v>0</v>
          </cell>
          <cell r="U1150">
            <v>0</v>
          </cell>
          <cell r="V1150">
            <v>4073187</v>
          </cell>
          <cell r="W1150">
            <v>0</v>
          </cell>
          <cell r="X1150">
            <v>752712</v>
          </cell>
          <cell r="Y1150">
            <v>0</v>
          </cell>
          <cell r="Z1150">
            <v>31407679</v>
          </cell>
          <cell r="AA1150">
            <v>10051459</v>
          </cell>
          <cell r="AB1150">
            <v>281906</v>
          </cell>
          <cell r="AC1150">
            <v>791156</v>
          </cell>
          <cell r="AD1150">
            <v>1595608</v>
          </cell>
          <cell r="AE1150">
            <v>2007053</v>
          </cell>
          <cell r="AF1150">
            <v>6939871</v>
          </cell>
          <cell r="AG1150">
            <v>2993885</v>
          </cell>
          <cell r="AH1150">
            <v>1590193</v>
          </cell>
          <cell r="AI1150">
            <v>0</v>
          </cell>
          <cell r="AJ1150">
            <v>0</v>
          </cell>
          <cell r="AK1150">
            <v>26251131</v>
          </cell>
          <cell r="AL1150">
            <v>3494746</v>
          </cell>
          <cell r="AM1150">
            <v>0</v>
          </cell>
          <cell r="AN1150">
            <v>0</v>
          </cell>
          <cell r="AO1150">
            <v>0</v>
          </cell>
          <cell r="AP1150">
            <v>29745877</v>
          </cell>
          <cell r="AQ1150">
            <v>14873963</v>
          </cell>
          <cell r="AR1150">
            <v>2828573</v>
          </cell>
          <cell r="AS1150">
            <v>17702536</v>
          </cell>
          <cell r="AT1150">
            <v>999498</v>
          </cell>
          <cell r="AU1150">
            <v>43459</v>
          </cell>
          <cell r="AV1150">
            <v>437229</v>
          </cell>
          <cell r="AW1150">
            <v>0</v>
          </cell>
          <cell r="AX1150">
            <v>110007</v>
          </cell>
          <cell r="AY1150">
            <v>0</v>
          </cell>
          <cell r="AZ1150">
            <v>1590193</v>
          </cell>
        </row>
        <row r="1151">
          <cell r="A1151">
            <v>187198</v>
          </cell>
          <cell r="B1151" t="str">
            <v>UNION COUNTY COLLEGE</v>
          </cell>
          <cell r="C1151" t="str">
            <v>NJ</v>
          </cell>
          <cell r="D1151">
            <v>2</v>
          </cell>
          <cell r="E1151">
            <v>4</v>
          </cell>
          <cell r="F1151">
            <v>2</v>
          </cell>
          <cell r="G1151">
            <v>2</v>
          </cell>
          <cell r="H1151">
            <v>2</v>
          </cell>
          <cell r="I1151">
            <v>40</v>
          </cell>
          <cell r="J1151">
            <v>1</v>
          </cell>
          <cell r="K1151">
            <v>6096</v>
          </cell>
          <cell r="L1151">
            <v>19457826</v>
          </cell>
          <cell r="M1151">
            <v>0</v>
          </cell>
          <cell r="N1151">
            <v>10463586</v>
          </cell>
          <cell r="O1151">
            <v>10905148</v>
          </cell>
          <cell r="P1151">
            <v>6009216</v>
          </cell>
          <cell r="Q1151">
            <v>4413157</v>
          </cell>
          <cell r="R1151">
            <v>699555</v>
          </cell>
          <cell r="S1151">
            <v>398852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836359</v>
          </cell>
          <cell r="Y1151">
            <v>0</v>
          </cell>
          <cell r="Z1151">
            <v>53183699</v>
          </cell>
          <cell r="AA1151">
            <v>20381218</v>
          </cell>
          <cell r="AB1151">
            <v>0</v>
          </cell>
          <cell r="AC1151">
            <v>2176505</v>
          </cell>
          <cell r="AD1151">
            <v>3041274</v>
          </cell>
          <cell r="AE1151">
            <v>4133089</v>
          </cell>
          <cell r="AF1151">
            <v>9135849</v>
          </cell>
          <cell r="AG1151">
            <v>4484059</v>
          </cell>
          <cell r="AH1151">
            <v>7869551</v>
          </cell>
          <cell r="AI1151">
            <v>875410</v>
          </cell>
          <cell r="AJ1151">
            <v>1086744</v>
          </cell>
          <cell r="AK1151">
            <v>53183699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53183699</v>
          </cell>
          <cell r="AQ1151">
            <v>27894965</v>
          </cell>
          <cell r="AR1151">
            <v>5825361</v>
          </cell>
          <cell r="AS1151">
            <v>33720326</v>
          </cell>
          <cell r="AT1151">
            <v>4760234</v>
          </cell>
          <cell r="AU1151">
            <v>415455</v>
          </cell>
          <cell r="AV1151">
            <v>2157994</v>
          </cell>
          <cell r="AW1151">
            <v>0</v>
          </cell>
          <cell r="AX1151">
            <v>535868</v>
          </cell>
          <cell r="AY1151">
            <v>0</v>
          </cell>
          <cell r="AZ1151">
            <v>7869551</v>
          </cell>
        </row>
        <row r="1152">
          <cell r="A1152">
            <v>245625</v>
          </cell>
          <cell r="B1152" t="str">
            <v>WARREN COUNTY COMMUNITY COLLEGE</v>
          </cell>
          <cell r="C1152" t="str">
            <v>NJ</v>
          </cell>
          <cell r="D1152">
            <v>2</v>
          </cell>
          <cell r="E1152">
            <v>4</v>
          </cell>
          <cell r="F1152">
            <v>2</v>
          </cell>
          <cell r="G1152">
            <v>2</v>
          </cell>
          <cell r="H1152">
            <v>2</v>
          </cell>
          <cell r="I1152">
            <v>40</v>
          </cell>
          <cell r="J1152">
            <v>1</v>
          </cell>
          <cell r="K1152">
            <v>578</v>
          </cell>
          <cell r="L1152">
            <v>1834827</v>
          </cell>
          <cell r="M1152">
            <v>0</v>
          </cell>
          <cell r="N1152">
            <v>2003006</v>
          </cell>
          <cell r="O1152">
            <v>1862580</v>
          </cell>
          <cell r="P1152">
            <v>527001</v>
          </cell>
          <cell r="Q1152">
            <v>230328</v>
          </cell>
          <cell r="R1152">
            <v>5024</v>
          </cell>
          <cell r="S1152">
            <v>0</v>
          </cell>
          <cell r="T1152">
            <v>0</v>
          </cell>
          <cell r="U1152">
            <v>0</v>
          </cell>
          <cell r="V1152">
            <v>31537</v>
          </cell>
          <cell r="W1152">
            <v>0</v>
          </cell>
          <cell r="X1152">
            <v>85033</v>
          </cell>
          <cell r="Y1152">
            <v>0</v>
          </cell>
          <cell r="Z1152">
            <v>6579336</v>
          </cell>
          <cell r="AA1152">
            <v>2399237</v>
          </cell>
          <cell r="AB1152">
            <v>0</v>
          </cell>
          <cell r="AC1152">
            <v>458730</v>
          </cell>
          <cell r="AD1152">
            <v>366421</v>
          </cell>
          <cell r="AE1152">
            <v>436527</v>
          </cell>
          <cell r="AF1152">
            <v>1944962</v>
          </cell>
          <cell r="AG1152">
            <v>533000</v>
          </cell>
          <cell r="AH1152">
            <v>491285</v>
          </cell>
          <cell r="AI1152">
            <v>0</v>
          </cell>
          <cell r="AJ1152">
            <v>0</v>
          </cell>
          <cell r="AK1152">
            <v>6630162</v>
          </cell>
          <cell r="AL1152">
            <v>7703</v>
          </cell>
          <cell r="AM1152">
            <v>0</v>
          </cell>
          <cell r="AN1152">
            <v>0</v>
          </cell>
          <cell r="AO1152">
            <v>0</v>
          </cell>
          <cell r="AP1152">
            <v>6637865</v>
          </cell>
          <cell r="AQ1152">
            <v>2655717</v>
          </cell>
          <cell r="AR1152">
            <v>599857</v>
          </cell>
          <cell r="AS1152">
            <v>3255574</v>
          </cell>
          <cell r="AT1152">
            <v>246462</v>
          </cell>
          <cell r="AU1152">
            <v>145093</v>
          </cell>
          <cell r="AV1152">
            <v>96192</v>
          </cell>
          <cell r="AW1152">
            <v>0</v>
          </cell>
          <cell r="AX1152">
            <v>0</v>
          </cell>
          <cell r="AY1152">
            <v>3538</v>
          </cell>
          <cell r="AZ1152">
            <v>491285</v>
          </cell>
        </row>
        <row r="1153">
          <cell r="A1153">
            <v>247603</v>
          </cell>
          <cell r="B1153" t="str">
            <v>SUSSEX COUNTY COMMUNITY COLLEGE</v>
          </cell>
          <cell r="C1153" t="str">
            <v>NJ</v>
          </cell>
          <cell r="D1153">
            <v>2</v>
          </cell>
          <cell r="E1153">
            <v>4</v>
          </cell>
          <cell r="F1153">
            <v>2</v>
          </cell>
          <cell r="G1153">
            <v>2</v>
          </cell>
          <cell r="H1153">
            <v>2</v>
          </cell>
          <cell r="I1153">
            <v>40</v>
          </cell>
          <cell r="J1153">
            <v>1</v>
          </cell>
          <cell r="K1153">
            <v>1531</v>
          </cell>
          <cell r="L1153">
            <v>3275569</v>
          </cell>
          <cell r="M1153">
            <v>0</v>
          </cell>
          <cell r="N1153">
            <v>3611848</v>
          </cell>
          <cell r="O1153">
            <v>3267911</v>
          </cell>
          <cell r="P1153">
            <v>738029</v>
          </cell>
          <cell r="Q1153">
            <v>383337</v>
          </cell>
          <cell r="R1153">
            <v>0</v>
          </cell>
          <cell r="S1153">
            <v>128060</v>
          </cell>
          <cell r="T1153">
            <v>0</v>
          </cell>
          <cell r="U1153">
            <v>0</v>
          </cell>
          <cell r="V1153">
            <v>646747</v>
          </cell>
          <cell r="W1153">
            <v>0</v>
          </cell>
          <cell r="X1153">
            <v>10616</v>
          </cell>
          <cell r="Y1153">
            <v>0</v>
          </cell>
          <cell r="Z1153">
            <v>12062117</v>
          </cell>
          <cell r="AA1153">
            <v>4921419</v>
          </cell>
          <cell r="AB1153">
            <v>0</v>
          </cell>
          <cell r="AC1153">
            <v>36345</v>
          </cell>
          <cell r="AD1153">
            <v>1225142</v>
          </cell>
          <cell r="AE1153">
            <v>1396754</v>
          </cell>
          <cell r="AF1153">
            <v>1811639</v>
          </cell>
          <cell r="AG1153">
            <v>764153</v>
          </cell>
          <cell r="AH1153">
            <v>839090</v>
          </cell>
          <cell r="AI1153">
            <v>102517</v>
          </cell>
          <cell r="AJ1153">
            <v>143484</v>
          </cell>
          <cell r="AK1153">
            <v>11240543</v>
          </cell>
          <cell r="AL1153">
            <v>972428</v>
          </cell>
          <cell r="AM1153">
            <v>0</v>
          </cell>
          <cell r="AN1153">
            <v>0</v>
          </cell>
          <cell r="AO1153">
            <v>0</v>
          </cell>
          <cell r="AP1153">
            <v>12212971</v>
          </cell>
          <cell r="AQ1153">
            <v>5968637</v>
          </cell>
          <cell r="AR1153">
            <v>1423899</v>
          </cell>
          <cell r="AS1153">
            <v>7392536</v>
          </cell>
          <cell r="AT1153">
            <v>580482</v>
          </cell>
          <cell r="AU1153">
            <v>40096</v>
          </cell>
          <cell r="AV1153">
            <v>218512</v>
          </cell>
          <cell r="AW1153">
            <v>0</v>
          </cell>
          <cell r="AX1153">
            <v>0</v>
          </cell>
          <cell r="AY1153">
            <v>0</v>
          </cell>
          <cell r="AZ1153">
            <v>839090</v>
          </cell>
        </row>
        <row r="1154">
          <cell r="A1154">
            <v>417822</v>
          </cell>
          <cell r="B1154" t="str">
            <v>SOMERSET COUNTY TECHNICAL INSTITUTE</v>
          </cell>
          <cell r="C1154" t="str">
            <v>NJ</v>
          </cell>
          <cell r="D1154">
            <v>2</v>
          </cell>
          <cell r="E1154">
            <v>4</v>
          </cell>
          <cell r="F1154">
            <v>2</v>
          </cell>
          <cell r="G1154">
            <v>2</v>
          </cell>
          <cell r="H1154">
            <v>2</v>
          </cell>
          <cell r="I1154">
            <v>-3</v>
          </cell>
          <cell r="J1154">
            <v>1</v>
          </cell>
          <cell r="K1154">
            <v>279</v>
          </cell>
          <cell r="L1154">
            <v>1293862</v>
          </cell>
          <cell r="M1154">
            <v>0</v>
          </cell>
          <cell r="N1154">
            <v>2092239</v>
          </cell>
          <cell r="O1154">
            <v>8207888</v>
          </cell>
          <cell r="P1154">
            <v>526855</v>
          </cell>
          <cell r="Q1154">
            <v>484065</v>
          </cell>
          <cell r="R1154">
            <v>78379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12683288</v>
          </cell>
          <cell r="AA1154">
            <v>5190287</v>
          </cell>
          <cell r="AB1154">
            <v>0</v>
          </cell>
          <cell r="AC1154">
            <v>0</v>
          </cell>
          <cell r="AD1154">
            <v>2338945</v>
          </cell>
          <cell r="AE1154">
            <v>518227</v>
          </cell>
          <cell r="AF1154">
            <v>2253873</v>
          </cell>
          <cell r="AG1154">
            <v>1286657</v>
          </cell>
          <cell r="AH1154">
            <v>1089299</v>
          </cell>
          <cell r="AI1154">
            <v>0</v>
          </cell>
          <cell r="AJ1154">
            <v>0</v>
          </cell>
          <cell r="AK1154">
            <v>12677288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12677288</v>
          </cell>
          <cell r="AQ1154">
            <v>428940</v>
          </cell>
          <cell r="AR1154">
            <v>29623</v>
          </cell>
          <cell r="AS1154">
            <v>458563</v>
          </cell>
          <cell r="AT1154">
            <v>33981</v>
          </cell>
          <cell r="AU1154">
            <v>492874</v>
          </cell>
          <cell r="AV1154">
            <v>484065</v>
          </cell>
          <cell r="AW1154">
            <v>78379</v>
          </cell>
          <cell r="AX1154">
            <v>0</v>
          </cell>
          <cell r="AY1154">
            <v>0</v>
          </cell>
          <cell r="AZ1154">
            <v>1089299</v>
          </cell>
        </row>
        <row r="1155">
          <cell r="A1155">
            <v>183983</v>
          </cell>
          <cell r="B1155" t="str">
            <v>ADULT AND CONTINUING EDUCATION-BERGEN CO TECH SCHS</v>
          </cell>
          <cell r="C1155" t="str">
            <v>NJ</v>
          </cell>
          <cell r="D1155">
            <v>2</v>
          </cell>
          <cell r="E1155">
            <v>7</v>
          </cell>
          <cell r="F1155">
            <v>2</v>
          </cell>
          <cell r="G1155">
            <v>2</v>
          </cell>
          <cell r="H1155">
            <v>2</v>
          </cell>
          <cell r="I1155">
            <v>-3</v>
          </cell>
          <cell r="J1155">
            <v>1</v>
          </cell>
          <cell r="K1155">
            <v>73</v>
          </cell>
          <cell r="L1155">
            <v>281882</v>
          </cell>
          <cell r="M1155">
            <v>0</v>
          </cell>
          <cell r="N1155">
            <v>0</v>
          </cell>
          <cell r="O1155">
            <v>0</v>
          </cell>
          <cell r="P1155">
            <v>394927</v>
          </cell>
          <cell r="Q1155">
            <v>161469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838278</v>
          </cell>
          <cell r="AA1155">
            <v>337826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418847</v>
          </cell>
          <cell r="AG1155">
            <v>0</v>
          </cell>
          <cell r="AH1155">
            <v>51051</v>
          </cell>
          <cell r="AI1155">
            <v>0</v>
          </cell>
          <cell r="AJ1155">
            <v>0</v>
          </cell>
          <cell r="AK1155">
            <v>807724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807724</v>
          </cell>
          <cell r="AQ1155">
            <v>694888</v>
          </cell>
          <cell r="AR1155">
            <v>47762</v>
          </cell>
          <cell r="AS1155">
            <v>742650</v>
          </cell>
          <cell r="AT1155">
            <v>51051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51051</v>
          </cell>
        </row>
        <row r="1156">
          <cell r="A1156">
            <v>374592</v>
          </cell>
          <cell r="B1156" t="str">
            <v>MONMOUTH COUNTY VOCATIONAL SCHOOL DISTRICT</v>
          </cell>
          <cell r="C1156" t="str">
            <v>NJ</v>
          </cell>
          <cell r="D1156">
            <v>2</v>
          </cell>
          <cell r="E1156">
            <v>7</v>
          </cell>
          <cell r="F1156">
            <v>2</v>
          </cell>
          <cell r="G1156">
            <v>-1</v>
          </cell>
          <cell r="H1156">
            <v>2</v>
          </cell>
          <cell r="I1156">
            <v>-3</v>
          </cell>
          <cell r="J1156">
            <v>1</v>
          </cell>
          <cell r="K1156">
            <v>346</v>
          </cell>
          <cell r="L1156">
            <v>722346</v>
          </cell>
          <cell r="M1156">
            <v>0</v>
          </cell>
          <cell r="N1156">
            <v>553800</v>
          </cell>
          <cell r="O1156">
            <v>1057686</v>
          </cell>
          <cell r="P1156">
            <v>206940</v>
          </cell>
          <cell r="Q1156">
            <v>191148</v>
          </cell>
          <cell r="R1156">
            <v>0</v>
          </cell>
          <cell r="S1156">
            <v>0</v>
          </cell>
          <cell r="T1156">
            <v>0</v>
          </cell>
          <cell r="U1156">
            <v>55596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2787516</v>
          </cell>
          <cell r="AA1156">
            <v>1312225</v>
          </cell>
          <cell r="AB1156">
            <v>0</v>
          </cell>
          <cell r="AC1156">
            <v>0</v>
          </cell>
          <cell r="AD1156">
            <v>470645</v>
          </cell>
          <cell r="AE1156">
            <v>32336</v>
          </cell>
          <cell r="AF1156">
            <v>414635</v>
          </cell>
          <cell r="AG1156">
            <v>159585</v>
          </cell>
          <cell r="AH1156">
            <v>187310</v>
          </cell>
          <cell r="AI1156">
            <v>0</v>
          </cell>
          <cell r="AJ1156">
            <v>0</v>
          </cell>
          <cell r="AK1156">
            <v>2576736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2576736</v>
          </cell>
          <cell r="AQ1156">
            <v>1420822</v>
          </cell>
          <cell r="AR1156">
            <v>162593</v>
          </cell>
          <cell r="AS1156">
            <v>1583415</v>
          </cell>
          <cell r="AT1156">
            <v>98745</v>
          </cell>
          <cell r="AU1156">
            <v>88565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187310</v>
          </cell>
        </row>
        <row r="1157">
          <cell r="A1157">
            <v>417831</v>
          </cell>
          <cell r="B1157" t="str">
            <v>UNION COUNTY VOCATIONAL TECHNICAL SCHOOL</v>
          </cell>
          <cell r="C1157" t="str">
            <v>NJ</v>
          </cell>
          <cell r="D1157">
            <v>2</v>
          </cell>
          <cell r="E1157">
            <v>7</v>
          </cell>
          <cell r="F1157">
            <v>2</v>
          </cell>
          <cell r="G1157">
            <v>-1</v>
          </cell>
          <cell r="H1157">
            <v>2</v>
          </cell>
          <cell r="I1157">
            <v>-3</v>
          </cell>
          <cell r="J1157">
            <v>1</v>
          </cell>
          <cell r="K1157">
            <v>71</v>
          </cell>
          <cell r="L1157">
            <v>3979662</v>
          </cell>
          <cell r="M1157">
            <v>737069</v>
          </cell>
          <cell r="N1157">
            <v>2682495</v>
          </cell>
          <cell r="O1157">
            <v>4206602</v>
          </cell>
          <cell r="P1157">
            <v>68405</v>
          </cell>
          <cell r="Q1157">
            <v>28090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11702323</v>
          </cell>
          <cell r="AA1157">
            <v>4382570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1748875</v>
          </cell>
          <cell r="AH1157">
            <v>97594</v>
          </cell>
          <cell r="AI1157">
            <v>0</v>
          </cell>
          <cell r="AJ1157">
            <v>0</v>
          </cell>
          <cell r="AK1157">
            <v>6229039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6229039</v>
          </cell>
          <cell r="AQ1157">
            <v>3755747</v>
          </cell>
          <cell r="AR1157">
            <v>1417315</v>
          </cell>
          <cell r="AS1157">
            <v>5173062</v>
          </cell>
          <cell r="AT1157">
            <v>69184</v>
          </cell>
          <cell r="AU1157">
            <v>0</v>
          </cell>
          <cell r="AV1157">
            <v>28410</v>
          </cell>
          <cell r="AW1157">
            <v>0</v>
          </cell>
          <cell r="AX1157">
            <v>0</v>
          </cell>
          <cell r="AY1157">
            <v>0</v>
          </cell>
          <cell r="AZ1157">
            <v>97594</v>
          </cell>
        </row>
        <row r="1158">
          <cell r="A1158">
            <v>430616</v>
          </cell>
          <cell r="B1158" t="str">
            <v>ATLANTIC COUNTY VOCATIONAL TECHNICAL SCHOOL</v>
          </cell>
          <cell r="C1158" t="str">
            <v>NJ</v>
          </cell>
          <cell r="D1158">
            <v>2</v>
          </cell>
          <cell r="E1158">
            <v>7</v>
          </cell>
          <cell r="F1158">
            <v>2</v>
          </cell>
          <cell r="G1158">
            <v>-1</v>
          </cell>
          <cell r="H1158">
            <v>2</v>
          </cell>
          <cell r="I1158">
            <v>-3</v>
          </cell>
          <cell r="J1158">
            <v>1</v>
          </cell>
          <cell r="K1158">
            <v>173</v>
          </cell>
          <cell r="L1158">
            <v>798474</v>
          </cell>
          <cell r="M1158">
            <v>0</v>
          </cell>
          <cell r="N1158">
            <v>2836031</v>
          </cell>
          <cell r="O1158">
            <v>3100000</v>
          </cell>
          <cell r="P1158">
            <v>1271167</v>
          </cell>
          <cell r="Q1158">
            <v>574649</v>
          </cell>
          <cell r="R1158">
            <v>2192</v>
          </cell>
          <cell r="S1158">
            <v>0</v>
          </cell>
          <cell r="T1158">
            <v>0</v>
          </cell>
          <cell r="U1158">
            <v>0</v>
          </cell>
          <cell r="V1158">
            <v>268346</v>
          </cell>
          <cell r="W1158">
            <v>0</v>
          </cell>
          <cell r="X1158">
            <v>36283</v>
          </cell>
          <cell r="Y1158">
            <v>0</v>
          </cell>
          <cell r="Z1158">
            <v>8887142</v>
          </cell>
          <cell r="AA1158">
            <v>4275734</v>
          </cell>
          <cell r="AB1158">
            <v>0</v>
          </cell>
          <cell r="AC1158">
            <v>0</v>
          </cell>
          <cell r="AD1158">
            <v>1262508</v>
          </cell>
          <cell r="AE1158">
            <v>927220</v>
          </cell>
          <cell r="AF1158">
            <v>793887</v>
          </cell>
          <cell r="AG1158">
            <v>1355186</v>
          </cell>
          <cell r="AH1158">
            <v>37532</v>
          </cell>
          <cell r="AI1158">
            <v>0</v>
          </cell>
          <cell r="AJ1158">
            <v>0</v>
          </cell>
          <cell r="AK1158">
            <v>8652067</v>
          </cell>
          <cell r="AL1158">
            <v>193264</v>
          </cell>
          <cell r="AM1158">
            <v>0</v>
          </cell>
          <cell r="AN1158">
            <v>0</v>
          </cell>
          <cell r="AO1158">
            <v>0</v>
          </cell>
          <cell r="AP1158">
            <v>8845331</v>
          </cell>
          <cell r="AQ1158">
            <v>4934986</v>
          </cell>
          <cell r="AR1158">
            <v>759152</v>
          </cell>
          <cell r="AS1158">
            <v>5694138</v>
          </cell>
          <cell r="AT1158">
            <v>17282</v>
          </cell>
          <cell r="AU1158">
            <v>6250</v>
          </cell>
          <cell r="AV1158">
            <v>0</v>
          </cell>
          <cell r="AW1158">
            <v>0</v>
          </cell>
          <cell r="AX1158">
            <v>0</v>
          </cell>
          <cell r="AY1158">
            <v>14000</v>
          </cell>
          <cell r="AZ1158">
            <v>37532</v>
          </cell>
        </row>
        <row r="1159">
          <cell r="A1159">
            <v>430777</v>
          </cell>
          <cell r="B1159" t="str">
            <v>CAMDEN COUNTY VOCATIONAL AND TECHNICAL SCHOOLS</v>
          </cell>
          <cell r="C1159" t="str">
            <v>NJ</v>
          </cell>
          <cell r="D1159">
            <v>2</v>
          </cell>
          <cell r="E1159">
            <v>7</v>
          </cell>
          <cell r="F1159">
            <v>2</v>
          </cell>
          <cell r="G1159">
            <v>2</v>
          </cell>
          <cell r="H1159">
            <v>2</v>
          </cell>
          <cell r="I1159">
            <v>-3</v>
          </cell>
          <cell r="J1159">
            <v>2</v>
          </cell>
          <cell r="K1159">
            <v>1066</v>
          </cell>
          <cell r="L1159">
            <v>528738</v>
          </cell>
          <cell r="M1159">
            <v>0</v>
          </cell>
          <cell r="N1159">
            <v>1864900</v>
          </cell>
          <cell r="O1159">
            <v>0</v>
          </cell>
          <cell r="P1159">
            <v>146035</v>
          </cell>
          <cell r="Q1159">
            <v>184614</v>
          </cell>
          <cell r="R1159">
            <v>0</v>
          </cell>
          <cell r="S1159">
            <v>0</v>
          </cell>
          <cell r="T1159">
            <v>0</v>
          </cell>
          <cell r="U1159">
            <v>27890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2752177</v>
          </cell>
          <cell r="AA1159">
            <v>1172915</v>
          </cell>
          <cell r="AB1159">
            <v>0</v>
          </cell>
          <cell r="AC1159">
            <v>0</v>
          </cell>
          <cell r="AD1159">
            <v>26730</v>
          </cell>
          <cell r="AE1159">
            <v>127980</v>
          </cell>
          <cell r="AF1159">
            <v>371742</v>
          </cell>
          <cell r="AG1159">
            <v>517250</v>
          </cell>
          <cell r="AH1159">
            <v>24902</v>
          </cell>
          <cell r="AI1159">
            <v>0</v>
          </cell>
          <cell r="AJ1159">
            <v>0</v>
          </cell>
          <cell r="AK1159">
            <v>2241519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2241519</v>
          </cell>
          <cell r="AQ1159">
            <v>1485380</v>
          </cell>
          <cell r="AR1159">
            <v>0</v>
          </cell>
          <cell r="AS1159">
            <v>1485380</v>
          </cell>
          <cell r="AT1159">
            <v>24902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24902</v>
          </cell>
        </row>
        <row r="1160">
          <cell r="A1160">
            <v>431716</v>
          </cell>
          <cell r="B1160" t="str">
            <v>OCEAN COUNTY VOCATIONAL POST SECONDARY DIVISION</v>
          </cell>
          <cell r="C1160" t="str">
            <v>NJ</v>
          </cell>
          <cell r="D1160">
            <v>2</v>
          </cell>
          <cell r="E1160">
            <v>7</v>
          </cell>
          <cell r="F1160">
            <v>2</v>
          </cell>
          <cell r="G1160">
            <v>2</v>
          </cell>
          <cell r="H1160">
            <v>2</v>
          </cell>
          <cell r="I1160">
            <v>-3</v>
          </cell>
          <cell r="J1160">
            <v>1</v>
          </cell>
          <cell r="K1160">
            <v>268</v>
          </cell>
          <cell r="L1160">
            <v>359245</v>
          </cell>
          <cell r="M1160">
            <v>934459</v>
          </cell>
          <cell r="N1160">
            <v>2822926</v>
          </cell>
          <cell r="O1160">
            <v>9864334</v>
          </cell>
          <cell r="P1160">
            <v>202215</v>
          </cell>
          <cell r="Q1160">
            <v>0</v>
          </cell>
          <cell r="R1160">
            <v>406842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805177</v>
          </cell>
          <cell r="Y1160">
            <v>0</v>
          </cell>
          <cell r="Z1160">
            <v>15395198</v>
          </cell>
          <cell r="AA1160">
            <v>2955324</v>
          </cell>
          <cell r="AB1160">
            <v>0</v>
          </cell>
          <cell r="AC1160">
            <v>0</v>
          </cell>
          <cell r="AD1160">
            <v>0</v>
          </cell>
          <cell r="AE1160">
            <v>118436</v>
          </cell>
          <cell r="AF1160">
            <v>2879041</v>
          </cell>
          <cell r="AG1160">
            <v>732628</v>
          </cell>
          <cell r="AH1160">
            <v>59214</v>
          </cell>
          <cell r="AI1160">
            <v>0</v>
          </cell>
          <cell r="AJ1160">
            <v>0</v>
          </cell>
          <cell r="AK1160">
            <v>6744643</v>
          </cell>
          <cell r="AL1160">
            <v>646657</v>
          </cell>
          <cell r="AM1160">
            <v>0</v>
          </cell>
          <cell r="AN1160">
            <v>0</v>
          </cell>
          <cell r="AO1160">
            <v>0</v>
          </cell>
          <cell r="AP1160">
            <v>7391300</v>
          </cell>
          <cell r="AQ1160">
            <v>10432946</v>
          </cell>
          <cell r="AR1160">
            <v>1229102</v>
          </cell>
          <cell r="AS1160">
            <v>12278587</v>
          </cell>
          <cell r="AT1160">
            <v>47136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12078</v>
          </cell>
          <cell r="AZ1160">
            <v>59214</v>
          </cell>
        </row>
        <row r="1161">
          <cell r="A1161">
            <v>434423</v>
          </cell>
          <cell r="B1161" t="str">
            <v>MIDDLESEX COUNTY VOCATIONAL AND TECHNICAL HIGH SCH</v>
          </cell>
          <cell r="C1161" t="str">
            <v>NJ</v>
          </cell>
          <cell r="D1161">
            <v>2</v>
          </cell>
          <cell r="E1161">
            <v>7</v>
          </cell>
          <cell r="F1161">
            <v>2</v>
          </cell>
          <cell r="G1161">
            <v>2</v>
          </cell>
          <cell r="H1161">
            <v>2</v>
          </cell>
          <cell r="I1161">
            <v>-3</v>
          </cell>
          <cell r="J1161">
            <v>1</v>
          </cell>
          <cell r="K1161">
            <v>503</v>
          </cell>
          <cell r="L1161">
            <v>545700</v>
          </cell>
          <cell r="M1161">
            <v>0</v>
          </cell>
          <cell r="N1161">
            <v>11286080</v>
          </cell>
          <cell r="O1161">
            <v>19703428</v>
          </cell>
          <cell r="P1161">
            <v>1524645</v>
          </cell>
          <cell r="Q1161">
            <v>1352006</v>
          </cell>
          <cell r="R1161">
            <v>142236</v>
          </cell>
          <cell r="S1161">
            <v>0</v>
          </cell>
          <cell r="T1161">
            <v>0</v>
          </cell>
          <cell r="U1161">
            <v>0</v>
          </cell>
          <cell r="V1161">
            <v>590472</v>
          </cell>
          <cell r="W1161">
            <v>0</v>
          </cell>
          <cell r="X1161">
            <v>611644</v>
          </cell>
          <cell r="Y1161">
            <v>0</v>
          </cell>
          <cell r="Z1161">
            <v>35756211</v>
          </cell>
          <cell r="AA1161">
            <v>14794130</v>
          </cell>
          <cell r="AB1161">
            <v>0</v>
          </cell>
          <cell r="AC1161">
            <v>0</v>
          </cell>
          <cell r="AD1161">
            <v>5553348</v>
          </cell>
          <cell r="AE1161">
            <v>1970138</v>
          </cell>
          <cell r="AF1161">
            <v>7450010</v>
          </cell>
          <cell r="AG1161">
            <v>5966895</v>
          </cell>
          <cell r="AH1161">
            <v>121165</v>
          </cell>
          <cell r="AI1161">
            <v>0</v>
          </cell>
          <cell r="AJ1161">
            <v>0</v>
          </cell>
          <cell r="AK1161">
            <v>35855686</v>
          </cell>
          <cell r="AL1161">
            <v>603123</v>
          </cell>
          <cell r="AM1161">
            <v>0</v>
          </cell>
          <cell r="AN1161">
            <v>0</v>
          </cell>
          <cell r="AO1161">
            <v>0</v>
          </cell>
          <cell r="AP1161">
            <v>36458809</v>
          </cell>
          <cell r="AQ1161">
            <v>21435982</v>
          </cell>
          <cell r="AR1161">
            <v>5880807</v>
          </cell>
          <cell r="AS1161">
            <v>27316789</v>
          </cell>
          <cell r="AT1161">
            <v>121165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121165</v>
          </cell>
        </row>
        <row r="1162">
          <cell r="A1162">
            <v>187648</v>
          </cell>
          <cell r="B1162" t="str">
            <v>EASTERN NEW MEXICO UNIVERSITY-MAIN CAMPUS</v>
          </cell>
          <cell r="C1162" t="str">
            <v>NM</v>
          </cell>
          <cell r="D1162">
            <v>6</v>
          </cell>
          <cell r="E1162">
            <v>1</v>
          </cell>
          <cell r="F1162">
            <v>2</v>
          </cell>
          <cell r="G1162">
            <v>2</v>
          </cell>
          <cell r="H1162">
            <v>2</v>
          </cell>
          <cell r="I1162">
            <v>21</v>
          </cell>
          <cell r="J1162">
            <v>1</v>
          </cell>
          <cell r="K1162">
            <v>2978</v>
          </cell>
          <cell r="L1162">
            <v>6232909</v>
          </cell>
          <cell r="M1162">
            <v>0</v>
          </cell>
          <cell r="N1162">
            <v>23004800</v>
          </cell>
          <cell r="O1162">
            <v>477087</v>
          </cell>
          <cell r="P1162">
            <v>7654538</v>
          </cell>
          <cell r="Q1162">
            <v>2954502</v>
          </cell>
          <cell r="R1162">
            <v>0</v>
          </cell>
          <cell r="S1162">
            <v>1585913</v>
          </cell>
          <cell r="T1162">
            <v>511754</v>
          </cell>
          <cell r="U1162">
            <v>403699</v>
          </cell>
          <cell r="V1162">
            <v>4407664</v>
          </cell>
          <cell r="W1162">
            <v>0</v>
          </cell>
          <cell r="X1162">
            <v>1152366</v>
          </cell>
          <cell r="Y1162">
            <v>0</v>
          </cell>
          <cell r="Z1162">
            <v>48385232</v>
          </cell>
          <cell r="AA1162">
            <v>13143457</v>
          </cell>
          <cell r="AB1162">
            <v>173831</v>
          </cell>
          <cell r="AC1162">
            <v>6311408</v>
          </cell>
          <cell r="AD1162">
            <v>2820309</v>
          </cell>
          <cell r="AE1162">
            <v>4795510</v>
          </cell>
          <cell r="AF1162">
            <v>3900729</v>
          </cell>
          <cell r="AG1162">
            <v>3500819</v>
          </cell>
          <cell r="AH1162">
            <v>7458325</v>
          </cell>
          <cell r="AI1162">
            <v>653993</v>
          </cell>
          <cell r="AJ1162">
            <v>1115533</v>
          </cell>
          <cell r="AK1162">
            <v>43873914</v>
          </cell>
          <cell r="AL1162">
            <v>4742728</v>
          </cell>
          <cell r="AM1162">
            <v>0</v>
          </cell>
          <cell r="AN1162">
            <v>0</v>
          </cell>
          <cell r="AO1162">
            <v>0</v>
          </cell>
          <cell r="AP1162">
            <v>48616642</v>
          </cell>
          <cell r="AQ1162">
            <v>20825339</v>
          </cell>
          <cell r="AR1162">
            <v>4351567</v>
          </cell>
          <cell r="AS1162">
            <v>25411717</v>
          </cell>
          <cell r="AT1162">
            <v>4278777</v>
          </cell>
          <cell r="AU1162">
            <v>510914</v>
          </cell>
          <cell r="AV1162">
            <v>1708523</v>
          </cell>
          <cell r="AW1162">
            <v>0</v>
          </cell>
          <cell r="AX1162">
            <v>775992</v>
          </cell>
          <cell r="AY1162">
            <v>184119</v>
          </cell>
          <cell r="AZ1162">
            <v>7458325</v>
          </cell>
        </row>
        <row r="1163">
          <cell r="A1163">
            <v>187745</v>
          </cell>
          <cell r="B1163" t="str">
            <v>INSTITUTE OF AMERICAN INDIAN ARTS</v>
          </cell>
          <cell r="C1163" t="str">
            <v>NM</v>
          </cell>
          <cell r="D1163">
            <v>6</v>
          </cell>
          <cell r="E1163">
            <v>1</v>
          </cell>
          <cell r="F1163">
            <v>2</v>
          </cell>
          <cell r="G1163">
            <v>-1</v>
          </cell>
          <cell r="H1163">
            <v>1</v>
          </cell>
          <cell r="I1163">
            <v>60</v>
          </cell>
          <cell r="J1163">
            <v>1</v>
          </cell>
          <cell r="K1163">
            <v>44</v>
          </cell>
          <cell r="L1163">
            <v>324825</v>
          </cell>
          <cell r="M1163">
            <v>4115925</v>
          </cell>
          <cell r="N1163">
            <v>0</v>
          </cell>
          <cell r="O1163">
            <v>0</v>
          </cell>
          <cell r="P1163">
            <v>1163733</v>
          </cell>
          <cell r="Q1163">
            <v>8247</v>
          </cell>
          <cell r="R1163">
            <v>0</v>
          </cell>
          <cell r="S1163">
            <v>1664476</v>
          </cell>
          <cell r="T1163">
            <v>46893</v>
          </cell>
          <cell r="U1163">
            <v>0</v>
          </cell>
          <cell r="V1163">
            <v>941782</v>
          </cell>
          <cell r="W1163">
            <v>0</v>
          </cell>
          <cell r="X1163">
            <v>-119956</v>
          </cell>
          <cell r="Y1163">
            <v>440066</v>
          </cell>
          <cell r="Z1163">
            <v>8585991</v>
          </cell>
          <cell r="AA1163">
            <v>1547</v>
          </cell>
          <cell r="AB1163">
            <v>0</v>
          </cell>
          <cell r="AC1163">
            <v>1469331</v>
          </cell>
          <cell r="AD1163">
            <v>0</v>
          </cell>
          <cell r="AE1163">
            <v>968755</v>
          </cell>
          <cell r="AF1163">
            <v>3096039</v>
          </cell>
          <cell r="AG1163">
            <v>838488</v>
          </cell>
          <cell r="AH1163">
            <v>1243262</v>
          </cell>
          <cell r="AI1163">
            <v>0</v>
          </cell>
          <cell r="AJ1163">
            <v>0</v>
          </cell>
          <cell r="AK1163">
            <v>7617422</v>
          </cell>
          <cell r="AL1163">
            <v>781856</v>
          </cell>
          <cell r="AM1163">
            <v>0</v>
          </cell>
          <cell r="AN1163">
            <v>1242362</v>
          </cell>
          <cell r="AO1163">
            <v>0</v>
          </cell>
          <cell r="AP1163">
            <v>9641640</v>
          </cell>
          <cell r="AQ1163">
            <v>2924045</v>
          </cell>
          <cell r="AR1163">
            <v>250362</v>
          </cell>
          <cell r="AS1163">
            <v>3223026</v>
          </cell>
          <cell r="AT1163">
            <v>260646</v>
          </cell>
          <cell r="AU1163">
            <v>10900</v>
          </cell>
          <cell r="AV1163">
            <v>8247</v>
          </cell>
          <cell r="AW1163">
            <v>0</v>
          </cell>
          <cell r="AX1163">
            <v>636080</v>
          </cell>
          <cell r="AY1163">
            <v>327389</v>
          </cell>
          <cell r="AZ1163">
            <v>1243262</v>
          </cell>
        </row>
        <row r="1164">
          <cell r="A1164">
            <v>187897</v>
          </cell>
          <cell r="B1164" t="str">
            <v>NEW MEXICO HIGHLANDS UNIVERSITY</v>
          </cell>
          <cell r="C1164" t="str">
            <v>NM</v>
          </cell>
          <cell r="D1164">
            <v>6</v>
          </cell>
          <cell r="E1164">
            <v>1</v>
          </cell>
          <cell r="F1164">
            <v>2</v>
          </cell>
          <cell r="G1164">
            <v>2</v>
          </cell>
          <cell r="H1164">
            <v>2</v>
          </cell>
          <cell r="I1164">
            <v>21</v>
          </cell>
          <cell r="J1164">
            <v>1</v>
          </cell>
          <cell r="K1164">
            <v>2287</v>
          </cell>
          <cell r="L1164">
            <v>4947967</v>
          </cell>
          <cell r="M1164">
            <v>0</v>
          </cell>
          <cell r="N1164">
            <v>20833900</v>
          </cell>
          <cell r="O1164">
            <v>0</v>
          </cell>
          <cell r="P1164">
            <v>12555601</v>
          </cell>
          <cell r="Q1164">
            <v>5500730</v>
          </cell>
          <cell r="R1164">
            <v>0</v>
          </cell>
          <cell r="S1164">
            <v>1748110</v>
          </cell>
          <cell r="T1164">
            <v>231013</v>
          </cell>
          <cell r="U1164">
            <v>128917</v>
          </cell>
          <cell r="V1164">
            <v>2718557</v>
          </cell>
          <cell r="W1164">
            <v>0</v>
          </cell>
          <cell r="X1164">
            <v>2231643</v>
          </cell>
          <cell r="Y1164">
            <v>0</v>
          </cell>
          <cell r="Z1164">
            <v>50896438</v>
          </cell>
          <cell r="AA1164">
            <v>16768996</v>
          </cell>
          <cell r="AB1164">
            <v>3270844</v>
          </cell>
          <cell r="AC1164">
            <v>9138870</v>
          </cell>
          <cell r="AD1164">
            <v>2448479</v>
          </cell>
          <cell r="AE1164">
            <v>3198034</v>
          </cell>
          <cell r="AF1164">
            <v>3793350</v>
          </cell>
          <cell r="AG1164">
            <v>3692329</v>
          </cell>
          <cell r="AH1164">
            <v>4496875</v>
          </cell>
          <cell r="AI1164">
            <v>62211</v>
          </cell>
          <cell r="AJ1164">
            <v>1151798</v>
          </cell>
          <cell r="AK1164">
            <v>48021786</v>
          </cell>
          <cell r="AL1164">
            <v>3837992</v>
          </cell>
          <cell r="AM1164">
            <v>0</v>
          </cell>
          <cell r="AN1164">
            <v>0</v>
          </cell>
          <cell r="AO1164">
            <v>0</v>
          </cell>
          <cell r="AP1164">
            <v>51859778</v>
          </cell>
          <cell r="AQ1164">
            <v>20977604</v>
          </cell>
          <cell r="AR1164">
            <v>4793874</v>
          </cell>
          <cell r="AS1164">
            <v>25771478</v>
          </cell>
          <cell r="AT1164">
            <v>2486928</v>
          </cell>
          <cell r="AU1164">
            <v>236702</v>
          </cell>
          <cell r="AV1164">
            <v>859118</v>
          </cell>
          <cell r="AW1164">
            <v>0</v>
          </cell>
          <cell r="AX1164">
            <v>604195</v>
          </cell>
          <cell r="AY1164">
            <v>309932</v>
          </cell>
          <cell r="AZ1164">
            <v>4496875</v>
          </cell>
        </row>
        <row r="1165">
          <cell r="A1165">
            <v>187967</v>
          </cell>
          <cell r="B1165" t="str">
            <v>NEW MEXICO INSTITUTE OF MINING AND TECHNOLOGY</v>
          </cell>
          <cell r="C1165" t="str">
            <v>NM</v>
          </cell>
          <cell r="D1165">
            <v>6</v>
          </cell>
          <cell r="E1165">
            <v>1</v>
          </cell>
          <cell r="F1165">
            <v>2</v>
          </cell>
          <cell r="G1165">
            <v>2</v>
          </cell>
          <cell r="H1165">
            <v>2</v>
          </cell>
          <cell r="I1165">
            <v>16</v>
          </cell>
          <cell r="J1165">
            <v>1</v>
          </cell>
          <cell r="K1165">
            <v>1343</v>
          </cell>
          <cell r="L1165">
            <v>4106929</v>
          </cell>
          <cell r="M1165">
            <v>0</v>
          </cell>
          <cell r="N1165">
            <v>23869163</v>
          </cell>
          <cell r="O1165">
            <v>0</v>
          </cell>
          <cell r="P1165">
            <v>17398326</v>
          </cell>
          <cell r="Q1165">
            <v>1011855</v>
          </cell>
          <cell r="R1165">
            <v>0</v>
          </cell>
          <cell r="S1165">
            <v>7110511</v>
          </cell>
          <cell r="T1165">
            <v>0</v>
          </cell>
          <cell r="U1165">
            <v>0</v>
          </cell>
          <cell r="V1165">
            <v>3804872</v>
          </cell>
          <cell r="W1165">
            <v>0</v>
          </cell>
          <cell r="X1165">
            <v>10358839</v>
          </cell>
          <cell r="Y1165">
            <v>3641596</v>
          </cell>
          <cell r="Z1165">
            <v>71302091</v>
          </cell>
          <cell r="AA1165">
            <v>11402164</v>
          </cell>
          <cell r="AB1165">
            <v>30984375</v>
          </cell>
          <cell r="AC1165">
            <v>1141977</v>
          </cell>
          <cell r="AD1165">
            <v>1811306</v>
          </cell>
          <cell r="AE1165">
            <v>1571290</v>
          </cell>
          <cell r="AF1165">
            <v>3292573</v>
          </cell>
          <cell r="AG1165">
            <v>4827281</v>
          </cell>
          <cell r="AH1165">
            <v>2322088</v>
          </cell>
          <cell r="AI1165">
            <v>305800</v>
          </cell>
          <cell r="AJ1165">
            <v>3399742</v>
          </cell>
          <cell r="AK1165">
            <v>61058596</v>
          </cell>
          <cell r="AL1165">
            <v>3477310</v>
          </cell>
          <cell r="AM1165">
            <v>0</v>
          </cell>
          <cell r="AN1165">
            <v>3641596</v>
          </cell>
          <cell r="AO1165">
            <v>1253817</v>
          </cell>
          <cell r="AP1165">
            <v>69431319</v>
          </cell>
          <cell r="AQ1165">
            <v>14322160</v>
          </cell>
          <cell r="AR1165">
            <v>7842180</v>
          </cell>
          <cell r="AS1165">
            <v>22164340</v>
          </cell>
          <cell r="AT1165">
            <v>785496</v>
          </cell>
          <cell r="AU1165">
            <v>317325</v>
          </cell>
          <cell r="AV1165">
            <v>272749</v>
          </cell>
          <cell r="AW1165">
            <v>0</v>
          </cell>
          <cell r="AX1165">
            <v>105334</v>
          </cell>
          <cell r="AY1165">
            <v>841184</v>
          </cell>
          <cell r="AZ1165">
            <v>2322088</v>
          </cell>
        </row>
        <row r="1166">
          <cell r="A1166">
            <v>187985</v>
          </cell>
          <cell r="B1166" t="str">
            <v>UNIVERSITY OF NEW MEXICO-MAIN CAMPUS</v>
          </cell>
          <cell r="C1166" t="str">
            <v>NM</v>
          </cell>
          <cell r="D1166">
            <v>6</v>
          </cell>
          <cell r="E1166">
            <v>1</v>
          </cell>
          <cell r="F1166">
            <v>2</v>
          </cell>
          <cell r="G1166">
            <v>1</v>
          </cell>
          <cell r="H1166">
            <v>2</v>
          </cell>
          <cell r="I1166">
            <v>15</v>
          </cell>
          <cell r="J1166">
            <v>1</v>
          </cell>
          <cell r="K1166">
            <v>18964</v>
          </cell>
          <cell r="L1166">
            <v>63405711</v>
          </cell>
          <cell r="M1166">
            <v>0</v>
          </cell>
          <cell r="N1166">
            <v>212654569</v>
          </cell>
          <cell r="O1166">
            <v>0</v>
          </cell>
          <cell r="P1166">
            <v>138444475</v>
          </cell>
          <cell r="Q1166">
            <v>27959320</v>
          </cell>
          <cell r="R1166">
            <v>8289414</v>
          </cell>
          <cell r="S1166">
            <v>61159511</v>
          </cell>
          <cell r="T1166">
            <v>6827517</v>
          </cell>
          <cell r="U1166">
            <v>25075921</v>
          </cell>
          <cell r="V1166">
            <v>43922158</v>
          </cell>
          <cell r="W1166">
            <v>280300112</v>
          </cell>
          <cell r="X1166">
            <v>73701642</v>
          </cell>
          <cell r="Y1166">
            <v>43393153</v>
          </cell>
          <cell r="Z1166">
            <v>985133503</v>
          </cell>
          <cell r="AA1166">
            <v>142816521</v>
          </cell>
          <cell r="AB1166">
            <v>140881434</v>
          </cell>
          <cell r="AC1166">
            <v>147973403</v>
          </cell>
          <cell r="AD1166">
            <v>28018896</v>
          </cell>
          <cell r="AE1166">
            <v>17613568</v>
          </cell>
          <cell r="AF1166">
            <v>26516746</v>
          </cell>
          <cell r="AG1166">
            <v>31349904</v>
          </cell>
          <cell r="AH1166">
            <v>46939472</v>
          </cell>
          <cell r="AI1166">
            <v>0</v>
          </cell>
          <cell r="AJ1166">
            <v>-38861956</v>
          </cell>
          <cell r="AK1166">
            <v>543247988</v>
          </cell>
          <cell r="AL1166">
            <v>58414111</v>
          </cell>
          <cell r="AM1166">
            <v>281189266</v>
          </cell>
          <cell r="AN1166">
            <v>44013803</v>
          </cell>
          <cell r="AO1166">
            <v>0</v>
          </cell>
          <cell r="AP1166">
            <v>926865168</v>
          </cell>
          <cell r="AQ1166">
            <v>287620555</v>
          </cell>
          <cell r="AR1166">
            <v>64582294</v>
          </cell>
          <cell r="AS1166">
            <v>352202849</v>
          </cell>
          <cell r="AT1166">
            <v>15939898</v>
          </cell>
          <cell r="AU1166">
            <v>3806864</v>
          </cell>
          <cell r="AV1166">
            <v>12434109</v>
          </cell>
          <cell r="AW1166">
            <v>1476819</v>
          </cell>
          <cell r="AX1166">
            <v>11161033</v>
          </cell>
          <cell r="AY1166">
            <v>2120749</v>
          </cell>
          <cell r="AZ1166">
            <v>46939472</v>
          </cell>
        </row>
        <row r="1167">
          <cell r="A1167">
            <v>188030</v>
          </cell>
          <cell r="B1167" t="str">
            <v>NEW MEXICO STATE UNIVERSITY-MAIN CAMPUS</v>
          </cell>
          <cell r="C1167" t="str">
            <v>NM</v>
          </cell>
          <cell r="D1167">
            <v>6</v>
          </cell>
          <cell r="E1167">
            <v>1</v>
          </cell>
          <cell r="F1167">
            <v>2</v>
          </cell>
          <cell r="G1167">
            <v>2</v>
          </cell>
          <cell r="H1167">
            <v>2</v>
          </cell>
          <cell r="I1167">
            <v>15</v>
          </cell>
          <cell r="J1167">
            <v>1</v>
          </cell>
          <cell r="K1167">
            <v>13188</v>
          </cell>
          <cell r="L1167">
            <v>37473312</v>
          </cell>
          <cell r="M1167">
            <v>4759440</v>
          </cell>
          <cell r="N1167">
            <v>112031600</v>
          </cell>
          <cell r="O1167">
            <v>2094571</v>
          </cell>
          <cell r="P1167">
            <v>84995209</v>
          </cell>
          <cell r="Q1167">
            <v>10632257</v>
          </cell>
          <cell r="R1167">
            <v>0</v>
          </cell>
          <cell r="S1167">
            <v>10529104</v>
          </cell>
          <cell r="T1167">
            <v>2831146</v>
          </cell>
          <cell r="U1167">
            <v>2367805</v>
          </cell>
          <cell r="V1167">
            <v>24867770</v>
          </cell>
          <cell r="W1167">
            <v>0</v>
          </cell>
          <cell r="X1167">
            <v>18197868</v>
          </cell>
          <cell r="Y1167">
            <v>10751091</v>
          </cell>
          <cell r="Z1167">
            <v>321531173</v>
          </cell>
          <cell r="AA1167">
            <v>72108810</v>
          </cell>
          <cell r="AB1167">
            <v>83148918</v>
          </cell>
          <cell r="AC1167">
            <v>31308176</v>
          </cell>
          <cell r="AD1167">
            <v>14337211</v>
          </cell>
          <cell r="AE1167">
            <v>8958735</v>
          </cell>
          <cell r="AF1167">
            <v>14584310</v>
          </cell>
          <cell r="AG1167">
            <v>14994374</v>
          </cell>
          <cell r="AH1167">
            <v>25028576</v>
          </cell>
          <cell r="AI1167">
            <v>890188</v>
          </cell>
          <cell r="AJ1167">
            <v>8774484</v>
          </cell>
          <cell r="AK1167">
            <v>274133782</v>
          </cell>
          <cell r="AL1167">
            <v>36087030</v>
          </cell>
          <cell r="AM1167">
            <v>0</v>
          </cell>
          <cell r="AN1167">
            <v>10504894</v>
          </cell>
          <cell r="AO1167">
            <v>0</v>
          </cell>
          <cell r="AP1167">
            <v>320725706</v>
          </cell>
          <cell r="AQ1167">
            <v>142695143</v>
          </cell>
          <cell r="AR1167">
            <v>29667808</v>
          </cell>
          <cell r="AS1167">
            <v>172362951</v>
          </cell>
          <cell r="AT1167">
            <v>10189564</v>
          </cell>
          <cell r="AU1167">
            <v>2779269</v>
          </cell>
          <cell r="AV1167">
            <v>8894979</v>
          </cell>
          <cell r="AW1167">
            <v>0</v>
          </cell>
          <cell r="AX1167">
            <v>1708604</v>
          </cell>
          <cell r="AY1167">
            <v>1456160</v>
          </cell>
          <cell r="AZ1167">
            <v>25028576</v>
          </cell>
        </row>
        <row r="1168">
          <cell r="A1168">
            <v>188304</v>
          </cell>
          <cell r="B1168" t="str">
            <v>WESTERN NEW MEXICO UNIVERSITY</v>
          </cell>
          <cell r="C1168" t="str">
            <v>NM</v>
          </cell>
          <cell r="D1168">
            <v>6</v>
          </cell>
          <cell r="E1168">
            <v>1</v>
          </cell>
          <cell r="F1168">
            <v>2</v>
          </cell>
          <cell r="G1168">
            <v>2</v>
          </cell>
          <cell r="H1168">
            <v>2</v>
          </cell>
          <cell r="I1168">
            <v>21</v>
          </cell>
          <cell r="J1168">
            <v>1</v>
          </cell>
          <cell r="K1168">
            <v>1741</v>
          </cell>
          <cell r="L1168">
            <v>3508836</v>
          </cell>
          <cell r="M1168">
            <v>0</v>
          </cell>
          <cell r="N1168">
            <v>13248992</v>
          </cell>
          <cell r="O1168">
            <v>0</v>
          </cell>
          <cell r="P1168">
            <v>3021736</v>
          </cell>
          <cell r="Q1168">
            <v>2619712</v>
          </cell>
          <cell r="R1168">
            <v>256946</v>
          </cell>
          <cell r="S1168">
            <v>272892</v>
          </cell>
          <cell r="T1168">
            <v>223787</v>
          </cell>
          <cell r="U1168">
            <v>575317</v>
          </cell>
          <cell r="V1168">
            <v>1294473</v>
          </cell>
          <cell r="W1168">
            <v>0</v>
          </cell>
          <cell r="X1168">
            <v>755137</v>
          </cell>
          <cell r="Y1168">
            <v>0</v>
          </cell>
          <cell r="Z1168">
            <v>25777828</v>
          </cell>
          <cell r="AA1168">
            <v>8534299</v>
          </cell>
          <cell r="AB1168">
            <v>40602</v>
          </cell>
          <cell r="AC1168">
            <v>1574698</v>
          </cell>
          <cell r="AD1168">
            <v>1593830</v>
          </cell>
          <cell r="AE1168">
            <v>1590731</v>
          </cell>
          <cell r="AF1168">
            <v>2479945</v>
          </cell>
          <cell r="AG1168">
            <v>2140528</v>
          </cell>
          <cell r="AH1168">
            <v>3439529</v>
          </cell>
          <cell r="AI1168">
            <v>725924</v>
          </cell>
          <cell r="AJ1168">
            <v>455247</v>
          </cell>
          <cell r="AK1168">
            <v>22575333</v>
          </cell>
          <cell r="AL1168">
            <v>2521503</v>
          </cell>
          <cell r="AM1168">
            <v>0</v>
          </cell>
          <cell r="AN1168">
            <v>0</v>
          </cell>
          <cell r="AO1168">
            <v>10</v>
          </cell>
          <cell r="AP1168">
            <v>25096846</v>
          </cell>
          <cell r="AQ1168">
            <v>9702170</v>
          </cell>
          <cell r="AR1168">
            <v>2417686</v>
          </cell>
          <cell r="AS1168">
            <v>12119856</v>
          </cell>
          <cell r="AT1168">
            <v>2395850</v>
          </cell>
          <cell r="AU1168">
            <v>0</v>
          </cell>
          <cell r="AV1168">
            <v>802917</v>
          </cell>
          <cell r="AW1168">
            <v>0</v>
          </cell>
          <cell r="AX1168">
            <v>240762</v>
          </cell>
          <cell r="AY1168">
            <v>0</v>
          </cell>
          <cell r="AZ1168">
            <v>3439529</v>
          </cell>
        </row>
        <row r="1169">
          <cell r="A1169">
            <v>187532</v>
          </cell>
          <cell r="B1169" t="str">
            <v>ALBUQUERQUE TECHNICAL VOCATIONAL INSTITUTE</v>
          </cell>
          <cell r="C1169" t="str">
            <v>NM</v>
          </cell>
          <cell r="D1169">
            <v>6</v>
          </cell>
          <cell r="E1169">
            <v>4</v>
          </cell>
          <cell r="F1169">
            <v>2</v>
          </cell>
          <cell r="G1169">
            <v>2</v>
          </cell>
          <cell r="H1169">
            <v>2</v>
          </cell>
          <cell r="I1169">
            <v>40</v>
          </cell>
          <cell r="J1169">
            <v>1</v>
          </cell>
          <cell r="K1169">
            <v>10194</v>
          </cell>
          <cell r="L1169">
            <v>6835090</v>
          </cell>
          <cell r="M1169">
            <v>0</v>
          </cell>
          <cell r="N1169">
            <v>33554800</v>
          </cell>
          <cell r="O1169">
            <v>23405204</v>
          </cell>
          <cell r="P1169">
            <v>10240536</v>
          </cell>
          <cell r="Q1169">
            <v>4029918</v>
          </cell>
          <cell r="R1169">
            <v>0</v>
          </cell>
          <cell r="S1169">
            <v>313061</v>
          </cell>
          <cell r="T1169">
            <v>15855</v>
          </cell>
          <cell r="U1169">
            <v>905808</v>
          </cell>
          <cell r="V1169">
            <v>1034302</v>
          </cell>
          <cell r="W1169">
            <v>0</v>
          </cell>
          <cell r="X1169">
            <v>1307792</v>
          </cell>
          <cell r="Y1169">
            <v>0</v>
          </cell>
          <cell r="Z1169">
            <v>81642366</v>
          </cell>
          <cell r="AA1169">
            <v>32483654</v>
          </cell>
          <cell r="AB1169">
            <v>0</v>
          </cell>
          <cell r="AC1169">
            <v>646376</v>
          </cell>
          <cell r="AD1169">
            <v>7494858</v>
          </cell>
          <cell r="AE1169">
            <v>8546090</v>
          </cell>
          <cell r="AF1169">
            <v>8915049</v>
          </cell>
          <cell r="AG1169">
            <v>5031737</v>
          </cell>
          <cell r="AH1169">
            <v>10101452</v>
          </cell>
          <cell r="AI1169">
            <v>1365000</v>
          </cell>
          <cell r="AJ1169">
            <v>5455835</v>
          </cell>
          <cell r="AK1169">
            <v>80040051</v>
          </cell>
          <cell r="AL1169">
            <v>949680</v>
          </cell>
          <cell r="AM1169">
            <v>0</v>
          </cell>
          <cell r="AN1169">
            <v>0</v>
          </cell>
          <cell r="AO1169">
            <v>0</v>
          </cell>
          <cell r="AP1169">
            <v>80989731</v>
          </cell>
          <cell r="AQ1169">
            <v>42234064</v>
          </cell>
          <cell r="AR1169">
            <v>8816999</v>
          </cell>
          <cell r="AS1169">
            <v>51051063</v>
          </cell>
          <cell r="AT1169">
            <v>7053992</v>
          </cell>
          <cell r="AU1169">
            <v>275289</v>
          </cell>
          <cell r="AV1169">
            <v>2226886</v>
          </cell>
          <cell r="AW1169">
            <v>0</v>
          </cell>
          <cell r="AX1169">
            <v>253653</v>
          </cell>
          <cell r="AY1169">
            <v>291632</v>
          </cell>
          <cell r="AZ1169">
            <v>10101452</v>
          </cell>
        </row>
        <row r="1170">
          <cell r="A1170">
            <v>187620</v>
          </cell>
          <cell r="B1170" t="str">
            <v>NEW MEXICO STATE UNIVERSITY-DONA ANA</v>
          </cell>
          <cell r="C1170" t="str">
            <v>NM</v>
          </cell>
          <cell r="D1170">
            <v>6</v>
          </cell>
          <cell r="E1170">
            <v>4</v>
          </cell>
          <cell r="F1170">
            <v>2</v>
          </cell>
          <cell r="G1170">
            <v>2</v>
          </cell>
          <cell r="H1170">
            <v>2</v>
          </cell>
          <cell r="I1170">
            <v>40</v>
          </cell>
          <cell r="J1170">
            <v>1</v>
          </cell>
          <cell r="K1170">
            <v>2451</v>
          </cell>
          <cell r="L1170">
            <v>2928119</v>
          </cell>
          <cell r="M1170">
            <v>0</v>
          </cell>
          <cell r="N1170">
            <v>9538400</v>
          </cell>
          <cell r="O1170">
            <v>1622912</v>
          </cell>
          <cell r="P1170">
            <v>4724818</v>
          </cell>
          <cell r="Q1170">
            <v>1927404</v>
          </cell>
          <cell r="R1170">
            <v>0</v>
          </cell>
          <cell r="S1170">
            <v>301019</v>
          </cell>
          <cell r="T1170">
            <v>200</v>
          </cell>
          <cell r="U1170">
            <v>36090</v>
          </cell>
          <cell r="V1170">
            <v>440179</v>
          </cell>
          <cell r="W1170">
            <v>0</v>
          </cell>
          <cell r="X1170">
            <v>287754</v>
          </cell>
          <cell r="Y1170">
            <v>0</v>
          </cell>
          <cell r="Z1170">
            <v>21806895</v>
          </cell>
          <cell r="AA1170">
            <v>10280084</v>
          </cell>
          <cell r="AB1170">
            <v>0</v>
          </cell>
          <cell r="AC1170">
            <v>230104</v>
          </cell>
          <cell r="AD1170">
            <v>1666585</v>
          </cell>
          <cell r="AE1170">
            <v>2725819</v>
          </cell>
          <cell r="AF1170">
            <v>1294261</v>
          </cell>
          <cell r="AG1170">
            <v>1062158</v>
          </cell>
          <cell r="AH1170">
            <v>3475498</v>
          </cell>
          <cell r="AI1170">
            <v>0</v>
          </cell>
          <cell r="AJ1170">
            <v>240133</v>
          </cell>
          <cell r="AK1170">
            <v>20974642</v>
          </cell>
          <cell r="AL1170">
            <v>465033</v>
          </cell>
          <cell r="AM1170">
            <v>0</v>
          </cell>
          <cell r="AN1170">
            <v>0</v>
          </cell>
          <cell r="AO1170">
            <v>0</v>
          </cell>
          <cell r="AP1170">
            <v>21439675</v>
          </cell>
          <cell r="AQ1170">
            <v>10237750</v>
          </cell>
          <cell r="AR1170">
            <v>2377010</v>
          </cell>
          <cell r="AS1170">
            <v>12614760</v>
          </cell>
          <cell r="AT1170">
            <v>2906295</v>
          </cell>
          <cell r="AU1170">
            <v>13987</v>
          </cell>
          <cell r="AV1170">
            <v>539041</v>
          </cell>
          <cell r="AW1170">
            <v>0</v>
          </cell>
          <cell r="AX1170">
            <v>16175</v>
          </cell>
          <cell r="AY1170">
            <v>0</v>
          </cell>
          <cell r="AZ1170">
            <v>3475498</v>
          </cell>
        </row>
        <row r="1171">
          <cell r="A1171">
            <v>187639</v>
          </cell>
          <cell r="B1171" t="str">
            <v>CLOVIS COMMUNITY COLLEGE</v>
          </cell>
          <cell r="C1171" t="str">
            <v>NM</v>
          </cell>
          <cell r="D1171">
            <v>6</v>
          </cell>
          <cell r="E1171">
            <v>4</v>
          </cell>
          <cell r="F1171">
            <v>2</v>
          </cell>
          <cell r="G1171">
            <v>2</v>
          </cell>
          <cell r="H1171">
            <v>2</v>
          </cell>
          <cell r="I1171">
            <v>40</v>
          </cell>
          <cell r="J1171">
            <v>1</v>
          </cell>
          <cell r="K1171">
            <v>1547</v>
          </cell>
          <cell r="L1171">
            <v>1613969</v>
          </cell>
          <cell r="M1171">
            <v>2577400</v>
          </cell>
          <cell r="N1171">
            <v>8928727</v>
          </cell>
          <cell r="O1171">
            <v>694350</v>
          </cell>
          <cell r="P1171">
            <v>2577400</v>
          </cell>
          <cell r="Q1171">
            <v>373930</v>
          </cell>
          <cell r="R1171">
            <v>0</v>
          </cell>
          <cell r="S1171">
            <v>131622</v>
          </cell>
          <cell r="T1171">
            <v>82617</v>
          </cell>
          <cell r="U1171">
            <v>51997</v>
          </cell>
          <cell r="V1171">
            <v>1564776</v>
          </cell>
          <cell r="W1171">
            <v>0</v>
          </cell>
          <cell r="X1171">
            <v>-846716</v>
          </cell>
          <cell r="Y1171">
            <v>0</v>
          </cell>
          <cell r="Z1171">
            <v>17750072</v>
          </cell>
          <cell r="AA1171">
            <v>6784042</v>
          </cell>
          <cell r="AB1171">
            <v>0</v>
          </cell>
          <cell r="AC1171">
            <v>1169290</v>
          </cell>
          <cell r="AD1171">
            <v>922399</v>
          </cell>
          <cell r="AE1171">
            <v>1791138</v>
          </cell>
          <cell r="AF1171">
            <v>1388793</v>
          </cell>
          <cell r="AG1171">
            <v>1321426</v>
          </cell>
          <cell r="AH1171">
            <v>2992445</v>
          </cell>
          <cell r="AI1171">
            <v>62012</v>
          </cell>
          <cell r="AJ1171">
            <v>0</v>
          </cell>
          <cell r="AK1171">
            <v>16431545</v>
          </cell>
          <cell r="AL1171">
            <v>1667970</v>
          </cell>
          <cell r="AM1171">
            <v>0</v>
          </cell>
          <cell r="AN1171">
            <v>0</v>
          </cell>
          <cell r="AO1171">
            <v>1024449</v>
          </cell>
          <cell r="AP1171">
            <v>19123964</v>
          </cell>
          <cell r="AQ1171">
            <v>7681874</v>
          </cell>
          <cell r="AR1171">
            <v>1599793</v>
          </cell>
          <cell r="AS1171">
            <v>9370488</v>
          </cell>
          <cell r="AT1171">
            <v>2527507</v>
          </cell>
          <cell r="AU1171">
            <v>49893</v>
          </cell>
          <cell r="AV1171">
            <v>259884</v>
          </cell>
          <cell r="AW1171">
            <v>0</v>
          </cell>
          <cell r="AX1171">
            <v>93149</v>
          </cell>
          <cell r="AY1171">
            <v>62012</v>
          </cell>
          <cell r="AZ1171">
            <v>2992445</v>
          </cell>
        </row>
        <row r="1172">
          <cell r="A1172">
            <v>187666</v>
          </cell>
          <cell r="B1172" t="str">
            <v>EASTERN NEW MEXICO UNIVERSITY-ROSWELL CAMPUS</v>
          </cell>
          <cell r="C1172" t="str">
            <v>NM</v>
          </cell>
          <cell r="D1172">
            <v>6</v>
          </cell>
          <cell r="E1172">
            <v>4</v>
          </cell>
          <cell r="F1172">
            <v>2</v>
          </cell>
          <cell r="G1172">
            <v>2</v>
          </cell>
          <cell r="H1172">
            <v>2</v>
          </cell>
          <cell r="I1172">
            <v>40</v>
          </cell>
          <cell r="J1172">
            <v>1</v>
          </cell>
          <cell r="K1172">
            <v>1739</v>
          </cell>
          <cell r="L1172">
            <v>2196803</v>
          </cell>
          <cell r="M1172">
            <v>0</v>
          </cell>
          <cell r="N1172">
            <v>9629629</v>
          </cell>
          <cell r="O1172">
            <v>611204</v>
          </cell>
          <cell r="P1172">
            <v>8116421</v>
          </cell>
          <cell r="Q1172">
            <v>1022756</v>
          </cell>
          <cell r="R1172">
            <v>0</v>
          </cell>
          <cell r="S1172">
            <v>105282</v>
          </cell>
          <cell r="T1172">
            <v>0</v>
          </cell>
          <cell r="U1172">
            <v>0</v>
          </cell>
          <cell r="V1172">
            <v>1201990</v>
          </cell>
          <cell r="W1172">
            <v>0</v>
          </cell>
          <cell r="X1172">
            <v>719383</v>
          </cell>
          <cell r="Y1172">
            <v>0</v>
          </cell>
          <cell r="Z1172">
            <v>23603468</v>
          </cell>
          <cell r="AA1172">
            <v>11120497</v>
          </cell>
          <cell r="AB1172">
            <v>0</v>
          </cell>
          <cell r="AC1172">
            <v>1045432</v>
          </cell>
          <cell r="AD1172">
            <v>850898</v>
          </cell>
          <cell r="AE1172">
            <v>1095944</v>
          </cell>
          <cell r="AF1172">
            <v>2638092</v>
          </cell>
          <cell r="AG1172">
            <v>1591687</v>
          </cell>
          <cell r="AH1172">
            <v>3520335</v>
          </cell>
          <cell r="AI1172">
            <v>1144623</v>
          </cell>
          <cell r="AJ1172">
            <v>0</v>
          </cell>
          <cell r="AK1172">
            <v>23007508</v>
          </cell>
          <cell r="AL1172">
            <v>1277153</v>
          </cell>
          <cell r="AM1172">
            <v>0</v>
          </cell>
          <cell r="AN1172">
            <v>0</v>
          </cell>
          <cell r="AO1172">
            <v>0</v>
          </cell>
          <cell r="AP1172">
            <v>24284661</v>
          </cell>
          <cell r="AQ1172">
            <v>5893530</v>
          </cell>
          <cell r="AR1172">
            <v>1440718</v>
          </cell>
          <cell r="AS1172">
            <v>7334248</v>
          </cell>
          <cell r="AT1172">
            <v>2388598</v>
          </cell>
          <cell r="AU1172">
            <v>98655</v>
          </cell>
          <cell r="AV1172">
            <v>526662</v>
          </cell>
          <cell r="AW1172">
            <v>0</v>
          </cell>
          <cell r="AX1172">
            <v>14077</v>
          </cell>
          <cell r="AY1172">
            <v>492343</v>
          </cell>
          <cell r="AZ1172">
            <v>3520335</v>
          </cell>
        </row>
        <row r="1173">
          <cell r="A1173">
            <v>187903</v>
          </cell>
          <cell r="B1173" t="str">
            <v>NEW MEXICO JUNIOR COLLEGE</v>
          </cell>
          <cell r="C1173" t="str">
            <v>NM</v>
          </cell>
          <cell r="D1173">
            <v>6</v>
          </cell>
          <cell r="E1173">
            <v>4</v>
          </cell>
          <cell r="F1173">
            <v>2</v>
          </cell>
          <cell r="G1173">
            <v>2</v>
          </cell>
          <cell r="H1173">
            <v>2</v>
          </cell>
          <cell r="I1173">
            <v>40</v>
          </cell>
          <cell r="J1173">
            <v>1</v>
          </cell>
          <cell r="K1173">
            <v>1909</v>
          </cell>
          <cell r="L1173">
            <v>1465651</v>
          </cell>
          <cell r="M1173">
            <v>0</v>
          </cell>
          <cell r="N1173">
            <v>7257579</v>
          </cell>
          <cell r="O1173">
            <v>5661831</v>
          </cell>
          <cell r="P1173">
            <v>4972375</v>
          </cell>
          <cell r="Q1173">
            <v>745981</v>
          </cell>
          <cell r="R1173">
            <v>0</v>
          </cell>
          <cell r="S1173">
            <v>60086</v>
          </cell>
          <cell r="T1173">
            <v>0</v>
          </cell>
          <cell r="U1173">
            <v>46490</v>
          </cell>
          <cell r="V1173">
            <v>1794259</v>
          </cell>
          <cell r="W1173">
            <v>0</v>
          </cell>
          <cell r="X1173">
            <v>413286</v>
          </cell>
          <cell r="Y1173">
            <v>0</v>
          </cell>
          <cell r="Z1173">
            <v>22417538</v>
          </cell>
          <cell r="AA1173">
            <v>6551617</v>
          </cell>
          <cell r="AB1173">
            <v>0</v>
          </cell>
          <cell r="AC1173">
            <v>812788</v>
          </cell>
          <cell r="AD1173">
            <v>961675</v>
          </cell>
          <cell r="AE1173">
            <v>3445294</v>
          </cell>
          <cell r="AF1173">
            <v>2491702</v>
          </cell>
          <cell r="AG1173">
            <v>1859126</v>
          </cell>
          <cell r="AH1173">
            <v>2976441</v>
          </cell>
          <cell r="AI1173">
            <v>282710</v>
          </cell>
          <cell r="AJ1173">
            <v>2742316</v>
          </cell>
          <cell r="AK1173">
            <v>22123669</v>
          </cell>
          <cell r="AL1173">
            <v>1651603</v>
          </cell>
          <cell r="AM1173">
            <v>0</v>
          </cell>
          <cell r="AN1173">
            <v>0</v>
          </cell>
          <cell r="AO1173">
            <v>0</v>
          </cell>
          <cell r="AP1173">
            <v>23775272</v>
          </cell>
          <cell r="AQ1173">
            <v>7625389</v>
          </cell>
          <cell r="AR1173">
            <v>1545208</v>
          </cell>
          <cell r="AS1173">
            <v>9170597</v>
          </cell>
          <cell r="AT1173">
            <v>2420626</v>
          </cell>
          <cell r="AU1173">
            <v>27282</v>
          </cell>
          <cell r="AV1173">
            <v>378298</v>
          </cell>
          <cell r="AW1173">
            <v>0</v>
          </cell>
          <cell r="AX1173">
            <v>0</v>
          </cell>
          <cell r="AY1173">
            <v>150235</v>
          </cell>
          <cell r="AZ1173">
            <v>2976441</v>
          </cell>
        </row>
        <row r="1174">
          <cell r="A1174">
            <v>187912</v>
          </cell>
          <cell r="B1174" t="str">
            <v>NEW MEXICO MILITARY INSTITUTE</v>
          </cell>
          <cell r="C1174" t="str">
            <v>NM</v>
          </cell>
          <cell r="D1174">
            <v>6</v>
          </cell>
          <cell r="E1174">
            <v>4</v>
          </cell>
          <cell r="F1174">
            <v>2</v>
          </cell>
          <cell r="G1174">
            <v>2</v>
          </cell>
          <cell r="H1174">
            <v>2</v>
          </cell>
          <cell r="I1174">
            <v>40</v>
          </cell>
          <cell r="J1174">
            <v>1</v>
          </cell>
          <cell r="K1174">
            <v>423</v>
          </cell>
          <cell r="L1174">
            <v>2769299</v>
          </cell>
          <cell r="M1174">
            <v>0</v>
          </cell>
          <cell r="N1174">
            <v>1099000</v>
          </cell>
          <cell r="O1174">
            <v>0</v>
          </cell>
          <cell r="P1174">
            <v>471932</v>
          </cell>
          <cell r="Q1174">
            <v>29217</v>
          </cell>
          <cell r="R1174">
            <v>0</v>
          </cell>
          <cell r="S1174">
            <v>242491</v>
          </cell>
          <cell r="T1174">
            <v>5808743</v>
          </cell>
          <cell r="U1174">
            <v>0</v>
          </cell>
          <cell r="V1174">
            <v>646502</v>
          </cell>
          <cell r="W1174">
            <v>0</v>
          </cell>
          <cell r="X1174">
            <v>139279</v>
          </cell>
          <cell r="Y1174">
            <v>0</v>
          </cell>
          <cell r="Z1174">
            <v>11206463</v>
          </cell>
          <cell r="AA1174">
            <v>3208316</v>
          </cell>
          <cell r="AB1174">
            <v>0</v>
          </cell>
          <cell r="AC1174">
            <v>0</v>
          </cell>
          <cell r="AD1174">
            <v>396776</v>
          </cell>
          <cell r="AE1174">
            <v>388987</v>
          </cell>
          <cell r="AF1174">
            <v>1074295</v>
          </cell>
          <cell r="AG1174">
            <v>1161636</v>
          </cell>
          <cell r="AH1174">
            <v>404453</v>
          </cell>
          <cell r="AI1174">
            <v>1374998</v>
          </cell>
          <cell r="AJ1174">
            <v>0</v>
          </cell>
          <cell r="AK1174">
            <v>8009461</v>
          </cell>
          <cell r="AL1174">
            <v>646502</v>
          </cell>
          <cell r="AM1174">
            <v>0</v>
          </cell>
          <cell r="AN1174">
            <v>0</v>
          </cell>
          <cell r="AO1174">
            <v>0</v>
          </cell>
          <cell r="AP1174">
            <v>8655963</v>
          </cell>
          <cell r="AQ1174">
            <v>3855452</v>
          </cell>
          <cell r="AR1174">
            <v>980075</v>
          </cell>
          <cell r="AS1174">
            <v>4835527</v>
          </cell>
          <cell r="AT1174">
            <v>261388</v>
          </cell>
          <cell r="AU1174">
            <v>90152</v>
          </cell>
          <cell r="AV1174">
            <v>29217</v>
          </cell>
          <cell r="AW1174">
            <v>0</v>
          </cell>
          <cell r="AX1174">
            <v>0</v>
          </cell>
          <cell r="AY1174">
            <v>23696</v>
          </cell>
          <cell r="AZ1174">
            <v>404453</v>
          </cell>
        </row>
        <row r="1175">
          <cell r="A1175">
            <v>187958</v>
          </cell>
          <cell r="B1175" t="str">
            <v>UNIVERSITY OF NEW MEXICO-GALLUP CAMPUS</v>
          </cell>
          <cell r="C1175" t="str">
            <v>NM</v>
          </cell>
          <cell r="D1175">
            <v>6</v>
          </cell>
          <cell r="E1175">
            <v>4</v>
          </cell>
          <cell r="F1175">
            <v>2</v>
          </cell>
          <cell r="G1175">
            <v>2</v>
          </cell>
          <cell r="H1175">
            <v>2</v>
          </cell>
          <cell r="I1175">
            <v>40</v>
          </cell>
          <cell r="J1175">
            <v>1</v>
          </cell>
          <cell r="K1175">
            <v>1395</v>
          </cell>
          <cell r="L1175">
            <v>1559024</v>
          </cell>
          <cell r="M1175">
            <v>0</v>
          </cell>
          <cell r="N1175">
            <v>7681700</v>
          </cell>
          <cell r="O1175">
            <v>1055054</v>
          </cell>
          <cell r="P1175">
            <v>714166</v>
          </cell>
          <cell r="Q1175">
            <v>922477</v>
          </cell>
          <cell r="R1175">
            <v>43207</v>
          </cell>
          <cell r="S1175">
            <v>320242</v>
          </cell>
          <cell r="T1175">
            <v>0</v>
          </cell>
          <cell r="U1175">
            <v>0</v>
          </cell>
          <cell r="V1175">
            <v>614298</v>
          </cell>
          <cell r="W1175">
            <v>0</v>
          </cell>
          <cell r="X1175">
            <v>120478</v>
          </cell>
          <cell r="Y1175">
            <v>0</v>
          </cell>
          <cell r="Z1175">
            <v>13030646</v>
          </cell>
          <cell r="AA1175">
            <v>5968541</v>
          </cell>
          <cell r="AB1175">
            <v>1897</v>
          </cell>
          <cell r="AC1175">
            <v>826242</v>
          </cell>
          <cell r="AD1175">
            <v>1183058</v>
          </cell>
          <cell r="AE1175">
            <v>844486</v>
          </cell>
          <cell r="AF1175">
            <v>1594965</v>
          </cell>
          <cell r="AG1175">
            <v>953976</v>
          </cell>
          <cell r="AH1175">
            <v>66036</v>
          </cell>
          <cell r="AI1175">
            <v>0</v>
          </cell>
          <cell r="AJ1175">
            <v>-501858</v>
          </cell>
          <cell r="AK1175">
            <v>10937343</v>
          </cell>
          <cell r="AL1175">
            <v>670904</v>
          </cell>
          <cell r="AM1175">
            <v>0</v>
          </cell>
          <cell r="AN1175">
            <v>0</v>
          </cell>
          <cell r="AO1175">
            <v>0</v>
          </cell>
          <cell r="AP1175">
            <v>11608247</v>
          </cell>
          <cell r="AQ1175">
            <v>6388990</v>
          </cell>
          <cell r="AR1175">
            <v>1456481</v>
          </cell>
          <cell r="AS1175">
            <v>7845471</v>
          </cell>
          <cell r="AT1175">
            <v>0</v>
          </cell>
          <cell r="AU1175">
            <v>0</v>
          </cell>
          <cell r="AV1175">
            <v>66036</v>
          </cell>
          <cell r="AW1175">
            <v>0</v>
          </cell>
          <cell r="AX1175">
            <v>0</v>
          </cell>
          <cell r="AY1175">
            <v>0</v>
          </cell>
          <cell r="AZ1175">
            <v>66036</v>
          </cell>
        </row>
        <row r="1176">
          <cell r="A1176">
            <v>187976</v>
          </cell>
          <cell r="B1176" t="str">
            <v>UNIVERSITY OF NEW MEXICO-LOS ALAMOS CAMPUS</v>
          </cell>
          <cell r="C1176" t="str">
            <v>NM</v>
          </cell>
          <cell r="D1176">
            <v>6</v>
          </cell>
          <cell r="E1176">
            <v>4</v>
          </cell>
          <cell r="F1176">
            <v>2</v>
          </cell>
          <cell r="G1176">
            <v>2</v>
          </cell>
          <cell r="H1176">
            <v>2</v>
          </cell>
          <cell r="I1176">
            <v>40</v>
          </cell>
          <cell r="J1176">
            <v>1</v>
          </cell>
          <cell r="K1176">
            <v>419</v>
          </cell>
          <cell r="L1176">
            <v>941542</v>
          </cell>
          <cell r="M1176">
            <v>0</v>
          </cell>
          <cell r="N1176">
            <v>1891100</v>
          </cell>
          <cell r="O1176">
            <v>354330</v>
          </cell>
          <cell r="P1176">
            <v>44859</v>
          </cell>
          <cell r="Q1176">
            <v>398150</v>
          </cell>
          <cell r="R1176">
            <v>0</v>
          </cell>
          <cell r="S1176">
            <v>229053</v>
          </cell>
          <cell r="T1176">
            <v>0</v>
          </cell>
          <cell r="U1176">
            <v>39188</v>
          </cell>
          <cell r="V1176">
            <v>416680</v>
          </cell>
          <cell r="W1176">
            <v>0</v>
          </cell>
          <cell r="X1176">
            <v>84481</v>
          </cell>
          <cell r="Y1176">
            <v>0</v>
          </cell>
          <cell r="Z1176">
            <v>4399383</v>
          </cell>
          <cell r="AA1176">
            <v>1957053</v>
          </cell>
          <cell r="AB1176">
            <v>0</v>
          </cell>
          <cell r="AC1176">
            <v>222725</v>
          </cell>
          <cell r="AD1176">
            <v>341946</v>
          </cell>
          <cell r="AE1176">
            <v>540466</v>
          </cell>
          <cell r="AF1176">
            <v>546504</v>
          </cell>
          <cell r="AG1176">
            <v>224261</v>
          </cell>
          <cell r="AH1176">
            <v>37767</v>
          </cell>
          <cell r="AI1176">
            <v>0</v>
          </cell>
          <cell r="AJ1176">
            <v>-187958</v>
          </cell>
          <cell r="AK1176">
            <v>3682764</v>
          </cell>
          <cell r="AL1176">
            <v>466415</v>
          </cell>
          <cell r="AM1176">
            <v>0</v>
          </cell>
          <cell r="AN1176">
            <v>0</v>
          </cell>
          <cell r="AO1176">
            <v>0</v>
          </cell>
          <cell r="AP1176">
            <v>4149179</v>
          </cell>
          <cell r="AQ1176">
            <v>1981281</v>
          </cell>
          <cell r="AR1176">
            <v>339078</v>
          </cell>
          <cell r="AS1176">
            <v>2320359</v>
          </cell>
          <cell r="AT1176">
            <v>0</v>
          </cell>
          <cell r="AU1176">
            <v>1336</v>
          </cell>
          <cell r="AV1176">
            <v>33901</v>
          </cell>
          <cell r="AW1176">
            <v>0</v>
          </cell>
          <cell r="AX1176">
            <v>0</v>
          </cell>
          <cell r="AY1176">
            <v>2530</v>
          </cell>
          <cell r="AZ1176">
            <v>37767</v>
          </cell>
        </row>
        <row r="1177">
          <cell r="A1177">
            <v>187994</v>
          </cell>
          <cell r="B1177" t="str">
            <v>NEW MEXICO STATE UNIVERSITY-ALAMOGORDO</v>
          </cell>
          <cell r="C1177" t="str">
            <v>NM</v>
          </cell>
          <cell r="D1177">
            <v>6</v>
          </cell>
          <cell r="E1177">
            <v>4</v>
          </cell>
          <cell r="F1177">
            <v>2</v>
          </cell>
          <cell r="G1177">
            <v>2</v>
          </cell>
          <cell r="H1177">
            <v>2</v>
          </cell>
          <cell r="I1177">
            <v>40</v>
          </cell>
          <cell r="J1177">
            <v>1</v>
          </cell>
          <cell r="K1177">
            <v>1051</v>
          </cell>
          <cell r="L1177">
            <v>1214145</v>
          </cell>
          <cell r="M1177">
            <v>0</v>
          </cell>
          <cell r="N1177">
            <v>5058400</v>
          </cell>
          <cell r="O1177">
            <v>340820</v>
          </cell>
          <cell r="P1177">
            <v>1403895</v>
          </cell>
          <cell r="Q1177">
            <v>570391</v>
          </cell>
          <cell r="R1177">
            <v>0</v>
          </cell>
          <cell r="S1177">
            <v>7579</v>
          </cell>
          <cell r="T1177">
            <v>2805</v>
          </cell>
          <cell r="U1177">
            <v>5727</v>
          </cell>
          <cell r="V1177">
            <v>616160</v>
          </cell>
          <cell r="W1177">
            <v>0</v>
          </cell>
          <cell r="X1177">
            <v>101350</v>
          </cell>
          <cell r="Y1177">
            <v>0</v>
          </cell>
          <cell r="Z1177">
            <v>9321272</v>
          </cell>
          <cell r="AA1177">
            <v>4146324</v>
          </cell>
          <cell r="AB1177">
            <v>0</v>
          </cell>
          <cell r="AC1177">
            <v>157843</v>
          </cell>
          <cell r="AD1177">
            <v>634485</v>
          </cell>
          <cell r="AE1177">
            <v>695950</v>
          </cell>
          <cell r="AF1177">
            <v>966918</v>
          </cell>
          <cell r="AG1177">
            <v>746460</v>
          </cell>
          <cell r="AH1177">
            <v>1384352</v>
          </cell>
          <cell r="AI1177">
            <v>0</v>
          </cell>
          <cell r="AJ1177">
            <v>152406</v>
          </cell>
          <cell r="AK1177">
            <v>8884738</v>
          </cell>
          <cell r="AL1177">
            <v>611772</v>
          </cell>
          <cell r="AM1177">
            <v>0</v>
          </cell>
          <cell r="AN1177">
            <v>0</v>
          </cell>
          <cell r="AO1177">
            <v>0</v>
          </cell>
          <cell r="AP1177">
            <v>9496510</v>
          </cell>
          <cell r="AQ1177">
            <v>4846756</v>
          </cell>
          <cell r="AR1177">
            <v>1187396</v>
          </cell>
          <cell r="AS1177">
            <v>6034152</v>
          </cell>
          <cell r="AT1177">
            <v>1097804</v>
          </cell>
          <cell r="AU1177">
            <v>7780</v>
          </cell>
          <cell r="AV1177">
            <v>273266</v>
          </cell>
          <cell r="AW1177">
            <v>0</v>
          </cell>
          <cell r="AX1177">
            <v>5502</v>
          </cell>
          <cell r="AY1177">
            <v>0</v>
          </cell>
          <cell r="AZ1177">
            <v>1384352</v>
          </cell>
        </row>
        <row r="1178">
          <cell r="A1178">
            <v>188003</v>
          </cell>
          <cell r="B1178" t="str">
            <v>NEW MEXICO STATE UNIVERSITY-CARLSBAD</v>
          </cell>
          <cell r="C1178" t="str">
            <v>NM</v>
          </cell>
          <cell r="D1178">
            <v>6</v>
          </cell>
          <cell r="E1178">
            <v>4</v>
          </cell>
          <cell r="F1178">
            <v>2</v>
          </cell>
          <cell r="G1178">
            <v>2</v>
          </cell>
          <cell r="H1178">
            <v>2</v>
          </cell>
          <cell r="I1178">
            <v>40</v>
          </cell>
          <cell r="J1178">
            <v>1</v>
          </cell>
          <cell r="K1178">
            <v>678</v>
          </cell>
          <cell r="L1178">
            <v>752026</v>
          </cell>
          <cell r="M1178">
            <v>0</v>
          </cell>
          <cell r="N1178">
            <v>3429500</v>
          </cell>
          <cell r="O1178">
            <v>863979</v>
          </cell>
          <cell r="P1178">
            <v>1475254</v>
          </cell>
          <cell r="Q1178">
            <v>633979</v>
          </cell>
          <cell r="R1178">
            <v>0</v>
          </cell>
          <cell r="S1178">
            <v>105713</v>
          </cell>
          <cell r="T1178">
            <v>3000</v>
          </cell>
          <cell r="U1178">
            <v>555</v>
          </cell>
          <cell r="V1178">
            <v>490943</v>
          </cell>
          <cell r="W1178">
            <v>0</v>
          </cell>
          <cell r="X1178">
            <v>191657</v>
          </cell>
          <cell r="Y1178">
            <v>0</v>
          </cell>
          <cell r="Z1178">
            <v>7946606</v>
          </cell>
          <cell r="AA1178">
            <v>2672231</v>
          </cell>
          <cell r="AB1178">
            <v>0</v>
          </cell>
          <cell r="AC1178">
            <v>906726</v>
          </cell>
          <cell r="AD1178">
            <v>346465</v>
          </cell>
          <cell r="AE1178">
            <v>785403</v>
          </cell>
          <cell r="AF1178">
            <v>556022</v>
          </cell>
          <cell r="AG1178">
            <v>575713</v>
          </cell>
          <cell r="AH1178">
            <v>1195611</v>
          </cell>
          <cell r="AI1178">
            <v>0</v>
          </cell>
          <cell r="AJ1178">
            <v>174135</v>
          </cell>
          <cell r="AK1178">
            <v>7212306</v>
          </cell>
          <cell r="AL1178">
            <v>522670</v>
          </cell>
          <cell r="AM1178">
            <v>0</v>
          </cell>
          <cell r="AN1178">
            <v>0</v>
          </cell>
          <cell r="AO1178">
            <v>0</v>
          </cell>
          <cell r="AP1178">
            <v>7734976</v>
          </cell>
          <cell r="AQ1178">
            <v>3210891</v>
          </cell>
          <cell r="AR1178">
            <v>794450</v>
          </cell>
          <cell r="AS1178">
            <v>4005341</v>
          </cell>
          <cell r="AT1178">
            <v>955586</v>
          </cell>
          <cell r="AU1178">
            <v>5975</v>
          </cell>
          <cell r="AV1178">
            <v>226998</v>
          </cell>
          <cell r="AW1178">
            <v>0</v>
          </cell>
          <cell r="AX1178">
            <v>4006</v>
          </cell>
          <cell r="AY1178">
            <v>3046</v>
          </cell>
          <cell r="AZ1178">
            <v>1195611</v>
          </cell>
        </row>
        <row r="1179">
          <cell r="A1179">
            <v>188021</v>
          </cell>
          <cell r="B1179" t="str">
            <v>NEW MEXICO STATE UNIVERSITY-GRANTS</v>
          </cell>
          <cell r="C1179" t="str">
            <v>NM</v>
          </cell>
          <cell r="D1179">
            <v>6</v>
          </cell>
          <cell r="E1179">
            <v>4</v>
          </cell>
          <cell r="F1179">
            <v>2</v>
          </cell>
          <cell r="G1179">
            <v>2</v>
          </cell>
          <cell r="H1179">
            <v>2</v>
          </cell>
          <cell r="I1179">
            <v>40</v>
          </cell>
          <cell r="J1179">
            <v>1</v>
          </cell>
          <cell r="K1179">
            <v>383</v>
          </cell>
          <cell r="L1179">
            <v>361329</v>
          </cell>
          <cell r="M1179">
            <v>0</v>
          </cell>
          <cell r="N1179">
            <v>2177900</v>
          </cell>
          <cell r="O1179">
            <v>148685</v>
          </cell>
          <cell r="P1179">
            <v>481628</v>
          </cell>
          <cell r="Q1179">
            <v>310620</v>
          </cell>
          <cell r="R1179">
            <v>0</v>
          </cell>
          <cell r="S1179">
            <v>33916</v>
          </cell>
          <cell r="T1179">
            <v>3193</v>
          </cell>
          <cell r="U1179">
            <v>615</v>
          </cell>
          <cell r="V1179">
            <v>154019</v>
          </cell>
          <cell r="W1179">
            <v>0</v>
          </cell>
          <cell r="X1179">
            <v>251593</v>
          </cell>
          <cell r="Y1179">
            <v>0</v>
          </cell>
          <cell r="Z1179">
            <v>3923498</v>
          </cell>
          <cell r="AA1179">
            <v>1301938</v>
          </cell>
          <cell r="AB1179">
            <v>0</v>
          </cell>
          <cell r="AC1179">
            <v>318291</v>
          </cell>
          <cell r="AD1179">
            <v>282342</v>
          </cell>
          <cell r="AE1179">
            <v>305704</v>
          </cell>
          <cell r="AF1179">
            <v>458139</v>
          </cell>
          <cell r="AG1179">
            <v>314306</v>
          </cell>
          <cell r="AH1179">
            <v>586525</v>
          </cell>
          <cell r="AI1179">
            <v>0</v>
          </cell>
          <cell r="AJ1179">
            <v>205940</v>
          </cell>
          <cell r="AK1179">
            <v>3773185</v>
          </cell>
          <cell r="AL1179">
            <v>149588</v>
          </cell>
          <cell r="AM1179">
            <v>0</v>
          </cell>
          <cell r="AN1179">
            <v>0</v>
          </cell>
          <cell r="AO1179">
            <v>0</v>
          </cell>
          <cell r="AP1179">
            <v>3922773</v>
          </cell>
          <cell r="AQ1179">
            <v>1700478</v>
          </cell>
          <cell r="AR1179">
            <v>417734</v>
          </cell>
          <cell r="AS1179">
            <v>2118212</v>
          </cell>
          <cell r="AT1179">
            <v>449159</v>
          </cell>
          <cell r="AU1179">
            <v>3515</v>
          </cell>
          <cell r="AV1179">
            <v>107063</v>
          </cell>
          <cell r="AW1179">
            <v>0</v>
          </cell>
          <cell r="AX1179">
            <v>3193</v>
          </cell>
          <cell r="AY1179">
            <v>23595</v>
          </cell>
          <cell r="AZ1179">
            <v>586525</v>
          </cell>
        </row>
        <row r="1180">
          <cell r="A1180">
            <v>188049</v>
          </cell>
          <cell r="B1180" t="str">
            <v>UNIVERSITY OF NEW MEXICO-VALENCIA COUNTY BRANCH</v>
          </cell>
          <cell r="C1180" t="str">
            <v>NM</v>
          </cell>
          <cell r="D1180">
            <v>6</v>
          </cell>
          <cell r="E1180">
            <v>4</v>
          </cell>
          <cell r="F1180">
            <v>2</v>
          </cell>
          <cell r="G1180">
            <v>2</v>
          </cell>
          <cell r="H1180">
            <v>2</v>
          </cell>
          <cell r="I1180">
            <v>40</v>
          </cell>
          <cell r="J1180">
            <v>1</v>
          </cell>
          <cell r="K1180">
            <v>1003</v>
          </cell>
          <cell r="L1180">
            <v>1166796</v>
          </cell>
          <cell r="M1180">
            <v>0</v>
          </cell>
          <cell r="N1180">
            <v>3642800</v>
          </cell>
          <cell r="O1180">
            <v>562630</v>
          </cell>
          <cell r="P1180">
            <v>740050</v>
          </cell>
          <cell r="Q1180">
            <v>1605464</v>
          </cell>
          <cell r="R1180">
            <v>0</v>
          </cell>
          <cell r="S1180">
            <v>8260</v>
          </cell>
          <cell r="T1180">
            <v>0</v>
          </cell>
          <cell r="U1180">
            <v>3797</v>
          </cell>
          <cell r="V1180">
            <v>575238</v>
          </cell>
          <cell r="W1180">
            <v>0</v>
          </cell>
          <cell r="X1180">
            <v>268553</v>
          </cell>
          <cell r="Y1180">
            <v>0</v>
          </cell>
          <cell r="Z1180">
            <v>8573588</v>
          </cell>
          <cell r="AA1180">
            <v>3035429</v>
          </cell>
          <cell r="AB1180">
            <v>0</v>
          </cell>
          <cell r="AC1180">
            <v>1362228</v>
          </cell>
          <cell r="AD1180">
            <v>700907</v>
          </cell>
          <cell r="AE1180">
            <v>642695</v>
          </cell>
          <cell r="AF1180">
            <v>942616</v>
          </cell>
          <cell r="AG1180">
            <v>649619</v>
          </cell>
          <cell r="AH1180">
            <v>101003</v>
          </cell>
          <cell r="AI1180">
            <v>0</v>
          </cell>
          <cell r="AJ1180">
            <v>-664885</v>
          </cell>
          <cell r="AK1180">
            <v>6769612</v>
          </cell>
          <cell r="AL1180">
            <v>609183</v>
          </cell>
          <cell r="AM1180">
            <v>0</v>
          </cell>
          <cell r="AN1180">
            <v>0</v>
          </cell>
          <cell r="AO1180">
            <v>0</v>
          </cell>
          <cell r="AP1180">
            <v>7378795</v>
          </cell>
          <cell r="AQ1180">
            <v>4216159</v>
          </cell>
          <cell r="AR1180">
            <v>907811</v>
          </cell>
          <cell r="AS1180">
            <v>5123970</v>
          </cell>
          <cell r="AT1180">
            <v>0</v>
          </cell>
          <cell r="AU1180">
            <v>0</v>
          </cell>
          <cell r="AV1180">
            <v>72871</v>
          </cell>
          <cell r="AW1180">
            <v>0</v>
          </cell>
          <cell r="AX1180">
            <v>0</v>
          </cell>
          <cell r="AY1180">
            <v>28132</v>
          </cell>
          <cell r="AZ1180">
            <v>101003</v>
          </cell>
        </row>
        <row r="1181">
          <cell r="A1181">
            <v>188058</v>
          </cell>
          <cell r="B1181" t="str">
            <v>NORTHERN NEW MEXICO COMMUNITY COLLEGE</v>
          </cell>
          <cell r="C1181" t="str">
            <v>NM</v>
          </cell>
          <cell r="D1181">
            <v>6</v>
          </cell>
          <cell r="E1181">
            <v>4</v>
          </cell>
          <cell r="F1181">
            <v>2</v>
          </cell>
          <cell r="G1181">
            <v>2</v>
          </cell>
          <cell r="H1181">
            <v>2</v>
          </cell>
          <cell r="I1181">
            <v>40</v>
          </cell>
          <cell r="J1181">
            <v>1</v>
          </cell>
          <cell r="K1181">
            <v>685</v>
          </cell>
          <cell r="L1181">
            <v>890898</v>
          </cell>
          <cell r="M1181">
            <v>0</v>
          </cell>
          <cell r="N1181">
            <v>7936100</v>
          </cell>
          <cell r="O1181">
            <v>0</v>
          </cell>
          <cell r="P1181">
            <v>3795770</v>
          </cell>
          <cell r="Q1181">
            <v>822107</v>
          </cell>
          <cell r="R1181">
            <v>4284</v>
          </cell>
          <cell r="S1181">
            <v>0</v>
          </cell>
          <cell r="T1181">
            <v>177827</v>
          </cell>
          <cell r="U1181">
            <v>1425</v>
          </cell>
          <cell r="V1181">
            <v>761554</v>
          </cell>
          <cell r="W1181">
            <v>0</v>
          </cell>
          <cell r="X1181">
            <v>851262</v>
          </cell>
          <cell r="Y1181">
            <v>0</v>
          </cell>
          <cell r="Z1181">
            <v>15241227</v>
          </cell>
          <cell r="AA1181">
            <v>5287960</v>
          </cell>
          <cell r="AB1181">
            <v>0</v>
          </cell>
          <cell r="AC1181">
            <v>344427</v>
          </cell>
          <cell r="AD1181">
            <v>792510</v>
          </cell>
          <cell r="AE1181">
            <v>1493700</v>
          </cell>
          <cell r="AF1181">
            <v>1476775</v>
          </cell>
          <cell r="AG1181">
            <v>1608444</v>
          </cell>
          <cell r="AH1181">
            <v>2137859</v>
          </cell>
          <cell r="AI1181">
            <v>357332</v>
          </cell>
          <cell r="AJ1181">
            <v>155000</v>
          </cell>
          <cell r="AK1181">
            <v>13654007</v>
          </cell>
          <cell r="AL1181">
            <v>719740</v>
          </cell>
          <cell r="AM1181">
            <v>0</v>
          </cell>
          <cell r="AN1181">
            <v>0</v>
          </cell>
          <cell r="AO1181">
            <v>295856</v>
          </cell>
          <cell r="AP1181">
            <v>14669603</v>
          </cell>
          <cell r="AQ1181">
            <v>5847010</v>
          </cell>
          <cell r="AR1181">
            <v>1514160</v>
          </cell>
          <cell r="AS1181">
            <v>7361170</v>
          </cell>
          <cell r="AT1181">
            <v>1425289</v>
          </cell>
          <cell r="AU1181">
            <v>199829</v>
          </cell>
          <cell r="AV1181">
            <v>427765</v>
          </cell>
          <cell r="AW1181">
            <v>4284</v>
          </cell>
          <cell r="AX1181">
            <v>44323</v>
          </cell>
          <cell r="AY1181">
            <v>36369</v>
          </cell>
          <cell r="AZ1181">
            <v>2137859</v>
          </cell>
        </row>
        <row r="1182">
          <cell r="A1182">
            <v>188100</v>
          </cell>
          <cell r="B1182" t="str">
            <v>SAN JUAN COLLEGE</v>
          </cell>
          <cell r="C1182" t="str">
            <v>NM</v>
          </cell>
          <cell r="D1182">
            <v>6</v>
          </cell>
          <cell r="E1182">
            <v>4</v>
          </cell>
          <cell r="F1182">
            <v>2</v>
          </cell>
          <cell r="G1182">
            <v>2</v>
          </cell>
          <cell r="H1182">
            <v>2</v>
          </cell>
          <cell r="I1182">
            <v>40</v>
          </cell>
          <cell r="J1182">
            <v>1</v>
          </cell>
          <cell r="K1182">
            <v>2988</v>
          </cell>
          <cell r="L1182">
            <v>3831137</v>
          </cell>
          <cell r="M1182">
            <v>0</v>
          </cell>
          <cell r="N1182">
            <v>12248500</v>
          </cell>
          <cell r="O1182">
            <v>13879612</v>
          </cell>
          <cell r="P1182">
            <v>10243054</v>
          </cell>
          <cell r="Q1182">
            <v>1112355</v>
          </cell>
          <cell r="R1182">
            <v>0</v>
          </cell>
          <cell r="S1182">
            <v>701751</v>
          </cell>
          <cell r="T1182">
            <v>0</v>
          </cell>
          <cell r="U1182">
            <v>515640</v>
          </cell>
          <cell r="V1182">
            <v>1752952</v>
          </cell>
          <cell r="W1182">
            <v>0</v>
          </cell>
          <cell r="X1182">
            <v>1465293</v>
          </cell>
          <cell r="Y1182">
            <v>124038</v>
          </cell>
          <cell r="Z1182">
            <v>45874332</v>
          </cell>
          <cell r="AA1182">
            <v>14344092</v>
          </cell>
          <cell r="AB1182">
            <v>0</v>
          </cell>
          <cell r="AC1182">
            <v>6564234</v>
          </cell>
          <cell r="AD1182">
            <v>2195052</v>
          </cell>
          <cell r="AE1182">
            <v>2793582</v>
          </cell>
          <cell r="AF1182">
            <v>3196791</v>
          </cell>
          <cell r="AG1182">
            <v>3314275</v>
          </cell>
          <cell r="AH1182">
            <v>5018265</v>
          </cell>
          <cell r="AI1182">
            <v>666006</v>
          </cell>
          <cell r="AJ1182">
            <v>4640831</v>
          </cell>
          <cell r="AK1182">
            <v>42733128</v>
          </cell>
          <cell r="AL1182">
            <v>1678369</v>
          </cell>
          <cell r="AM1182">
            <v>0</v>
          </cell>
          <cell r="AN1182">
            <v>192340</v>
          </cell>
          <cell r="AO1182">
            <v>0</v>
          </cell>
          <cell r="AP1182">
            <v>44603837</v>
          </cell>
          <cell r="AQ1182">
            <v>15000071</v>
          </cell>
          <cell r="AR1182">
            <v>3314867</v>
          </cell>
          <cell r="AS1182">
            <v>18314938</v>
          </cell>
          <cell r="AT1182">
            <v>2853679</v>
          </cell>
          <cell r="AU1182">
            <v>1215368</v>
          </cell>
          <cell r="AV1182">
            <v>625918</v>
          </cell>
          <cell r="AW1182">
            <v>0</v>
          </cell>
          <cell r="AX1182">
            <v>195971</v>
          </cell>
          <cell r="AY1182">
            <v>127329</v>
          </cell>
          <cell r="AZ1182">
            <v>5018265</v>
          </cell>
        </row>
        <row r="1183">
          <cell r="A1183">
            <v>188137</v>
          </cell>
          <cell r="B1183" t="str">
            <v>SANTA FE COMMUNITY COLLEGE</v>
          </cell>
          <cell r="C1183" t="str">
            <v>NM</v>
          </cell>
          <cell r="D1183">
            <v>6</v>
          </cell>
          <cell r="E1183">
            <v>4</v>
          </cell>
          <cell r="F1183">
            <v>2</v>
          </cell>
          <cell r="G1183">
            <v>2</v>
          </cell>
          <cell r="H1183">
            <v>2</v>
          </cell>
          <cell r="I1183">
            <v>40</v>
          </cell>
          <cell r="J1183">
            <v>1</v>
          </cell>
          <cell r="K1183">
            <v>1336</v>
          </cell>
          <cell r="L1183">
            <v>2770448</v>
          </cell>
          <cell r="M1183">
            <v>0</v>
          </cell>
          <cell r="N1183">
            <v>7373200</v>
          </cell>
          <cell r="O1183">
            <v>6165967</v>
          </cell>
          <cell r="P1183">
            <v>4167072</v>
          </cell>
          <cell r="Q1183">
            <v>3970056</v>
          </cell>
          <cell r="R1183">
            <v>257473</v>
          </cell>
          <cell r="S1183">
            <v>423951</v>
          </cell>
          <cell r="T1183">
            <v>0</v>
          </cell>
          <cell r="U1183">
            <v>367102</v>
          </cell>
          <cell r="V1183">
            <v>1727240</v>
          </cell>
          <cell r="W1183">
            <v>0</v>
          </cell>
          <cell r="X1183">
            <v>532585</v>
          </cell>
          <cell r="Y1183">
            <v>130465</v>
          </cell>
          <cell r="Z1183">
            <v>27885559</v>
          </cell>
          <cell r="AA1183">
            <v>9262801</v>
          </cell>
          <cell r="AB1183">
            <v>0</v>
          </cell>
          <cell r="AC1183">
            <v>6173478</v>
          </cell>
          <cell r="AD1183">
            <v>1279494</v>
          </cell>
          <cell r="AE1183">
            <v>1955304</v>
          </cell>
          <cell r="AF1183">
            <v>3279891</v>
          </cell>
          <cell r="AG1183">
            <v>2314680</v>
          </cell>
          <cell r="AH1183">
            <v>2023151</v>
          </cell>
          <cell r="AI1183">
            <v>171855</v>
          </cell>
          <cell r="AJ1183">
            <v>31134</v>
          </cell>
          <cell r="AK1183">
            <v>26491788</v>
          </cell>
          <cell r="AL1183">
            <v>1584934</v>
          </cell>
          <cell r="AM1183">
            <v>0</v>
          </cell>
          <cell r="AN1183">
            <v>121549</v>
          </cell>
          <cell r="AO1183">
            <v>0</v>
          </cell>
          <cell r="AP1183">
            <v>28198271</v>
          </cell>
          <cell r="AQ1183">
            <v>10067520</v>
          </cell>
          <cell r="AR1183">
            <v>2247936</v>
          </cell>
          <cell r="AS1183">
            <v>12315456</v>
          </cell>
          <cell r="AT1183">
            <v>1371672</v>
          </cell>
          <cell r="AU1183">
            <v>111747</v>
          </cell>
          <cell r="AV1183">
            <v>353479</v>
          </cell>
          <cell r="AW1183">
            <v>0</v>
          </cell>
          <cell r="AX1183">
            <v>99316</v>
          </cell>
          <cell r="AY1183">
            <v>86937</v>
          </cell>
          <cell r="AZ1183">
            <v>2023151</v>
          </cell>
        </row>
        <row r="1184">
          <cell r="A1184">
            <v>188216</v>
          </cell>
          <cell r="B1184" t="str">
            <v>SOUTHWESTERN INDIAN POLYTECHNIC INSTITUTE</v>
          </cell>
          <cell r="C1184" t="str">
            <v>NM</v>
          </cell>
          <cell r="D1184">
            <v>6</v>
          </cell>
          <cell r="E1184">
            <v>4</v>
          </cell>
          <cell r="F1184">
            <v>2</v>
          </cell>
          <cell r="G1184">
            <v>2</v>
          </cell>
          <cell r="H1184">
            <v>1</v>
          </cell>
          <cell r="I1184">
            <v>60</v>
          </cell>
          <cell r="J1184">
            <v>1</v>
          </cell>
          <cell r="K1184">
            <v>627</v>
          </cell>
          <cell r="L1184">
            <v>373642</v>
          </cell>
          <cell r="M1184">
            <v>0</v>
          </cell>
          <cell r="N1184">
            <v>2357710</v>
          </cell>
          <cell r="O1184">
            <v>165811</v>
          </cell>
          <cell r="P1184">
            <v>809983</v>
          </cell>
          <cell r="Q1184">
            <v>200359</v>
          </cell>
          <cell r="R1184">
            <v>4760</v>
          </cell>
          <cell r="S1184">
            <v>0</v>
          </cell>
          <cell r="T1184">
            <v>0</v>
          </cell>
          <cell r="U1184">
            <v>103423</v>
          </cell>
          <cell r="V1184">
            <v>308615</v>
          </cell>
          <cell r="W1184">
            <v>0</v>
          </cell>
          <cell r="X1184">
            <v>0</v>
          </cell>
          <cell r="Y1184">
            <v>0</v>
          </cell>
          <cell r="Z1184">
            <v>4324303</v>
          </cell>
          <cell r="AA1184">
            <v>1161100</v>
          </cell>
          <cell r="AB1184">
            <v>0</v>
          </cell>
          <cell r="AC1184">
            <v>306654</v>
          </cell>
          <cell r="AD1184">
            <v>316601</v>
          </cell>
          <cell r="AE1184">
            <v>491551</v>
          </cell>
          <cell r="AF1184">
            <v>670110</v>
          </cell>
          <cell r="AG1184">
            <v>337411</v>
          </cell>
          <cell r="AH1184">
            <v>632083</v>
          </cell>
          <cell r="AI1184">
            <v>109949</v>
          </cell>
          <cell r="AJ1184">
            <v>0</v>
          </cell>
          <cell r="AK1184">
            <v>4025459</v>
          </cell>
          <cell r="AL1184">
            <v>239494</v>
          </cell>
          <cell r="AM1184">
            <v>0</v>
          </cell>
          <cell r="AN1184">
            <v>0</v>
          </cell>
          <cell r="AO1184">
            <v>0</v>
          </cell>
          <cell r="AP1184">
            <v>4264953</v>
          </cell>
          <cell r="AQ1184">
            <v>1839745</v>
          </cell>
          <cell r="AR1184">
            <v>455302</v>
          </cell>
          <cell r="AS1184">
            <v>2295047</v>
          </cell>
          <cell r="AT1184">
            <v>456939</v>
          </cell>
          <cell r="AU1184">
            <v>27640</v>
          </cell>
          <cell r="AV1184">
            <v>104529</v>
          </cell>
          <cell r="AW1184">
            <v>0</v>
          </cell>
          <cell r="AX1184">
            <v>0</v>
          </cell>
          <cell r="AY1184">
            <v>42975</v>
          </cell>
          <cell r="AZ1184">
            <v>632083</v>
          </cell>
        </row>
        <row r="1185">
          <cell r="A1185">
            <v>188225</v>
          </cell>
          <cell r="B1185" t="str">
            <v>UNIVERSITY OF NEW MEXICO-TAOS EDUCATION CENTER</v>
          </cell>
          <cell r="C1185" t="str">
            <v>NM</v>
          </cell>
          <cell r="D1185">
            <v>6</v>
          </cell>
          <cell r="E1185">
            <v>4</v>
          </cell>
          <cell r="F1185">
            <v>2</v>
          </cell>
          <cell r="G1185">
            <v>2</v>
          </cell>
          <cell r="H1185">
            <v>2</v>
          </cell>
          <cell r="I1185">
            <v>40</v>
          </cell>
          <cell r="J1185">
            <v>1</v>
          </cell>
          <cell r="K1185">
            <v>582</v>
          </cell>
          <cell r="L1185">
            <v>583989</v>
          </cell>
          <cell r="M1185">
            <v>0</v>
          </cell>
          <cell r="N1185">
            <v>1101400</v>
          </cell>
          <cell r="O1185">
            <v>757744</v>
          </cell>
          <cell r="P1185">
            <v>839</v>
          </cell>
          <cell r="Q1185">
            <v>530294</v>
          </cell>
          <cell r="R1185">
            <v>0</v>
          </cell>
          <cell r="S1185">
            <v>3401</v>
          </cell>
          <cell r="T1185">
            <v>0</v>
          </cell>
          <cell r="U1185">
            <v>0</v>
          </cell>
          <cell r="V1185">
            <v>170365</v>
          </cell>
          <cell r="W1185">
            <v>0</v>
          </cell>
          <cell r="X1185">
            <v>221100</v>
          </cell>
          <cell r="Y1185">
            <v>0</v>
          </cell>
          <cell r="Z1185">
            <v>3369132</v>
          </cell>
          <cell r="AA1185">
            <v>763716</v>
          </cell>
          <cell r="AB1185">
            <v>0</v>
          </cell>
          <cell r="AC1185">
            <v>545406</v>
          </cell>
          <cell r="AD1185">
            <v>371570</v>
          </cell>
          <cell r="AE1185">
            <v>383640</v>
          </cell>
          <cell r="AF1185">
            <v>735200</v>
          </cell>
          <cell r="AG1185">
            <v>271750</v>
          </cell>
          <cell r="AH1185">
            <v>0</v>
          </cell>
          <cell r="AI1185">
            <v>0</v>
          </cell>
          <cell r="AJ1185">
            <v>-7205</v>
          </cell>
          <cell r="AK1185">
            <v>3064077</v>
          </cell>
          <cell r="AL1185">
            <v>170033</v>
          </cell>
          <cell r="AM1185">
            <v>0</v>
          </cell>
          <cell r="AN1185">
            <v>0</v>
          </cell>
          <cell r="AO1185">
            <v>0</v>
          </cell>
          <cell r="AP1185">
            <v>3234110</v>
          </cell>
          <cell r="AQ1185">
            <v>1637984</v>
          </cell>
          <cell r="AR1185">
            <v>354257</v>
          </cell>
          <cell r="AS1185">
            <v>1992241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>
            <v>188261</v>
          </cell>
          <cell r="B1186" t="str">
            <v>MESALANDS COMMUNITY COLLEGE</v>
          </cell>
          <cell r="C1186" t="str">
            <v>NM</v>
          </cell>
          <cell r="D1186">
            <v>6</v>
          </cell>
          <cell r="E1186">
            <v>4</v>
          </cell>
          <cell r="F1186">
            <v>2</v>
          </cell>
          <cell r="G1186">
            <v>2</v>
          </cell>
          <cell r="H1186">
            <v>2</v>
          </cell>
          <cell r="I1186">
            <v>40</v>
          </cell>
          <cell r="J1186">
            <v>1</v>
          </cell>
          <cell r="K1186">
            <v>277</v>
          </cell>
          <cell r="L1186">
            <v>339328</v>
          </cell>
          <cell r="M1186">
            <v>0</v>
          </cell>
          <cell r="N1186">
            <v>2141186</v>
          </cell>
          <cell r="O1186">
            <v>165811</v>
          </cell>
          <cell r="P1186">
            <v>809983</v>
          </cell>
          <cell r="Q1186">
            <v>200359</v>
          </cell>
          <cell r="R1186">
            <v>4760</v>
          </cell>
          <cell r="S1186">
            <v>0</v>
          </cell>
          <cell r="T1186">
            <v>0</v>
          </cell>
          <cell r="U1186">
            <v>103423</v>
          </cell>
          <cell r="V1186">
            <v>280273</v>
          </cell>
          <cell r="W1186">
            <v>0</v>
          </cell>
          <cell r="X1186">
            <v>0</v>
          </cell>
          <cell r="Y1186">
            <v>0</v>
          </cell>
          <cell r="Z1186">
            <v>4045123</v>
          </cell>
          <cell r="AA1186">
            <v>1054468</v>
          </cell>
          <cell r="AB1186">
            <v>0</v>
          </cell>
          <cell r="AC1186">
            <v>306654</v>
          </cell>
          <cell r="AD1186">
            <v>316601</v>
          </cell>
          <cell r="AE1186">
            <v>446409</v>
          </cell>
          <cell r="AF1186">
            <v>608569</v>
          </cell>
          <cell r="AG1186">
            <v>306424</v>
          </cell>
          <cell r="AH1186">
            <v>574034</v>
          </cell>
          <cell r="AI1186">
            <v>109949</v>
          </cell>
          <cell r="AJ1186">
            <v>0</v>
          </cell>
          <cell r="AK1186">
            <v>3723108</v>
          </cell>
          <cell r="AL1186">
            <v>217500</v>
          </cell>
          <cell r="AM1186">
            <v>0</v>
          </cell>
          <cell r="AN1186">
            <v>0</v>
          </cell>
          <cell r="AO1186">
            <v>0</v>
          </cell>
          <cell r="AP1186">
            <v>3940608</v>
          </cell>
          <cell r="AQ1186">
            <v>1839745</v>
          </cell>
          <cell r="AR1186">
            <v>455302</v>
          </cell>
          <cell r="AS1186">
            <v>2295047</v>
          </cell>
          <cell r="AT1186">
            <v>414975</v>
          </cell>
          <cell r="AU1186">
            <v>25102</v>
          </cell>
          <cell r="AV1186">
            <v>94929</v>
          </cell>
          <cell r="AW1186">
            <v>0</v>
          </cell>
          <cell r="AX1186">
            <v>0</v>
          </cell>
          <cell r="AY1186">
            <v>39028</v>
          </cell>
          <cell r="AZ1186">
            <v>574034</v>
          </cell>
        </row>
        <row r="1187">
          <cell r="A1187">
            <v>363633</v>
          </cell>
          <cell r="B1187" t="str">
            <v>LUNA COMMUNITY COLLEGE</v>
          </cell>
          <cell r="C1187" t="str">
            <v>NM</v>
          </cell>
          <cell r="D1187">
            <v>6</v>
          </cell>
          <cell r="E1187">
            <v>4</v>
          </cell>
          <cell r="F1187">
            <v>2</v>
          </cell>
          <cell r="G1187">
            <v>2</v>
          </cell>
          <cell r="H1187">
            <v>2</v>
          </cell>
          <cell r="I1187">
            <v>40</v>
          </cell>
          <cell r="J1187">
            <v>1</v>
          </cell>
          <cell r="K1187">
            <v>670</v>
          </cell>
          <cell r="L1187">
            <v>334486</v>
          </cell>
          <cell r="M1187">
            <v>0</v>
          </cell>
          <cell r="N1187">
            <v>6131400</v>
          </cell>
          <cell r="O1187">
            <v>1155286</v>
          </cell>
          <cell r="P1187">
            <v>1560621</v>
          </cell>
          <cell r="Q1187">
            <v>714339</v>
          </cell>
          <cell r="R1187">
            <v>0</v>
          </cell>
          <cell r="S1187">
            <v>55089</v>
          </cell>
          <cell r="T1187">
            <v>0</v>
          </cell>
          <cell r="U1187">
            <v>0</v>
          </cell>
          <cell r="V1187">
            <v>521977</v>
          </cell>
          <cell r="W1187">
            <v>0</v>
          </cell>
          <cell r="X1187">
            <v>36487</v>
          </cell>
          <cell r="Y1187">
            <v>0</v>
          </cell>
          <cell r="Z1187">
            <v>10509685</v>
          </cell>
          <cell r="AA1187">
            <v>3152705</v>
          </cell>
          <cell r="AB1187">
            <v>0</v>
          </cell>
          <cell r="AC1187">
            <v>585292</v>
          </cell>
          <cell r="AD1187">
            <v>1093834</v>
          </cell>
          <cell r="AE1187">
            <v>948629</v>
          </cell>
          <cell r="AF1187">
            <v>1408062</v>
          </cell>
          <cell r="AG1187">
            <v>1162167</v>
          </cell>
          <cell r="AH1187">
            <v>1270246</v>
          </cell>
          <cell r="AI1187">
            <v>194704</v>
          </cell>
          <cell r="AJ1187">
            <v>0</v>
          </cell>
          <cell r="AK1187">
            <v>9815639</v>
          </cell>
          <cell r="AL1187">
            <v>458745</v>
          </cell>
          <cell r="AM1187">
            <v>0</v>
          </cell>
          <cell r="AN1187">
            <v>0</v>
          </cell>
          <cell r="AO1187">
            <v>0</v>
          </cell>
          <cell r="AP1187">
            <v>10274384</v>
          </cell>
          <cell r="AQ1187">
            <v>4402904</v>
          </cell>
          <cell r="AR1187">
            <v>1017181</v>
          </cell>
          <cell r="AS1187">
            <v>5420085</v>
          </cell>
          <cell r="AT1187">
            <v>778366</v>
          </cell>
          <cell r="AU1187">
            <v>180900</v>
          </cell>
          <cell r="AV1187">
            <v>204046</v>
          </cell>
          <cell r="AW1187">
            <v>0</v>
          </cell>
          <cell r="AX1187">
            <v>100240</v>
          </cell>
          <cell r="AY1187">
            <v>6694</v>
          </cell>
          <cell r="AZ1187">
            <v>1270246</v>
          </cell>
        </row>
        <row r="1188">
          <cell r="A1188">
            <v>182519</v>
          </cell>
          <cell r="B1188" t="str">
            <v>UNIVERSITY AND COMMUNITY COLLEGE SYS OF NV-SYS OFF</v>
          </cell>
          <cell r="C1188" t="str">
            <v>NV</v>
          </cell>
          <cell r="D1188">
            <v>8</v>
          </cell>
          <cell r="E1188">
            <v>0</v>
          </cell>
          <cell r="F1188">
            <v>2</v>
          </cell>
          <cell r="G1188">
            <v>-2</v>
          </cell>
          <cell r="H1188">
            <v>2</v>
          </cell>
          <cell r="I1188">
            <v>-3</v>
          </cell>
          <cell r="J1188">
            <v>1</v>
          </cell>
          <cell r="L1188">
            <v>0</v>
          </cell>
          <cell r="M1188">
            <v>0</v>
          </cell>
          <cell r="N1188">
            <v>15845000</v>
          </cell>
          <cell r="O1188">
            <v>0</v>
          </cell>
          <cell r="P1188">
            <v>1480000</v>
          </cell>
          <cell r="Q1188">
            <v>0</v>
          </cell>
          <cell r="R1188">
            <v>0</v>
          </cell>
          <cell r="S1188">
            <v>308000</v>
          </cell>
          <cell r="T1188">
            <v>105000</v>
          </cell>
          <cell r="U1188">
            <v>721000</v>
          </cell>
          <cell r="V1188">
            <v>0</v>
          </cell>
          <cell r="W1188">
            <v>0</v>
          </cell>
          <cell r="X1188">
            <v>2497000</v>
          </cell>
          <cell r="Y1188">
            <v>0</v>
          </cell>
          <cell r="Z1188">
            <v>20956000</v>
          </cell>
          <cell r="AA1188">
            <v>2000</v>
          </cell>
          <cell r="AB1188">
            <v>1507000</v>
          </cell>
          <cell r="AC1188">
            <v>1443000</v>
          </cell>
          <cell r="AD1188">
            <v>241000</v>
          </cell>
          <cell r="AE1188">
            <v>0</v>
          </cell>
          <cell r="AF1188">
            <v>20644000</v>
          </cell>
          <cell r="AG1188">
            <v>626000</v>
          </cell>
          <cell r="AH1188">
            <v>71000</v>
          </cell>
          <cell r="AI1188">
            <v>0</v>
          </cell>
          <cell r="AJ1188">
            <v>0</v>
          </cell>
          <cell r="AK1188">
            <v>24534000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24534000</v>
          </cell>
          <cell r="AQ1188">
            <v>10767563</v>
          </cell>
          <cell r="AR1188">
            <v>2317212</v>
          </cell>
          <cell r="AS1188">
            <v>13084775</v>
          </cell>
          <cell r="AT1188">
            <v>0</v>
          </cell>
          <cell r="AU1188">
            <v>0</v>
          </cell>
          <cell r="AV1188">
            <v>23000</v>
          </cell>
          <cell r="AW1188">
            <v>0</v>
          </cell>
          <cell r="AX1188">
            <v>48000</v>
          </cell>
          <cell r="AY1188">
            <v>0</v>
          </cell>
          <cell r="AZ1188">
            <v>71000</v>
          </cell>
        </row>
        <row r="1189">
          <cell r="A1189">
            <v>182281</v>
          </cell>
          <cell r="B1189" t="str">
            <v>UNIVERSITY OF NEVADA-LAS VEGAS</v>
          </cell>
          <cell r="C1189" t="str">
            <v>NV</v>
          </cell>
          <cell r="D1189">
            <v>8</v>
          </cell>
          <cell r="E1189">
            <v>1</v>
          </cell>
          <cell r="F1189">
            <v>2</v>
          </cell>
          <cell r="G1189">
            <v>2</v>
          </cell>
          <cell r="H1189">
            <v>2</v>
          </cell>
          <cell r="I1189">
            <v>16</v>
          </cell>
          <cell r="J1189">
            <v>1</v>
          </cell>
          <cell r="K1189">
            <v>17410</v>
          </cell>
          <cell r="L1189">
            <v>55930000</v>
          </cell>
          <cell r="M1189">
            <v>0</v>
          </cell>
          <cell r="N1189">
            <v>93105000</v>
          </cell>
          <cell r="O1189">
            <v>0</v>
          </cell>
          <cell r="P1189">
            <v>25299000</v>
          </cell>
          <cell r="Q1189">
            <v>9514000</v>
          </cell>
          <cell r="R1189">
            <v>599000</v>
          </cell>
          <cell r="S1189">
            <v>7800000</v>
          </cell>
          <cell r="T1189">
            <v>1267000</v>
          </cell>
          <cell r="U1189">
            <v>16417000</v>
          </cell>
          <cell r="V1189">
            <v>45433000</v>
          </cell>
          <cell r="W1189">
            <v>0</v>
          </cell>
          <cell r="X1189">
            <v>3989000</v>
          </cell>
          <cell r="Y1189">
            <v>0</v>
          </cell>
          <cell r="Z1189">
            <v>259353000</v>
          </cell>
          <cell r="AA1189">
            <v>83054000</v>
          </cell>
          <cell r="AB1189">
            <v>20538000</v>
          </cell>
          <cell r="AC1189">
            <v>9072000</v>
          </cell>
          <cell r="AD1189">
            <v>30174000</v>
          </cell>
          <cell r="AE1189">
            <v>9720000</v>
          </cell>
          <cell r="AF1189">
            <v>23829000</v>
          </cell>
          <cell r="AG1189">
            <v>20142000</v>
          </cell>
          <cell r="AH1189">
            <v>20925000</v>
          </cell>
          <cell r="AI1189">
            <v>0</v>
          </cell>
          <cell r="AJ1189">
            <v>-6366000</v>
          </cell>
          <cell r="AK1189">
            <v>211088000</v>
          </cell>
          <cell r="AL1189">
            <v>47155000</v>
          </cell>
          <cell r="AM1189">
            <v>0</v>
          </cell>
          <cell r="AN1189">
            <v>0</v>
          </cell>
          <cell r="AO1189">
            <v>0</v>
          </cell>
          <cell r="AP1189">
            <v>258243000</v>
          </cell>
          <cell r="AQ1189">
            <v>118540000</v>
          </cell>
          <cell r="AR1189">
            <v>21865000</v>
          </cell>
          <cell r="AS1189">
            <v>140405000</v>
          </cell>
          <cell r="AT1189">
            <v>6028000</v>
          </cell>
          <cell r="AU1189">
            <v>938000</v>
          </cell>
          <cell r="AV1189">
            <v>8546000</v>
          </cell>
          <cell r="AW1189">
            <v>0</v>
          </cell>
          <cell r="AX1189">
            <v>5072000</v>
          </cell>
          <cell r="AY1189">
            <v>341000</v>
          </cell>
          <cell r="AZ1189">
            <v>20925000</v>
          </cell>
        </row>
        <row r="1190">
          <cell r="A1190">
            <v>182290</v>
          </cell>
          <cell r="B1190" t="str">
            <v>UNIVERSITY OF NEVADA-RENO</v>
          </cell>
          <cell r="C1190" t="str">
            <v>NV</v>
          </cell>
          <cell r="D1190">
            <v>8</v>
          </cell>
          <cell r="E1190">
            <v>1</v>
          </cell>
          <cell r="F1190">
            <v>1</v>
          </cell>
          <cell r="G1190">
            <v>1</v>
          </cell>
          <cell r="H1190">
            <v>2</v>
          </cell>
          <cell r="I1190">
            <v>15</v>
          </cell>
          <cell r="J1190">
            <v>1</v>
          </cell>
          <cell r="K1190">
            <v>11408</v>
          </cell>
          <cell r="L1190">
            <v>42761861</v>
          </cell>
          <cell r="M1190">
            <v>0</v>
          </cell>
          <cell r="N1190">
            <v>122412673</v>
          </cell>
          <cell r="O1190">
            <v>0</v>
          </cell>
          <cell r="P1190">
            <v>54579616</v>
          </cell>
          <cell r="Q1190">
            <v>16656303</v>
          </cell>
          <cell r="R1190">
            <v>11336904</v>
          </cell>
          <cell r="S1190">
            <v>23878075</v>
          </cell>
          <cell r="T1190">
            <v>2849322</v>
          </cell>
          <cell r="U1190">
            <v>21670685</v>
          </cell>
          <cell r="V1190">
            <v>27384777</v>
          </cell>
          <cell r="W1190">
            <v>0</v>
          </cell>
          <cell r="X1190">
            <v>2574836</v>
          </cell>
          <cell r="Y1190">
            <v>0</v>
          </cell>
          <cell r="Z1190">
            <v>326105052</v>
          </cell>
          <cell r="AA1190">
            <v>114193832</v>
          </cell>
          <cell r="AB1190">
            <v>46825432</v>
          </cell>
          <cell r="AC1190">
            <v>39660252</v>
          </cell>
          <cell r="AD1190">
            <v>24285630</v>
          </cell>
          <cell r="AE1190">
            <v>9722872</v>
          </cell>
          <cell r="AF1190">
            <v>20273167</v>
          </cell>
          <cell r="AG1190">
            <v>18291661</v>
          </cell>
          <cell r="AH1190">
            <v>14376971</v>
          </cell>
          <cell r="AI1190">
            <v>2430180</v>
          </cell>
          <cell r="AJ1190">
            <v>508271</v>
          </cell>
          <cell r="AK1190">
            <v>290568268</v>
          </cell>
          <cell r="AL1190">
            <v>34653780</v>
          </cell>
          <cell r="AM1190">
            <v>0</v>
          </cell>
          <cell r="AN1190">
            <v>0</v>
          </cell>
          <cell r="AO1190">
            <v>0</v>
          </cell>
          <cell r="AP1190">
            <v>325222048</v>
          </cell>
          <cell r="AQ1190">
            <v>171321288</v>
          </cell>
          <cell r="AR1190">
            <v>30574491</v>
          </cell>
          <cell r="AS1190">
            <v>201895779</v>
          </cell>
          <cell r="AT1190">
            <v>2630925</v>
          </cell>
          <cell r="AU1190">
            <v>358374</v>
          </cell>
          <cell r="AV1190">
            <v>7437510</v>
          </cell>
          <cell r="AW1190">
            <v>0</v>
          </cell>
          <cell r="AX1190">
            <v>2026282</v>
          </cell>
          <cell r="AY1190">
            <v>1923880</v>
          </cell>
          <cell r="AZ1190">
            <v>14376971</v>
          </cell>
        </row>
        <row r="1191">
          <cell r="A1191">
            <v>182306</v>
          </cell>
          <cell r="B1191" t="str">
            <v>GREAT BASIN COLLEGE</v>
          </cell>
          <cell r="C1191" t="str">
            <v>NV</v>
          </cell>
          <cell r="D1191">
            <v>8</v>
          </cell>
          <cell r="E1191">
            <v>1</v>
          </cell>
          <cell r="F1191">
            <v>2</v>
          </cell>
          <cell r="G1191">
            <v>2</v>
          </cell>
          <cell r="H1191">
            <v>2</v>
          </cell>
          <cell r="I1191">
            <v>40</v>
          </cell>
          <cell r="J1191">
            <v>1</v>
          </cell>
          <cell r="K1191">
            <v>1368</v>
          </cell>
          <cell r="L1191">
            <v>2579530</v>
          </cell>
          <cell r="M1191">
            <v>0</v>
          </cell>
          <cell r="N1191">
            <v>10396411</v>
          </cell>
          <cell r="O1191">
            <v>0</v>
          </cell>
          <cell r="P1191">
            <v>1435531</v>
          </cell>
          <cell r="Q1191">
            <v>9376</v>
          </cell>
          <cell r="R1191">
            <v>0</v>
          </cell>
          <cell r="S1191">
            <v>273980</v>
          </cell>
          <cell r="T1191">
            <v>0</v>
          </cell>
          <cell r="U1191">
            <v>536501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15231329</v>
          </cell>
          <cell r="AA1191">
            <v>8341764</v>
          </cell>
          <cell r="AB1191">
            <v>0</v>
          </cell>
          <cell r="AC1191">
            <v>214918</v>
          </cell>
          <cell r="AD1191">
            <v>1552780</v>
          </cell>
          <cell r="AE1191">
            <v>1519090</v>
          </cell>
          <cell r="AF1191">
            <v>2096928</v>
          </cell>
          <cell r="AG1191">
            <v>2218065</v>
          </cell>
          <cell r="AH1191">
            <v>1072866</v>
          </cell>
          <cell r="AI1191">
            <v>0</v>
          </cell>
          <cell r="AJ1191">
            <v>0</v>
          </cell>
          <cell r="AK1191">
            <v>17016411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17016411</v>
          </cell>
          <cell r="AQ1191">
            <v>7966381</v>
          </cell>
          <cell r="AR1191">
            <v>1624585</v>
          </cell>
          <cell r="AS1191">
            <v>9590966</v>
          </cell>
          <cell r="AT1191">
            <v>692652</v>
          </cell>
          <cell r="AU1191">
            <v>58885</v>
          </cell>
          <cell r="AV1191">
            <v>0</v>
          </cell>
          <cell r="AW1191">
            <v>0</v>
          </cell>
          <cell r="AX1191">
            <v>109069</v>
          </cell>
          <cell r="AY1191">
            <v>212260</v>
          </cell>
          <cell r="AZ1191">
            <v>1072866</v>
          </cell>
        </row>
        <row r="1192">
          <cell r="A1192">
            <v>182005</v>
          </cell>
          <cell r="B1192" t="str">
            <v>COMMUNITY COLLEGE OF SOUTHERN NEVADA</v>
          </cell>
          <cell r="C1192" t="str">
            <v>NV</v>
          </cell>
          <cell r="D1192">
            <v>8</v>
          </cell>
          <cell r="E1192">
            <v>4</v>
          </cell>
          <cell r="F1192">
            <v>2</v>
          </cell>
          <cell r="G1192">
            <v>2</v>
          </cell>
          <cell r="H1192">
            <v>2</v>
          </cell>
          <cell r="I1192">
            <v>40</v>
          </cell>
          <cell r="J1192">
            <v>1</v>
          </cell>
          <cell r="K1192">
            <v>14755</v>
          </cell>
          <cell r="L1192">
            <v>24773000</v>
          </cell>
          <cell r="M1192">
            <v>0</v>
          </cell>
          <cell r="N1192">
            <v>54414000</v>
          </cell>
          <cell r="O1192">
            <v>0</v>
          </cell>
          <cell r="P1192">
            <v>8266000</v>
          </cell>
          <cell r="Q1192">
            <v>4316000</v>
          </cell>
          <cell r="R1192">
            <v>1465000</v>
          </cell>
          <cell r="S1192">
            <v>680000</v>
          </cell>
          <cell r="T1192">
            <v>76000</v>
          </cell>
          <cell r="U1192">
            <v>4717000</v>
          </cell>
          <cell r="V1192">
            <v>141000</v>
          </cell>
          <cell r="W1192">
            <v>0</v>
          </cell>
          <cell r="X1192">
            <v>627000</v>
          </cell>
          <cell r="Y1192">
            <v>0</v>
          </cell>
          <cell r="Z1192">
            <v>99475000</v>
          </cell>
          <cell r="AA1192">
            <v>49100000</v>
          </cell>
          <cell r="AB1192">
            <v>0</v>
          </cell>
          <cell r="AC1192">
            <v>1898000</v>
          </cell>
          <cell r="AD1192">
            <v>6732000</v>
          </cell>
          <cell r="AE1192">
            <v>7396000</v>
          </cell>
          <cell r="AF1192">
            <v>8146000</v>
          </cell>
          <cell r="AG1192">
            <v>9182000</v>
          </cell>
          <cell r="AH1192">
            <v>8742000</v>
          </cell>
          <cell r="AI1192">
            <v>0</v>
          </cell>
          <cell r="AJ1192">
            <v>-1650000</v>
          </cell>
          <cell r="AK1192">
            <v>89546000</v>
          </cell>
          <cell r="AL1192">
            <v>371000</v>
          </cell>
          <cell r="AM1192">
            <v>0</v>
          </cell>
          <cell r="AN1192">
            <v>0</v>
          </cell>
          <cell r="AO1192">
            <v>0</v>
          </cell>
          <cell r="AP1192">
            <v>89917000</v>
          </cell>
          <cell r="AQ1192">
            <v>51466000</v>
          </cell>
          <cell r="AR1192">
            <v>10405000</v>
          </cell>
          <cell r="AS1192">
            <v>61871000</v>
          </cell>
          <cell r="AT1192">
            <v>7377000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1365000</v>
          </cell>
          <cell r="AZ1192">
            <v>8742000</v>
          </cell>
        </row>
        <row r="1193">
          <cell r="A1193">
            <v>182500</v>
          </cell>
          <cell r="B1193" t="str">
            <v>TRUCKEE MEADOWS COMMUNITY COLLEGE</v>
          </cell>
          <cell r="C1193" t="str">
            <v>NV</v>
          </cell>
          <cell r="D1193">
            <v>8</v>
          </cell>
          <cell r="E1193">
            <v>4</v>
          </cell>
          <cell r="F1193">
            <v>2</v>
          </cell>
          <cell r="G1193">
            <v>2</v>
          </cell>
          <cell r="H1193">
            <v>2</v>
          </cell>
          <cell r="I1193">
            <v>40</v>
          </cell>
          <cell r="J1193">
            <v>1</v>
          </cell>
          <cell r="K1193">
            <v>4560</v>
          </cell>
          <cell r="L1193">
            <v>8537000</v>
          </cell>
          <cell r="M1193">
            <v>0</v>
          </cell>
          <cell r="N1193">
            <v>23270000</v>
          </cell>
          <cell r="O1193">
            <v>0</v>
          </cell>
          <cell r="P1193">
            <v>3356000</v>
          </cell>
          <cell r="Q1193">
            <v>565000</v>
          </cell>
          <cell r="R1193">
            <v>0</v>
          </cell>
          <cell r="S1193">
            <v>402000</v>
          </cell>
          <cell r="T1193">
            <v>151000</v>
          </cell>
          <cell r="U1193">
            <v>656000</v>
          </cell>
          <cell r="V1193">
            <v>993000</v>
          </cell>
          <cell r="W1193">
            <v>0</v>
          </cell>
          <cell r="X1193">
            <v>1000</v>
          </cell>
          <cell r="Y1193">
            <v>0</v>
          </cell>
          <cell r="Z1193">
            <v>37931000</v>
          </cell>
          <cell r="AA1193">
            <v>17867000</v>
          </cell>
          <cell r="AB1193">
            <v>0</v>
          </cell>
          <cell r="AC1193">
            <v>0</v>
          </cell>
          <cell r="AD1193">
            <v>3294000</v>
          </cell>
          <cell r="AE1193">
            <v>4134000</v>
          </cell>
          <cell r="AF1193">
            <v>5012000</v>
          </cell>
          <cell r="AG1193">
            <v>3750000</v>
          </cell>
          <cell r="AH1193">
            <v>2736000</v>
          </cell>
          <cell r="AI1193">
            <v>0</v>
          </cell>
          <cell r="AJ1193">
            <v>135000</v>
          </cell>
          <cell r="AK1193">
            <v>36928000</v>
          </cell>
          <cell r="AL1193">
            <v>894000</v>
          </cell>
          <cell r="AM1193">
            <v>0</v>
          </cell>
          <cell r="AN1193">
            <v>0</v>
          </cell>
          <cell r="AO1193">
            <v>0</v>
          </cell>
          <cell r="AP1193">
            <v>37822000</v>
          </cell>
          <cell r="AQ1193">
            <v>23247000</v>
          </cell>
          <cell r="AR1193">
            <v>4851000</v>
          </cell>
          <cell r="AS1193">
            <v>28098000</v>
          </cell>
          <cell r="AT1193">
            <v>1791000</v>
          </cell>
          <cell r="AU1193">
            <v>59000</v>
          </cell>
          <cell r="AV1193">
            <v>28000</v>
          </cell>
          <cell r="AW1193">
            <v>0</v>
          </cell>
          <cell r="AX1193">
            <v>305000</v>
          </cell>
          <cell r="AY1193">
            <v>553000</v>
          </cell>
          <cell r="AZ1193">
            <v>2736000</v>
          </cell>
        </row>
        <row r="1194">
          <cell r="A1194">
            <v>182564</v>
          </cell>
          <cell r="B1194" t="str">
            <v>WESTERN NEVADA COMMUNITY COLLEGE</v>
          </cell>
          <cell r="C1194" t="str">
            <v>NV</v>
          </cell>
          <cell r="D1194">
            <v>8</v>
          </cell>
          <cell r="E1194">
            <v>4</v>
          </cell>
          <cell r="F1194">
            <v>2</v>
          </cell>
          <cell r="G1194">
            <v>2</v>
          </cell>
          <cell r="H1194">
            <v>2</v>
          </cell>
          <cell r="I1194">
            <v>40</v>
          </cell>
          <cell r="J1194">
            <v>1</v>
          </cell>
          <cell r="K1194">
            <v>2226</v>
          </cell>
          <cell r="L1194">
            <v>3214000</v>
          </cell>
          <cell r="M1194">
            <v>0</v>
          </cell>
          <cell r="N1194">
            <v>13674000</v>
          </cell>
          <cell r="O1194">
            <v>0</v>
          </cell>
          <cell r="P1194">
            <v>1003000</v>
          </cell>
          <cell r="Q1194">
            <v>1337000</v>
          </cell>
          <cell r="R1194">
            <v>45000</v>
          </cell>
          <cell r="S1194">
            <v>181000</v>
          </cell>
          <cell r="T1194">
            <v>0</v>
          </cell>
          <cell r="U1194">
            <v>236000</v>
          </cell>
          <cell r="V1194">
            <v>427000</v>
          </cell>
          <cell r="W1194">
            <v>0</v>
          </cell>
          <cell r="X1194">
            <v>53000</v>
          </cell>
          <cell r="Y1194">
            <v>0</v>
          </cell>
          <cell r="Z1194">
            <v>20170000</v>
          </cell>
          <cell r="AA1194">
            <v>9913000</v>
          </cell>
          <cell r="AB1194">
            <v>0</v>
          </cell>
          <cell r="AC1194">
            <v>0</v>
          </cell>
          <cell r="AD1194">
            <v>1717000</v>
          </cell>
          <cell r="AE1194">
            <v>1347000</v>
          </cell>
          <cell r="AF1194">
            <v>2699000</v>
          </cell>
          <cell r="AG1194">
            <v>2495000</v>
          </cell>
          <cell r="AH1194">
            <v>1402000</v>
          </cell>
          <cell r="AI1194">
            <v>0</v>
          </cell>
          <cell r="AJ1194">
            <v>0</v>
          </cell>
          <cell r="AK1194">
            <v>19573000</v>
          </cell>
          <cell r="AL1194">
            <v>450000</v>
          </cell>
          <cell r="AM1194">
            <v>0</v>
          </cell>
          <cell r="AN1194">
            <v>0</v>
          </cell>
          <cell r="AO1194">
            <v>0</v>
          </cell>
          <cell r="AP1194">
            <v>20023000</v>
          </cell>
          <cell r="AQ1194">
            <v>11870706</v>
          </cell>
          <cell r="AR1194">
            <v>2562461</v>
          </cell>
          <cell r="AS1194">
            <v>14433167</v>
          </cell>
          <cell r="AT1194">
            <v>915000</v>
          </cell>
          <cell r="AU1194">
            <v>82989</v>
          </cell>
          <cell r="AV1194">
            <v>342650</v>
          </cell>
          <cell r="AW1194">
            <v>0</v>
          </cell>
          <cell r="AX1194">
            <v>0</v>
          </cell>
          <cell r="AY1194">
            <v>61361</v>
          </cell>
          <cell r="AZ1194">
            <v>1402000</v>
          </cell>
        </row>
        <row r="1195">
          <cell r="A1195">
            <v>190035</v>
          </cell>
          <cell r="B1195" t="str">
            <v>CUNY SYSTEM OFFICE</v>
          </cell>
          <cell r="C1195" t="str">
            <v>NY</v>
          </cell>
          <cell r="D1195">
            <v>2</v>
          </cell>
          <cell r="E1195">
            <v>0</v>
          </cell>
          <cell r="F1195">
            <v>2</v>
          </cell>
          <cell r="G1195">
            <v>-2</v>
          </cell>
          <cell r="H1195">
            <v>2</v>
          </cell>
          <cell r="I1195">
            <v>-3</v>
          </cell>
          <cell r="J1195">
            <v>1</v>
          </cell>
          <cell r="L1195">
            <v>19362000</v>
          </cell>
          <cell r="M1195">
            <v>0</v>
          </cell>
          <cell r="N1195">
            <v>42426000</v>
          </cell>
          <cell r="O1195">
            <v>36389000</v>
          </cell>
          <cell r="P1195">
            <v>72965667</v>
          </cell>
          <cell r="Q1195">
            <v>30510515</v>
          </cell>
          <cell r="R1195">
            <v>42664164</v>
          </cell>
          <cell r="S1195">
            <v>60994613</v>
          </cell>
          <cell r="T1195">
            <v>8000</v>
          </cell>
          <cell r="U1195">
            <v>0</v>
          </cell>
          <cell r="V1195">
            <v>0</v>
          </cell>
          <cell r="W1195">
            <v>0</v>
          </cell>
          <cell r="X1195">
            <v>33020000</v>
          </cell>
          <cell r="Y1195">
            <v>0</v>
          </cell>
          <cell r="Z1195">
            <v>338339959</v>
          </cell>
          <cell r="AA1195">
            <v>87083000</v>
          </cell>
          <cell r="AB1195">
            <v>46550777</v>
          </cell>
          <cell r="AC1195">
            <v>7041790</v>
          </cell>
          <cell r="AD1195">
            <v>56159188</v>
          </cell>
          <cell r="AE1195">
            <v>32503119</v>
          </cell>
          <cell r="AF1195">
            <v>86100084</v>
          </cell>
          <cell r="AG1195">
            <v>11171000</v>
          </cell>
          <cell r="AH1195">
            <v>8346948</v>
          </cell>
          <cell r="AI1195">
            <v>0</v>
          </cell>
          <cell r="AJ1195">
            <v>1100000</v>
          </cell>
          <cell r="AK1195">
            <v>336055906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336055906</v>
          </cell>
          <cell r="AQ1195">
            <v>29925000</v>
          </cell>
          <cell r="AR1195">
            <v>7070000</v>
          </cell>
          <cell r="AS1195">
            <v>36995000</v>
          </cell>
          <cell r="AT1195">
            <v>0</v>
          </cell>
          <cell r="AU1195">
            <v>212741</v>
          </cell>
          <cell r="AV1195">
            <v>7877000</v>
          </cell>
          <cell r="AW1195">
            <v>98243</v>
          </cell>
          <cell r="AX1195">
            <v>158964</v>
          </cell>
          <cell r="AY1195">
            <v>0</v>
          </cell>
          <cell r="AZ1195">
            <v>8346948</v>
          </cell>
        </row>
        <row r="1196">
          <cell r="A1196">
            <v>195827</v>
          </cell>
          <cell r="B1196" t="str">
            <v>SUNY-SYSTEM OFFICE</v>
          </cell>
          <cell r="C1196" t="str">
            <v>NY</v>
          </cell>
          <cell r="D1196">
            <v>2</v>
          </cell>
          <cell r="E1196">
            <v>0</v>
          </cell>
          <cell r="F1196">
            <v>2</v>
          </cell>
          <cell r="G1196">
            <v>-2</v>
          </cell>
          <cell r="H1196">
            <v>2</v>
          </cell>
          <cell r="I1196">
            <v>-3</v>
          </cell>
          <cell r="J1196">
            <v>1</v>
          </cell>
          <cell r="L1196">
            <v>0</v>
          </cell>
          <cell r="M1196">
            <v>0</v>
          </cell>
          <cell r="N1196">
            <v>22968743</v>
          </cell>
          <cell r="O1196">
            <v>0</v>
          </cell>
          <cell r="P1196">
            <v>76513890</v>
          </cell>
          <cell r="Q1196">
            <v>13080778</v>
          </cell>
          <cell r="R1196">
            <v>2945498</v>
          </cell>
          <cell r="S1196">
            <v>26993423</v>
          </cell>
          <cell r="T1196">
            <v>20552</v>
          </cell>
          <cell r="U1196">
            <v>0</v>
          </cell>
          <cell r="V1196">
            <v>291177</v>
          </cell>
          <cell r="W1196">
            <v>634862</v>
          </cell>
          <cell r="X1196">
            <v>4669133</v>
          </cell>
          <cell r="Y1196">
            <v>0</v>
          </cell>
          <cell r="Z1196">
            <v>148118056</v>
          </cell>
          <cell r="AA1196">
            <v>26476213</v>
          </cell>
          <cell r="AB1196">
            <v>11091967</v>
          </cell>
          <cell r="AC1196">
            <v>58004084</v>
          </cell>
          <cell r="AD1196">
            <v>13978703</v>
          </cell>
          <cell r="AE1196">
            <v>6205120</v>
          </cell>
          <cell r="AF1196">
            <v>59494118</v>
          </cell>
          <cell r="AG1196">
            <v>3355741</v>
          </cell>
          <cell r="AH1196">
            <v>2437563</v>
          </cell>
          <cell r="AI1196">
            <v>4997205</v>
          </cell>
          <cell r="AJ1196">
            <v>6662034</v>
          </cell>
          <cell r="AK1196">
            <v>192702748</v>
          </cell>
          <cell r="AL1196">
            <v>-2059854</v>
          </cell>
          <cell r="AM1196">
            <v>262763</v>
          </cell>
          <cell r="AN1196">
            <v>0</v>
          </cell>
          <cell r="AO1196">
            <v>0</v>
          </cell>
          <cell r="AP1196">
            <v>190905657</v>
          </cell>
          <cell r="AQ1196">
            <v>46090513</v>
          </cell>
          <cell r="AR1196">
            <v>0</v>
          </cell>
          <cell r="AS1196">
            <v>59970264</v>
          </cell>
          <cell r="AT1196">
            <v>0</v>
          </cell>
          <cell r="AU1196">
            <v>0</v>
          </cell>
          <cell r="AV1196">
            <v>2432563</v>
          </cell>
          <cell r="AW1196">
            <v>0</v>
          </cell>
          <cell r="AX1196">
            <v>0</v>
          </cell>
          <cell r="AY1196">
            <v>5000</v>
          </cell>
          <cell r="AZ1196">
            <v>2437563</v>
          </cell>
        </row>
        <row r="1197">
          <cell r="A1197">
            <v>262068</v>
          </cell>
          <cell r="B1197" t="str">
            <v>SUNY-SPECIAL F UNIT</v>
          </cell>
          <cell r="C1197" t="str">
            <v>NY</v>
          </cell>
          <cell r="D1197">
            <v>2</v>
          </cell>
          <cell r="E1197">
            <v>0</v>
          </cell>
          <cell r="F1197">
            <v>2</v>
          </cell>
          <cell r="G1197">
            <v>-2</v>
          </cell>
          <cell r="H1197">
            <v>2</v>
          </cell>
          <cell r="I1197">
            <v>-3</v>
          </cell>
          <cell r="J1197">
            <v>1</v>
          </cell>
          <cell r="L1197">
            <v>801749980</v>
          </cell>
          <cell r="M1197">
            <v>19636692</v>
          </cell>
          <cell r="N1197">
            <v>1729381440</v>
          </cell>
          <cell r="O1197">
            <v>0</v>
          </cell>
          <cell r="P1197">
            <v>619499734</v>
          </cell>
          <cell r="Q1197">
            <v>190560535</v>
          </cell>
          <cell r="R1197">
            <v>15675968</v>
          </cell>
          <cell r="S1197">
            <v>207758242</v>
          </cell>
          <cell r="T1197">
            <v>23873146</v>
          </cell>
          <cell r="U1197">
            <v>35198527</v>
          </cell>
          <cell r="V1197">
            <v>498144164</v>
          </cell>
          <cell r="W1197">
            <v>1008737570</v>
          </cell>
          <cell r="X1197">
            <v>60366300</v>
          </cell>
          <cell r="Y1197">
            <v>0</v>
          </cell>
          <cell r="Z1197">
            <v>5210582298</v>
          </cell>
          <cell r="AA1197">
            <v>1278255132</v>
          </cell>
          <cell r="AB1197">
            <v>426699129</v>
          </cell>
          <cell r="AC1197">
            <v>212966953</v>
          </cell>
          <cell r="AD1197">
            <v>267492014</v>
          </cell>
          <cell r="AE1197">
            <v>161454850</v>
          </cell>
          <cell r="AF1197">
            <v>464857415</v>
          </cell>
          <cell r="AG1197">
            <v>373446134</v>
          </cell>
          <cell r="AH1197">
            <v>288653549</v>
          </cell>
          <cell r="AI1197">
            <v>370382327</v>
          </cell>
          <cell r="AJ1197">
            <v>22247507</v>
          </cell>
          <cell r="AK1197">
            <v>3866455010</v>
          </cell>
          <cell r="AL1197">
            <v>497936360</v>
          </cell>
          <cell r="AM1197">
            <v>969342245</v>
          </cell>
          <cell r="AN1197">
            <v>0</v>
          </cell>
          <cell r="AO1197">
            <v>0</v>
          </cell>
          <cell r="AP1197">
            <v>5333733615</v>
          </cell>
          <cell r="AQ1197">
            <v>1714114370</v>
          </cell>
          <cell r="AR1197">
            <v>0</v>
          </cell>
          <cell r="AS1197">
            <v>2199092224</v>
          </cell>
          <cell r="AT1197">
            <v>112409586</v>
          </cell>
          <cell r="AU1197">
            <v>8573587</v>
          </cell>
          <cell r="AV1197">
            <v>145393595</v>
          </cell>
          <cell r="AW1197">
            <v>0</v>
          </cell>
          <cell r="AX1197">
            <v>0</v>
          </cell>
          <cell r="AY1197">
            <v>22276781</v>
          </cell>
          <cell r="AZ1197">
            <v>288653549</v>
          </cell>
        </row>
        <row r="1198">
          <cell r="A1198">
            <v>190433</v>
          </cell>
          <cell r="B1198" t="str">
            <v>CORNELL UNIVERSITY-NY STATE STATUTORY COLLEGES</v>
          </cell>
          <cell r="C1198" t="str">
            <v>NY</v>
          </cell>
          <cell r="D1198">
            <v>2</v>
          </cell>
          <cell r="E1198">
            <v>1</v>
          </cell>
          <cell r="F1198">
            <v>1</v>
          </cell>
          <cell r="G1198">
            <v>1</v>
          </cell>
          <cell r="H1198">
            <v>2</v>
          </cell>
          <cell r="I1198">
            <v>-3</v>
          </cell>
          <cell r="J1198">
            <v>1</v>
          </cell>
          <cell r="K1198">
            <v>6959</v>
          </cell>
          <cell r="L1198">
            <v>88358765</v>
          </cell>
          <cell r="M1198">
            <v>19636692</v>
          </cell>
          <cell r="N1198">
            <v>206209716</v>
          </cell>
          <cell r="O1198">
            <v>0</v>
          </cell>
          <cell r="P1198">
            <v>74580205</v>
          </cell>
          <cell r="Q1198">
            <v>20711961</v>
          </cell>
          <cell r="R1198">
            <v>1603379</v>
          </cell>
          <cell r="S1198">
            <v>34850386</v>
          </cell>
          <cell r="T1198">
            <v>12867201</v>
          </cell>
          <cell r="U1198">
            <v>34981610</v>
          </cell>
          <cell r="V1198">
            <v>0</v>
          </cell>
          <cell r="W1198">
            <v>0</v>
          </cell>
          <cell r="X1198">
            <v>11528941</v>
          </cell>
          <cell r="Y1198">
            <v>0</v>
          </cell>
          <cell r="Z1198">
            <v>505328856</v>
          </cell>
          <cell r="AA1198">
            <v>105150841</v>
          </cell>
          <cell r="AB1198">
            <v>132378718</v>
          </cell>
          <cell r="AC1198">
            <v>91249709</v>
          </cell>
          <cell r="AD1198">
            <v>36291379</v>
          </cell>
          <cell r="AE1198">
            <v>16886627</v>
          </cell>
          <cell r="AF1198">
            <v>45104914</v>
          </cell>
          <cell r="AG1198">
            <v>44835575</v>
          </cell>
          <cell r="AH1198">
            <v>19509169</v>
          </cell>
          <cell r="AI1198">
            <v>29984440</v>
          </cell>
          <cell r="AJ1198">
            <v>6834394</v>
          </cell>
          <cell r="AK1198">
            <v>528225766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528225766</v>
          </cell>
          <cell r="AQ1198">
            <v>218396838</v>
          </cell>
          <cell r="AR1198">
            <v>0</v>
          </cell>
          <cell r="AS1198">
            <v>284265325</v>
          </cell>
          <cell r="AT1198">
            <v>2119824</v>
          </cell>
          <cell r="AU1198">
            <v>1219822</v>
          </cell>
          <cell r="AV1198">
            <v>1893630</v>
          </cell>
          <cell r="AW1198">
            <v>0</v>
          </cell>
          <cell r="AX1198">
            <v>0</v>
          </cell>
          <cell r="AY1198">
            <v>14275893</v>
          </cell>
          <cell r="AZ1198">
            <v>19509169</v>
          </cell>
        </row>
        <row r="1199">
          <cell r="A1199">
            <v>190512</v>
          </cell>
          <cell r="B1199" t="str">
            <v>CUNY BERNARD M BARUCH COLLEGE</v>
          </cell>
          <cell r="C1199" t="str">
            <v>NY</v>
          </cell>
          <cell r="D1199">
            <v>2</v>
          </cell>
          <cell r="E1199">
            <v>1</v>
          </cell>
          <cell r="F1199">
            <v>2</v>
          </cell>
          <cell r="G1199">
            <v>2</v>
          </cell>
          <cell r="H1199">
            <v>2</v>
          </cell>
          <cell r="I1199">
            <v>21</v>
          </cell>
          <cell r="J1199">
            <v>1</v>
          </cell>
          <cell r="K1199">
            <v>12206</v>
          </cell>
          <cell r="L1199">
            <v>65287000</v>
          </cell>
          <cell r="M1199">
            <v>0</v>
          </cell>
          <cell r="N1199">
            <v>49932000</v>
          </cell>
          <cell r="O1199">
            <v>140000</v>
          </cell>
          <cell r="P1199">
            <v>12532670</v>
          </cell>
          <cell r="Q1199">
            <v>9610295</v>
          </cell>
          <cell r="R1199">
            <v>211971</v>
          </cell>
          <cell r="S1199">
            <v>2547729</v>
          </cell>
          <cell r="T1199">
            <v>26000</v>
          </cell>
          <cell r="U1199">
            <v>0</v>
          </cell>
          <cell r="V1199">
            <v>648000</v>
          </cell>
          <cell r="W1199">
            <v>0</v>
          </cell>
          <cell r="X1199">
            <v>7691000</v>
          </cell>
          <cell r="Y1199">
            <v>0</v>
          </cell>
          <cell r="Z1199">
            <v>148626665</v>
          </cell>
          <cell r="AA1199">
            <v>49226000</v>
          </cell>
          <cell r="AB1199">
            <v>2164059</v>
          </cell>
          <cell r="AC1199">
            <v>7092363</v>
          </cell>
          <cell r="AD1199">
            <v>5662030</v>
          </cell>
          <cell r="AE1199">
            <v>7098000</v>
          </cell>
          <cell r="AF1199">
            <v>17859214</v>
          </cell>
          <cell r="AG1199">
            <v>27289000</v>
          </cell>
          <cell r="AH1199">
            <v>26208000</v>
          </cell>
          <cell r="AI1199">
            <v>18000</v>
          </cell>
          <cell r="AJ1199">
            <v>0</v>
          </cell>
          <cell r="AK1199">
            <v>142616666</v>
          </cell>
          <cell r="AL1199">
            <v>610000</v>
          </cell>
          <cell r="AM1199">
            <v>0</v>
          </cell>
          <cell r="AN1199">
            <v>0</v>
          </cell>
          <cell r="AO1199">
            <v>0</v>
          </cell>
          <cell r="AP1199">
            <v>143226666</v>
          </cell>
          <cell r="AQ1199">
            <v>57896000</v>
          </cell>
          <cell r="AR1199">
            <v>16607000</v>
          </cell>
          <cell r="AS1199">
            <v>74503000</v>
          </cell>
          <cell r="AT1199">
            <v>11471000</v>
          </cell>
          <cell r="AU1199">
            <v>245000</v>
          </cell>
          <cell r="AV1199">
            <v>11513000</v>
          </cell>
          <cell r="AW1199">
            <v>0</v>
          </cell>
          <cell r="AX1199">
            <v>0</v>
          </cell>
          <cell r="AY1199">
            <v>2979000</v>
          </cell>
          <cell r="AZ1199">
            <v>26208000</v>
          </cell>
        </row>
        <row r="1200">
          <cell r="A1200">
            <v>190549</v>
          </cell>
          <cell r="B1200" t="str">
            <v>CUNY BROOKLYN COLLEGE</v>
          </cell>
          <cell r="C1200" t="str">
            <v>NY</v>
          </cell>
          <cell r="D1200">
            <v>2</v>
          </cell>
          <cell r="E1200">
            <v>1</v>
          </cell>
          <cell r="F1200">
            <v>2</v>
          </cell>
          <cell r="G1200">
            <v>2</v>
          </cell>
          <cell r="H1200">
            <v>2</v>
          </cell>
          <cell r="I1200">
            <v>21</v>
          </cell>
          <cell r="J1200">
            <v>1</v>
          </cell>
          <cell r="K1200">
            <v>10115</v>
          </cell>
          <cell r="L1200">
            <v>47053000</v>
          </cell>
          <cell r="M1200">
            <v>0</v>
          </cell>
          <cell r="N1200">
            <v>60863000</v>
          </cell>
          <cell r="O1200">
            <v>161000</v>
          </cell>
          <cell r="P1200">
            <v>16099488</v>
          </cell>
          <cell r="Q1200">
            <v>9387433</v>
          </cell>
          <cell r="R1200">
            <v>637330</v>
          </cell>
          <cell r="S1200">
            <v>4638180</v>
          </cell>
          <cell r="T1200">
            <v>0</v>
          </cell>
          <cell r="U1200">
            <v>0</v>
          </cell>
          <cell r="V1200">
            <v>805000</v>
          </cell>
          <cell r="W1200">
            <v>0</v>
          </cell>
          <cell r="X1200">
            <v>4899000</v>
          </cell>
          <cell r="Y1200">
            <v>0</v>
          </cell>
          <cell r="Z1200">
            <v>144543431</v>
          </cell>
          <cell r="AA1200">
            <v>55504000</v>
          </cell>
          <cell r="AB1200">
            <v>5419419</v>
          </cell>
          <cell r="AC1200">
            <v>3529728</v>
          </cell>
          <cell r="AD1200">
            <v>7430524</v>
          </cell>
          <cell r="AE1200">
            <v>10579745</v>
          </cell>
          <cell r="AF1200">
            <v>19577015</v>
          </cell>
          <cell r="AG1200">
            <v>13897000</v>
          </cell>
          <cell r="AH1200">
            <v>25091000</v>
          </cell>
          <cell r="AI1200">
            <v>69000</v>
          </cell>
          <cell r="AJ1200">
            <v>0</v>
          </cell>
          <cell r="AK1200">
            <v>141097431</v>
          </cell>
          <cell r="AL1200">
            <v>864000</v>
          </cell>
          <cell r="AM1200">
            <v>0</v>
          </cell>
          <cell r="AN1200">
            <v>0</v>
          </cell>
          <cell r="AO1200">
            <v>0</v>
          </cell>
          <cell r="AP1200">
            <v>141961431</v>
          </cell>
          <cell r="AQ1200">
            <v>66304000</v>
          </cell>
          <cell r="AR1200">
            <v>19018000</v>
          </cell>
          <cell r="AS1200">
            <v>85322000</v>
          </cell>
          <cell r="AT1200">
            <v>11108000</v>
          </cell>
          <cell r="AU1200">
            <v>489000</v>
          </cell>
          <cell r="AV1200">
            <v>10251000</v>
          </cell>
          <cell r="AW1200">
            <v>0</v>
          </cell>
          <cell r="AX1200">
            <v>0</v>
          </cell>
          <cell r="AY1200">
            <v>3243000</v>
          </cell>
          <cell r="AZ1200">
            <v>25091000</v>
          </cell>
        </row>
        <row r="1201">
          <cell r="A1201">
            <v>190558</v>
          </cell>
          <cell r="B1201" t="str">
            <v>CUNY COLLEGE OF STATEN ISLAND</v>
          </cell>
          <cell r="C1201" t="str">
            <v>NY</v>
          </cell>
          <cell r="D1201">
            <v>2</v>
          </cell>
          <cell r="E1201">
            <v>1</v>
          </cell>
          <cell r="F1201">
            <v>2</v>
          </cell>
          <cell r="G1201">
            <v>2</v>
          </cell>
          <cell r="H1201">
            <v>2</v>
          </cell>
          <cell r="I1201">
            <v>21</v>
          </cell>
          <cell r="J1201">
            <v>1</v>
          </cell>
          <cell r="K1201">
            <v>8313</v>
          </cell>
          <cell r="L1201">
            <v>34528000</v>
          </cell>
          <cell r="M1201">
            <v>0</v>
          </cell>
          <cell r="N1201">
            <v>31578000</v>
          </cell>
          <cell r="O1201">
            <v>6115000</v>
          </cell>
          <cell r="P1201">
            <v>10128904</v>
          </cell>
          <cell r="Q1201">
            <v>8081260</v>
          </cell>
          <cell r="R1201">
            <v>879984</v>
          </cell>
          <cell r="S1201">
            <v>2537699</v>
          </cell>
          <cell r="T1201">
            <v>0</v>
          </cell>
          <cell r="U1201">
            <v>0</v>
          </cell>
          <cell r="V1201">
            <v>2163000</v>
          </cell>
          <cell r="W1201">
            <v>0</v>
          </cell>
          <cell r="X1201">
            <v>2400000</v>
          </cell>
          <cell r="Y1201">
            <v>0</v>
          </cell>
          <cell r="Z1201">
            <v>98411847</v>
          </cell>
          <cell r="AA1201">
            <v>36276000</v>
          </cell>
          <cell r="AB1201">
            <v>1695585</v>
          </cell>
          <cell r="AC1201">
            <v>2289394</v>
          </cell>
          <cell r="AD1201">
            <v>5455321</v>
          </cell>
          <cell r="AE1201">
            <v>7718833</v>
          </cell>
          <cell r="AF1201">
            <v>13947714</v>
          </cell>
          <cell r="AG1201">
            <v>13323000</v>
          </cell>
          <cell r="AH1201">
            <v>14059000</v>
          </cell>
          <cell r="AI1201">
            <v>17000</v>
          </cell>
          <cell r="AJ1201">
            <v>0</v>
          </cell>
          <cell r="AK1201">
            <v>94781847</v>
          </cell>
          <cell r="AL1201">
            <v>2174000</v>
          </cell>
          <cell r="AM1201">
            <v>0</v>
          </cell>
          <cell r="AN1201">
            <v>0</v>
          </cell>
          <cell r="AO1201">
            <v>0</v>
          </cell>
          <cell r="AP1201">
            <v>96955847</v>
          </cell>
          <cell r="AQ1201">
            <v>45039000</v>
          </cell>
          <cell r="AR1201">
            <v>12919000</v>
          </cell>
          <cell r="AS1201">
            <v>57958000</v>
          </cell>
          <cell r="AT1201">
            <v>7242000</v>
          </cell>
          <cell r="AU1201">
            <v>241000</v>
          </cell>
          <cell r="AV1201">
            <v>6576000</v>
          </cell>
          <cell r="AW1201">
            <v>0</v>
          </cell>
          <cell r="AX1201">
            <v>0</v>
          </cell>
          <cell r="AY1201">
            <v>0</v>
          </cell>
          <cell r="AZ1201">
            <v>14059000</v>
          </cell>
        </row>
        <row r="1202">
          <cell r="A1202">
            <v>190567</v>
          </cell>
          <cell r="B1202" t="str">
            <v>CUNY CITY COLLEGE</v>
          </cell>
          <cell r="C1202" t="str">
            <v>NY</v>
          </cell>
          <cell r="D1202">
            <v>2</v>
          </cell>
          <cell r="E1202">
            <v>1</v>
          </cell>
          <cell r="F1202">
            <v>2</v>
          </cell>
          <cell r="G1202">
            <v>2</v>
          </cell>
          <cell r="H1202">
            <v>2</v>
          </cell>
          <cell r="I1202">
            <v>21</v>
          </cell>
          <cell r="J1202">
            <v>1</v>
          </cell>
          <cell r="K1202">
            <v>7225</v>
          </cell>
          <cell r="L1202">
            <v>33636000</v>
          </cell>
          <cell r="M1202">
            <v>0</v>
          </cell>
          <cell r="N1202">
            <v>79069000</v>
          </cell>
          <cell r="O1202">
            <v>171000</v>
          </cell>
          <cell r="P1202">
            <v>28810027</v>
          </cell>
          <cell r="Q1202">
            <v>9144551</v>
          </cell>
          <cell r="R1202">
            <v>3746667</v>
          </cell>
          <cell r="S1202">
            <v>9756457</v>
          </cell>
          <cell r="T1202">
            <v>739000</v>
          </cell>
          <cell r="U1202">
            <v>0</v>
          </cell>
          <cell r="V1202">
            <v>452000</v>
          </cell>
          <cell r="W1202">
            <v>0</v>
          </cell>
          <cell r="X1202">
            <v>4716000</v>
          </cell>
          <cell r="Y1202">
            <v>0</v>
          </cell>
          <cell r="Z1202">
            <v>170240702</v>
          </cell>
          <cell r="AA1202">
            <v>67434000</v>
          </cell>
          <cell r="AB1202">
            <v>19018111</v>
          </cell>
          <cell r="AC1202">
            <v>4346831</v>
          </cell>
          <cell r="AD1202">
            <v>11956311</v>
          </cell>
          <cell r="AE1202">
            <v>8063601</v>
          </cell>
          <cell r="AF1202">
            <v>17114847</v>
          </cell>
          <cell r="AG1202">
            <v>17393000</v>
          </cell>
          <cell r="AH1202">
            <v>22314000</v>
          </cell>
          <cell r="AI1202">
            <v>46000</v>
          </cell>
          <cell r="AJ1202">
            <v>0</v>
          </cell>
          <cell r="AK1202">
            <v>167686701</v>
          </cell>
          <cell r="AL1202">
            <v>431000</v>
          </cell>
          <cell r="AM1202">
            <v>0</v>
          </cell>
          <cell r="AN1202">
            <v>0</v>
          </cell>
          <cell r="AO1202">
            <v>0</v>
          </cell>
          <cell r="AP1202">
            <v>168117701</v>
          </cell>
          <cell r="AQ1202">
            <v>70630000</v>
          </cell>
          <cell r="AR1202">
            <v>20259000</v>
          </cell>
          <cell r="AS1202">
            <v>90889000</v>
          </cell>
          <cell r="AT1202">
            <v>9384000</v>
          </cell>
          <cell r="AU1202">
            <v>441000</v>
          </cell>
          <cell r="AV1202">
            <v>7760000</v>
          </cell>
          <cell r="AW1202">
            <v>0</v>
          </cell>
          <cell r="AX1202">
            <v>919000</v>
          </cell>
          <cell r="AY1202">
            <v>3810000</v>
          </cell>
          <cell r="AZ1202">
            <v>22314000</v>
          </cell>
        </row>
        <row r="1203">
          <cell r="A1203">
            <v>190576</v>
          </cell>
          <cell r="B1203" t="str">
            <v>CUNY GRADUATE SCHOOL AND UNIVERSITY CENTER</v>
          </cell>
          <cell r="C1203" t="str">
            <v>NY</v>
          </cell>
          <cell r="D1203">
            <v>2</v>
          </cell>
          <cell r="E1203">
            <v>1</v>
          </cell>
          <cell r="F1203">
            <v>2</v>
          </cell>
          <cell r="G1203">
            <v>2</v>
          </cell>
          <cell r="H1203">
            <v>2</v>
          </cell>
          <cell r="I1203">
            <v>15</v>
          </cell>
          <cell r="J1203">
            <v>1</v>
          </cell>
          <cell r="K1203">
            <v>3369</v>
          </cell>
          <cell r="L1203">
            <v>12019000</v>
          </cell>
          <cell r="M1203">
            <v>0</v>
          </cell>
          <cell r="N1203">
            <v>60752000</v>
          </cell>
          <cell r="O1203">
            <v>109000</v>
          </cell>
          <cell r="P1203">
            <v>2804088</v>
          </cell>
          <cell r="Q1203">
            <v>417816</v>
          </cell>
          <cell r="R1203">
            <v>1036051</v>
          </cell>
          <cell r="S1203">
            <v>9028196</v>
          </cell>
          <cell r="T1203">
            <v>1587000</v>
          </cell>
          <cell r="U1203">
            <v>97000</v>
          </cell>
          <cell r="V1203">
            <v>706000</v>
          </cell>
          <cell r="W1203">
            <v>0</v>
          </cell>
          <cell r="X1203">
            <v>5965000</v>
          </cell>
          <cell r="Y1203">
            <v>0</v>
          </cell>
          <cell r="Z1203">
            <v>94521151</v>
          </cell>
          <cell r="AA1203">
            <v>44753000</v>
          </cell>
          <cell r="AB1203">
            <v>5049678</v>
          </cell>
          <cell r="AC1203">
            <v>1134410</v>
          </cell>
          <cell r="AD1203">
            <v>6023893</v>
          </cell>
          <cell r="AE1203">
            <v>10995924</v>
          </cell>
          <cell r="AF1203">
            <v>13606246</v>
          </cell>
          <cell r="AG1203">
            <v>4252000</v>
          </cell>
          <cell r="AH1203">
            <v>6659000</v>
          </cell>
          <cell r="AI1203">
            <v>22000</v>
          </cell>
          <cell r="AJ1203">
            <v>80000</v>
          </cell>
          <cell r="AK1203">
            <v>92576151</v>
          </cell>
          <cell r="AL1203">
            <v>861000</v>
          </cell>
          <cell r="AM1203">
            <v>0</v>
          </cell>
          <cell r="AN1203">
            <v>0</v>
          </cell>
          <cell r="AO1203">
            <v>0</v>
          </cell>
          <cell r="AP1203">
            <v>93437151</v>
          </cell>
          <cell r="AQ1203">
            <v>45035000</v>
          </cell>
          <cell r="AR1203">
            <v>12918000</v>
          </cell>
          <cell r="AS1203">
            <v>57953000</v>
          </cell>
          <cell r="AT1203">
            <v>0</v>
          </cell>
          <cell r="AU1203">
            <v>0</v>
          </cell>
          <cell r="AV1203">
            <v>173000</v>
          </cell>
          <cell r="AW1203">
            <v>0</v>
          </cell>
          <cell r="AX1203">
            <v>0</v>
          </cell>
          <cell r="AY1203">
            <v>6486000</v>
          </cell>
          <cell r="AZ1203">
            <v>6659000</v>
          </cell>
        </row>
        <row r="1204">
          <cell r="A1204">
            <v>190594</v>
          </cell>
          <cell r="B1204" t="str">
            <v>CUNY HUNTER COLLEGE</v>
          </cell>
          <cell r="C1204" t="str">
            <v>NY</v>
          </cell>
          <cell r="D1204">
            <v>2</v>
          </cell>
          <cell r="E1204">
            <v>1</v>
          </cell>
          <cell r="F1204">
            <v>2</v>
          </cell>
          <cell r="G1204">
            <v>2</v>
          </cell>
          <cell r="H1204">
            <v>2</v>
          </cell>
          <cell r="I1204">
            <v>21</v>
          </cell>
          <cell r="J1204">
            <v>1</v>
          </cell>
          <cell r="K1204">
            <v>14568</v>
          </cell>
          <cell r="L1204">
            <v>65175000</v>
          </cell>
          <cell r="M1204">
            <v>0</v>
          </cell>
          <cell r="N1204">
            <v>49423000</v>
          </cell>
          <cell r="O1204">
            <v>171000</v>
          </cell>
          <cell r="P1204">
            <v>26832218</v>
          </cell>
          <cell r="Q1204">
            <v>12357482</v>
          </cell>
          <cell r="R1204">
            <v>3401110</v>
          </cell>
          <cell r="S1204">
            <v>10594351</v>
          </cell>
          <cell r="T1204">
            <v>51000</v>
          </cell>
          <cell r="U1204">
            <v>0</v>
          </cell>
          <cell r="V1204">
            <v>1699000</v>
          </cell>
          <cell r="W1204">
            <v>0</v>
          </cell>
          <cell r="X1204">
            <v>1733000</v>
          </cell>
          <cell r="Y1204">
            <v>0</v>
          </cell>
          <cell r="Z1204">
            <v>171437161</v>
          </cell>
          <cell r="AA1204">
            <v>60486000</v>
          </cell>
          <cell r="AB1204">
            <v>13195696</v>
          </cell>
          <cell r="AC1204">
            <v>9448315</v>
          </cell>
          <cell r="AD1204">
            <v>10893400</v>
          </cell>
          <cell r="AE1204">
            <v>11090228</v>
          </cell>
          <cell r="AF1204">
            <v>21358521</v>
          </cell>
          <cell r="AG1204">
            <v>18648000</v>
          </cell>
          <cell r="AH1204">
            <v>25972000</v>
          </cell>
          <cell r="AI1204">
            <v>73000</v>
          </cell>
          <cell r="AJ1204">
            <v>0</v>
          </cell>
          <cell r="AK1204">
            <v>171165160</v>
          </cell>
          <cell r="AL1204">
            <v>1501000</v>
          </cell>
          <cell r="AM1204">
            <v>0</v>
          </cell>
          <cell r="AN1204">
            <v>0</v>
          </cell>
          <cell r="AO1204">
            <v>0</v>
          </cell>
          <cell r="AP1204">
            <v>172666160</v>
          </cell>
          <cell r="AQ1204">
            <v>70725000</v>
          </cell>
          <cell r="AR1204">
            <v>20286000</v>
          </cell>
          <cell r="AS1204">
            <v>91011000</v>
          </cell>
          <cell r="AT1204">
            <v>13304000</v>
          </cell>
          <cell r="AU1204">
            <v>632000</v>
          </cell>
          <cell r="AV1204">
            <v>11332000</v>
          </cell>
          <cell r="AW1204">
            <v>0</v>
          </cell>
          <cell r="AX1204">
            <v>152000</v>
          </cell>
          <cell r="AY1204">
            <v>552000</v>
          </cell>
          <cell r="AZ1204">
            <v>25972000</v>
          </cell>
        </row>
        <row r="1205">
          <cell r="A1205">
            <v>190600</v>
          </cell>
          <cell r="B1205" t="str">
            <v>CUNY JOHN JAY COLLEGE CRIMINAL JUSTICE</v>
          </cell>
          <cell r="C1205" t="str">
            <v>NY</v>
          </cell>
          <cell r="D1205">
            <v>2</v>
          </cell>
          <cell r="E1205">
            <v>1</v>
          </cell>
          <cell r="F1205">
            <v>2</v>
          </cell>
          <cell r="G1205">
            <v>2</v>
          </cell>
          <cell r="H1205">
            <v>2</v>
          </cell>
          <cell r="I1205">
            <v>59</v>
          </cell>
          <cell r="J1205">
            <v>1</v>
          </cell>
          <cell r="K1205">
            <v>8964</v>
          </cell>
          <cell r="L1205">
            <v>35793000</v>
          </cell>
          <cell r="M1205">
            <v>0</v>
          </cell>
          <cell r="N1205">
            <v>17480000</v>
          </cell>
          <cell r="O1205">
            <v>1892000</v>
          </cell>
          <cell r="P1205">
            <v>20705724</v>
          </cell>
          <cell r="Q1205">
            <v>10675917</v>
          </cell>
          <cell r="R1205">
            <v>293219</v>
          </cell>
          <cell r="S1205">
            <v>587882</v>
          </cell>
          <cell r="T1205">
            <v>10000</v>
          </cell>
          <cell r="U1205">
            <v>0</v>
          </cell>
          <cell r="V1205">
            <v>423000</v>
          </cell>
          <cell r="W1205">
            <v>0</v>
          </cell>
          <cell r="X1205">
            <v>1531000</v>
          </cell>
          <cell r="Y1205">
            <v>0</v>
          </cell>
          <cell r="Z1205">
            <v>89391742</v>
          </cell>
          <cell r="AA1205">
            <v>27075000</v>
          </cell>
          <cell r="AB1205">
            <v>1233518</v>
          </cell>
          <cell r="AC1205">
            <v>4058676</v>
          </cell>
          <cell r="AD1205">
            <v>6863600</v>
          </cell>
          <cell r="AE1205">
            <v>7284303</v>
          </cell>
          <cell r="AF1205">
            <v>10718645</v>
          </cell>
          <cell r="AG1205">
            <v>5996000</v>
          </cell>
          <cell r="AH1205">
            <v>24975000</v>
          </cell>
          <cell r="AI1205">
            <v>35000</v>
          </cell>
          <cell r="AJ1205">
            <v>0</v>
          </cell>
          <cell r="AK1205">
            <v>88239742</v>
          </cell>
          <cell r="AL1205">
            <v>349000</v>
          </cell>
          <cell r="AM1205">
            <v>0</v>
          </cell>
          <cell r="AN1205">
            <v>0</v>
          </cell>
          <cell r="AO1205">
            <v>0</v>
          </cell>
          <cell r="AP1205">
            <v>88588742</v>
          </cell>
          <cell r="AQ1205">
            <v>34288000</v>
          </cell>
          <cell r="AR1205">
            <v>9835000</v>
          </cell>
          <cell r="AS1205">
            <v>44123000</v>
          </cell>
          <cell r="AT1205">
            <v>12796000</v>
          </cell>
          <cell r="AU1205">
            <v>879000</v>
          </cell>
          <cell r="AV1205">
            <v>11139000</v>
          </cell>
          <cell r="AW1205">
            <v>0</v>
          </cell>
          <cell r="AX1205">
            <v>0</v>
          </cell>
          <cell r="AY1205">
            <v>161000</v>
          </cell>
          <cell r="AZ1205">
            <v>24975000</v>
          </cell>
        </row>
        <row r="1206">
          <cell r="A1206">
            <v>190637</v>
          </cell>
          <cell r="B1206" t="str">
            <v>CUNY LEHMAN COLLEGE</v>
          </cell>
          <cell r="C1206" t="str">
            <v>NY</v>
          </cell>
          <cell r="D1206">
            <v>2</v>
          </cell>
          <cell r="E1206">
            <v>1</v>
          </cell>
          <cell r="F1206">
            <v>2</v>
          </cell>
          <cell r="G1206">
            <v>2</v>
          </cell>
          <cell r="H1206">
            <v>2</v>
          </cell>
          <cell r="I1206">
            <v>21</v>
          </cell>
          <cell r="J1206">
            <v>1</v>
          </cell>
          <cell r="K1206">
            <v>5886</v>
          </cell>
          <cell r="L1206">
            <v>28044000</v>
          </cell>
          <cell r="M1206">
            <v>0</v>
          </cell>
          <cell r="N1206">
            <v>36653000</v>
          </cell>
          <cell r="O1206">
            <v>97000</v>
          </cell>
          <cell r="P1206">
            <v>16641393</v>
          </cell>
          <cell r="Q1206">
            <v>6821969</v>
          </cell>
          <cell r="R1206">
            <v>1900909</v>
          </cell>
          <cell r="S1206">
            <v>2473621</v>
          </cell>
          <cell r="T1206">
            <v>0</v>
          </cell>
          <cell r="U1206">
            <v>0</v>
          </cell>
          <cell r="V1206">
            <v>497000</v>
          </cell>
          <cell r="W1206">
            <v>0</v>
          </cell>
          <cell r="X1206">
            <v>1603000</v>
          </cell>
          <cell r="Y1206">
            <v>0</v>
          </cell>
          <cell r="Z1206">
            <v>94731892</v>
          </cell>
          <cell r="AA1206">
            <v>30871000</v>
          </cell>
          <cell r="AB1206">
            <v>2578161</v>
          </cell>
          <cell r="AC1206">
            <v>7991083</v>
          </cell>
          <cell r="AD1206">
            <v>8706566</v>
          </cell>
          <cell r="AE1206">
            <v>6296247</v>
          </cell>
          <cell r="AF1206">
            <v>9258834</v>
          </cell>
          <cell r="AG1206">
            <v>10081000</v>
          </cell>
          <cell r="AH1206">
            <v>18679000</v>
          </cell>
          <cell r="AI1206">
            <v>27000</v>
          </cell>
          <cell r="AJ1206">
            <v>0</v>
          </cell>
          <cell r="AK1206">
            <v>94488891</v>
          </cell>
          <cell r="AL1206">
            <v>317000</v>
          </cell>
          <cell r="AM1206">
            <v>0</v>
          </cell>
          <cell r="AN1206">
            <v>0</v>
          </cell>
          <cell r="AO1206">
            <v>0</v>
          </cell>
          <cell r="AP1206">
            <v>94805891</v>
          </cell>
          <cell r="AQ1206">
            <v>40032000</v>
          </cell>
          <cell r="AR1206">
            <v>11483000</v>
          </cell>
          <cell r="AS1206">
            <v>51515000</v>
          </cell>
          <cell r="AT1206">
            <v>9438000</v>
          </cell>
          <cell r="AU1206">
            <v>447000</v>
          </cell>
          <cell r="AV1206">
            <v>7583000</v>
          </cell>
          <cell r="AW1206">
            <v>0</v>
          </cell>
          <cell r="AX1206">
            <v>0</v>
          </cell>
          <cell r="AY1206">
            <v>1211000</v>
          </cell>
          <cell r="AZ1206">
            <v>18679000</v>
          </cell>
        </row>
        <row r="1207">
          <cell r="A1207">
            <v>190646</v>
          </cell>
          <cell r="B1207" t="str">
            <v>CUNY MEDGAR EVERS COLLEGE</v>
          </cell>
          <cell r="C1207" t="str">
            <v>NY</v>
          </cell>
          <cell r="D1207">
            <v>2</v>
          </cell>
          <cell r="E1207">
            <v>1</v>
          </cell>
          <cell r="F1207">
            <v>2</v>
          </cell>
          <cell r="G1207">
            <v>2</v>
          </cell>
          <cell r="H1207">
            <v>2</v>
          </cell>
          <cell r="I1207">
            <v>32</v>
          </cell>
          <cell r="J1207">
            <v>1</v>
          </cell>
          <cell r="K1207">
            <v>3438</v>
          </cell>
          <cell r="L1207">
            <v>13628000</v>
          </cell>
          <cell r="M1207">
            <v>0</v>
          </cell>
          <cell r="N1207">
            <v>18999000</v>
          </cell>
          <cell r="O1207">
            <v>2735000</v>
          </cell>
          <cell r="P1207">
            <v>7581473</v>
          </cell>
          <cell r="Q1207">
            <v>4977464</v>
          </cell>
          <cell r="R1207">
            <v>1446520</v>
          </cell>
          <cell r="S1207">
            <v>2089191</v>
          </cell>
          <cell r="T1207">
            <v>0</v>
          </cell>
          <cell r="U1207">
            <v>0</v>
          </cell>
          <cell r="V1207">
            <v>99000</v>
          </cell>
          <cell r="W1207">
            <v>0</v>
          </cell>
          <cell r="X1207">
            <v>448000</v>
          </cell>
          <cell r="Y1207">
            <v>0</v>
          </cell>
          <cell r="Z1207">
            <v>52003648</v>
          </cell>
          <cell r="AA1207">
            <v>16938000</v>
          </cell>
          <cell r="AB1207">
            <v>890886</v>
          </cell>
          <cell r="AC1207">
            <v>2438939</v>
          </cell>
          <cell r="AD1207">
            <v>2829982</v>
          </cell>
          <cell r="AE1207">
            <v>4380648</v>
          </cell>
          <cell r="AF1207">
            <v>9532213</v>
          </cell>
          <cell r="AG1207">
            <v>4522000</v>
          </cell>
          <cell r="AH1207">
            <v>9835000</v>
          </cell>
          <cell r="AI1207">
            <v>16000</v>
          </cell>
          <cell r="AJ1207">
            <v>0</v>
          </cell>
          <cell r="AK1207">
            <v>51383668</v>
          </cell>
          <cell r="AL1207">
            <v>147000</v>
          </cell>
          <cell r="AM1207">
            <v>0</v>
          </cell>
          <cell r="AN1207">
            <v>0</v>
          </cell>
          <cell r="AO1207">
            <v>0</v>
          </cell>
          <cell r="AP1207">
            <v>51530668</v>
          </cell>
          <cell r="AQ1207">
            <v>22035000</v>
          </cell>
          <cell r="AR1207">
            <v>6321000</v>
          </cell>
          <cell r="AS1207">
            <v>28356000</v>
          </cell>
          <cell r="AT1207">
            <v>5790000</v>
          </cell>
          <cell r="AU1207">
            <v>249000</v>
          </cell>
          <cell r="AV1207">
            <v>3717000</v>
          </cell>
          <cell r="AW1207">
            <v>0</v>
          </cell>
          <cell r="AX1207">
            <v>0</v>
          </cell>
          <cell r="AY1207">
            <v>79000</v>
          </cell>
          <cell r="AZ1207">
            <v>9835000</v>
          </cell>
        </row>
        <row r="1208">
          <cell r="A1208">
            <v>190655</v>
          </cell>
          <cell r="B1208" t="str">
            <v>CUNY NEW YORK CITY TECHNICAL COLLEGE</v>
          </cell>
          <cell r="C1208" t="str">
            <v>NY</v>
          </cell>
          <cell r="D1208">
            <v>2</v>
          </cell>
          <cell r="E1208">
            <v>1</v>
          </cell>
          <cell r="F1208">
            <v>2</v>
          </cell>
          <cell r="G1208">
            <v>2</v>
          </cell>
          <cell r="H1208">
            <v>2</v>
          </cell>
          <cell r="I1208">
            <v>33</v>
          </cell>
          <cell r="J1208">
            <v>1</v>
          </cell>
          <cell r="K1208">
            <v>8868</v>
          </cell>
          <cell r="L1208">
            <v>33787000</v>
          </cell>
          <cell r="M1208">
            <v>0</v>
          </cell>
          <cell r="N1208">
            <v>26792000</v>
          </cell>
          <cell r="O1208">
            <v>9828000</v>
          </cell>
          <cell r="P1208">
            <v>19625366</v>
          </cell>
          <cell r="Q1208">
            <v>11740916</v>
          </cell>
          <cell r="R1208">
            <v>1028388</v>
          </cell>
          <cell r="S1208">
            <v>2094925</v>
          </cell>
          <cell r="T1208">
            <v>875000</v>
          </cell>
          <cell r="U1208">
            <v>0</v>
          </cell>
          <cell r="V1208">
            <v>685000</v>
          </cell>
          <cell r="W1208">
            <v>0</v>
          </cell>
          <cell r="X1208">
            <v>1235000</v>
          </cell>
          <cell r="Y1208">
            <v>0</v>
          </cell>
          <cell r="Z1208">
            <v>107691595</v>
          </cell>
          <cell r="AA1208">
            <v>34960000</v>
          </cell>
          <cell r="AB1208">
            <v>506734</v>
          </cell>
          <cell r="AC1208">
            <v>6854994</v>
          </cell>
          <cell r="AD1208">
            <v>7056125</v>
          </cell>
          <cell r="AE1208">
            <v>7401777</v>
          </cell>
          <cell r="AF1208">
            <v>14222965</v>
          </cell>
          <cell r="AG1208">
            <v>8460000</v>
          </cell>
          <cell r="AH1208">
            <v>26841000</v>
          </cell>
          <cell r="AI1208">
            <v>10000</v>
          </cell>
          <cell r="AJ1208">
            <v>0</v>
          </cell>
          <cell r="AK1208">
            <v>106313595</v>
          </cell>
          <cell r="AL1208">
            <v>774000</v>
          </cell>
          <cell r="AM1208">
            <v>0</v>
          </cell>
          <cell r="AN1208">
            <v>0</v>
          </cell>
          <cell r="AO1208">
            <v>0</v>
          </cell>
          <cell r="AP1208">
            <v>107087595</v>
          </cell>
          <cell r="AQ1208">
            <v>45370000</v>
          </cell>
          <cell r="AR1208">
            <v>13014000</v>
          </cell>
          <cell r="AS1208">
            <v>58384000</v>
          </cell>
          <cell r="AT1208">
            <v>15555000</v>
          </cell>
          <cell r="AU1208">
            <v>653000</v>
          </cell>
          <cell r="AV1208">
            <v>10618000</v>
          </cell>
          <cell r="AW1208">
            <v>0</v>
          </cell>
          <cell r="AX1208">
            <v>0</v>
          </cell>
          <cell r="AY1208">
            <v>15000</v>
          </cell>
          <cell r="AZ1208">
            <v>26841000</v>
          </cell>
        </row>
        <row r="1209">
          <cell r="A1209">
            <v>190664</v>
          </cell>
          <cell r="B1209" t="str">
            <v>CUNY QUEENS COLLEGE</v>
          </cell>
          <cell r="C1209" t="str">
            <v>NY</v>
          </cell>
          <cell r="D1209">
            <v>2</v>
          </cell>
          <cell r="E1209">
            <v>1</v>
          </cell>
          <cell r="F1209">
            <v>2</v>
          </cell>
          <cell r="G1209">
            <v>2</v>
          </cell>
          <cell r="H1209">
            <v>2</v>
          </cell>
          <cell r="I1209">
            <v>21</v>
          </cell>
          <cell r="J1209">
            <v>1</v>
          </cell>
          <cell r="K1209">
            <v>10515</v>
          </cell>
          <cell r="L1209">
            <v>51374000</v>
          </cell>
          <cell r="M1209">
            <v>0</v>
          </cell>
          <cell r="N1209">
            <v>53153000</v>
          </cell>
          <cell r="O1209">
            <v>155000</v>
          </cell>
          <cell r="P1209">
            <v>11333932</v>
          </cell>
          <cell r="Q1209">
            <v>7153949</v>
          </cell>
          <cell r="R1209">
            <v>546426</v>
          </cell>
          <cell r="S1209">
            <v>8594900</v>
          </cell>
          <cell r="T1209">
            <v>0</v>
          </cell>
          <cell r="U1209">
            <v>3736000</v>
          </cell>
          <cell r="V1209">
            <v>1362000</v>
          </cell>
          <cell r="W1209">
            <v>0</v>
          </cell>
          <cell r="X1209">
            <v>3942000</v>
          </cell>
          <cell r="Y1209">
            <v>0</v>
          </cell>
          <cell r="Z1209">
            <v>141351207</v>
          </cell>
          <cell r="AA1209">
            <v>53842000</v>
          </cell>
          <cell r="AB1209">
            <v>7145387</v>
          </cell>
          <cell r="AC1209">
            <v>3860211</v>
          </cell>
          <cell r="AD1209">
            <v>10012724</v>
          </cell>
          <cell r="AE1209">
            <v>10016086</v>
          </cell>
          <cell r="AF1209">
            <v>16486798</v>
          </cell>
          <cell r="AG1209">
            <v>17944000</v>
          </cell>
          <cell r="AH1209">
            <v>18363000</v>
          </cell>
          <cell r="AI1209">
            <v>65000</v>
          </cell>
          <cell r="AJ1209">
            <v>0</v>
          </cell>
          <cell r="AK1209">
            <v>137735206</v>
          </cell>
          <cell r="AL1209">
            <v>1452000</v>
          </cell>
          <cell r="AM1209">
            <v>0</v>
          </cell>
          <cell r="AN1209">
            <v>0</v>
          </cell>
          <cell r="AO1209">
            <v>0</v>
          </cell>
          <cell r="AP1209">
            <v>139187206</v>
          </cell>
          <cell r="AQ1209">
            <v>63780000</v>
          </cell>
          <cell r="AR1209">
            <v>18295000</v>
          </cell>
          <cell r="AS1209">
            <v>82075000</v>
          </cell>
          <cell r="AT1209">
            <v>8186000</v>
          </cell>
          <cell r="AU1209">
            <v>209000</v>
          </cell>
          <cell r="AV1209">
            <v>9254000</v>
          </cell>
          <cell r="AW1209">
            <v>0</v>
          </cell>
          <cell r="AX1209">
            <v>0</v>
          </cell>
          <cell r="AY1209">
            <v>714000</v>
          </cell>
          <cell r="AZ1209">
            <v>18363000</v>
          </cell>
        </row>
        <row r="1210">
          <cell r="A1210">
            <v>190682</v>
          </cell>
          <cell r="B1210" t="str">
            <v>CUNY SCHOOL OF LAW AT QUEENS COLLEGE</v>
          </cell>
          <cell r="C1210" t="str">
            <v>NY</v>
          </cell>
          <cell r="D1210">
            <v>2</v>
          </cell>
          <cell r="E1210">
            <v>1</v>
          </cell>
          <cell r="F1210">
            <v>2</v>
          </cell>
          <cell r="G1210">
            <v>2</v>
          </cell>
          <cell r="H1210">
            <v>2</v>
          </cell>
          <cell r="I1210">
            <v>-3</v>
          </cell>
          <cell r="J1210">
            <v>1</v>
          </cell>
          <cell r="K1210">
            <v>441</v>
          </cell>
          <cell r="L1210">
            <v>2755000</v>
          </cell>
          <cell r="M1210">
            <v>0</v>
          </cell>
          <cell r="N1210">
            <v>8172000</v>
          </cell>
          <cell r="O1210">
            <v>18000</v>
          </cell>
          <cell r="P1210">
            <v>0</v>
          </cell>
          <cell r="Q1210">
            <v>38914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10756768</v>
          </cell>
          <cell r="Y1210">
            <v>0</v>
          </cell>
          <cell r="Z1210">
            <v>21740682</v>
          </cell>
          <cell r="AA1210">
            <v>10842000</v>
          </cell>
          <cell r="AB1210">
            <v>3111</v>
          </cell>
          <cell r="AC1210">
            <v>7000</v>
          </cell>
          <cell r="AD1210">
            <v>440994</v>
          </cell>
          <cell r="AE1210">
            <v>10000</v>
          </cell>
          <cell r="AF1210">
            <v>1115000</v>
          </cell>
          <cell r="AG1210">
            <v>0</v>
          </cell>
          <cell r="AH1210">
            <v>27000</v>
          </cell>
          <cell r="AI1210">
            <v>0</v>
          </cell>
          <cell r="AJ1210">
            <v>0</v>
          </cell>
          <cell r="AK1210">
            <v>12445105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12445105</v>
          </cell>
          <cell r="AQ1210">
            <v>7303000</v>
          </cell>
          <cell r="AR1210">
            <v>2094000</v>
          </cell>
          <cell r="AS1210">
            <v>9397000</v>
          </cell>
          <cell r="AT1210">
            <v>0</v>
          </cell>
          <cell r="AU1210">
            <v>0</v>
          </cell>
          <cell r="AV1210">
            <v>26000</v>
          </cell>
          <cell r="AW1210">
            <v>0</v>
          </cell>
          <cell r="AX1210">
            <v>0</v>
          </cell>
          <cell r="AY1210">
            <v>1000</v>
          </cell>
          <cell r="AZ1210">
            <v>27000</v>
          </cell>
        </row>
        <row r="1211">
          <cell r="A1211">
            <v>190691</v>
          </cell>
          <cell r="B1211" t="str">
            <v>CUNY YORK COLLEGE</v>
          </cell>
          <cell r="C1211" t="str">
            <v>NY</v>
          </cell>
          <cell r="D1211">
            <v>2</v>
          </cell>
          <cell r="E1211">
            <v>1</v>
          </cell>
          <cell r="F1211">
            <v>2</v>
          </cell>
          <cell r="G1211">
            <v>2</v>
          </cell>
          <cell r="H1211">
            <v>2</v>
          </cell>
          <cell r="I1211">
            <v>32</v>
          </cell>
          <cell r="J1211">
            <v>1</v>
          </cell>
          <cell r="K1211">
            <v>3798</v>
          </cell>
          <cell r="L1211">
            <v>16307000</v>
          </cell>
          <cell r="M1211">
            <v>0</v>
          </cell>
          <cell r="N1211">
            <v>22823000</v>
          </cell>
          <cell r="O1211">
            <v>63000</v>
          </cell>
          <cell r="P1211">
            <v>9266771</v>
          </cell>
          <cell r="Q1211">
            <v>5040575</v>
          </cell>
          <cell r="R1211">
            <v>865833</v>
          </cell>
          <cell r="S1211">
            <v>1218801</v>
          </cell>
          <cell r="T1211">
            <v>294000</v>
          </cell>
          <cell r="U1211">
            <v>0</v>
          </cell>
          <cell r="V1211">
            <v>629000</v>
          </cell>
          <cell r="W1211">
            <v>0</v>
          </cell>
          <cell r="X1211">
            <v>237000</v>
          </cell>
          <cell r="Y1211">
            <v>0</v>
          </cell>
          <cell r="Z1211">
            <v>56744980</v>
          </cell>
          <cell r="AA1211">
            <v>19713000</v>
          </cell>
          <cell r="AB1211">
            <v>1258929</v>
          </cell>
          <cell r="AC1211">
            <v>2556871</v>
          </cell>
          <cell r="AD1211">
            <v>3064466</v>
          </cell>
          <cell r="AE1211">
            <v>3918010</v>
          </cell>
          <cell r="AF1211">
            <v>6692704</v>
          </cell>
          <cell r="AG1211">
            <v>7048000</v>
          </cell>
          <cell r="AH1211">
            <v>11397000</v>
          </cell>
          <cell r="AI1211">
            <v>9000</v>
          </cell>
          <cell r="AJ1211">
            <v>0</v>
          </cell>
          <cell r="AK1211">
            <v>55657980</v>
          </cell>
          <cell r="AL1211">
            <v>726000</v>
          </cell>
          <cell r="AM1211">
            <v>0</v>
          </cell>
          <cell r="AN1211">
            <v>0</v>
          </cell>
          <cell r="AO1211">
            <v>0</v>
          </cell>
          <cell r="AP1211">
            <v>56383980</v>
          </cell>
          <cell r="AQ1211">
            <v>25852000</v>
          </cell>
          <cell r="AR1211">
            <v>7415000</v>
          </cell>
          <cell r="AS1211">
            <v>33267000</v>
          </cell>
          <cell r="AT1211">
            <v>5953000</v>
          </cell>
          <cell r="AU1211">
            <v>619000</v>
          </cell>
          <cell r="AV1211">
            <v>4822000</v>
          </cell>
          <cell r="AW1211">
            <v>0</v>
          </cell>
          <cell r="AX1211">
            <v>1000</v>
          </cell>
          <cell r="AY1211">
            <v>2000</v>
          </cell>
          <cell r="AZ1211">
            <v>11397000</v>
          </cell>
        </row>
        <row r="1212">
          <cell r="A1212">
            <v>191126</v>
          </cell>
          <cell r="B1212" t="str">
            <v>FASHION INSTITUTE OF TECHNOLOGY</v>
          </cell>
          <cell r="C1212" t="str">
            <v>NY</v>
          </cell>
          <cell r="D1212">
            <v>2</v>
          </cell>
          <cell r="E1212">
            <v>1</v>
          </cell>
          <cell r="F1212">
            <v>2</v>
          </cell>
          <cell r="G1212">
            <v>2</v>
          </cell>
          <cell r="H1212">
            <v>2</v>
          </cell>
          <cell r="I1212">
            <v>33</v>
          </cell>
          <cell r="J1212">
            <v>1</v>
          </cell>
          <cell r="K1212">
            <v>8173</v>
          </cell>
          <cell r="L1212">
            <v>39660651</v>
          </cell>
          <cell r="M1212">
            <v>0</v>
          </cell>
          <cell r="N1212">
            <v>19237166</v>
          </cell>
          <cell r="O1212">
            <v>34140750</v>
          </cell>
          <cell r="P1212">
            <v>4764924</v>
          </cell>
          <cell r="Q1212">
            <v>3715245</v>
          </cell>
          <cell r="R1212">
            <v>137750</v>
          </cell>
          <cell r="S1212">
            <v>2662179</v>
          </cell>
          <cell r="T1212">
            <v>0</v>
          </cell>
          <cell r="U1212">
            <v>0</v>
          </cell>
          <cell r="V1212">
            <v>10118321</v>
          </cell>
          <cell r="W1212">
            <v>0</v>
          </cell>
          <cell r="X1212">
            <v>3304525</v>
          </cell>
          <cell r="Y1212">
            <v>0</v>
          </cell>
          <cell r="Z1212">
            <v>117741511</v>
          </cell>
          <cell r="AA1212">
            <v>42269949</v>
          </cell>
          <cell r="AB1212">
            <v>0</v>
          </cell>
          <cell r="AC1212">
            <v>0</v>
          </cell>
          <cell r="AD1212">
            <v>12141813</v>
          </cell>
          <cell r="AE1212">
            <v>7203616</v>
          </cell>
          <cell r="AF1212">
            <v>22774650</v>
          </cell>
          <cell r="AG1212">
            <v>9938184</v>
          </cell>
          <cell r="AH1212">
            <v>9777684</v>
          </cell>
          <cell r="AI1212">
            <v>26942</v>
          </cell>
          <cell r="AJ1212">
            <v>1000000</v>
          </cell>
          <cell r="AK1212">
            <v>105132838</v>
          </cell>
          <cell r="AL1212">
            <v>10083287</v>
          </cell>
          <cell r="AM1212">
            <v>0</v>
          </cell>
          <cell r="AN1212">
            <v>0</v>
          </cell>
          <cell r="AO1212">
            <v>0</v>
          </cell>
          <cell r="AP1212">
            <v>115216125</v>
          </cell>
          <cell r="AQ1212">
            <v>56002966</v>
          </cell>
          <cell r="AR1212">
            <v>13743622</v>
          </cell>
          <cell r="AS1212">
            <v>69746588</v>
          </cell>
          <cell r="AT1212">
            <v>4275381</v>
          </cell>
          <cell r="AU1212">
            <v>489543</v>
          </cell>
          <cell r="AV1212">
            <v>2857338</v>
          </cell>
          <cell r="AW1212">
            <v>122250</v>
          </cell>
          <cell r="AX1212">
            <v>134108</v>
          </cell>
          <cell r="AY1212">
            <v>1899064</v>
          </cell>
          <cell r="AZ1212">
            <v>9777684</v>
          </cell>
        </row>
        <row r="1213">
          <cell r="A1213">
            <v>194152</v>
          </cell>
          <cell r="B1213" t="str">
            <v>NEW YORK STATE COLLEGE OF CERAMICS AT ALFRED UNIV</v>
          </cell>
          <cell r="C1213" t="str">
            <v>NY</v>
          </cell>
          <cell r="D1213">
            <v>2</v>
          </cell>
          <cell r="E1213">
            <v>1</v>
          </cell>
          <cell r="F1213">
            <v>2</v>
          </cell>
          <cell r="G1213">
            <v>2</v>
          </cell>
          <cell r="H1213">
            <v>2</v>
          </cell>
          <cell r="I1213">
            <v>56</v>
          </cell>
          <cell r="J1213">
            <v>1</v>
          </cell>
          <cell r="K1213">
            <v>800</v>
          </cell>
          <cell r="L1213">
            <v>7666289</v>
          </cell>
          <cell r="M1213">
            <v>0</v>
          </cell>
          <cell r="N1213">
            <v>11973644</v>
          </cell>
          <cell r="O1213">
            <v>0</v>
          </cell>
          <cell r="P1213">
            <v>2063778</v>
          </cell>
          <cell r="Q1213">
            <v>5678720</v>
          </cell>
          <cell r="R1213">
            <v>0</v>
          </cell>
          <cell r="S1213">
            <v>3608041</v>
          </cell>
          <cell r="T1213">
            <v>0</v>
          </cell>
          <cell r="U1213">
            <v>0</v>
          </cell>
          <cell r="V1213">
            <v>216917</v>
          </cell>
          <cell r="W1213">
            <v>0</v>
          </cell>
          <cell r="X1213">
            <v>35851</v>
          </cell>
          <cell r="Y1213">
            <v>0</v>
          </cell>
          <cell r="Z1213">
            <v>31243240</v>
          </cell>
          <cell r="AA1213">
            <v>11982986</v>
          </cell>
          <cell r="AB1213">
            <v>4938374</v>
          </cell>
          <cell r="AC1213">
            <v>0</v>
          </cell>
          <cell r="AD1213">
            <v>1058271</v>
          </cell>
          <cell r="AE1213">
            <v>3282092</v>
          </cell>
          <cell r="AF1213">
            <v>2171543</v>
          </cell>
          <cell r="AG1213">
            <v>2036880</v>
          </cell>
          <cell r="AH1213">
            <v>4378844</v>
          </cell>
          <cell r="AI1213">
            <v>3275454</v>
          </cell>
          <cell r="AJ1213">
            <v>0</v>
          </cell>
          <cell r="AK1213">
            <v>33124444</v>
          </cell>
          <cell r="AL1213">
            <v>28421</v>
          </cell>
          <cell r="AM1213">
            <v>0</v>
          </cell>
          <cell r="AN1213">
            <v>0</v>
          </cell>
          <cell r="AO1213">
            <v>0</v>
          </cell>
          <cell r="AP1213">
            <v>33152865</v>
          </cell>
          <cell r="AQ1213">
            <v>7157607</v>
          </cell>
          <cell r="AR1213">
            <v>0</v>
          </cell>
          <cell r="AS1213">
            <v>9328234</v>
          </cell>
          <cell r="AT1213">
            <v>298975</v>
          </cell>
          <cell r="AU1213">
            <v>77219</v>
          </cell>
          <cell r="AV1213">
            <v>538147</v>
          </cell>
          <cell r="AW1213">
            <v>0</v>
          </cell>
          <cell r="AX1213">
            <v>0</v>
          </cell>
          <cell r="AY1213">
            <v>3464503</v>
          </cell>
          <cell r="AZ1213">
            <v>4378844</v>
          </cell>
        </row>
        <row r="1214">
          <cell r="A1214">
            <v>196006</v>
          </cell>
          <cell r="B1214" t="str">
            <v>SUNY COLLEGE OF TECHNOLOGY AT ALFRED</v>
          </cell>
          <cell r="C1214" t="str">
            <v>NY</v>
          </cell>
          <cell r="D1214">
            <v>2</v>
          </cell>
          <cell r="E1214">
            <v>1</v>
          </cell>
          <cell r="F1214">
            <v>2</v>
          </cell>
          <cell r="G1214">
            <v>2</v>
          </cell>
          <cell r="H1214">
            <v>2</v>
          </cell>
          <cell r="I1214">
            <v>40</v>
          </cell>
          <cell r="J1214">
            <v>1</v>
          </cell>
          <cell r="K1214">
            <v>2857</v>
          </cell>
          <cell r="L1214">
            <v>8835418</v>
          </cell>
          <cell r="M1214">
            <v>0</v>
          </cell>
          <cell r="N1214">
            <v>19983191</v>
          </cell>
          <cell r="O1214">
            <v>0</v>
          </cell>
          <cell r="P1214">
            <v>3790086</v>
          </cell>
          <cell r="Q1214">
            <v>2799357</v>
          </cell>
          <cell r="R1214">
            <v>0</v>
          </cell>
          <cell r="S1214">
            <v>1008395</v>
          </cell>
          <cell r="T1214">
            <v>0</v>
          </cell>
          <cell r="U1214">
            <v>0</v>
          </cell>
          <cell r="V1214">
            <v>14113844</v>
          </cell>
          <cell r="W1214">
            <v>0</v>
          </cell>
          <cell r="X1214">
            <v>295286</v>
          </cell>
          <cell r="Y1214">
            <v>0</v>
          </cell>
          <cell r="Z1214">
            <v>50825577</v>
          </cell>
          <cell r="AA1214">
            <v>12094146</v>
          </cell>
          <cell r="AB1214">
            <v>38544</v>
          </cell>
          <cell r="AC1214">
            <v>753170</v>
          </cell>
          <cell r="AD1214">
            <v>988303</v>
          </cell>
          <cell r="AE1214">
            <v>2887131</v>
          </cell>
          <cell r="AF1214">
            <v>7145272</v>
          </cell>
          <cell r="AG1214">
            <v>6039515</v>
          </cell>
          <cell r="AH1214">
            <v>5849772</v>
          </cell>
          <cell r="AI1214">
            <v>3652310</v>
          </cell>
          <cell r="AJ1214">
            <v>400000</v>
          </cell>
          <cell r="AK1214">
            <v>39848163</v>
          </cell>
          <cell r="AL1214">
            <v>12918343</v>
          </cell>
          <cell r="AM1214">
            <v>0</v>
          </cell>
          <cell r="AN1214">
            <v>0</v>
          </cell>
          <cell r="AO1214">
            <v>0</v>
          </cell>
          <cell r="AP1214">
            <v>52766506</v>
          </cell>
          <cell r="AQ1214">
            <v>17329119</v>
          </cell>
          <cell r="AR1214">
            <v>0</v>
          </cell>
          <cell r="AS1214">
            <v>22408107</v>
          </cell>
          <cell r="AT1214">
            <v>2773566</v>
          </cell>
          <cell r="AU1214">
            <v>168905</v>
          </cell>
          <cell r="AV1214">
            <v>2907301</v>
          </cell>
          <cell r="AW1214">
            <v>0</v>
          </cell>
          <cell r="AX1214">
            <v>0</v>
          </cell>
          <cell r="AY1214">
            <v>0</v>
          </cell>
          <cell r="AZ1214">
            <v>5849772</v>
          </cell>
        </row>
        <row r="1215">
          <cell r="A1215">
            <v>196015</v>
          </cell>
          <cell r="B1215" t="str">
            <v>SUNY COLLEGE OF TECHNOLOGY AT CANTON</v>
          </cell>
          <cell r="C1215" t="str">
            <v>NY</v>
          </cell>
          <cell r="D1215">
            <v>2</v>
          </cell>
          <cell r="E1215">
            <v>1</v>
          </cell>
          <cell r="F1215">
            <v>2</v>
          </cell>
          <cell r="G1215">
            <v>2</v>
          </cell>
          <cell r="H1215">
            <v>2</v>
          </cell>
          <cell r="I1215">
            <v>40</v>
          </cell>
          <cell r="J1215">
            <v>1</v>
          </cell>
          <cell r="K1215">
            <v>1940</v>
          </cell>
          <cell r="L1215">
            <v>6028039</v>
          </cell>
          <cell r="M1215">
            <v>0</v>
          </cell>
          <cell r="N1215">
            <v>13987671</v>
          </cell>
          <cell r="O1215">
            <v>0</v>
          </cell>
          <cell r="P1215">
            <v>3524237</v>
          </cell>
          <cell r="Q1215">
            <v>2391330</v>
          </cell>
          <cell r="R1215">
            <v>7011</v>
          </cell>
          <cell r="S1215">
            <v>744485</v>
          </cell>
          <cell r="T1215">
            <v>0</v>
          </cell>
          <cell r="U1215">
            <v>0</v>
          </cell>
          <cell r="V1215">
            <v>7178766</v>
          </cell>
          <cell r="W1215">
            <v>0</v>
          </cell>
          <cell r="X1215">
            <v>127012</v>
          </cell>
          <cell r="Y1215">
            <v>0</v>
          </cell>
          <cell r="Z1215">
            <v>33988551</v>
          </cell>
          <cell r="AA1215">
            <v>8136630</v>
          </cell>
          <cell r="AB1215">
            <v>653</v>
          </cell>
          <cell r="AC1215">
            <v>536318</v>
          </cell>
          <cell r="AD1215">
            <v>768802</v>
          </cell>
          <cell r="AE1215">
            <v>2678664</v>
          </cell>
          <cell r="AF1215">
            <v>3622941</v>
          </cell>
          <cell r="AG1215">
            <v>2921702</v>
          </cell>
          <cell r="AH1215">
            <v>5552260</v>
          </cell>
          <cell r="AI1215">
            <v>3658350</v>
          </cell>
          <cell r="AJ1215">
            <v>38000</v>
          </cell>
          <cell r="AK1215">
            <v>27914320</v>
          </cell>
          <cell r="AL1215">
            <v>7137043</v>
          </cell>
          <cell r="AM1215">
            <v>0</v>
          </cell>
          <cell r="AN1215">
            <v>0</v>
          </cell>
          <cell r="AO1215">
            <v>0</v>
          </cell>
          <cell r="AP1215">
            <v>35051363</v>
          </cell>
          <cell r="AQ1215">
            <v>11329489</v>
          </cell>
          <cell r="AR1215">
            <v>0</v>
          </cell>
          <cell r="AS1215">
            <v>14653127</v>
          </cell>
          <cell r="AT1215">
            <v>2626849</v>
          </cell>
          <cell r="AU1215">
            <v>160851</v>
          </cell>
          <cell r="AV1215">
            <v>2764560</v>
          </cell>
          <cell r="AW1215">
            <v>0</v>
          </cell>
          <cell r="AX1215">
            <v>0</v>
          </cell>
          <cell r="AY1215">
            <v>0</v>
          </cell>
          <cell r="AZ1215">
            <v>5552260</v>
          </cell>
        </row>
        <row r="1216">
          <cell r="A1216">
            <v>196024</v>
          </cell>
          <cell r="B1216" t="str">
            <v>SUNY COLLEGE OF TECHNOLOGY AT DELHI</v>
          </cell>
          <cell r="C1216" t="str">
            <v>NY</v>
          </cell>
          <cell r="D1216">
            <v>2</v>
          </cell>
          <cell r="E1216">
            <v>1</v>
          </cell>
          <cell r="F1216">
            <v>2</v>
          </cell>
          <cell r="G1216">
            <v>2</v>
          </cell>
          <cell r="H1216">
            <v>2</v>
          </cell>
          <cell r="I1216">
            <v>40</v>
          </cell>
          <cell r="J1216">
            <v>1</v>
          </cell>
          <cell r="K1216">
            <v>2085</v>
          </cell>
          <cell r="L1216">
            <v>6441967</v>
          </cell>
          <cell r="M1216">
            <v>0</v>
          </cell>
          <cell r="N1216">
            <v>14725954</v>
          </cell>
          <cell r="O1216">
            <v>0</v>
          </cell>
          <cell r="P1216">
            <v>2575114</v>
          </cell>
          <cell r="Q1216">
            <v>2250043</v>
          </cell>
          <cell r="R1216">
            <v>385</v>
          </cell>
          <cell r="S1216">
            <v>264012</v>
          </cell>
          <cell r="T1216">
            <v>0</v>
          </cell>
          <cell r="U1216">
            <v>0</v>
          </cell>
          <cell r="V1216">
            <v>9978786</v>
          </cell>
          <cell r="W1216">
            <v>0</v>
          </cell>
          <cell r="X1216">
            <v>137821</v>
          </cell>
          <cell r="Y1216">
            <v>0</v>
          </cell>
          <cell r="Z1216">
            <v>36374082</v>
          </cell>
          <cell r="AA1216">
            <v>7730479</v>
          </cell>
          <cell r="AB1216">
            <v>248998</v>
          </cell>
          <cell r="AC1216">
            <v>322539</v>
          </cell>
          <cell r="AD1216">
            <v>1528789</v>
          </cell>
          <cell r="AE1216">
            <v>1828130</v>
          </cell>
          <cell r="AF1216">
            <v>3415656</v>
          </cell>
          <cell r="AG1216">
            <v>3976656</v>
          </cell>
          <cell r="AH1216">
            <v>4629939</v>
          </cell>
          <cell r="AI1216">
            <v>3491217</v>
          </cell>
          <cell r="AJ1216">
            <v>177875</v>
          </cell>
          <cell r="AK1216">
            <v>27350278</v>
          </cell>
          <cell r="AL1216">
            <v>9466435</v>
          </cell>
          <cell r="AM1216">
            <v>0</v>
          </cell>
          <cell r="AN1216">
            <v>0</v>
          </cell>
          <cell r="AO1216">
            <v>0</v>
          </cell>
          <cell r="AP1216">
            <v>36816713</v>
          </cell>
          <cell r="AQ1216">
            <v>11678935</v>
          </cell>
          <cell r="AR1216">
            <v>0</v>
          </cell>
          <cell r="AS1216">
            <v>15131172</v>
          </cell>
          <cell r="AT1216">
            <v>2044297</v>
          </cell>
          <cell r="AU1216">
            <v>97632</v>
          </cell>
          <cell r="AV1216">
            <v>2488010</v>
          </cell>
          <cell r="AW1216">
            <v>0</v>
          </cell>
          <cell r="AX1216">
            <v>0</v>
          </cell>
          <cell r="AY1216">
            <v>0</v>
          </cell>
          <cell r="AZ1216">
            <v>4629939</v>
          </cell>
        </row>
        <row r="1217">
          <cell r="A1217">
            <v>196033</v>
          </cell>
          <cell r="B1217" t="str">
            <v>SUNY COLLEGE OF AGRIC AND TECHN AT COBLESKILL</v>
          </cell>
          <cell r="C1217" t="str">
            <v>NY</v>
          </cell>
          <cell r="D1217">
            <v>2</v>
          </cell>
          <cell r="E1217">
            <v>1</v>
          </cell>
          <cell r="F1217">
            <v>2</v>
          </cell>
          <cell r="G1217">
            <v>2</v>
          </cell>
          <cell r="H1217">
            <v>2</v>
          </cell>
          <cell r="I1217">
            <v>33</v>
          </cell>
          <cell r="J1217">
            <v>1</v>
          </cell>
          <cell r="K1217">
            <v>2346</v>
          </cell>
          <cell r="L1217">
            <v>7659448</v>
          </cell>
          <cell r="M1217">
            <v>0</v>
          </cell>
          <cell r="N1217">
            <v>16317916</v>
          </cell>
          <cell r="O1217">
            <v>0</v>
          </cell>
          <cell r="P1217">
            <v>2743732</v>
          </cell>
          <cell r="Q1217">
            <v>2420098</v>
          </cell>
          <cell r="R1217">
            <v>6282</v>
          </cell>
          <cell r="S1217">
            <v>1276664</v>
          </cell>
          <cell r="T1217">
            <v>0</v>
          </cell>
          <cell r="U1217">
            <v>0</v>
          </cell>
          <cell r="V1217">
            <v>11409789</v>
          </cell>
          <cell r="W1217">
            <v>0</v>
          </cell>
          <cell r="X1217">
            <v>204246</v>
          </cell>
          <cell r="Y1217">
            <v>0</v>
          </cell>
          <cell r="Z1217">
            <v>42038175</v>
          </cell>
          <cell r="AA1217">
            <v>9128438</v>
          </cell>
          <cell r="AB1217">
            <v>1868</v>
          </cell>
          <cell r="AC1217">
            <v>742868</v>
          </cell>
          <cell r="AD1217">
            <v>3034710</v>
          </cell>
          <cell r="AE1217">
            <v>2299096</v>
          </cell>
          <cell r="AF1217">
            <v>5777734</v>
          </cell>
          <cell r="AG1217">
            <v>3370176</v>
          </cell>
          <cell r="AH1217">
            <v>4385472</v>
          </cell>
          <cell r="AI1217">
            <v>3488800</v>
          </cell>
          <cell r="AJ1217">
            <v>604000</v>
          </cell>
          <cell r="AK1217">
            <v>32833162</v>
          </cell>
          <cell r="AL1217">
            <v>11374378</v>
          </cell>
          <cell r="AM1217">
            <v>0</v>
          </cell>
          <cell r="AN1217">
            <v>0</v>
          </cell>
          <cell r="AO1217">
            <v>0</v>
          </cell>
          <cell r="AP1217">
            <v>44207540</v>
          </cell>
          <cell r="AQ1217">
            <v>14360818</v>
          </cell>
          <cell r="AR1217">
            <v>0</v>
          </cell>
          <cell r="AS1217">
            <v>18619765</v>
          </cell>
          <cell r="AT1217">
            <v>1975368</v>
          </cell>
          <cell r="AU1217">
            <v>118191</v>
          </cell>
          <cell r="AV1217">
            <v>2291913</v>
          </cell>
          <cell r="AW1217">
            <v>0</v>
          </cell>
          <cell r="AX1217">
            <v>0</v>
          </cell>
          <cell r="AY1217">
            <v>0</v>
          </cell>
          <cell r="AZ1217">
            <v>4385472</v>
          </cell>
        </row>
        <row r="1218">
          <cell r="A1218">
            <v>196042</v>
          </cell>
          <cell r="B1218" t="str">
            <v>SUNY COLLEGE OF TECHNOLOGY AT FARMINGDALE</v>
          </cell>
          <cell r="C1218" t="str">
            <v>NY</v>
          </cell>
          <cell r="D1218">
            <v>2</v>
          </cell>
          <cell r="E1218">
            <v>1</v>
          </cell>
          <cell r="F1218">
            <v>2</v>
          </cell>
          <cell r="G1218">
            <v>2</v>
          </cell>
          <cell r="H1218">
            <v>2</v>
          </cell>
          <cell r="I1218">
            <v>33</v>
          </cell>
          <cell r="J1218">
            <v>1</v>
          </cell>
          <cell r="K1218">
            <v>4197</v>
          </cell>
          <cell r="L1218">
            <v>14451664</v>
          </cell>
          <cell r="M1218">
            <v>0</v>
          </cell>
          <cell r="N1218">
            <v>34339355</v>
          </cell>
          <cell r="O1218">
            <v>0</v>
          </cell>
          <cell r="P1218">
            <v>3826986</v>
          </cell>
          <cell r="Q1218">
            <v>2652655</v>
          </cell>
          <cell r="R1218">
            <v>576</v>
          </cell>
          <cell r="S1218">
            <v>1870439</v>
          </cell>
          <cell r="T1218">
            <v>2136</v>
          </cell>
          <cell r="U1218">
            <v>0</v>
          </cell>
          <cell r="V1218">
            <v>5208405</v>
          </cell>
          <cell r="W1218">
            <v>0</v>
          </cell>
          <cell r="X1218">
            <v>236682</v>
          </cell>
          <cell r="Y1218">
            <v>0</v>
          </cell>
          <cell r="Z1218">
            <v>62588898</v>
          </cell>
          <cell r="AA1218">
            <v>22634867</v>
          </cell>
          <cell r="AB1218">
            <v>173526</v>
          </cell>
          <cell r="AC1218">
            <v>1124333</v>
          </cell>
          <cell r="AD1218">
            <v>2642253</v>
          </cell>
          <cell r="AE1218">
            <v>3581313</v>
          </cell>
          <cell r="AF1218">
            <v>7102709</v>
          </cell>
          <cell r="AG1218">
            <v>8234828</v>
          </cell>
          <cell r="AH1218">
            <v>5574083</v>
          </cell>
          <cell r="AI1218">
            <v>8128491</v>
          </cell>
          <cell r="AJ1218">
            <v>59804</v>
          </cell>
          <cell r="AK1218">
            <v>59256207</v>
          </cell>
          <cell r="AL1218">
            <v>4854303</v>
          </cell>
          <cell r="AM1218">
            <v>0</v>
          </cell>
          <cell r="AN1218">
            <v>0</v>
          </cell>
          <cell r="AO1218">
            <v>0</v>
          </cell>
          <cell r="AP1218">
            <v>64110510</v>
          </cell>
          <cell r="AQ1218">
            <v>28703592</v>
          </cell>
          <cell r="AR1218">
            <v>0</v>
          </cell>
          <cell r="AS1218">
            <v>37275615</v>
          </cell>
          <cell r="AT1218">
            <v>2410905</v>
          </cell>
          <cell r="AU1218">
            <v>674210</v>
          </cell>
          <cell r="AV1218">
            <v>2481832</v>
          </cell>
          <cell r="AW1218">
            <v>0</v>
          </cell>
          <cell r="AX1218">
            <v>0</v>
          </cell>
          <cell r="AY1218">
            <v>7136</v>
          </cell>
          <cell r="AZ1218">
            <v>5574083</v>
          </cell>
        </row>
        <row r="1219">
          <cell r="A1219">
            <v>196051</v>
          </cell>
          <cell r="B1219" t="str">
            <v>SUNY COLLEGE OF AGRIC AND TECHN AT MORRISVILLE</v>
          </cell>
          <cell r="C1219" t="str">
            <v>NY</v>
          </cell>
          <cell r="D1219">
            <v>2</v>
          </cell>
          <cell r="E1219">
            <v>1</v>
          </cell>
          <cell r="F1219">
            <v>2</v>
          </cell>
          <cell r="G1219">
            <v>2</v>
          </cell>
          <cell r="H1219">
            <v>2</v>
          </cell>
          <cell r="I1219">
            <v>40</v>
          </cell>
          <cell r="J1219">
            <v>1</v>
          </cell>
          <cell r="K1219">
            <v>2824</v>
          </cell>
          <cell r="L1219">
            <v>9162472</v>
          </cell>
          <cell r="M1219">
            <v>0</v>
          </cell>
          <cell r="N1219">
            <v>19411252</v>
          </cell>
          <cell r="O1219">
            <v>0</v>
          </cell>
          <cell r="P1219">
            <v>4962120</v>
          </cell>
          <cell r="Q1219">
            <v>3805053</v>
          </cell>
          <cell r="R1219">
            <v>25222</v>
          </cell>
          <cell r="S1219">
            <v>1544247</v>
          </cell>
          <cell r="T1219">
            <v>0</v>
          </cell>
          <cell r="U1219">
            <v>0</v>
          </cell>
          <cell r="V1219">
            <v>15421072</v>
          </cell>
          <cell r="W1219">
            <v>0</v>
          </cell>
          <cell r="X1219">
            <v>258090</v>
          </cell>
          <cell r="Y1219">
            <v>0</v>
          </cell>
          <cell r="Z1219">
            <v>54589528</v>
          </cell>
          <cell r="AA1219">
            <v>10650353</v>
          </cell>
          <cell r="AB1219">
            <v>43800</v>
          </cell>
          <cell r="AC1219">
            <v>1152899</v>
          </cell>
          <cell r="AD1219">
            <v>2937495</v>
          </cell>
          <cell r="AE1219">
            <v>2460594</v>
          </cell>
          <cell r="AF1219">
            <v>4897140</v>
          </cell>
          <cell r="AG1219">
            <v>5500330</v>
          </cell>
          <cell r="AH1219">
            <v>8012685</v>
          </cell>
          <cell r="AI1219">
            <v>4111638</v>
          </cell>
          <cell r="AJ1219">
            <v>86000</v>
          </cell>
          <cell r="AK1219">
            <v>39852934</v>
          </cell>
          <cell r="AL1219">
            <v>15697282</v>
          </cell>
          <cell r="AM1219">
            <v>0</v>
          </cell>
          <cell r="AN1219">
            <v>0</v>
          </cell>
          <cell r="AO1219">
            <v>0</v>
          </cell>
          <cell r="AP1219">
            <v>55550216</v>
          </cell>
          <cell r="AQ1219">
            <v>15564093</v>
          </cell>
          <cell r="AR1219">
            <v>0</v>
          </cell>
          <cell r="AS1219">
            <v>20116088</v>
          </cell>
          <cell r="AT1219">
            <v>4041030</v>
          </cell>
          <cell r="AU1219">
            <v>133777</v>
          </cell>
          <cell r="AV1219">
            <v>3837878</v>
          </cell>
          <cell r="AW1219">
            <v>0</v>
          </cell>
          <cell r="AX1219">
            <v>0</v>
          </cell>
          <cell r="AY1219">
            <v>0</v>
          </cell>
          <cell r="AZ1219">
            <v>8012685</v>
          </cell>
        </row>
        <row r="1220">
          <cell r="A1220">
            <v>196060</v>
          </cell>
          <cell r="B1220" t="str">
            <v>SUNY AT ALBANY</v>
          </cell>
          <cell r="C1220" t="str">
            <v>NY</v>
          </cell>
          <cell r="D1220">
            <v>2</v>
          </cell>
          <cell r="E1220">
            <v>1</v>
          </cell>
          <cell r="F1220">
            <v>2</v>
          </cell>
          <cell r="G1220">
            <v>2</v>
          </cell>
          <cell r="H1220">
            <v>2</v>
          </cell>
          <cell r="I1220">
            <v>15</v>
          </cell>
          <cell r="J1220">
            <v>1</v>
          </cell>
          <cell r="K1220">
            <v>14528</v>
          </cell>
          <cell r="L1220">
            <v>68593637</v>
          </cell>
          <cell r="M1220">
            <v>0</v>
          </cell>
          <cell r="N1220">
            <v>118696779</v>
          </cell>
          <cell r="O1220">
            <v>0</v>
          </cell>
          <cell r="P1220">
            <v>54452422</v>
          </cell>
          <cell r="Q1220">
            <v>17916887</v>
          </cell>
          <cell r="R1220">
            <v>164019</v>
          </cell>
          <cell r="S1220">
            <v>8018580</v>
          </cell>
          <cell r="T1220">
            <v>0</v>
          </cell>
          <cell r="U1220">
            <v>0</v>
          </cell>
          <cell r="V1220">
            <v>49022987</v>
          </cell>
          <cell r="W1220">
            <v>0</v>
          </cell>
          <cell r="X1220">
            <v>2737066</v>
          </cell>
          <cell r="Y1220">
            <v>0</v>
          </cell>
          <cell r="Z1220">
            <v>319602377</v>
          </cell>
          <cell r="AA1220">
            <v>98598001</v>
          </cell>
          <cell r="AB1220">
            <v>31215955</v>
          </cell>
          <cell r="AC1220">
            <v>7045298</v>
          </cell>
          <cell r="AD1220">
            <v>21636171</v>
          </cell>
          <cell r="AE1220">
            <v>14278035</v>
          </cell>
          <cell r="AF1220">
            <v>34194361</v>
          </cell>
          <cell r="AG1220">
            <v>22514302</v>
          </cell>
          <cell r="AH1220">
            <v>20698875</v>
          </cell>
          <cell r="AI1220">
            <v>20070287</v>
          </cell>
          <cell r="AJ1220">
            <v>739141</v>
          </cell>
          <cell r="AK1220">
            <v>270990426</v>
          </cell>
          <cell r="AL1220">
            <v>47299276</v>
          </cell>
          <cell r="AM1220">
            <v>0</v>
          </cell>
          <cell r="AN1220">
            <v>0</v>
          </cell>
          <cell r="AO1220">
            <v>0</v>
          </cell>
          <cell r="AP1220">
            <v>318289702</v>
          </cell>
          <cell r="AQ1220">
            <v>130909049</v>
          </cell>
          <cell r="AR1220">
            <v>0</v>
          </cell>
          <cell r="AS1220">
            <v>165661183</v>
          </cell>
          <cell r="AT1220">
            <v>7976143</v>
          </cell>
          <cell r="AU1220">
            <v>489656</v>
          </cell>
          <cell r="AV1220">
            <v>12146776</v>
          </cell>
          <cell r="AW1220">
            <v>0</v>
          </cell>
          <cell r="AX1220">
            <v>0</v>
          </cell>
          <cell r="AY1220">
            <v>86300</v>
          </cell>
          <cell r="AZ1220">
            <v>20698875</v>
          </cell>
        </row>
        <row r="1221">
          <cell r="A1221">
            <v>196079</v>
          </cell>
          <cell r="B1221" t="str">
            <v>SUNY AT BINGHAMTON</v>
          </cell>
          <cell r="C1221" t="str">
            <v>NY</v>
          </cell>
          <cell r="D1221">
            <v>2</v>
          </cell>
          <cell r="E1221">
            <v>1</v>
          </cell>
          <cell r="F1221">
            <v>2</v>
          </cell>
          <cell r="G1221">
            <v>2</v>
          </cell>
          <cell r="H1221">
            <v>2</v>
          </cell>
          <cell r="I1221">
            <v>15</v>
          </cell>
          <cell r="J1221">
            <v>1</v>
          </cell>
          <cell r="K1221">
            <v>11849</v>
          </cell>
          <cell r="L1221">
            <v>52074286</v>
          </cell>
          <cell r="M1221">
            <v>0</v>
          </cell>
          <cell r="N1221">
            <v>100317041</v>
          </cell>
          <cell r="O1221">
            <v>0</v>
          </cell>
          <cell r="P1221">
            <v>21557931</v>
          </cell>
          <cell r="Q1221">
            <v>10254579</v>
          </cell>
          <cell r="R1221">
            <v>393715</v>
          </cell>
          <cell r="S1221">
            <v>10482216</v>
          </cell>
          <cell r="T1221">
            <v>0</v>
          </cell>
          <cell r="U1221">
            <v>0</v>
          </cell>
          <cell r="V1221">
            <v>33793149</v>
          </cell>
          <cell r="W1221">
            <v>0</v>
          </cell>
          <cell r="X1221">
            <v>2389512</v>
          </cell>
          <cell r="Y1221">
            <v>0</v>
          </cell>
          <cell r="Z1221">
            <v>231262429</v>
          </cell>
          <cell r="AA1221">
            <v>67223127</v>
          </cell>
          <cell r="AB1221">
            <v>13096546</v>
          </cell>
          <cell r="AC1221">
            <v>3377031</v>
          </cell>
          <cell r="AD1221">
            <v>18007968</v>
          </cell>
          <cell r="AE1221">
            <v>9479578</v>
          </cell>
          <cell r="AF1221">
            <v>17510538</v>
          </cell>
          <cell r="AG1221">
            <v>24858827</v>
          </cell>
          <cell r="AH1221">
            <v>19255884</v>
          </cell>
          <cell r="AI1221">
            <v>27257959</v>
          </cell>
          <cell r="AJ1221">
            <v>477827</v>
          </cell>
          <cell r="AK1221">
            <v>200545285</v>
          </cell>
          <cell r="AL1221">
            <v>33047829</v>
          </cell>
          <cell r="AM1221">
            <v>0</v>
          </cell>
          <cell r="AN1221">
            <v>0</v>
          </cell>
          <cell r="AO1221">
            <v>0</v>
          </cell>
          <cell r="AP1221">
            <v>233593114</v>
          </cell>
          <cell r="AQ1221">
            <v>93684162</v>
          </cell>
          <cell r="AR1221">
            <v>0</v>
          </cell>
          <cell r="AS1221">
            <v>118997858</v>
          </cell>
          <cell r="AT1221">
            <v>7422264</v>
          </cell>
          <cell r="AU1221">
            <v>346579</v>
          </cell>
          <cell r="AV1221">
            <v>11424161</v>
          </cell>
          <cell r="AW1221">
            <v>0</v>
          </cell>
          <cell r="AX1221">
            <v>0</v>
          </cell>
          <cell r="AY1221">
            <v>62880</v>
          </cell>
          <cell r="AZ1221">
            <v>19255884</v>
          </cell>
        </row>
        <row r="1222">
          <cell r="A1222">
            <v>196088</v>
          </cell>
          <cell r="B1222" t="str">
            <v>SUNY AT BUFFALO</v>
          </cell>
          <cell r="C1222" t="str">
            <v>NY</v>
          </cell>
          <cell r="D1222">
            <v>2</v>
          </cell>
          <cell r="E1222">
            <v>1</v>
          </cell>
          <cell r="F1222">
            <v>1</v>
          </cell>
          <cell r="G1222">
            <v>1</v>
          </cell>
          <cell r="H1222">
            <v>2</v>
          </cell>
          <cell r="I1222">
            <v>15</v>
          </cell>
          <cell r="J1222">
            <v>1</v>
          </cell>
          <cell r="K1222">
            <v>22625</v>
          </cell>
          <cell r="L1222">
            <v>116023706</v>
          </cell>
          <cell r="M1222">
            <v>0</v>
          </cell>
          <cell r="N1222">
            <v>295595504</v>
          </cell>
          <cell r="O1222">
            <v>0</v>
          </cell>
          <cell r="P1222">
            <v>83204021</v>
          </cell>
          <cell r="Q1222">
            <v>17126417</v>
          </cell>
          <cell r="R1222">
            <v>165269</v>
          </cell>
          <cell r="S1222">
            <v>23015081</v>
          </cell>
          <cell r="T1222">
            <v>10415473</v>
          </cell>
          <cell r="U1222">
            <v>0</v>
          </cell>
          <cell r="V1222">
            <v>51000081</v>
          </cell>
          <cell r="W1222">
            <v>9300811</v>
          </cell>
          <cell r="X1222">
            <v>2791716</v>
          </cell>
          <cell r="Y1222">
            <v>0</v>
          </cell>
          <cell r="Z1222">
            <v>608638079</v>
          </cell>
          <cell r="AA1222">
            <v>194674364</v>
          </cell>
          <cell r="AB1222">
            <v>77173137</v>
          </cell>
          <cell r="AC1222">
            <v>7974693</v>
          </cell>
          <cell r="AD1222">
            <v>50004617</v>
          </cell>
          <cell r="AE1222">
            <v>11771490</v>
          </cell>
          <cell r="AF1222">
            <v>58815057</v>
          </cell>
          <cell r="AG1222">
            <v>51006485</v>
          </cell>
          <cell r="AH1222">
            <v>33352293</v>
          </cell>
          <cell r="AI1222">
            <v>69528656</v>
          </cell>
          <cell r="AJ1222">
            <v>-2947154</v>
          </cell>
          <cell r="AK1222">
            <v>551353638</v>
          </cell>
          <cell r="AL1222">
            <v>58064291</v>
          </cell>
          <cell r="AM1222">
            <v>8555571</v>
          </cell>
          <cell r="AN1222">
            <v>0</v>
          </cell>
          <cell r="AO1222">
            <v>0</v>
          </cell>
          <cell r="AP1222">
            <v>617973500</v>
          </cell>
          <cell r="AQ1222">
            <v>261913088</v>
          </cell>
          <cell r="AR1222">
            <v>0</v>
          </cell>
          <cell r="AS1222">
            <v>333623296</v>
          </cell>
          <cell r="AT1222">
            <v>11610134</v>
          </cell>
          <cell r="AU1222">
            <v>567321</v>
          </cell>
          <cell r="AV1222">
            <v>19000538</v>
          </cell>
          <cell r="AW1222">
            <v>0</v>
          </cell>
          <cell r="AX1222">
            <v>0</v>
          </cell>
          <cell r="AY1222">
            <v>2174300</v>
          </cell>
          <cell r="AZ1222">
            <v>33352293</v>
          </cell>
        </row>
        <row r="1223">
          <cell r="A1223">
            <v>196097</v>
          </cell>
          <cell r="B1223" t="str">
            <v>SUNY AT STONY BROOK</v>
          </cell>
          <cell r="C1223" t="str">
            <v>NY</v>
          </cell>
          <cell r="D1223">
            <v>2</v>
          </cell>
          <cell r="E1223">
            <v>1</v>
          </cell>
          <cell r="F1223">
            <v>1</v>
          </cell>
          <cell r="G1223">
            <v>1</v>
          </cell>
          <cell r="H1223">
            <v>2</v>
          </cell>
          <cell r="I1223">
            <v>15</v>
          </cell>
          <cell r="J1223">
            <v>1</v>
          </cell>
          <cell r="K1223">
            <v>17549</v>
          </cell>
          <cell r="L1223">
            <v>82507491</v>
          </cell>
          <cell r="M1223">
            <v>0</v>
          </cell>
          <cell r="N1223">
            <v>227002704</v>
          </cell>
          <cell r="O1223">
            <v>0</v>
          </cell>
          <cell r="P1223">
            <v>115602503</v>
          </cell>
          <cell r="Q1223">
            <v>18416677</v>
          </cell>
          <cell r="R1223">
            <v>479149</v>
          </cell>
          <cell r="S1223">
            <v>32425364</v>
          </cell>
          <cell r="T1223">
            <v>4400</v>
          </cell>
          <cell r="U1223">
            <v>0</v>
          </cell>
          <cell r="V1223">
            <v>65730109</v>
          </cell>
          <cell r="W1223">
            <v>463827681</v>
          </cell>
          <cell r="X1223">
            <v>24031650</v>
          </cell>
          <cell r="Y1223">
            <v>0</v>
          </cell>
          <cell r="Z1223">
            <v>1030027728</v>
          </cell>
          <cell r="AA1223">
            <v>184045532</v>
          </cell>
          <cell r="AB1223">
            <v>94237246</v>
          </cell>
          <cell r="AC1223">
            <v>5212956</v>
          </cell>
          <cell r="AD1223">
            <v>33164883</v>
          </cell>
          <cell r="AE1223">
            <v>19352838</v>
          </cell>
          <cell r="AF1223">
            <v>49477553</v>
          </cell>
          <cell r="AG1223">
            <v>53830110</v>
          </cell>
          <cell r="AH1223">
            <v>28813491</v>
          </cell>
          <cell r="AI1223">
            <v>48338757</v>
          </cell>
          <cell r="AJ1223">
            <v>1213525</v>
          </cell>
          <cell r="AK1223">
            <v>517686891</v>
          </cell>
          <cell r="AL1223">
            <v>63688341</v>
          </cell>
          <cell r="AM1223">
            <v>416580031</v>
          </cell>
          <cell r="AN1223">
            <v>0</v>
          </cell>
          <cell r="AO1223">
            <v>0</v>
          </cell>
          <cell r="AP1223">
            <v>997955263</v>
          </cell>
          <cell r="AQ1223">
            <v>233787081</v>
          </cell>
          <cell r="AR1223">
            <v>0</v>
          </cell>
          <cell r="AS1223">
            <v>295992145</v>
          </cell>
          <cell r="AT1223">
            <v>12959114</v>
          </cell>
          <cell r="AU1223">
            <v>639386</v>
          </cell>
          <cell r="AV1223">
            <v>15131791</v>
          </cell>
          <cell r="AW1223">
            <v>0</v>
          </cell>
          <cell r="AX1223">
            <v>0</v>
          </cell>
          <cell r="AY1223">
            <v>83200</v>
          </cell>
          <cell r="AZ1223">
            <v>28813491</v>
          </cell>
        </row>
        <row r="1224">
          <cell r="A1224">
            <v>196103</v>
          </cell>
          <cell r="B1224" t="str">
            <v>SUNY COLLEGE OF ENVIRONMENTAL SCIENCE AND FORESTRY</v>
          </cell>
          <cell r="C1224" t="str">
            <v>NY</v>
          </cell>
          <cell r="D1224">
            <v>2</v>
          </cell>
          <cell r="E1224">
            <v>1</v>
          </cell>
          <cell r="F1224">
            <v>2</v>
          </cell>
          <cell r="G1224">
            <v>2</v>
          </cell>
          <cell r="H1224">
            <v>2</v>
          </cell>
          <cell r="I1224">
            <v>16</v>
          </cell>
          <cell r="J1224">
            <v>1</v>
          </cell>
          <cell r="K1224">
            <v>1592</v>
          </cell>
          <cell r="L1224">
            <v>5869267</v>
          </cell>
          <cell r="M1224">
            <v>0</v>
          </cell>
          <cell r="N1224">
            <v>32887885</v>
          </cell>
          <cell r="O1224">
            <v>0</v>
          </cell>
          <cell r="P1224">
            <v>5414658</v>
          </cell>
          <cell r="Q1224">
            <v>1592027</v>
          </cell>
          <cell r="R1224">
            <v>3163832</v>
          </cell>
          <cell r="S1224">
            <v>3449600</v>
          </cell>
          <cell r="T1224">
            <v>0</v>
          </cell>
          <cell r="U1224">
            <v>0</v>
          </cell>
          <cell r="V1224">
            <v>319107</v>
          </cell>
          <cell r="W1224">
            <v>0</v>
          </cell>
          <cell r="X1224">
            <v>204557</v>
          </cell>
          <cell r="Y1224">
            <v>0</v>
          </cell>
          <cell r="Z1224">
            <v>52900933</v>
          </cell>
          <cell r="AA1224">
            <v>18580112</v>
          </cell>
          <cell r="AB1224">
            <v>11121499</v>
          </cell>
          <cell r="AC1224">
            <v>489247</v>
          </cell>
          <cell r="AD1224">
            <v>4643794</v>
          </cell>
          <cell r="AE1224">
            <v>2256286</v>
          </cell>
          <cell r="AF1224">
            <v>4922119</v>
          </cell>
          <cell r="AG1224">
            <v>6646487</v>
          </cell>
          <cell r="AH1224">
            <v>1960232</v>
          </cell>
          <cell r="AI1224">
            <v>4207029</v>
          </cell>
          <cell r="AJ1224">
            <v>0</v>
          </cell>
          <cell r="AK1224">
            <v>54826805</v>
          </cell>
          <cell r="AL1224">
            <v>545570</v>
          </cell>
          <cell r="AM1224">
            <v>0</v>
          </cell>
          <cell r="AN1224">
            <v>0</v>
          </cell>
          <cell r="AO1224">
            <v>0</v>
          </cell>
          <cell r="AP1224">
            <v>55372375</v>
          </cell>
          <cell r="AQ1224">
            <v>23904329</v>
          </cell>
          <cell r="AR1224">
            <v>0</v>
          </cell>
          <cell r="AS1224">
            <v>30294617</v>
          </cell>
          <cell r="AT1224">
            <v>778117</v>
          </cell>
          <cell r="AU1224">
            <v>92421</v>
          </cell>
          <cell r="AV1224">
            <v>1089694</v>
          </cell>
          <cell r="AW1224">
            <v>0</v>
          </cell>
          <cell r="AX1224">
            <v>0</v>
          </cell>
          <cell r="AY1224">
            <v>0</v>
          </cell>
          <cell r="AZ1224">
            <v>1960232</v>
          </cell>
        </row>
        <row r="1225">
          <cell r="A1225">
            <v>196112</v>
          </cell>
          <cell r="B1225" t="str">
            <v>SUNY INSTITUTE OF TECHNOLOGY AT UTICA-ROME</v>
          </cell>
          <cell r="C1225" t="str">
            <v>NY</v>
          </cell>
          <cell r="D1225">
            <v>2</v>
          </cell>
          <cell r="E1225">
            <v>1</v>
          </cell>
          <cell r="F1225">
            <v>2</v>
          </cell>
          <cell r="G1225">
            <v>2</v>
          </cell>
          <cell r="H1225">
            <v>2</v>
          </cell>
          <cell r="I1225">
            <v>21</v>
          </cell>
          <cell r="J1225">
            <v>1</v>
          </cell>
          <cell r="K1225">
            <v>1789</v>
          </cell>
          <cell r="L1225">
            <v>7531732</v>
          </cell>
          <cell r="M1225">
            <v>0</v>
          </cell>
          <cell r="N1225">
            <v>17959679</v>
          </cell>
          <cell r="O1225">
            <v>0</v>
          </cell>
          <cell r="P1225">
            <v>1925653</v>
          </cell>
          <cell r="Q1225">
            <v>1353921</v>
          </cell>
          <cell r="R1225">
            <v>16967</v>
          </cell>
          <cell r="S1225">
            <v>710592</v>
          </cell>
          <cell r="T1225">
            <v>0</v>
          </cell>
          <cell r="U1225">
            <v>0</v>
          </cell>
          <cell r="V1225">
            <v>5278991</v>
          </cell>
          <cell r="W1225">
            <v>0</v>
          </cell>
          <cell r="X1225">
            <v>259488</v>
          </cell>
          <cell r="Y1225">
            <v>0</v>
          </cell>
          <cell r="Z1225">
            <v>35037023</v>
          </cell>
          <cell r="AA1225">
            <v>8215634</v>
          </cell>
          <cell r="AB1225">
            <v>90311</v>
          </cell>
          <cell r="AC1225">
            <v>582693</v>
          </cell>
          <cell r="AD1225">
            <v>3540169</v>
          </cell>
          <cell r="AE1225">
            <v>1719281</v>
          </cell>
          <cell r="AF1225">
            <v>4343897</v>
          </cell>
          <cell r="AG1225">
            <v>2982511</v>
          </cell>
          <cell r="AH1225">
            <v>3031429</v>
          </cell>
          <cell r="AI1225">
            <v>5962866</v>
          </cell>
          <cell r="AJ1225">
            <v>-230642</v>
          </cell>
          <cell r="AK1225">
            <v>30238149</v>
          </cell>
          <cell r="AL1225">
            <v>5849103</v>
          </cell>
          <cell r="AM1225">
            <v>0</v>
          </cell>
          <cell r="AN1225">
            <v>0</v>
          </cell>
          <cell r="AO1225">
            <v>0</v>
          </cell>
          <cell r="AP1225">
            <v>36087252</v>
          </cell>
          <cell r="AQ1225">
            <v>12887105</v>
          </cell>
          <cell r="AR1225">
            <v>0</v>
          </cell>
          <cell r="AS1225">
            <v>16613334</v>
          </cell>
          <cell r="AT1225">
            <v>1547141</v>
          </cell>
          <cell r="AU1225">
            <v>72205</v>
          </cell>
          <cell r="AV1225">
            <v>1412083</v>
          </cell>
          <cell r="AW1225">
            <v>0</v>
          </cell>
          <cell r="AX1225">
            <v>0</v>
          </cell>
          <cell r="AY1225">
            <v>0</v>
          </cell>
          <cell r="AZ1225">
            <v>3031429</v>
          </cell>
        </row>
        <row r="1226">
          <cell r="A1226">
            <v>196121</v>
          </cell>
          <cell r="B1226" t="str">
            <v>SUNY COLLEGE AT BROCKPORT</v>
          </cell>
          <cell r="C1226" t="str">
            <v>NY</v>
          </cell>
          <cell r="D1226">
            <v>2</v>
          </cell>
          <cell r="E1226">
            <v>1</v>
          </cell>
          <cell r="F1226">
            <v>2</v>
          </cell>
          <cell r="G1226">
            <v>2</v>
          </cell>
          <cell r="H1226">
            <v>2</v>
          </cell>
          <cell r="I1226">
            <v>21</v>
          </cell>
          <cell r="J1226">
            <v>1</v>
          </cell>
          <cell r="K1226">
            <v>7042</v>
          </cell>
          <cell r="L1226">
            <v>28735946</v>
          </cell>
          <cell r="M1226">
            <v>0</v>
          </cell>
          <cell r="N1226">
            <v>45334570</v>
          </cell>
          <cell r="O1226">
            <v>0</v>
          </cell>
          <cell r="P1226">
            <v>7859337</v>
          </cell>
          <cell r="Q1226">
            <v>5538307</v>
          </cell>
          <cell r="R1226">
            <v>68186</v>
          </cell>
          <cell r="S1226">
            <v>4328562</v>
          </cell>
          <cell r="T1226">
            <v>0</v>
          </cell>
          <cell r="U1226">
            <v>0</v>
          </cell>
          <cell r="V1226">
            <v>19548365</v>
          </cell>
          <cell r="W1226">
            <v>0</v>
          </cell>
          <cell r="X1226">
            <v>349423</v>
          </cell>
          <cell r="Y1226">
            <v>0</v>
          </cell>
          <cell r="Z1226">
            <v>111762696</v>
          </cell>
          <cell r="AA1226">
            <v>37868346</v>
          </cell>
          <cell r="AB1226">
            <v>576825</v>
          </cell>
          <cell r="AC1226">
            <v>2169134</v>
          </cell>
          <cell r="AD1226">
            <v>5130160</v>
          </cell>
          <cell r="AE1226">
            <v>5704468</v>
          </cell>
          <cell r="AF1226">
            <v>12311990</v>
          </cell>
          <cell r="AG1226">
            <v>9562845</v>
          </cell>
          <cell r="AH1226">
            <v>10947929</v>
          </cell>
          <cell r="AI1226">
            <v>9174545</v>
          </cell>
          <cell r="AJ1226">
            <v>1424700</v>
          </cell>
          <cell r="AK1226">
            <v>94870942</v>
          </cell>
          <cell r="AL1226">
            <v>20182032</v>
          </cell>
          <cell r="AM1226">
            <v>0</v>
          </cell>
          <cell r="AN1226">
            <v>0</v>
          </cell>
          <cell r="AO1226">
            <v>0</v>
          </cell>
          <cell r="AP1226">
            <v>115052974</v>
          </cell>
          <cell r="AQ1226">
            <v>42897875</v>
          </cell>
          <cell r="AR1226">
            <v>0</v>
          </cell>
          <cell r="AS1226">
            <v>55098036</v>
          </cell>
          <cell r="AT1226">
            <v>4710324</v>
          </cell>
          <cell r="AU1226">
            <v>364472</v>
          </cell>
          <cell r="AV1226">
            <v>5705021</v>
          </cell>
          <cell r="AW1226">
            <v>0</v>
          </cell>
          <cell r="AX1226">
            <v>0</v>
          </cell>
          <cell r="AY1226">
            <v>168112</v>
          </cell>
          <cell r="AZ1226">
            <v>10947929</v>
          </cell>
        </row>
        <row r="1227">
          <cell r="A1227">
            <v>196130</v>
          </cell>
          <cell r="B1227" t="str">
            <v>SUNY COLLEGE AT BUFFALO</v>
          </cell>
          <cell r="C1227" t="str">
            <v>NY</v>
          </cell>
          <cell r="D1227">
            <v>2</v>
          </cell>
          <cell r="E1227">
            <v>1</v>
          </cell>
          <cell r="F1227">
            <v>2</v>
          </cell>
          <cell r="G1227">
            <v>2</v>
          </cell>
          <cell r="H1227">
            <v>2</v>
          </cell>
          <cell r="I1227">
            <v>21</v>
          </cell>
          <cell r="J1227">
            <v>1</v>
          </cell>
          <cell r="K1227">
            <v>9586</v>
          </cell>
          <cell r="L1227">
            <v>37736909</v>
          </cell>
          <cell r="M1227">
            <v>0</v>
          </cell>
          <cell r="N1227">
            <v>52030618</v>
          </cell>
          <cell r="O1227">
            <v>0</v>
          </cell>
          <cell r="P1227">
            <v>43568074</v>
          </cell>
          <cell r="Q1227">
            <v>8473032</v>
          </cell>
          <cell r="R1227">
            <v>49901</v>
          </cell>
          <cell r="S1227">
            <v>3171800</v>
          </cell>
          <cell r="T1227">
            <v>1000</v>
          </cell>
          <cell r="U1227">
            <v>0</v>
          </cell>
          <cell r="V1227">
            <v>9333208</v>
          </cell>
          <cell r="W1227">
            <v>0</v>
          </cell>
          <cell r="X1227">
            <v>285263</v>
          </cell>
          <cell r="Y1227">
            <v>0</v>
          </cell>
          <cell r="Z1227">
            <v>154649805</v>
          </cell>
          <cell r="AA1227">
            <v>69093369</v>
          </cell>
          <cell r="AB1227">
            <v>2271089</v>
          </cell>
          <cell r="AC1227">
            <v>3136277</v>
          </cell>
          <cell r="AD1227">
            <v>7533932</v>
          </cell>
          <cell r="AE1227">
            <v>7849129</v>
          </cell>
          <cell r="AF1227">
            <v>18059936</v>
          </cell>
          <cell r="AG1227">
            <v>14251355</v>
          </cell>
          <cell r="AH1227">
            <v>17461102</v>
          </cell>
          <cell r="AI1227">
            <v>9422307</v>
          </cell>
          <cell r="AJ1227">
            <v>441885</v>
          </cell>
          <cell r="AK1227">
            <v>149520381</v>
          </cell>
          <cell r="AL1227">
            <v>9012291</v>
          </cell>
          <cell r="AM1227">
            <v>0</v>
          </cell>
          <cell r="AN1227">
            <v>0</v>
          </cell>
          <cell r="AO1227">
            <v>0</v>
          </cell>
          <cell r="AP1227">
            <v>158532672</v>
          </cell>
          <cell r="AQ1227">
            <v>63756438</v>
          </cell>
          <cell r="AR1227">
            <v>0</v>
          </cell>
          <cell r="AS1227">
            <v>82077813</v>
          </cell>
          <cell r="AT1227">
            <v>7749796</v>
          </cell>
          <cell r="AU1227">
            <v>513126</v>
          </cell>
          <cell r="AV1227">
            <v>8960664</v>
          </cell>
          <cell r="AW1227">
            <v>0</v>
          </cell>
          <cell r="AX1227">
            <v>0</v>
          </cell>
          <cell r="AY1227">
            <v>237516</v>
          </cell>
          <cell r="AZ1227">
            <v>17461102</v>
          </cell>
        </row>
        <row r="1228">
          <cell r="A1228">
            <v>196149</v>
          </cell>
          <cell r="B1228" t="str">
            <v>SUNY COLLEGE AT CORTLAND</v>
          </cell>
          <cell r="C1228" t="str">
            <v>NY</v>
          </cell>
          <cell r="D1228">
            <v>2</v>
          </cell>
          <cell r="E1228">
            <v>1</v>
          </cell>
          <cell r="F1228">
            <v>2</v>
          </cell>
          <cell r="G1228">
            <v>2</v>
          </cell>
          <cell r="H1228">
            <v>2</v>
          </cell>
          <cell r="I1228">
            <v>21</v>
          </cell>
          <cell r="J1228">
            <v>1</v>
          </cell>
          <cell r="K1228">
            <v>6546</v>
          </cell>
          <cell r="L1228">
            <v>25323267</v>
          </cell>
          <cell r="M1228">
            <v>0</v>
          </cell>
          <cell r="N1228">
            <v>31457067</v>
          </cell>
          <cell r="O1228">
            <v>0</v>
          </cell>
          <cell r="P1228">
            <v>5391104</v>
          </cell>
          <cell r="Q1228">
            <v>4666030</v>
          </cell>
          <cell r="R1228">
            <v>3088</v>
          </cell>
          <cell r="S1228">
            <v>1689924</v>
          </cell>
          <cell r="T1228">
            <v>700</v>
          </cell>
          <cell r="U1228">
            <v>0</v>
          </cell>
          <cell r="V1228">
            <v>23689202</v>
          </cell>
          <cell r="W1228">
            <v>0</v>
          </cell>
          <cell r="X1228">
            <v>658803</v>
          </cell>
          <cell r="Y1228">
            <v>0</v>
          </cell>
          <cell r="Z1228">
            <v>92879185</v>
          </cell>
          <cell r="AA1228">
            <v>26577362</v>
          </cell>
          <cell r="AB1228">
            <v>561314</v>
          </cell>
          <cell r="AC1228">
            <v>1453993</v>
          </cell>
          <cell r="AD1228">
            <v>4599672</v>
          </cell>
          <cell r="AE1228">
            <v>3359703</v>
          </cell>
          <cell r="AF1228">
            <v>7965311</v>
          </cell>
          <cell r="AG1228">
            <v>7935076</v>
          </cell>
          <cell r="AH1228">
            <v>8327391</v>
          </cell>
          <cell r="AI1228">
            <v>8713018</v>
          </cell>
          <cell r="AJ1228">
            <v>-523024</v>
          </cell>
          <cell r="AK1228">
            <v>68969816</v>
          </cell>
          <cell r="AL1228">
            <v>23135028</v>
          </cell>
          <cell r="AM1228">
            <v>0</v>
          </cell>
          <cell r="AN1228">
            <v>0</v>
          </cell>
          <cell r="AO1228">
            <v>0</v>
          </cell>
          <cell r="AP1228">
            <v>92104844</v>
          </cell>
          <cell r="AQ1228">
            <v>32876183</v>
          </cell>
          <cell r="AR1228">
            <v>0</v>
          </cell>
          <cell r="AS1228">
            <v>42359671</v>
          </cell>
          <cell r="AT1228">
            <v>3403112</v>
          </cell>
          <cell r="AU1228">
            <v>168950</v>
          </cell>
          <cell r="AV1228">
            <v>4457390</v>
          </cell>
          <cell r="AW1228">
            <v>0</v>
          </cell>
          <cell r="AX1228">
            <v>0</v>
          </cell>
          <cell r="AY1228">
            <v>297939</v>
          </cell>
          <cell r="AZ1228">
            <v>8327391</v>
          </cell>
        </row>
        <row r="1229">
          <cell r="A1229">
            <v>196158</v>
          </cell>
          <cell r="B1229" t="str">
            <v>SUNY COLLEGE AT FREDONIA</v>
          </cell>
          <cell r="C1229" t="str">
            <v>NY</v>
          </cell>
          <cell r="D1229">
            <v>2</v>
          </cell>
          <cell r="E1229">
            <v>1</v>
          </cell>
          <cell r="F1229">
            <v>2</v>
          </cell>
          <cell r="G1229">
            <v>2</v>
          </cell>
          <cell r="H1229">
            <v>2</v>
          </cell>
          <cell r="I1229">
            <v>21</v>
          </cell>
          <cell r="J1229">
            <v>1</v>
          </cell>
          <cell r="K1229">
            <v>4952</v>
          </cell>
          <cell r="L1229">
            <v>18674425</v>
          </cell>
          <cell r="M1229">
            <v>0</v>
          </cell>
          <cell r="N1229">
            <v>31546183</v>
          </cell>
          <cell r="O1229">
            <v>0</v>
          </cell>
          <cell r="P1229">
            <v>4919011</v>
          </cell>
          <cell r="Q1229">
            <v>4324592</v>
          </cell>
          <cell r="R1229">
            <v>141474</v>
          </cell>
          <cell r="S1229">
            <v>1026781</v>
          </cell>
          <cell r="T1229">
            <v>8000</v>
          </cell>
          <cell r="U1229">
            <v>0</v>
          </cell>
          <cell r="V1229">
            <v>20037065</v>
          </cell>
          <cell r="W1229">
            <v>0</v>
          </cell>
          <cell r="X1229">
            <v>408294</v>
          </cell>
          <cell r="Y1229">
            <v>0</v>
          </cell>
          <cell r="Z1229">
            <v>81085825</v>
          </cell>
          <cell r="AA1229">
            <v>24657043</v>
          </cell>
          <cell r="AB1229">
            <v>574908</v>
          </cell>
          <cell r="AC1229">
            <v>1902528</v>
          </cell>
          <cell r="AD1229">
            <v>4507924</v>
          </cell>
          <cell r="AE1229">
            <v>3101951</v>
          </cell>
          <cell r="AF1229">
            <v>6446143</v>
          </cell>
          <cell r="AG1229">
            <v>5883767</v>
          </cell>
          <cell r="AH1229">
            <v>6765715</v>
          </cell>
          <cell r="AI1229">
            <v>8114779</v>
          </cell>
          <cell r="AJ1229">
            <v>-94969</v>
          </cell>
          <cell r="AK1229">
            <v>61859789</v>
          </cell>
          <cell r="AL1229">
            <v>19571025</v>
          </cell>
          <cell r="AM1229">
            <v>0</v>
          </cell>
          <cell r="AN1229">
            <v>0</v>
          </cell>
          <cell r="AO1229">
            <v>0</v>
          </cell>
          <cell r="AP1229">
            <v>81430814</v>
          </cell>
          <cell r="AQ1229">
            <v>29280360</v>
          </cell>
          <cell r="AR1229">
            <v>0</v>
          </cell>
          <cell r="AS1229">
            <v>37703487</v>
          </cell>
          <cell r="AT1229">
            <v>2687496</v>
          </cell>
          <cell r="AU1229">
            <v>224955</v>
          </cell>
          <cell r="AV1229">
            <v>3714633</v>
          </cell>
          <cell r="AW1229">
            <v>0</v>
          </cell>
          <cell r="AX1229">
            <v>0</v>
          </cell>
          <cell r="AY1229">
            <v>138631</v>
          </cell>
          <cell r="AZ1229">
            <v>6765715</v>
          </cell>
        </row>
        <row r="1230">
          <cell r="A1230">
            <v>196167</v>
          </cell>
          <cell r="B1230" t="str">
            <v>SUNY COLLEGE AT GENESEO</v>
          </cell>
          <cell r="C1230" t="str">
            <v>NY</v>
          </cell>
          <cell r="D1230">
            <v>2</v>
          </cell>
          <cell r="E1230">
            <v>1</v>
          </cell>
          <cell r="F1230">
            <v>2</v>
          </cell>
          <cell r="G1230">
            <v>2</v>
          </cell>
          <cell r="H1230">
            <v>2</v>
          </cell>
          <cell r="I1230">
            <v>21</v>
          </cell>
          <cell r="J1230">
            <v>1</v>
          </cell>
          <cell r="K1230">
            <v>5430</v>
          </cell>
          <cell r="L1230">
            <v>20085895</v>
          </cell>
          <cell r="M1230">
            <v>0</v>
          </cell>
          <cell r="N1230">
            <v>27832804</v>
          </cell>
          <cell r="O1230">
            <v>0</v>
          </cell>
          <cell r="P1230">
            <v>3244499</v>
          </cell>
          <cell r="Q1230">
            <v>3765922</v>
          </cell>
          <cell r="R1230">
            <v>7283</v>
          </cell>
          <cell r="S1230">
            <v>1907359</v>
          </cell>
          <cell r="T1230">
            <v>0</v>
          </cell>
          <cell r="U1230">
            <v>0</v>
          </cell>
          <cell r="V1230">
            <v>17791320</v>
          </cell>
          <cell r="W1230">
            <v>0</v>
          </cell>
          <cell r="X1230">
            <v>506635</v>
          </cell>
          <cell r="Y1230">
            <v>0</v>
          </cell>
          <cell r="Z1230">
            <v>75141717</v>
          </cell>
          <cell r="AA1230">
            <v>23399940</v>
          </cell>
          <cell r="AB1230">
            <v>526846</v>
          </cell>
          <cell r="AC1230">
            <v>302559</v>
          </cell>
          <cell r="AD1230">
            <v>3218268</v>
          </cell>
          <cell r="AE1230">
            <v>3280012</v>
          </cell>
          <cell r="AF1230">
            <v>7332398</v>
          </cell>
          <cell r="AG1230">
            <v>7937228</v>
          </cell>
          <cell r="AH1230">
            <v>6240283</v>
          </cell>
          <cell r="AI1230">
            <v>5825209</v>
          </cell>
          <cell r="AJ1230">
            <v>2373448</v>
          </cell>
          <cell r="AK1230">
            <v>60436191</v>
          </cell>
          <cell r="AL1230">
            <v>18668020</v>
          </cell>
          <cell r="AM1230">
            <v>0</v>
          </cell>
          <cell r="AN1230">
            <v>0</v>
          </cell>
          <cell r="AO1230">
            <v>0</v>
          </cell>
          <cell r="AP1230">
            <v>79104211</v>
          </cell>
          <cell r="AQ1230">
            <v>28667493</v>
          </cell>
          <cell r="AR1230">
            <v>0</v>
          </cell>
          <cell r="AS1230">
            <v>36785705</v>
          </cell>
          <cell r="AT1230">
            <v>2150182</v>
          </cell>
          <cell r="AU1230">
            <v>131739</v>
          </cell>
          <cell r="AV1230">
            <v>3803508</v>
          </cell>
          <cell r="AW1230">
            <v>0</v>
          </cell>
          <cell r="AX1230">
            <v>0</v>
          </cell>
          <cell r="AY1230">
            <v>154854</v>
          </cell>
          <cell r="AZ1230">
            <v>6240283</v>
          </cell>
        </row>
        <row r="1231">
          <cell r="A1231">
            <v>196176</v>
          </cell>
          <cell r="B1231" t="str">
            <v>SUNY COLLEGE AT NEW PALTZ</v>
          </cell>
          <cell r="C1231" t="str">
            <v>NY</v>
          </cell>
          <cell r="D1231">
            <v>2</v>
          </cell>
          <cell r="E1231">
            <v>1</v>
          </cell>
          <cell r="F1231">
            <v>2</v>
          </cell>
          <cell r="G1231">
            <v>2</v>
          </cell>
          <cell r="H1231">
            <v>2</v>
          </cell>
          <cell r="I1231">
            <v>21</v>
          </cell>
          <cell r="J1231">
            <v>1</v>
          </cell>
          <cell r="K1231">
            <v>6474</v>
          </cell>
          <cell r="L1231">
            <v>27291524</v>
          </cell>
          <cell r="M1231">
            <v>0</v>
          </cell>
          <cell r="N1231">
            <v>40428365</v>
          </cell>
          <cell r="O1231">
            <v>0</v>
          </cell>
          <cell r="P1231">
            <v>7342300</v>
          </cell>
          <cell r="Q1231">
            <v>5211173</v>
          </cell>
          <cell r="R1231">
            <v>0</v>
          </cell>
          <cell r="S1231">
            <v>3449196</v>
          </cell>
          <cell r="T1231">
            <v>0</v>
          </cell>
          <cell r="U1231">
            <v>0</v>
          </cell>
          <cell r="V1231">
            <v>20479961</v>
          </cell>
          <cell r="W1231">
            <v>0</v>
          </cell>
          <cell r="X1231">
            <v>843720</v>
          </cell>
          <cell r="Y1231">
            <v>0</v>
          </cell>
          <cell r="Z1231">
            <v>105046239</v>
          </cell>
          <cell r="AA1231">
            <v>32259229</v>
          </cell>
          <cell r="AB1231">
            <v>267233</v>
          </cell>
          <cell r="AC1231">
            <v>1486532</v>
          </cell>
          <cell r="AD1231">
            <v>4778224</v>
          </cell>
          <cell r="AE1231">
            <v>4453077</v>
          </cell>
          <cell r="AF1231">
            <v>10657051</v>
          </cell>
          <cell r="AG1231">
            <v>10550173</v>
          </cell>
          <cell r="AH1231">
            <v>10634036</v>
          </cell>
          <cell r="AI1231">
            <v>11060797</v>
          </cell>
          <cell r="AJ1231">
            <v>159200</v>
          </cell>
          <cell r="AK1231">
            <v>86305552</v>
          </cell>
          <cell r="AL1231">
            <v>20944472</v>
          </cell>
          <cell r="AM1231">
            <v>0</v>
          </cell>
          <cell r="AN1231">
            <v>0</v>
          </cell>
          <cell r="AO1231">
            <v>0</v>
          </cell>
          <cell r="AP1231">
            <v>107250024</v>
          </cell>
          <cell r="AQ1231">
            <v>39517609</v>
          </cell>
          <cell r="AR1231">
            <v>0</v>
          </cell>
          <cell r="AS1231">
            <v>50929775</v>
          </cell>
          <cell r="AT1231">
            <v>4404695</v>
          </cell>
          <cell r="AU1231">
            <v>260447</v>
          </cell>
          <cell r="AV1231">
            <v>5740086</v>
          </cell>
          <cell r="AW1231">
            <v>0</v>
          </cell>
          <cell r="AX1231">
            <v>0</v>
          </cell>
          <cell r="AY1231">
            <v>228808</v>
          </cell>
          <cell r="AZ1231">
            <v>10634036</v>
          </cell>
        </row>
        <row r="1232">
          <cell r="A1232">
            <v>196185</v>
          </cell>
          <cell r="B1232" t="str">
            <v>SUNY COLLEGE AT ONEONTA</v>
          </cell>
          <cell r="C1232" t="str">
            <v>NY</v>
          </cell>
          <cell r="D1232">
            <v>2</v>
          </cell>
          <cell r="E1232">
            <v>1</v>
          </cell>
          <cell r="F1232">
            <v>2</v>
          </cell>
          <cell r="G1232">
            <v>2</v>
          </cell>
          <cell r="H1232">
            <v>2</v>
          </cell>
          <cell r="I1232">
            <v>21</v>
          </cell>
          <cell r="J1232">
            <v>1</v>
          </cell>
          <cell r="K1232">
            <v>5476</v>
          </cell>
          <cell r="L1232">
            <v>21079978</v>
          </cell>
          <cell r="M1232">
            <v>0</v>
          </cell>
          <cell r="N1232">
            <v>28712619</v>
          </cell>
          <cell r="O1232">
            <v>0</v>
          </cell>
          <cell r="P1232">
            <v>7945712</v>
          </cell>
          <cell r="Q1232">
            <v>4858696</v>
          </cell>
          <cell r="R1232">
            <v>78217</v>
          </cell>
          <cell r="S1232">
            <v>1646494</v>
          </cell>
          <cell r="T1232">
            <v>99561</v>
          </cell>
          <cell r="U1232">
            <v>0</v>
          </cell>
          <cell r="V1232">
            <v>23567818</v>
          </cell>
          <cell r="W1232">
            <v>0</v>
          </cell>
          <cell r="X1232">
            <v>813354</v>
          </cell>
          <cell r="Y1232">
            <v>0</v>
          </cell>
          <cell r="Z1232">
            <v>88802449</v>
          </cell>
          <cell r="AA1232">
            <v>20051724</v>
          </cell>
          <cell r="AB1232">
            <v>235453</v>
          </cell>
          <cell r="AC1232">
            <v>3542985</v>
          </cell>
          <cell r="AD1232">
            <v>5309268</v>
          </cell>
          <cell r="AE1232">
            <v>4648967</v>
          </cell>
          <cell r="AF1232">
            <v>7687465</v>
          </cell>
          <cell r="AG1232">
            <v>7527591</v>
          </cell>
          <cell r="AH1232">
            <v>9369806</v>
          </cell>
          <cell r="AI1232">
            <v>6340609</v>
          </cell>
          <cell r="AJ1232">
            <v>130660</v>
          </cell>
          <cell r="AK1232">
            <v>64844528</v>
          </cell>
          <cell r="AL1232">
            <v>21409470</v>
          </cell>
          <cell r="AM1232">
            <v>0</v>
          </cell>
          <cell r="AN1232">
            <v>0</v>
          </cell>
          <cell r="AO1232">
            <v>0</v>
          </cell>
          <cell r="AP1232">
            <v>86253998</v>
          </cell>
          <cell r="AQ1232">
            <v>29388907</v>
          </cell>
          <cell r="AR1232">
            <v>0</v>
          </cell>
          <cell r="AS1232">
            <v>37914918</v>
          </cell>
          <cell r="AT1232">
            <v>3906891</v>
          </cell>
          <cell r="AU1232">
            <v>335771</v>
          </cell>
          <cell r="AV1232">
            <v>4972294</v>
          </cell>
          <cell r="AW1232">
            <v>0</v>
          </cell>
          <cell r="AX1232">
            <v>0</v>
          </cell>
          <cell r="AY1232">
            <v>154850</v>
          </cell>
          <cell r="AZ1232">
            <v>9369806</v>
          </cell>
        </row>
        <row r="1233">
          <cell r="A1233">
            <v>196194</v>
          </cell>
          <cell r="B1233" t="str">
            <v>SUNY COLLEGE AT OSWEGO</v>
          </cell>
          <cell r="C1233" t="str">
            <v>NY</v>
          </cell>
          <cell r="D1233">
            <v>2</v>
          </cell>
          <cell r="E1233">
            <v>1</v>
          </cell>
          <cell r="F1233">
            <v>2</v>
          </cell>
          <cell r="G1233">
            <v>2</v>
          </cell>
          <cell r="H1233">
            <v>2</v>
          </cell>
          <cell r="I1233">
            <v>21</v>
          </cell>
          <cell r="J1233">
            <v>1</v>
          </cell>
          <cell r="K1233">
            <v>7358</v>
          </cell>
          <cell r="L1233">
            <v>28808545</v>
          </cell>
          <cell r="M1233">
            <v>0</v>
          </cell>
          <cell r="N1233">
            <v>34471509</v>
          </cell>
          <cell r="O1233">
            <v>0</v>
          </cell>
          <cell r="P1233">
            <v>6872992</v>
          </cell>
          <cell r="Q1233">
            <v>6638881</v>
          </cell>
          <cell r="R1233">
            <v>16612</v>
          </cell>
          <cell r="S1233">
            <v>3601882</v>
          </cell>
          <cell r="T1233">
            <v>0</v>
          </cell>
          <cell r="U1233">
            <v>0</v>
          </cell>
          <cell r="V1233">
            <v>28258859</v>
          </cell>
          <cell r="W1233">
            <v>0</v>
          </cell>
          <cell r="X1233">
            <v>777069</v>
          </cell>
          <cell r="Y1233">
            <v>0</v>
          </cell>
          <cell r="Z1233">
            <v>109446349</v>
          </cell>
          <cell r="AA1233">
            <v>29588218</v>
          </cell>
          <cell r="AB1233">
            <v>1778585</v>
          </cell>
          <cell r="AC1233">
            <v>2092388</v>
          </cell>
          <cell r="AD1233">
            <v>5029650</v>
          </cell>
          <cell r="AE1233">
            <v>6092911</v>
          </cell>
          <cell r="AF1233">
            <v>10055584</v>
          </cell>
          <cell r="AG1233">
            <v>9507244</v>
          </cell>
          <cell r="AH1233">
            <v>12379353</v>
          </cell>
          <cell r="AI1233">
            <v>6130192</v>
          </cell>
          <cell r="AJ1233">
            <v>3600000</v>
          </cell>
          <cell r="AK1233">
            <v>86254125</v>
          </cell>
          <cell r="AL1233">
            <v>26645213</v>
          </cell>
          <cell r="AM1233">
            <v>0</v>
          </cell>
          <cell r="AN1233">
            <v>0</v>
          </cell>
          <cell r="AO1233">
            <v>0</v>
          </cell>
          <cell r="AP1233">
            <v>112899338</v>
          </cell>
          <cell r="AQ1233">
            <v>39471844</v>
          </cell>
          <cell r="AR1233">
            <v>0</v>
          </cell>
          <cell r="AS1233">
            <v>50754851</v>
          </cell>
          <cell r="AT1233">
            <v>5311177</v>
          </cell>
          <cell r="AU1233">
            <v>250863</v>
          </cell>
          <cell r="AV1233">
            <v>6605675</v>
          </cell>
          <cell r="AW1233">
            <v>0</v>
          </cell>
          <cell r="AX1233">
            <v>0</v>
          </cell>
          <cell r="AY1233">
            <v>211638</v>
          </cell>
          <cell r="AZ1233">
            <v>12379353</v>
          </cell>
        </row>
        <row r="1234">
          <cell r="A1234">
            <v>196200</v>
          </cell>
          <cell r="B1234" t="str">
            <v>SUNY COLLEGE AT POTSDAM</v>
          </cell>
          <cell r="C1234" t="str">
            <v>NY</v>
          </cell>
          <cell r="D1234">
            <v>2</v>
          </cell>
          <cell r="E1234">
            <v>1</v>
          </cell>
          <cell r="F1234">
            <v>2</v>
          </cell>
          <cell r="G1234">
            <v>2</v>
          </cell>
          <cell r="H1234">
            <v>2</v>
          </cell>
          <cell r="I1234">
            <v>21</v>
          </cell>
          <cell r="J1234">
            <v>1</v>
          </cell>
          <cell r="K1234">
            <v>3962</v>
          </cell>
          <cell r="L1234">
            <v>16679967</v>
          </cell>
          <cell r="M1234">
            <v>0</v>
          </cell>
          <cell r="N1234">
            <v>26495478</v>
          </cell>
          <cell r="O1234">
            <v>0</v>
          </cell>
          <cell r="P1234">
            <v>5981365</v>
          </cell>
          <cell r="Q1234">
            <v>4254389</v>
          </cell>
          <cell r="R1234">
            <v>51</v>
          </cell>
          <cell r="S1234">
            <v>760112</v>
          </cell>
          <cell r="T1234">
            <v>0</v>
          </cell>
          <cell r="U1234">
            <v>0</v>
          </cell>
          <cell r="V1234">
            <v>17335758</v>
          </cell>
          <cell r="W1234">
            <v>0</v>
          </cell>
          <cell r="X1234">
            <v>333723</v>
          </cell>
          <cell r="Y1234">
            <v>0</v>
          </cell>
          <cell r="Z1234">
            <v>71840843</v>
          </cell>
          <cell r="AA1234">
            <v>19072375</v>
          </cell>
          <cell r="AB1234">
            <v>111024</v>
          </cell>
          <cell r="AC1234">
            <v>2115768</v>
          </cell>
          <cell r="AD1234">
            <v>3804630</v>
          </cell>
          <cell r="AE1234">
            <v>3442385</v>
          </cell>
          <cell r="AF1234">
            <v>6094969</v>
          </cell>
          <cell r="AG1234">
            <v>6352645</v>
          </cell>
          <cell r="AH1234">
            <v>7684100</v>
          </cell>
          <cell r="AI1234">
            <v>6382032</v>
          </cell>
          <cell r="AJ1234">
            <v>-782710</v>
          </cell>
          <cell r="AK1234">
            <v>54277218</v>
          </cell>
          <cell r="AL1234">
            <v>19097127</v>
          </cell>
          <cell r="AM1234">
            <v>0</v>
          </cell>
          <cell r="AN1234">
            <v>0</v>
          </cell>
          <cell r="AO1234">
            <v>0</v>
          </cell>
          <cell r="AP1234">
            <v>73374345</v>
          </cell>
          <cell r="AQ1234">
            <v>25630331</v>
          </cell>
          <cell r="AR1234">
            <v>0</v>
          </cell>
          <cell r="AS1234">
            <v>33054089</v>
          </cell>
          <cell r="AT1234">
            <v>3558983</v>
          </cell>
          <cell r="AU1234">
            <v>155930</v>
          </cell>
          <cell r="AV1234">
            <v>3818137</v>
          </cell>
          <cell r="AW1234">
            <v>0</v>
          </cell>
          <cell r="AX1234">
            <v>0</v>
          </cell>
          <cell r="AY1234">
            <v>151050</v>
          </cell>
          <cell r="AZ1234">
            <v>7684100</v>
          </cell>
        </row>
        <row r="1235">
          <cell r="A1235">
            <v>196219</v>
          </cell>
          <cell r="B1235" t="str">
            <v>SUNY COLLEGE AT PURCHASE</v>
          </cell>
          <cell r="C1235" t="str">
            <v>NY</v>
          </cell>
          <cell r="D1235">
            <v>2</v>
          </cell>
          <cell r="E1235">
            <v>1</v>
          </cell>
          <cell r="F1235">
            <v>2</v>
          </cell>
          <cell r="G1235">
            <v>2</v>
          </cell>
          <cell r="H1235">
            <v>2</v>
          </cell>
          <cell r="I1235">
            <v>22</v>
          </cell>
          <cell r="J1235">
            <v>1</v>
          </cell>
          <cell r="K1235">
            <v>3515</v>
          </cell>
          <cell r="L1235">
            <v>17774552</v>
          </cell>
          <cell r="M1235">
            <v>0</v>
          </cell>
          <cell r="N1235">
            <v>37095167</v>
          </cell>
          <cell r="O1235">
            <v>0</v>
          </cell>
          <cell r="P1235">
            <v>3233034</v>
          </cell>
          <cell r="Q1235">
            <v>2258132</v>
          </cell>
          <cell r="R1235">
            <v>54364</v>
          </cell>
          <cell r="S1235">
            <v>3771661</v>
          </cell>
          <cell r="T1235">
            <v>108947</v>
          </cell>
          <cell r="U1235">
            <v>0</v>
          </cell>
          <cell r="V1235">
            <v>11331298</v>
          </cell>
          <cell r="W1235">
            <v>0</v>
          </cell>
          <cell r="X1235">
            <v>308950</v>
          </cell>
          <cell r="Y1235">
            <v>0</v>
          </cell>
          <cell r="Z1235">
            <v>75936105</v>
          </cell>
          <cell r="AA1235">
            <v>24545780</v>
          </cell>
          <cell r="AB1235">
            <v>231836</v>
          </cell>
          <cell r="AC1235">
            <v>1265019</v>
          </cell>
          <cell r="AD1235">
            <v>4292423</v>
          </cell>
          <cell r="AE1235">
            <v>3399192</v>
          </cell>
          <cell r="AF1235">
            <v>6180832</v>
          </cell>
          <cell r="AG1235">
            <v>10098047</v>
          </cell>
          <cell r="AH1235">
            <v>4530482</v>
          </cell>
          <cell r="AI1235">
            <v>15450080</v>
          </cell>
          <cell r="AJ1235">
            <v>124472</v>
          </cell>
          <cell r="AK1235">
            <v>70118163</v>
          </cell>
          <cell r="AL1235">
            <v>12270438</v>
          </cell>
          <cell r="AM1235">
            <v>0</v>
          </cell>
          <cell r="AN1235">
            <v>0</v>
          </cell>
          <cell r="AO1235">
            <v>0</v>
          </cell>
          <cell r="AP1235">
            <v>82388601</v>
          </cell>
          <cell r="AQ1235">
            <v>29541717</v>
          </cell>
          <cell r="AR1235">
            <v>0</v>
          </cell>
          <cell r="AS1235">
            <v>38083114</v>
          </cell>
          <cell r="AT1235">
            <v>2214102</v>
          </cell>
          <cell r="AU1235">
            <v>121041</v>
          </cell>
          <cell r="AV1235">
            <v>2192873</v>
          </cell>
          <cell r="AW1235">
            <v>0</v>
          </cell>
          <cell r="AX1235">
            <v>0</v>
          </cell>
          <cell r="AY1235">
            <v>2466</v>
          </cell>
          <cell r="AZ1235">
            <v>4530482</v>
          </cell>
        </row>
        <row r="1236">
          <cell r="A1236">
            <v>196228</v>
          </cell>
          <cell r="B1236" t="str">
            <v>SUNY COLLEGE OF OPTOMETRY</v>
          </cell>
          <cell r="C1236" t="str">
            <v>NY</v>
          </cell>
          <cell r="D1236">
            <v>2</v>
          </cell>
          <cell r="E1236">
            <v>1</v>
          </cell>
          <cell r="F1236">
            <v>1</v>
          </cell>
          <cell r="G1236">
            <v>2</v>
          </cell>
          <cell r="H1236">
            <v>2</v>
          </cell>
          <cell r="I1236">
            <v>53</v>
          </cell>
          <cell r="J1236">
            <v>1</v>
          </cell>
          <cell r="K1236">
            <v>285</v>
          </cell>
          <cell r="L1236">
            <v>3683350</v>
          </cell>
          <cell r="M1236">
            <v>0</v>
          </cell>
          <cell r="N1236">
            <v>12955116</v>
          </cell>
          <cell r="O1236">
            <v>0</v>
          </cell>
          <cell r="P1236">
            <v>1299190</v>
          </cell>
          <cell r="Q1236">
            <v>69333</v>
          </cell>
          <cell r="R1236">
            <v>0</v>
          </cell>
          <cell r="S1236">
            <v>494723</v>
          </cell>
          <cell r="T1236">
            <v>0</v>
          </cell>
          <cell r="U1236">
            <v>0</v>
          </cell>
          <cell r="V1236">
            <v>15260</v>
          </cell>
          <cell r="W1236">
            <v>11454705</v>
          </cell>
          <cell r="X1236">
            <v>75690</v>
          </cell>
          <cell r="Y1236">
            <v>0</v>
          </cell>
          <cell r="Z1236">
            <v>30047367</v>
          </cell>
          <cell r="AA1236">
            <v>8943442</v>
          </cell>
          <cell r="AB1236">
            <v>921314</v>
          </cell>
          <cell r="AC1236">
            <v>27530</v>
          </cell>
          <cell r="AD1236">
            <v>960787</v>
          </cell>
          <cell r="AE1236">
            <v>522136</v>
          </cell>
          <cell r="AF1236">
            <v>5048037</v>
          </cell>
          <cell r="AG1236">
            <v>2525776</v>
          </cell>
          <cell r="AH1236">
            <v>419708</v>
          </cell>
          <cell r="AI1236">
            <v>3138717</v>
          </cell>
          <cell r="AJ1236">
            <v>0</v>
          </cell>
          <cell r="AK1236">
            <v>22507447</v>
          </cell>
          <cell r="AL1236">
            <v>7359</v>
          </cell>
          <cell r="AM1236">
            <v>6506370</v>
          </cell>
          <cell r="AN1236">
            <v>0</v>
          </cell>
          <cell r="AO1236">
            <v>0</v>
          </cell>
          <cell r="AP1236">
            <v>29021176</v>
          </cell>
          <cell r="AQ1236">
            <v>10999088</v>
          </cell>
          <cell r="AR1236">
            <v>0</v>
          </cell>
          <cell r="AS1236">
            <v>14252783</v>
          </cell>
          <cell r="AT1236">
            <v>0</v>
          </cell>
          <cell r="AU1236">
            <v>58923</v>
          </cell>
          <cell r="AV1236">
            <v>360785</v>
          </cell>
          <cell r="AW1236">
            <v>0</v>
          </cell>
          <cell r="AX1236">
            <v>0</v>
          </cell>
          <cell r="AY1236">
            <v>0</v>
          </cell>
          <cell r="AZ1236">
            <v>419708</v>
          </cell>
        </row>
        <row r="1237">
          <cell r="A1237">
            <v>196237</v>
          </cell>
          <cell r="B1237" t="str">
            <v>SUNY COLLEGE AT OLD WESTBURY</v>
          </cell>
          <cell r="C1237" t="str">
            <v>NY</v>
          </cell>
          <cell r="D1237">
            <v>2</v>
          </cell>
          <cell r="E1237">
            <v>1</v>
          </cell>
          <cell r="F1237">
            <v>2</v>
          </cell>
          <cell r="G1237">
            <v>2</v>
          </cell>
          <cell r="H1237">
            <v>2</v>
          </cell>
          <cell r="I1237">
            <v>32</v>
          </cell>
          <cell r="J1237">
            <v>1</v>
          </cell>
          <cell r="K1237">
            <v>2633</v>
          </cell>
          <cell r="L1237">
            <v>10748403</v>
          </cell>
          <cell r="M1237">
            <v>0</v>
          </cell>
          <cell r="N1237">
            <v>24327507</v>
          </cell>
          <cell r="O1237">
            <v>0</v>
          </cell>
          <cell r="P1237">
            <v>4932185</v>
          </cell>
          <cell r="Q1237">
            <v>3318227</v>
          </cell>
          <cell r="R1237">
            <v>0</v>
          </cell>
          <cell r="S1237">
            <v>816786</v>
          </cell>
          <cell r="T1237">
            <v>0</v>
          </cell>
          <cell r="U1237">
            <v>0</v>
          </cell>
          <cell r="V1237">
            <v>5283461</v>
          </cell>
          <cell r="W1237">
            <v>0</v>
          </cell>
          <cell r="X1237">
            <v>249415</v>
          </cell>
          <cell r="Y1237">
            <v>0</v>
          </cell>
          <cell r="Z1237">
            <v>49675984</v>
          </cell>
          <cell r="AA1237">
            <v>11692971</v>
          </cell>
          <cell r="AB1237">
            <v>1004895</v>
          </cell>
          <cell r="AC1237">
            <v>475556</v>
          </cell>
          <cell r="AD1237">
            <v>1501102</v>
          </cell>
          <cell r="AE1237">
            <v>2594404</v>
          </cell>
          <cell r="AF1237">
            <v>7592141</v>
          </cell>
          <cell r="AG1237">
            <v>6229084</v>
          </cell>
          <cell r="AH1237">
            <v>6885686</v>
          </cell>
          <cell r="AI1237">
            <v>7846852</v>
          </cell>
          <cell r="AJ1237">
            <v>69000</v>
          </cell>
          <cell r="AK1237">
            <v>45891691</v>
          </cell>
          <cell r="AL1237">
            <v>6678683</v>
          </cell>
          <cell r="AM1237">
            <v>0</v>
          </cell>
          <cell r="AN1237">
            <v>0</v>
          </cell>
          <cell r="AO1237">
            <v>0</v>
          </cell>
          <cell r="AP1237">
            <v>52570374</v>
          </cell>
          <cell r="AQ1237">
            <v>18666291</v>
          </cell>
          <cell r="AR1237">
            <v>0</v>
          </cell>
          <cell r="AS1237">
            <v>24119814</v>
          </cell>
          <cell r="AT1237">
            <v>3211775</v>
          </cell>
          <cell r="AU1237">
            <v>168475</v>
          </cell>
          <cell r="AV1237">
            <v>3434786</v>
          </cell>
          <cell r="AW1237">
            <v>0</v>
          </cell>
          <cell r="AX1237">
            <v>0</v>
          </cell>
          <cell r="AY1237">
            <v>70650</v>
          </cell>
          <cell r="AZ1237">
            <v>6885686</v>
          </cell>
        </row>
        <row r="1238">
          <cell r="A1238">
            <v>196246</v>
          </cell>
          <cell r="B1238" t="str">
            <v>SUNY COLLEGE AT PLATTSBURGH</v>
          </cell>
          <cell r="C1238" t="str">
            <v>NY</v>
          </cell>
          <cell r="D1238">
            <v>2</v>
          </cell>
          <cell r="E1238">
            <v>1</v>
          </cell>
          <cell r="F1238">
            <v>2</v>
          </cell>
          <cell r="G1238">
            <v>2</v>
          </cell>
          <cell r="H1238">
            <v>2</v>
          </cell>
          <cell r="I1238">
            <v>21</v>
          </cell>
          <cell r="J1238">
            <v>1</v>
          </cell>
          <cell r="K1238">
            <v>5646</v>
          </cell>
          <cell r="L1238">
            <v>23873745</v>
          </cell>
          <cell r="M1238">
            <v>0</v>
          </cell>
          <cell r="N1238">
            <v>32994727</v>
          </cell>
          <cell r="O1238">
            <v>0</v>
          </cell>
          <cell r="P1238">
            <v>6670379</v>
          </cell>
          <cell r="Q1238">
            <v>4425466</v>
          </cell>
          <cell r="R1238">
            <v>169516</v>
          </cell>
          <cell r="S1238">
            <v>2517670</v>
          </cell>
          <cell r="T1238">
            <v>0</v>
          </cell>
          <cell r="U1238">
            <v>0</v>
          </cell>
          <cell r="V1238">
            <v>20092138</v>
          </cell>
          <cell r="W1238">
            <v>0</v>
          </cell>
          <cell r="X1238">
            <v>100542</v>
          </cell>
          <cell r="Y1238">
            <v>0</v>
          </cell>
          <cell r="Z1238">
            <v>90844183</v>
          </cell>
          <cell r="AA1238">
            <v>25818044</v>
          </cell>
          <cell r="AB1238">
            <v>784457</v>
          </cell>
          <cell r="AC1238">
            <v>1876762</v>
          </cell>
          <cell r="AD1238">
            <v>4228781</v>
          </cell>
          <cell r="AE1238">
            <v>5051501</v>
          </cell>
          <cell r="AF1238">
            <v>9531055</v>
          </cell>
          <cell r="AG1238">
            <v>7558107</v>
          </cell>
          <cell r="AH1238">
            <v>8542821</v>
          </cell>
          <cell r="AI1238">
            <v>7087703</v>
          </cell>
          <cell r="AJ1238">
            <v>127500</v>
          </cell>
          <cell r="AK1238">
            <v>70606731</v>
          </cell>
          <cell r="AL1238">
            <v>21140530</v>
          </cell>
          <cell r="AM1238">
            <v>0</v>
          </cell>
          <cell r="AN1238">
            <v>0</v>
          </cell>
          <cell r="AO1238">
            <v>0</v>
          </cell>
          <cell r="AP1238">
            <v>91747261</v>
          </cell>
          <cell r="AQ1238">
            <v>33458626</v>
          </cell>
          <cell r="AR1238">
            <v>0</v>
          </cell>
          <cell r="AS1238">
            <v>43007503</v>
          </cell>
          <cell r="AT1238">
            <v>3785295</v>
          </cell>
          <cell r="AU1238">
            <v>185983</v>
          </cell>
          <cell r="AV1238">
            <v>4436343</v>
          </cell>
          <cell r="AW1238">
            <v>0</v>
          </cell>
          <cell r="AX1238">
            <v>0</v>
          </cell>
          <cell r="AY1238">
            <v>135200</v>
          </cell>
          <cell r="AZ1238">
            <v>8542821</v>
          </cell>
        </row>
        <row r="1239">
          <cell r="A1239">
            <v>196255</v>
          </cell>
          <cell r="B1239" t="str">
            <v>SUNY HEALTH SCIENCE CENTER AT BROOKLYN</v>
          </cell>
          <cell r="C1239" t="str">
            <v>NY</v>
          </cell>
          <cell r="D1239">
            <v>2</v>
          </cell>
          <cell r="E1239">
            <v>1</v>
          </cell>
          <cell r="F1239">
            <v>1</v>
          </cell>
          <cell r="G1239">
            <v>1</v>
          </cell>
          <cell r="H1239">
            <v>2</v>
          </cell>
          <cell r="I1239">
            <v>52</v>
          </cell>
          <cell r="J1239">
            <v>1</v>
          </cell>
          <cell r="K1239">
            <v>1215</v>
          </cell>
          <cell r="L1239">
            <v>11406187</v>
          </cell>
          <cell r="M1239">
            <v>0</v>
          </cell>
          <cell r="N1239">
            <v>71561202</v>
          </cell>
          <cell r="O1239">
            <v>0</v>
          </cell>
          <cell r="P1239">
            <v>30723840</v>
          </cell>
          <cell r="Q1239">
            <v>2350345</v>
          </cell>
          <cell r="R1239">
            <v>6119074</v>
          </cell>
          <cell r="S1239">
            <v>5913012</v>
          </cell>
          <cell r="T1239">
            <v>117</v>
          </cell>
          <cell r="U1239">
            <v>0</v>
          </cell>
          <cell r="V1239">
            <v>3467016</v>
          </cell>
          <cell r="W1239">
            <v>233184108</v>
          </cell>
          <cell r="X1239">
            <v>1477509</v>
          </cell>
          <cell r="Y1239">
            <v>0</v>
          </cell>
          <cell r="Z1239">
            <v>366202410</v>
          </cell>
          <cell r="AA1239">
            <v>54854736</v>
          </cell>
          <cell r="AB1239">
            <v>28545220</v>
          </cell>
          <cell r="AC1239">
            <v>9625605</v>
          </cell>
          <cell r="AD1239">
            <v>10461907</v>
          </cell>
          <cell r="AE1239">
            <v>2724441</v>
          </cell>
          <cell r="AF1239">
            <v>16731537</v>
          </cell>
          <cell r="AG1239">
            <v>11807013</v>
          </cell>
          <cell r="AH1239">
            <v>1895284</v>
          </cell>
          <cell r="AI1239">
            <v>10949901</v>
          </cell>
          <cell r="AJ1239">
            <v>231140</v>
          </cell>
          <cell r="AK1239">
            <v>147826784</v>
          </cell>
          <cell r="AL1239">
            <v>3343280</v>
          </cell>
          <cell r="AM1239">
            <v>252555344</v>
          </cell>
          <cell r="AN1239">
            <v>0</v>
          </cell>
          <cell r="AO1239">
            <v>0</v>
          </cell>
          <cell r="AP1239">
            <v>403725408</v>
          </cell>
          <cell r="AQ1239">
            <v>76229516</v>
          </cell>
          <cell r="AR1239">
            <v>0</v>
          </cell>
          <cell r="AS1239">
            <v>98728693</v>
          </cell>
          <cell r="AT1239">
            <v>259581</v>
          </cell>
          <cell r="AU1239">
            <v>514512</v>
          </cell>
          <cell r="AV1239">
            <v>1111916</v>
          </cell>
          <cell r="AW1239">
            <v>0</v>
          </cell>
          <cell r="AX1239">
            <v>0</v>
          </cell>
          <cell r="AY1239">
            <v>9275</v>
          </cell>
          <cell r="AZ1239">
            <v>1895284</v>
          </cell>
        </row>
        <row r="1240">
          <cell r="A1240">
            <v>196264</v>
          </cell>
          <cell r="B1240" t="str">
            <v>SUNY EMPIRE STATE COLLEGE</v>
          </cell>
          <cell r="C1240" t="str">
            <v>NY</v>
          </cell>
          <cell r="D1240">
            <v>2</v>
          </cell>
          <cell r="E1240">
            <v>1</v>
          </cell>
          <cell r="F1240">
            <v>2</v>
          </cell>
          <cell r="G1240">
            <v>2</v>
          </cell>
          <cell r="H1240">
            <v>2</v>
          </cell>
          <cell r="I1240">
            <v>21</v>
          </cell>
          <cell r="J1240">
            <v>1</v>
          </cell>
          <cell r="K1240">
            <v>4755</v>
          </cell>
          <cell r="L1240">
            <v>16250695</v>
          </cell>
          <cell r="M1240">
            <v>0</v>
          </cell>
          <cell r="N1240">
            <v>15912890</v>
          </cell>
          <cell r="O1240">
            <v>0</v>
          </cell>
          <cell r="P1240">
            <v>7015820</v>
          </cell>
          <cell r="Q1240">
            <v>3319104</v>
          </cell>
          <cell r="R1240">
            <v>0</v>
          </cell>
          <cell r="S1240">
            <v>14020956</v>
          </cell>
          <cell r="T1240">
            <v>0</v>
          </cell>
          <cell r="U1240">
            <v>0</v>
          </cell>
          <cell r="V1240">
            <v>150793</v>
          </cell>
          <cell r="W1240">
            <v>0</v>
          </cell>
          <cell r="X1240">
            <v>737507</v>
          </cell>
          <cell r="Y1240">
            <v>0</v>
          </cell>
          <cell r="Z1240">
            <v>57407765</v>
          </cell>
          <cell r="AA1240">
            <v>28944221</v>
          </cell>
          <cell r="AB1240">
            <v>306999</v>
          </cell>
          <cell r="AC1240">
            <v>1424583</v>
          </cell>
          <cell r="AD1240">
            <v>1709632</v>
          </cell>
          <cell r="AE1240">
            <v>1091121</v>
          </cell>
          <cell r="AF1240">
            <v>9267574</v>
          </cell>
          <cell r="AG1240">
            <v>1900427</v>
          </cell>
          <cell r="AH1240">
            <v>7339879</v>
          </cell>
          <cell r="AI1240">
            <v>107094</v>
          </cell>
          <cell r="AJ1240">
            <v>1636</v>
          </cell>
          <cell r="AK1240">
            <v>52093166</v>
          </cell>
          <cell r="AL1240">
            <v>33057</v>
          </cell>
          <cell r="AM1240">
            <v>0</v>
          </cell>
          <cell r="AN1240">
            <v>0</v>
          </cell>
          <cell r="AO1240">
            <v>0</v>
          </cell>
          <cell r="AP1240">
            <v>52126223</v>
          </cell>
          <cell r="AQ1240">
            <v>25394967</v>
          </cell>
          <cell r="AR1240">
            <v>0</v>
          </cell>
          <cell r="AS1240">
            <v>33042896</v>
          </cell>
          <cell r="AT1240">
            <v>4019904</v>
          </cell>
          <cell r="AU1240">
            <v>168356</v>
          </cell>
          <cell r="AV1240">
            <v>3151619</v>
          </cell>
          <cell r="AW1240">
            <v>0</v>
          </cell>
          <cell r="AX1240">
            <v>0</v>
          </cell>
          <cell r="AY1240">
            <v>0</v>
          </cell>
          <cell r="AZ1240">
            <v>7339879</v>
          </cell>
        </row>
        <row r="1241">
          <cell r="A1241">
            <v>196291</v>
          </cell>
          <cell r="B1241" t="str">
            <v>SUNY MARITIME COLLEGE</v>
          </cell>
          <cell r="C1241" t="str">
            <v>NY</v>
          </cell>
          <cell r="D1241">
            <v>2</v>
          </cell>
          <cell r="E1241">
            <v>1</v>
          </cell>
          <cell r="F1241">
            <v>2</v>
          </cell>
          <cell r="G1241">
            <v>2</v>
          </cell>
          <cell r="H1241">
            <v>2</v>
          </cell>
          <cell r="I1241">
            <v>59</v>
          </cell>
          <cell r="J1241">
            <v>1</v>
          </cell>
          <cell r="K1241">
            <v>727</v>
          </cell>
          <cell r="L1241">
            <v>3159779</v>
          </cell>
          <cell r="M1241">
            <v>0</v>
          </cell>
          <cell r="N1241">
            <v>12496720</v>
          </cell>
          <cell r="O1241">
            <v>0</v>
          </cell>
          <cell r="P1241">
            <v>402389</v>
          </cell>
          <cell r="Q1241">
            <v>1748357</v>
          </cell>
          <cell r="R1241">
            <v>0</v>
          </cell>
          <cell r="S1241">
            <v>2022843</v>
          </cell>
          <cell r="T1241">
            <v>11800</v>
          </cell>
          <cell r="U1241">
            <v>0</v>
          </cell>
          <cell r="V1241">
            <v>6209171</v>
          </cell>
          <cell r="W1241">
            <v>0</v>
          </cell>
          <cell r="X1241">
            <v>439319</v>
          </cell>
          <cell r="Y1241">
            <v>0</v>
          </cell>
          <cell r="Z1241">
            <v>26490378</v>
          </cell>
          <cell r="AA1241">
            <v>5828523</v>
          </cell>
          <cell r="AB1241">
            <v>0</v>
          </cell>
          <cell r="AC1241">
            <v>711442</v>
          </cell>
          <cell r="AD1241">
            <v>1944250</v>
          </cell>
          <cell r="AE1241">
            <v>1424029</v>
          </cell>
          <cell r="AF1241">
            <v>3076170</v>
          </cell>
          <cell r="AG1241">
            <v>2873186</v>
          </cell>
          <cell r="AH1241">
            <v>832462</v>
          </cell>
          <cell r="AI1241">
            <v>2198684</v>
          </cell>
          <cell r="AJ1241">
            <v>45248</v>
          </cell>
          <cell r="AK1241">
            <v>18933994</v>
          </cell>
          <cell r="AL1241">
            <v>5209404</v>
          </cell>
          <cell r="AM1241">
            <v>0</v>
          </cell>
          <cell r="AN1241">
            <v>0</v>
          </cell>
          <cell r="AO1241">
            <v>0</v>
          </cell>
          <cell r="AP1241">
            <v>24143398</v>
          </cell>
          <cell r="AQ1241">
            <v>9244206</v>
          </cell>
          <cell r="AR1241">
            <v>0</v>
          </cell>
          <cell r="AS1241">
            <v>11995545</v>
          </cell>
          <cell r="AT1241">
            <v>345761</v>
          </cell>
          <cell r="AU1241">
            <v>26350</v>
          </cell>
          <cell r="AV1241">
            <v>448551</v>
          </cell>
          <cell r="AW1241">
            <v>0</v>
          </cell>
          <cell r="AX1241">
            <v>0</v>
          </cell>
          <cell r="AY1241">
            <v>11800</v>
          </cell>
          <cell r="AZ1241">
            <v>832462</v>
          </cell>
        </row>
        <row r="1242">
          <cell r="A1242">
            <v>196307</v>
          </cell>
          <cell r="B1242" t="str">
            <v>SUNY HEALTH SCIENCE CENTER AT SYRACUSE</v>
          </cell>
          <cell r="C1242" t="str">
            <v>NY</v>
          </cell>
          <cell r="D1242">
            <v>2</v>
          </cell>
          <cell r="E1242">
            <v>1</v>
          </cell>
          <cell r="F1242">
            <v>1</v>
          </cell>
          <cell r="G1242">
            <v>1</v>
          </cell>
          <cell r="H1242">
            <v>2</v>
          </cell>
          <cell r="I1242">
            <v>52</v>
          </cell>
          <cell r="J1242">
            <v>1</v>
          </cell>
          <cell r="K1242">
            <v>1003</v>
          </cell>
          <cell r="L1242">
            <v>9232630</v>
          </cell>
          <cell r="M1242">
            <v>0</v>
          </cell>
          <cell r="N1242">
            <v>51351865</v>
          </cell>
          <cell r="O1242">
            <v>0</v>
          </cell>
          <cell r="P1242">
            <v>15361167</v>
          </cell>
          <cell r="Q1242">
            <v>2890048</v>
          </cell>
          <cell r="R1242">
            <v>1847</v>
          </cell>
          <cell r="S1242">
            <v>6356954</v>
          </cell>
          <cell r="T1242">
            <v>333259</v>
          </cell>
          <cell r="U1242">
            <v>0</v>
          </cell>
          <cell r="V1242">
            <v>2807208</v>
          </cell>
          <cell r="W1242">
            <v>290335403</v>
          </cell>
          <cell r="X1242">
            <v>2089189</v>
          </cell>
          <cell r="Y1242">
            <v>0</v>
          </cell>
          <cell r="Z1242">
            <v>380759570</v>
          </cell>
          <cell r="AA1242">
            <v>49738083</v>
          </cell>
          <cell r="AB1242">
            <v>12155030</v>
          </cell>
          <cell r="AC1242">
            <v>841085</v>
          </cell>
          <cell r="AD1242">
            <v>4255093</v>
          </cell>
          <cell r="AE1242">
            <v>1749147</v>
          </cell>
          <cell r="AF1242">
            <v>12823670</v>
          </cell>
          <cell r="AG1242">
            <v>8785814</v>
          </cell>
          <cell r="AH1242">
            <v>955521</v>
          </cell>
          <cell r="AI1242">
            <v>12286348</v>
          </cell>
          <cell r="AJ1242">
            <v>804517</v>
          </cell>
          <cell r="AK1242">
            <v>104394308</v>
          </cell>
          <cell r="AL1242">
            <v>2678170</v>
          </cell>
          <cell r="AM1242">
            <v>284882167</v>
          </cell>
          <cell r="AN1242">
            <v>0</v>
          </cell>
          <cell r="AO1242">
            <v>0</v>
          </cell>
          <cell r="AP1242">
            <v>391954645</v>
          </cell>
          <cell r="AQ1242">
            <v>51397100</v>
          </cell>
          <cell r="AR1242">
            <v>0</v>
          </cell>
          <cell r="AS1242">
            <v>66233398</v>
          </cell>
          <cell r="AT1242">
            <v>106785</v>
          </cell>
          <cell r="AU1242">
            <v>65519</v>
          </cell>
          <cell r="AV1242">
            <v>638437</v>
          </cell>
          <cell r="AW1242">
            <v>0</v>
          </cell>
          <cell r="AX1242">
            <v>0</v>
          </cell>
          <cell r="AY1242">
            <v>144780</v>
          </cell>
          <cell r="AZ1242">
            <v>955521</v>
          </cell>
        </row>
        <row r="1243">
          <cell r="A1243">
            <v>188438</v>
          </cell>
          <cell r="B1243" t="str">
            <v>ADIRONDACK COMMUNITY COLLEGE</v>
          </cell>
          <cell r="C1243" t="str">
            <v>NY</v>
          </cell>
          <cell r="D1243">
            <v>2</v>
          </cell>
          <cell r="E1243">
            <v>4</v>
          </cell>
          <cell r="F1243">
            <v>2</v>
          </cell>
          <cell r="G1243">
            <v>2</v>
          </cell>
          <cell r="H1243">
            <v>2</v>
          </cell>
          <cell r="I1243">
            <v>40</v>
          </cell>
          <cell r="J1243">
            <v>1</v>
          </cell>
          <cell r="K1243">
            <v>2240</v>
          </cell>
          <cell r="L1243">
            <v>6369031</v>
          </cell>
          <cell r="M1243">
            <v>0</v>
          </cell>
          <cell r="N1243">
            <v>5170954</v>
          </cell>
          <cell r="O1243">
            <v>4243362</v>
          </cell>
          <cell r="P1243">
            <v>2296164</v>
          </cell>
          <cell r="Q1243">
            <v>1259414</v>
          </cell>
          <cell r="R1243">
            <v>112538</v>
          </cell>
          <cell r="S1243">
            <v>0</v>
          </cell>
          <cell r="T1243">
            <v>0</v>
          </cell>
          <cell r="U1243">
            <v>0</v>
          </cell>
          <cell r="V1243">
            <v>1699216</v>
          </cell>
          <cell r="W1243">
            <v>0</v>
          </cell>
          <cell r="X1243">
            <v>0</v>
          </cell>
          <cell r="Y1243">
            <v>0</v>
          </cell>
          <cell r="Z1243">
            <v>21150679</v>
          </cell>
          <cell r="AA1243">
            <v>8229181</v>
          </cell>
          <cell r="AB1243">
            <v>0</v>
          </cell>
          <cell r="AC1243">
            <v>0</v>
          </cell>
          <cell r="AD1243">
            <v>2230315</v>
          </cell>
          <cell r="AE1243">
            <v>1611778</v>
          </cell>
          <cell r="AF1243">
            <v>2556676</v>
          </cell>
          <cell r="AG1243">
            <v>1677871</v>
          </cell>
          <cell r="AH1243">
            <v>3251381</v>
          </cell>
          <cell r="AI1243">
            <v>0</v>
          </cell>
          <cell r="AJ1243">
            <v>0</v>
          </cell>
          <cell r="AK1243">
            <v>19557202</v>
          </cell>
          <cell r="AL1243">
            <v>1674110</v>
          </cell>
          <cell r="AM1243">
            <v>0</v>
          </cell>
          <cell r="AN1243">
            <v>0</v>
          </cell>
          <cell r="AO1243">
            <v>0</v>
          </cell>
          <cell r="AP1243">
            <v>21231312</v>
          </cell>
          <cell r="AQ1243">
            <v>10500447</v>
          </cell>
          <cell r="AR1243">
            <v>2620147</v>
          </cell>
          <cell r="AS1243">
            <v>13120594</v>
          </cell>
          <cell r="AT1243">
            <v>1853072</v>
          </cell>
          <cell r="AU1243">
            <v>80355</v>
          </cell>
          <cell r="AV1243">
            <v>1205416</v>
          </cell>
          <cell r="AW1243">
            <v>0</v>
          </cell>
          <cell r="AX1243">
            <v>36360</v>
          </cell>
          <cell r="AY1243">
            <v>76178</v>
          </cell>
          <cell r="AZ1243">
            <v>3251381</v>
          </cell>
        </row>
        <row r="1244">
          <cell r="A1244">
            <v>189547</v>
          </cell>
          <cell r="B1244" t="str">
            <v>BROOME COMMUNITY COLLEGE</v>
          </cell>
          <cell r="C1244" t="str">
            <v>NY</v>
          </cell>
          <cell r="D1244">
            <v>2</v>
          </cell>
          <cell r="E1244">
            <v>4</v>
          </cell>
          <cell r="F1244">
            <v>2</v>
          </cell>
          <cell r="G1244">
            <v>2</v>
          </cell>
          <cell r="H1244">
            <v>2</v>
          </cell>
          <cell r="I1244">
            <v>40</v>
          </cell>
          <cell r="J1244">
            <v>1</v>
          </cell>
          <cell r="K1244">
            <v>4208</v>
          </cell>
          <cell r="L1244">
            <v>12885496</v>
          </cell>
          <cell r="M1244">
            <v>0</v>
          </cell>
          <cell r="N1244">
            <v>9342662</v>
          </cell>
          <cell r="O1244">
            <v>5466708</v>
          </cell>
          <cell r="P1244">
            <v>5143084</v>
          </cell>
          <cell r="Q1244">
            <v>2635450</v>
          </cell>
          <cell r="R1244">
            <v>0</v>
          </cell>
          <cell r="S1244">
            <v>900299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3308408</v>
          </cell>
          <cell r="Y1244">
            <v>0</v>
          </cell>
          <cell r="Z1244">
            <v>39682107</v>
          </cell>
          <cell r="AA1244">
            <v>17665795</v>
          </cell>
          <cell r="AB1244">
            <v>0</v>
          </cell>
          <cell r="AC1244">
            <v>579667</v>
          </cell>
          <cell r="AD1244">
            <v>3413560</v>
          </cell>
          <cell r="AE1244">
            <v>2278609</v>
          </cell>
          <cell r="AF1244">
            <v>5997627</v>
          </cell>
          <cell r="AG1244">
            <v>3093051</v>
          </cell>
          <cell r="AH1244">
            <v>7054902</v>
          </cell>
          <cell r="AI1244">
            <v>0</v>
          </cell>
          <cell r="AJ1244">
            <v>0</v>
          </cell>
          <cell r="AK1244">
            <v>40083211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40083211</v>
          </cell>
          <cell r="AQ1244">
            <v>20162796</v>
          </cell>
          <cell r="AR1244">
            <v>6714361</v>
          </cell>
          <cell r="AS1244">
            <v>26877157</v>
          </cell>
          <cell r="AT1244">
            <v>4035586</v>
          </cell>
          <cell r="AU1244">
            <v>193301</v>
          </cell>
          <cell r="AV1244">
            <v>2359224</v>
          </cell>
          <cell r="AW1244">
            <v>0</v>
          </cell>
          <cell r="AX1244">
            <v>438169</v>
          </cell>
          <cell r="AY1244">
            <v>28622</v>
          </cell>
          <cell r="AZ1244">
            <v>7054902</v>
          </cell>
        </row>
        <row r="1245">
          <cell r="A1245">
            <v>189839</v>
          </cell>
          <cell r="B1245" t="str">
            <v>CAYUGA COUNTY COMMUNITY COLLEGE</v>
          </cell>
          <cell r="C1245" t="str">
            <v>NY</v>
          </cell>
          <cell r="D1245">
            <v>2</v>
          </cell>
          <cell r="E1245">
            <v>4</v>
          </cell>
          <cell r="F1245">
            <v>2</v>
          </cell>
          <cell r="G1245">
            <v>2</v>
          </cell>
          <cell r="H1245">
            <v>2</v>
          </cell>
          <cell r="I1245">
            <v>40</v>
          </cell>
          <cell r="J1245">
            <v>1</v>
          </cell>
          <cell r="K1245">
            <v>1911</v>
          </cell>
          <cell r="L1245">
            <v>5036221</v>
          </cell>
          <cell r="M1245">
            <v>0</v>
          </cell>
          <cell r="N1245">
            <v>4679747</v>
          </cell>
          <cell r="O1245">
            <v>4496007</v>
          </cell>
          <cell r="P1245">
            <v>5578907</v>
          </cell>
          <cell r="Q1245">
            <v>2208216</v>
          </cell>
          <cell r="R1245">
            <v>47520</v>
          </cell>
          <cell r="S1245">
            <v>316374</v>
          </cell>
          <cell r="T1245">
            <v>0</v>
          </cell>
          <cell r="U1245">
            <v>0</v>
          </cell>
          <cell r="V1245">
            <v>2161</v>
          </cell>
          <cell r="W1245">
            <v>0</v>
          </cell>
          <cell r="X1245">
            <v>201400</v>
          </cell>
          <cell r="Y1245">
            <v>0</v>
          </cell>
          <cell r="Z1245">
            <v>22566553</v>
          </cell>
          <cell r="AA1245">
            <v>10609950</v>
          </cell>
          <cell r="AB1245">
            <v>0</v>
          </cell>
          <cell r="AC1245">
            <v>208757</v>
          </cell>
          <cell r="AD1245">
            <v>1882569</v>
          </cell>
          <cell r="AE1245">
            <v>1486491</v>
          </cell>
          <cell r="AF1245">
            <v>3056379</v>
          </cell>
          <cell r="AG1245">
            <v>1910291</v>
          </cell>
          <cell r="AH1245">
            <v>3535454</v>
          </cell>
          <cell r="AI1245">
            <v>0</v>
          </cell>
          <cell r="AJ1245">
            <v>0</v>
          </cell>
          <cell r="AK1245">
            <v>22689891</v>
          </cell>
          <cell r="AL1245">
            <v>2161</v>
          </cell>
          <cell r="AM1245">
            <v>0</v>
          </cell>
          <cell r="AN1245">
            <v>0</v>
          </cell>
          <cell r="AO1245">
            <v>0</v>
          </cell>
          <cell r="AP1245">
            <v>22692052</v>
          </cell>
          <cell r="AQ1245">
            <v>10210387</v>
          </cell>
          <cell r="AR1245">
            <v>2697149</v>
          </cell>
          <cell r="AS1245">
            <v>12907536</v>
          </cell>
          <cell r="AT1245">
            <v>1709854</v>
          </cell>
          <cell r="AU1245">
            <v>214169</v>
          </cell>
          <cell r="AV1245">
            <v>1340646</v>
          </cell>
          <cell r="AW1245">
            <v>13213</v>
          </cell>
          <cell r="AX1245">
            <v>257572</v>
          </cell>
          <cell r="AY1245">
            <v>0</v>
          </cell>
          <cell r="AZ1245">
            <v>3535454</v>
          </cell>
        </row>
        <row r="1246">
          <cell r="A1246">
            <v>190053</v>
          </cell>
          <cell r="B1246" t="str">
            <v>CLINTON COMMUNITY COLLEGE</v>
          </cell>
          <cell r="C1246" t="str">
            <v>NY</v>
          </cell>
          <cell r="D1246">
            <v>2</v>
          </cell>
          <cell r="E1246">
            <v>4</v>
          </cell>
          <cell r="F1246">
            <v>2</v>
          </cell>
          <cell r="G1246">
            <v>2</v>
          </cell>
          <cell r="H1246">
            <v>2</v>
          </cell>
          <cell r="I1246">
            <v>40</v>
          </cell>
          <cell r="J1246">
            <v>1</v>
          </cell>
          <cell r="K1246">
            <v>1354</v>
          </cell>
          <cell r="L1246">
            <v>3465060</v>
          </cell>
          <cell r="M1246">
            <v>0</v>
          </cell>
          <cell r="N1246">
            <v>2822723</v>
          </cell>
          <cell r="O1246">
            <v>1962853</v>
          </cell>
          <cell r="P1246">
            <v>1411971</v>
          </cell>
          <cell r="Q1246">
            <v>1046768</v>
          </cell>
          <cell r="R1246">
            <v>18010</v>
          </cell>
          <cell r="S1246">
            <v>32781</v>
          </cell>
          <cell r="T1246">
            <v>0</v>
          </cell>
          <cell r="U1246">
            <v>0</v>
          </cell>
          <cell r="V1246">
            <v>30482</v>
          </cell>
          <cell r="W1246">
            <v>0</v>
          </cell>
          <cell r="X1246">
            <v>233069</v>
          </cell>
          <cell r="Y1246">
            <v>0</v>
          </cell>
          <cell r="Z1246">
            <v>11023717</v>
          </cell>
          <cell r="AA1246">
            <v>4170025</v>
          </cell>
          <cell r="AB1246">
            <v>0</v>
          </cell>
          <cell r="AC1246">
            <v>0</v>
          </cell>
          <cell r="AD1246">
            <v>561629</v>
          </cell>
          <cell r="AE1246">
            <v>865167</v>
          </cell>
          <cell r="AF1246">
            <v>2120491</v>
          </cell>
          <cell r="AG1246">
            <v>1265628</v>
          </cell>
          <cell r="AH1246">
            <v>2178123</v>
          </cell>
          <cell r="AI1246">
            <v>0</v>
          </cell>
          <cell r="AJ1246">
            <v>0</v>
          </cell>
          <cell r="AK1246">
            <v>11161063</v>
          </cell>
          <cell r="AL1246">
            <v>30482</v>
          </cell>
          <cell r="AM1246">
            <v>0</v>
          </cell>
          <cell r="AN1246">
            <v>0</v>
          </cell>
          <cell r="AO1246">
            <v>0</v>
          </cell>
          <cell r="AP1246">
            <v>11191545</v>
          </cell>
          <cell r="AQ1246">
            <v>5224147</v>
          </cell>
          <cell r="AR1246">
            <v>1627182</v>
          </cell>
          <cell r="AS1246">
            <v>6851329</v>
          </cell>
          <cell r="AT1246">
            <v>1238735</v>
          </cell>
          <cell r="AU1246">
            <v>43102</v>
          </cell>
          <cell r="AV1246">
            <v>881507</v>
          </cell>
          <cell r="AW1246">
            <v>0</v>
          </cell>
          <cell r="AX1246">
            <v>14779</v>
          </cell>
          <cell r="AY1246">
            <v>0</v>
          </cell>
          <cell r="AZ1246">
            <v>2178123</v>
          </cell>
        </row>
        <row r="1247">
          <cell r="A1247">
            <v>190169</v>
          </cell>
          <cell r="B1247" t="str">
            <v>COLUMBIA-GREENE COMMUNITY COLLEGE</v>
          </cell>
          <cell r="C1247" t="str">
            <v>NY</v>
          </cell>
          <cell r="D1247">
            <v>2</v>
          </cell>
          <cell r="E1247">
            <v>4</v>
          </cell>
          <cell r="F1247">
            <v>2</v>
          </cell>
          <cell r="G1247">
            <v>2</v>
          </cell>
          <cell r="H1247">
            <v>2</v>
          </cell>
          <cell r="I1247">
            <v>40</v>
          </cell>
          <cell r="J1247">
            <v>1</v>
          </cell>
          <cell r="K1247">
            <v>1093</v>
          </cell>
          <cell r="L1247">
            <v>3444236</v>
          </cell>
          <cell r="M1247">
            <v>850398</v>
          </cell>
          <cell r="N1247">
            <v>2804694</v>
          </cell>
          <cell r="O1247">
            <v>3817715</v>
          </cell>
          <cell r="P1247">
            <v>1481756</v>
          </cell>
          <cell r="Q1247">
            <v>1006453</v>
          </cell>
          <cell r="R1247">
            <v>46074</v>
          </cell>
          <cell r="S1247">
            <v>33777</v>
          </cell>
          <cell r="T1247">
            <v>0</v>
          </cell>
          <cell r="U1247">
            <v>0</v>
          </cell>
          <cell r="V1247">
            <v>818327</v>
          </cell>
          <cell r="W1247">
            <v>0</v>
          </cell>
          <cell r="X1247">
            <v>112192</v>
          </cell>
          <cell r="Y1247">
            <v>0</v>
          </cell>
          <cell r="Z1247">
            <v>14415622</v>
          </cell>
          <cell r="AA1247">
            <v>4652537</v>
          </cell>
          <cell r="AB1247">
            <v>0</v>
          </cell>
          <cell r="AC1247">
            <v>78984</v>
          </cell>
          <cell r="AD1247">
            <v>635489</v>
          </cell>
          <cell r="AE1247">
            <v>928613</v>
          </cell>
          <cell r="AF1247">
            <v>3873789</v>
          </cell>
          <cell r="AG1247">
            <v>1247566</v>
          </cell>
          <cell r="AH1247">
            <v>2129069</v>
          </cell>
          <cell r="AI1247">
            <v>0</v>
          </cell>
          <cell r="AJ1247">
            <v>0</v>
          </cell>
          <cell r="AK1247">
            <v>13546047</v>
          </cell>
          <cell r="AL1247">
            <v>818327</v>
          </cell>
          <cell r="AM1247">
            <v>0</v>
          </cell>
          <cell r="AN1247">
            <v>0</v>
          </cell>
          <cell r="AO1247">
            <v>0</v>
          </cell>
          <cell r="AP1247">
            <v>14364374</v>
          </cell>
          <cell r="AQ1247">
            <v>6373730</v>
          </cell>
          <cell r="AR1247">
            <v>1961636</v>
          </cell>
          <cell r="AS1247">
            <v>8335366</v>
          </cell>
          <cell r="AT1247">
            <v>1330395</v>
          </cell>
          <cell r="AU1247">
            <v>105065</v>
          </cell>
          <cell r="AV1247">
            <v>693609</v>
          </cell>
          <cell r="AW1247">
            <v>0</v>
          </cell>
          <cell r="AX1247">
            <v>0</v>
          </cell>
          <cell r="AY1247">
            <v>0</v>
          </cell>
          <cell r="AZ1247">
            <v>2129069</v>
          </cell>
        </row>
        <row r="1248">
          <cell r="A1248">
            <v>190442</v>
          </cell>
          <cell r="B1248" t="str">
            <v>CORNING COMMUNITY COLLEGE</v>
          </cell>
          <cell r="C1248" t="str">
            <v>NY</v>
          </cell>
          <cell r="D1248">
            <v>2</v>
          </cell>
          <cell r="E1248">
            <v>4</v>
          </cell>
          <cell r="F1248">
            <v>2</v>
          </cell>
          <cell r="G1248">
            <v>2</v>
          </cell>
          <cell r="H1248">
            <v>2</v>
          </cell>
          <cell r="I1248">
            <v>40</v>
          </cell>
          <cell r="J1248">
            <v>1</v>
          </cell>
          <cell r="K1248">
            <v>3021</v>
          </cell>
          <cell r="L1248">
            <v>9635278</v>
          </cell>
          <cell r="M1248">
            <v>0</v>
          </cell>
          <cell r="N1248">
            <v>6978403</v>
          </cell>
          <cell r="O1248">
            <v>5570962</v>
          </cell>
          <cell r="P1248">
            <v>4105677</v>
          </cell>
          <cell r="Q1248">
            <v>3444013</v>
          </cell>
          <cell r="R1248">
            <v>62208</v>
          </cell>
          <cell r="S1248">
            <v>914246</v>
          </cell>
          <cell r="T1248">
            <v>0</v>
          </cell>
          <cell r="U1248">
            <v>781643</v>
          </cell>
          <cell r="V1248">
            <v>2505387</v>
          </cell>
          <cell r="W1248">
            <v>0</v>
          </cell>
          <cell r="X1248">
            <v>0</v>
          </cell>
          <cell r="Y1248">
            <v>0</v>
          </cell>
          <cell r="Z1248">
            <v>33997817</v>
          </cell>
          <cell r="AA1248">
            <v>13018324</v>
          </cell>
          <cell r="AB1248">
            <v>0</v>
          </cell>
          <cell r="AC1248">
            <v>0</v>
          </cell>
          <cell r="AD1248">
            <v>1789057</v>
          </cell>
          <cell r="AE1248">
            <v>1730112</v>
          </cell>
          <cell r="AF1248">
            <v>4569213</v>
          </cell>
          <cell r="AG1248">
            <v>2801781</v>
          </cell>
          <cell r="AH1248">
            <v>8526144</v>
          </cell>
          <cell r="AI1248">
            <v>0</v>
          </cell>
          <cell r="AJ1248">
            <v>0</v>
          </cell>
          <cell r="AK1248">
            <v>32434631</v>
          </cell>
          <cell r="AL1248">
            <v>2586157</v>
          </cell>
          <cell r="AM1248">
            <v>0</v>
          </cell>
          <cell r="AN1248">
            <v>0</v>
          </cell>
          <cell r="AO1248">
            <v>0</v>
          </cell>
          <cell r="AP1248">
            <v>35020788</v>
          </cell>
          <cell r="AQ1248">
            <v>16295780</v>
          </cell>
          <cell r="AR1248">
            <v>3515822</v>
          </cell>
          <cell r="AS1248">
            <v>19811602</v>
          </cell>
          <cell r="AT1248">
            <v>2800703</v>
          </cell>
          <cell r="AU1248">
            <v>1304974</v>
          </cell>
          <cell r="AV1248">
            <v>3444013</v>
          </cell>
          <cell r="AW1248">
            <v>62208</v>
          </cell>
          <cell r="AX1248">
            <v>914246</v>
          </cell>
          <cell r="AY1248">
            <v>0</v>
          </cell>
          <cell r="AZ1248">
            <v>8526144</v>
          </cell>
        </row>
        <row r="1249">
          <cell r="A1249">
            <v>190521</v>
          </cell>
          <cell r="B1249" t="str">
            <v>CUNY BOROUGH OF MANHATTAN COMMUNITY COLLEGE</v>
          </cell>
          <cell r="C1249" t="str">
            <v>NY</v>
          </cell>
          <cell r="D1249">
            <v>2</v>
          </cell>
          <cell r="E1249">
            <v>4</v>
          </cell>
          <cell r="F1249">
            <v>2</v>
          </cell>
          <cell r="G1249">
            <v>2</v>
          </cell>
          <cell r="H1249">
            <v>2</v>
          </cell>
          <cell r="I1249">
            <v>40</v>
          </cell>
          <cell r="J1249">
            <v>1</v>
          </cell>
          <cell r="K1249">
            <v>11917</v>
          </cell>
          <cell r="L1249">
            <v>38639000</v>
          </cell>
          <cell r="M1249">
            <v>0</v>
          </cell>
          <cell r="N1249">
            <v>31231000</v>
          </cell>
          <cell r="O1249">
            <v>469000</v>
          </cell>
          <cell r="P1249">
            <v>23086666</v>
          </cell>
          <cell r="Q1249">
            <v>11249334</v>
          </cell>
          <cell r="R1249">
            <v>912414</v>
          </cell>
          <cell r="S1249">
            <v>1338854</v>
          </cell>
          <cell r="T1249">
            <v>0</v>
          </cell>
          <cell r="U1249">
            <v>0</v>
          </cell>
          <cell r="V1249">
            <v>650000</v>
          </cell>
          <cell r="W1249">
            <v>0</v>
          </cell>
          <cell r="X1249">
            <v>1866000</v>
          </cell>
          <cell r="Y1249">
            <v>0</v>
          </cell>
          <cell r="Z1249">
            <v>109442268</v>
          </cell>
          <cell r="AA1249">
            <v>37980000</v>
          </cell>
          <cell r="AB1249">
            <v>110251</v>
          </cell>
          <cell r="AC1249">
            <v>3846345</v>
          </cell>
          <cell r="AD1249">
            <v>4281888</v>
          </cell>
          <cell r="AE1249">
            <v>7993159</v>
          </cell>
          <cell r="AF1249">
            <v>14537626</v>
          </cell>
          <cell r="AG1249">
            <v>8215000</v>
          </cell>
          <cell r="AH1249">
            <v>30757000</v>
          </cell>
          <cell r="AI1249">
            <v>61000</v>
          </cell>
          <cell r="AJ1249">
            <v>64000</v>
          </cell>
          <cell r="AK1249">
            <v>107846269</v>
          </cell>
          <cell r="AL1249">
            <v>744000</v>
          </cell>
          <cell r="AM1249">
            <v>0</v>
          </cell>
          <cell r="AN1249">
            <v>0</v>
          </cell>
          <cell r="AO1249">
            <v>0</v>
          </cell>
          <cell r="AP1249">
            <v>108590269</v>
          </cell>
          <cell r="AQ1249">
            <v>46698000</v>
          </cell>
          <cell r="AR1249">
            <v>11222000</v>
          </cell>
          <cell r="AS1249">
            <v>57920000</v>
          </cell>
          <cell r="AT1249">
            <v>20092000</v>
          </cell>
          <cell r="AU1249">
            <v>575000</v>
          </cell>
          <cell r="AV1249">
            <v>9304000</v>
          </cell>
          <cell r="AW1249">
            <v>236000</v>
          </cell>
          <cell r="AX1249">
            <v>0</v>
          </cell>
          <cell r="AY1249">
            <v>550000</v>
          </cell>
          <cell r="AZ1249">
            <v>30757000</v>
          </cell>
        </row>
        <row r="1250">
          <cell r="A1250">
            <v>190530</v>
          </cell>
          <cell r="B1250" t="str">
            <v>CUNY BRONX COMMUNITY COLLEGE</v>
          </cell>
          <cell r="C1250" t="str">
            <v>NY</v>
          </cell>
          <cell r="D1250">
            <v>2</v>
          </cell>
          <cell r="E1250">
            <v>4</v>
          </cell>
          <cell r="F1250">
            <v>2</v>
          </cell>
          <cell r="G1250">
            <v>2</v>
          </cell>
          <cell r="H1250">
            <v>2</v>
          </cell>
          <cell r="I1250">
            <v>40</v>
          </cell>
          <cell r="J1250">
            <v>1</v>
          </cell>
          <cell r="K1250">
            <v>5208</v>
          </cell>
          <cell r="L1250">
            <v>17151000</v>
          </cell>
          <cell r="M1250">
            <v>0</v>
          </cell>
          <cell r="N1250">
            <v>13822000</v>
          </cell>
          <cell r="O1250">
            <v>16495000</v>
          </cell>
          <cell r="P1250">
            <v>17318390</v>
          </cell>
          <cell r="Q1250">
            <v>8656162</v>
          </cell>
          <cell r="R1250">
            <v>3580774</v>
          </cell>
          <cell r="S1250">
            <v>2260392</v>
          </cell>
          <cell r="T1250">
            <v>0</v>
          </cell>
          <cell r="U1250">
            <v>0</v>
          </cell>
          <cell r="V1250">
            <v>296000</v>
          </cell>
          <cell r="W1250">
            <v>0</v>
          </cell>
          <cell r="X1250">
            <v>988000</v>
          </cell>
          <cell r="Y1250">
            <v>0</v>
          </cell>
          <cell r="Z1250">
            <v>80567718</v>
          </cell>
          <cell r="AA1250">
            <v>23375000</v>
          </cell>
          <cell r="AB1250">
            <v>1162602</v>
          </cell>
          <cell r="AC1250">
            <v>6614172</v>
          </cell>
          <cell r="AD1250">
            <v>5813577</v>
          </cell>
          <cell r="AE1250">
            <v>5530168</v>
          </cell>
          <cell r="AF1250">
            <v>10956200</v>
          </cell>
          <cell r="AG1250">
            <v>6935000</v>
          </cell>
          <cell r="AH1250">
            <v>18994000</v>
          </cell>
          <cell r="AI1250">
            <v>5000</v>
          </cell>
          <cell r="AJ1250">
            <v>0</v>
          </cell>
          <cell r="AK1250">
            <v>79385719</v>
          </cell>
          <cell r="AL1250">
            <v>357000</v>
          </cell>
          <cell r="AM1250">
            <v>0</v>
          </cell>
          <cell r="AN1250">
            <v>0</v>
          </cell>
          <cell r="AO1250">
            <v>0</v>
          </cell>
          <cell r="AP1250">
            <v>79742719</v>
          </cell>
          <cell r="AQ1250">
            <v>33847000</v>
          </cell>
          <cell r="AR1250">
            <v>8134000</v>
          </cell>
          <cell r="AS1250">
            <v>41981000</v>
          </cell>
          <cell r="AT1250">
            <v>12487000</v>
          </cell>
          <cell r="AU1250">
            <v>245000</v>
          </cell>
          <cell r="AV1250">
            <v>5126000</v>
          </cell>
          <cell r="AW1250">
            <v>89000</v>
          </cell>
          <cell r="AX1250">
            <v>190000</v>
          </cell>
          <cell r="AY1250">
            <v>857000</v>
          </cell>
          <cell r="AZ1250">
            <v>18994000</v>
          </cell>
        </row>
        <row r="1251">
          <cell r="A1251">
            <v>190585</v>
          </cell>
          <cell r="B1251" t="str">
            <v>CUNY HOSTOS COMMUNITY COLLEGE</v>
          </cell>
          <cell r="C1251" t="str">
            <v>NY</v>
          </cell>
          <cell r="D1251">
            <v>2</v>
          </cell>
          <cell r="E1251">
            <v>4</v>
          </cell>
          <cell r="F1251">
            <v>2</v>
          </cell>
          <cell r="G1251">
            <v>2</v>
          </cell>
          <cell r="H1251">
            <v>2</v>
          </cell>
          <cell r="I1251">
            <v>40</v>
          </cell>
          <cell r="J1251">
            <v>1</v>
          </cell>
          <cell r="K1251">
            <v>2734</v>
          </cell>
          <cell r="L1251">
            <v>7821000</v>
          </cell>
          <cell r="M1251">
            <v>0</v>
          </cell>
          <cell r="N1251">
            <v>6595000</v>
          </cell>
          <cell r="O1251">
            <v>20337000</v>
          </cell>
          <cell r="P1251">
            <v>8072793</v>
          </cell>
          <cell r="Q1251">
            <v>4036979</v>
          </cell>
          <cell r="R1251">
            <v>1030396</v>
          </cell>
          <cell r="S1251">
            <v>276719</v>
          </cell>
          <cell r="T1251">
            <v>0</v>
          </cell>
          <cell r="U1251">
            <v>1000</v>
          </cell>
          <cell r="V1251">
            <v>350000</v>
          </cell>
          <cell r="W1251">
            <v>0</v>
          </cell>
          <cell r="X1251">
            <v>835000</v>
          </cell>
          <cell r="Y1251">
            <v>0</v>
          </cell>
          <cell r="Z1251">
            <v>49355887</v>
          </cell>
          <cell r="AA1251">
            <v>16229000</v>
          </cell>
          <cell r="AB1251">
            <v>613477</v>
          </cell>
          <cell r="AC1251">
            <v>1997784</v>
          </cell>
          <cell r="AD1251">
            <v>1200089</v>
          </cell>
          <cell r="AE1251">
            <v>4445439</v>
          </cell>
          <cell r="AF1251">
            <v>9975099</v>
          </cell>
          <cell r="AG1251">
            <v>4249000</v>
          </cell>
          <cell r="AH1251">
            <v>9801000</v>
          </cell>
          <cell r="AI1251">
            <v>36000</v>
          </cell>
          <cell r="AJ1251">
            <v>0</v>
          </cell>
          <cell r="AK1251">
            <v>48546888</v>
          </cell>
          <cell r="AL1251">
            <v>314000</v>
          </cell>
          <cell r="AM1251">
            <v>0</v>
          </cell>
          <cell r="AN1251">
            <v>0</v>
          </cell>
          <cell r="AO1251">
            <v>0</v>
          </cell>
          <cell r="AP1251">
            <v>48860888</v>
          </cell>
          <cell r="AQ1251">
            <v>24090000</v>
          </cell>
          <cell r="AR1251">
            <v>5789000</v>
          </cell>
          <cell r="AS1251">
            <v>29879000</v>
          </cell>
          <cell r="AT1251">
            <v>6679000</v>
          </cell>
          <cell r="AU1251">
            <v>235000</v>
          </cell>
          <cell r="AV1251">
            <v>2717000</v>
          </cell>
          <cell r="AW1251">
            <v>85000</v>
          </cell>
          <cell r="AX1251">
            <v>0</v>
          </cell>
          <cell r="AY1251">
            <v>85000</v>
          </cell>
          <cell r="AZ1251">
            <v>9801000</v>
          </cell>
        </row>
        <row r="1252">
          <cell r="A1252">
            <v>190619</v>
          </cell>
          <cell r="B1252" t="str">
            <v>CUNY KINGSBOROUGH COMMUNITY COLLEGE</v>
          </cell>
          <cell r="C1252" t="str">
            <v>NY</v>
          </cell>
          <cell r="D1252">
            <v>2</v>
          </cell>
          <cell r="E1252">
            <v>4</v>
          </cell>
          <cell r="F1252">
            <v>2</v>
          </cell>
          <cell r="G1252">
            <v>2</v>
          </cell>
          <cell r="H1252">
            <v>2</v>
          </cell>
          <cell r="I1252">
            <v>40</v>
          </cell>
          <cell r="J1252">
            <v>1</v>
          </cell>
          <cell r="K1252">
            <v>10234</v>
          </cell>
          <cell r="L1252">
            <v>24879000</v>
          </cell>
          <cell r="M1252">
            <v>0</v>
          </cell>
          <cell r="N1252">
            <v>29834000</v>
          </cell>
          <cell r="O1252">
            <v>10419000</v>
          </cell>
          <cell r="P1252">
            <v>13135564</v>
          </cell>
          <cell r="Q1252">
            <v>7535996</v>
          </cell>
          <cell r="R1252">
            <v>452154</v>
          </cell>
          <cell r="S1252">
            <v>714738</v>
          </cell>
          <cell r="T1252">
            <v>0</v>
          </cell>
          <cell r="U1252">
            <v>0</v>
          </cell>
          <cell r="V1252">
            <v>135000</v>
          </cell>
          <cell r="W1252">
            <v>0</v>
          </cell>
          <cell r="X1252">
            <v>1733000</v>
          </cell>
          <cell r="Y1252">
            <v>0</v>
          </cell>
          <cell r="Z1252">
            <v>88838452</v>
          </cell>
          <cell r="AA1252">
            <v>32672000</v>
          </cell>
          <cell r="AB1252">
            <v>190999</v>
          </cell>
          <cell r="AC1252">
            <v>2275279</v>
          </cell>
          <cell r="AD1252">
            <v>2299134</v>
          </cell>
          <cell r="AE1252">
            <v>7734560</v>
          </cell>
          <cell r="AF1252">
            <v>13748480</v>
          </cell>
          <cell r="AG1252">
            <v>9044000</v>
          </cell>
          <cell r="AH1252">
            <v>19395000</v>
          </cell>
          <cell r="AI1252">
            <v>21000</v>
          </cell>
          <cell r="AJ1252">
            <v>0</v>
          </cell>
          <cell r="AK1252">
            <v>87380452</v>
          </cell>
          <cell r="AL1252">
            <v>718000</v>
          </cell>
          <cell r="AM1252">
            <v>0</v>
          </cell>
          <cell r="AN1252">
            <v>0</v>
          </cell>
          <cell r="AO1252">
            <v>0</v>
          </cell>
          <cell r="AP1252">
            <v>88098452</v>
          </cell>
          <cell r="AQ1252">
            <v>44318000</v>
          </cell>
          <cell r="AR1252">
            <v>10650000</v>
          </cell>
          <cell r="AS1252">
            <v>54968000</v>
          </cell>
          <cell r="AT1252">
            <v>12487000</v>
          </cell>
          <cell r="AU1252">
            <v>198000</v>
          </cell>
          <cell r="AV1252">
            <v>6649000</v>
          </cell>
          <cell r="AW1252">
            <v>55000</v>
          </cell>
          <cell r="AX1252">
            <v>0</v>
          </cell>
          <cell r="AY1252">
            <v>6000</v>
          </cell>
          <cell r="AZ1252">
            <v>19395000</v>
          </cell>
        </row>
        <row r="1253">
          <cell r="A1253">
            <v>190628</v>
          </cell>
          <cell r="B1253" t="str">
            <v>CUNY LA GUARDIA COMMUNITY COLLEGE</v>
          </cell>
          <cell r="C1253" t="str">
            <v>NY</v>
          </cell>
          <cell r="D1253">
            <v>2</v>
          </cell>
          <cell r="E1253">
            <v>4</v>
          </cell>
          <cell r="F1253">
            <v>2</v>
          </cell>
          <cell r="G1253">
            <v>2</v>
          </cell>
          <cell r="H1253">
            <v>2</v>
          </cell>
          <cell r="I1253">
            <v>40</v>
          </cell>
          <cell r="J1253">
            <v>1</v>
          </cell>
          <cell r="K1253">
            <v>8425</v>
          </cell>
          <cell r="L1253">
            <v>28857000</v>
          </cell>
          <cell r="M1253">
            <v>0</v>
          </cell>
          <cell r="N1253">
            <v>22768000</v>
          </cell>
          <cell r="O1253">
            <v>19920000</v>
          </cell>
          <cell r="P1253">
            <v>14165319</v>
          </cell>
          <cell r="Q1253">
            <v>9534876</v>
          </cell>
          <cell r="R1253">
            <v>3504164</v>
          </cell>
          <cell r="S1253">
            <v>3020748</v>
          </cell>
          <cell r="T1253">
            <v>1000</v>
          </cell>
          <cell r="U1253">
            <v>0</v>
          </cell>
          <cell r="V1253">
            <v>879000</v>
          </cell>
          <cell r="W1253">
            <v>0</v>
          </cell>
          <cell r="X1253">
            <v>1839000</v>
          </cell>
          <cell r="Y1253">
            <v>0</v>
          </cell>
          <cell r="Z1253">
            <v>104489107</v>
          </cell>
          <cell r="AA1253">
            <v>38232000</v>
          </cell>
          <cell r="AB1253">
            <v>129077</v>
          </cell>
          <cell r="AC1253">
            <v>9548244</v>
          </cell>
          <cell r="AD1253">
            <v>6025270</v>
          </cell>
          <cell r="AE1253">
            <v>9067517</v>
          </cell>
          <cell r="AF1253">
            <v>14876000</v>
          </cell>
          <cell r="AG1253">
            <v>6752000</v>
          </cell>
          <cell r="AH1253">
            <v>18460000</v>
          </cell>
          <cell r="AI1253">
            <v>10000</v>
          </cell>
          <cell r="AJ1253">
            <v>29000</v>
          </cell>
          <cell r="AK1253">
            <v>103129108</v>
          </cell>
          <cell r="AL1253">
            <v>825000</v>
          </cell>
          <cell r="AM1253">
            <v>0</v>
          </cell>
          <cell r="AN1253">
            <v>0</v>
          </cell>
          <cell r="AO1253">
            <v>0</v>
          </cell>
          <cell r="AP1253">
            <v>103954108</v>
          </cell>
          <cell r="AQ1253">
            <v>43826000</v>
          </cell>
          <cell r="AR1253">
            <v>10532000</v>
          </cell>
          <cell r="AS1253">
            <v>54358000</v>
          </cell>
          <cell r="AT1253">
            <v>10527000</v>
          </cell>
          <cell r="AU1253">
            <v>228000</v>
          </cell>
          <cell r="AV1253">
            <v>6422000</v>
          </cell>
          <cell r="AW1253">
            <v>25000</v>
          </cell>
          <cell r="AX1253">
            <v>0</v>
          </cell>
          <cell r="AY1253">
            <v>1258000</v>
          </cell>
          <cell r="AZ1253">
            <v>18460000</v>
          </cell>
        </row>
        <row r="1254">
          <cell r="A1254">
            <v>190673</v>
          </cell>
          <cell r="B1254" t="str">
            <v>CUNY QUEENSBOROUGH COMMUNITY COLLEGE</v>
          </cell>
          <cell r="C1254" t="str">
            <v>NY</v>
          </cell>
          <cell r="D1254">
            <v>2</v>
          </cell>
          <cell r="E1254">
            <v>4</v>
          </cell>
          <cell r="F1254">
            <v>2</v>
          </cell>
          <cell r="G1254">
            <v>2</v>
          </cell>
          <cell r="H1254">
            <v>2</v>
          </cell>
          <cell r="I1254">
            <v>40</v>
          </cell>
          <cell r="J1254">
            <v>1</v>
          </cell>
          <cell r="K1254">
            <v>7321</v>
          </cell>
          <cell r="L1254">
            <v>26014000</v>
          </cell>
          <cell r="M1254">
            <v>0</v>
          </cell>
          <cell r="N1254">
            <v>21008000</v>
          </cell>
          <cell r="O1254">
            <v>10164000</v>
          </cell>
          <cell r="P1254">
            <v>9928906</v>
          </cell>
          <cell r="Q1254">
            <v>5891157</v>
          </cell>
          <cell r="R1254">
            <v>229803</v>
          </cell>
          <cell r="S1254">
            <v>279495</v>
          </cell>
          <cell r="T1254">
            <v>0</v>
          </cell>
          <cell r="U1254">
            <v>0</v>
          </cell>
          <cell r="V1254">
            <v>544000</v>
          </cell>
          <cell r="W1254">
            <v>0</v>
          </cell>
          <cell r="X1254">
            <v>1661000</v>
          </cell>
          <cell r="Y1254">
            <v>0</v>
          </cell>
          <cell r="Z1254">
            <v>75720361</v>
          </cell>
          <cell r="AA1254">
            <v>33137000</v>
          </cell>
          <cell r="AB1254">
            <v>187258</v>
          </cell>
          <cell r="AC1254">
            <v>1507779</v>
          </cell>
          <cell r="AD1254">
            <v>2178040</v>
          </cell>
          <cell r="AE1254">
            <v>5594516</v>
          </cell>
          <cell r="AF1254">
            <v>9652768</v>
          </cell>
          <cell r="AG1254">
            <v>7222000</v>
          </cell>
          <cell r="AH1254">
            <v>14817000</v>
          </cell>
          <cell r="AI1254">
            <v>42000</v>
          </cell>
          <cell r="AJ1254">
            <v>0</v>
          </cell>
          <cell r="AK1254">
            <v>74338361</v>
          </cell>
          <cell r="AL1254">
            <v>620000</v>
          </cell>
          <cell r="AM1254">
            <v>0</v>
          </cell>
          <cell r="AN1254">
            <v>0</v>
          </cell>
          <cell r="AO1254">
            <v>0</v>
          </cell>
          <cell r="AP1254">
            <v>74958361</v>
          </cell>
          <cell r="AQ1254">
            <v>39459000</v>
          </cell>
          <cell r="AR1254">
            <v>9482000</v>
          </cell>
          <cell r="AS1254">
            <v>48941000</v>
          </cell>
          <cell r="AT1254">
            <v>9002000</v>
          </cell>
          <cell r="AU1254">
            <v>142000</v>
          </cell>
          <cell r="AV1254">
            <v>4749000</v>
          </cell>
          <cell r="AW1254">
            <v>96000</v>
          </cell>
          <cell r="AX1254">
            <v>0</v>
          </cell>
          <cell r="AY1254">
            <v>828000</v>
          </cell>
          <cell r="AZ1254">
            <v>14817000</v>
          </cell>
        </row>
        <row r="1255">
          <cell r="A1255">
            <v>190840</v>
          </cell>
          <cell r="B1255" t="str">
            <v>DUTCHESS COMMUNITY COLLEGE</v>
          </cell>
          <cell r="C1255" t="str">
            <v>NY</v>
          </cell>
          <cell r="D1255">
            <v>2</v>
          </cell>
          <cell r="E1255">
            <v>4</v>
          </cell>
          <cell r="F1255">
            <v>2</v>
          </cell>
          <cell r="G1255">
            <v>2</v>
          </cell>
          <cell r="H1255">
            <v>2</v>
          </cell>
          <cell r="I1255">
            <v>40</v>
          </cell>
          <cell r="J1255">
            <v>1</v>
          </cell>
          <cell r="K1255">
            <v>4481</v>
          </cell>
          <cell r="L1255">
            <v>11887101</v>
          </cell>
          <cell r="M1255">
            <v>0</v>
          </cell>
          <cell r="N1255">
            <v>10477651</v>
          </cell>
          <cell r="O1255">
            <v>9139843</v>
          </cell>
          <cell r="P1255">
            <v>2126164</v>
          </cell>
          <cell r="Q1255">
            <v>1136836</v>
          </cell>
          <cell r="R1255">
            <v>0</v>
          </cell>
          <cell r="S1255">
            <v>1425788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2031183</v>
          </cell>
          <cell r="Y1255">
            <v>0</v>
          </cell>
          <cell r="Z1255">
            <v>38224566</v>
          </cell>
          <cell r="AA1255">
            <v>14604707</v>
          </cell>
          <cell r="AB1255">
            <v>0</v>
          </cell>
          <cell r="AC1255">
            <v>173333</v>
          </cell>
          <cell r="AD1255">
            <v>3639511</v>
          </cell>
          <cell r="AE1255">
            <v>3018223</v>
          </cell>
          <cell r="AF1255">
            <v>7298269</v>
          </cell>
          <cell r="AG1255">
            <v>6071585</v>
          </cell>
          <cell r="AH1255">
            <v>3254999</v>
          </cell>
          <cell r="AI1255">
            <v>0</v>
          </cell>
          <cell r="AJ1255">
            <v>0</v>
          </cell>
          <cell r="AK1255">
            <v>38060627</v>
          </cell>
          <cell r="AL1255">
            <v>151420</v>
          </cell>
          <cell r="AM1255">
            <v>0</v>
          </cell>
          <cell r="AN1255">
            <v>0</v>
          </cell>
          <cell r="AO1255">
            <v>0</v>
          </cell>
          <cell r="AP1255">
            <v>38212047</v>
          </cell>
          <cell r="AQ1255">
            <v>19797629</v>
          </cell>
          <cell r="AR1255">
            <v>5793314</v>
          </cell>
          <cell r="AS1255">
            <v>25590943</v>
          </cell>
          <cell r="AT1255">
            <v>1987647</v>
          </cell>
          <cell r="AU1255">
            <v>87650</v>
          </cell>
          <cell r="AV1255">
            <v>1067180</v>
          </cell>
          <cell r="AW1255">
            <v>0</v>
          </cell>
          <cell r="AX1255">
            <v>112522</v>
          </cell>
          <cell r="AY1255">
            <v>0</v>
          </cell>
          <cell r="AZ1255">
            <v>3254999</v>
          </cell>
        </row>
        <row r="1256">
          <cell r="A1256">
            <v>191083</v>
          </cell>
          <cell r="B1256" t="str">
            <v>ERIE COMMUNITY COLLEGE</v>
          </cell>
          <cell r="C1256" t="str">
            <v>NY</v>
          </cell>
          <cell r="D1256">
            <v>2</v>
          </cell>
          <cell r="E1256">
            <v>4</v>
          </cell>
          <cell r="F1256">
            <v>2</v>
          </cell>
          <cell r="G1256">
            <v>2</v>
          </cell>
          <cell r="H1256">
            <v>2</v>
          </cell>
          <cell r="I1256">
            <v>-3</v>
          </cell>
          <cell r="J1256">
            <v>1</v>
          </cell>
          <cell r="K1256">
            <v>8486</v>
          </cell>
          <cell r="L1256">
            <v>25985522</v>
          </cell>
          <cell r="M1256">
            <v>0</v>
          </cell>
          <cell r="N1256">
            <v>20094705</v>
          </cell>
          <cell r="O1256">
            <v>12845841</v>
          </cell>
          <cell r="P1256">
            <v>10929672</v>
          </cell>
          <cell r="Q1256">
            <v>6063894</v>
          </cell>
          <cell r="R1256">
            <v>5851419</v>
          </cell>
          <cell r="S1256">
            <v>317146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1134486</v>
          </cell>
          <cell r="Y1256">
            <v>0</v>
          </cell>
          <cell r="Z1256">
            <v>83222685</v>
          </cell>
          <cell r="AA1256">
            <v>34721936</v>
          </cell>
          <cell r="AB1256">
            <v>0</v>
          </cell>
          <cell r="AC1256">
            <v>0</v>
          </cell>
          <cell r="AD1256">
            <v>4728240</v>
          </cell>
          <cell r="AE1256">
            <v>5988267</v>
          </cell>
          <cell r="AF1256">
            <v>10845472</v>
          </cell>
          <cell r="AG1256">
            <v>7290312</v>
          </cell>
          <cell r="AH1256">
            <v>14370325</v>
          </cell>
          <cell r="AI1256">
            <v>0</v>
          </cell>
          <cell r="AJ1256">
            <v>0</v>
          </cell>
          <cell r="AK1256">
            <v>77944552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77944552</v>
          </cell>
          <cell r="AQ1256">
            <v>46750560</v>
          </cell>
          <cell r="AR1256">
            <v>9623452</v>
          </cell>
          <cell r="AS1256">
            <v>56615994</v>
          </cell>
          <cell r="AT1256">
            <v>8666731</v>
          </cell>
          <cell r="AU1256">
            <v>492365</v>
          </cell>
          <cell r="AV1256">
            <v>5211229</v>
          </cell>
          <cell r="AW1256">
            <v>0</v>
          </cell>
          <cell r="AX1256">
            <v>0</v>
          </cell>
          <cell r="AY1256">
            <v>0</v>
          </cell>
          <cell r="AZ1256">
            <v>14370325</v>
          </cell>
        </row>
        <row r="1257">
          <cell r="A1257">
            <v>191199</v>
          </cell>
          <cell r="B1257" t="str">
            <v>FINGER LAKES COMMUNITY COLLEGE</v>
          </cell>
          <cell r="C1257" t="str">
            <v>NY</v>
          </cell>
          <cell r="D1257">
            <v>2</v>
          </cell>
          <cell r="E1257">
            <v>4</v>
          </cell>
          <cell r="F1257">
            <v>2</v>
          </cell>
          <cell r="G1257">
            <v>2</v>
          </cell>
          <cell r="H1257">
            <v>2</v>
          </cell>
          <cell r="I1257">
            <v>40</v>
          </cell>
          <cell r="J1257">
            <v>1</v>
          </cell>
          <cell r="K1257">
            <v>3114</v>
          </cell>
          <cell r="L1257">
            <v>8419393</v>
          </cell>
          <cell r="M1257">
            <v>0</v>
          </cell>
          <cell r="N1257">
            <v>7738155</v>
          </cell>
          <cell r="O1257">
            <v>5664168</v>
          </cell>
          <cell r="P1257">
            <v>3204909</v>
          </cell>
          <cell r="Q1257">
            <v>2156298</v>
          </cell>
          <cell r="R1257">
            <v>136481</v>
          </cell>
          <cell r="S1257">
            <v>8643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466072</v>
          </cell>
          <cell r="Y1257">
            <v>0</v>
          </cell>
          <cell r="Z1257">
            <v>27794119</v>
          </cell>
          <cell r="AA1257">
            <v>13014523</v>
          </cell>
          <cell r="AB1257">
            <v>0</v>
          </cell>
          <cell r="AC1257">
            <v>69670</v>
          </cell>
          <cell r="AD1257">
            <v>1596403</v>
          </cell>
          <cell r="AE1257">
            <v>1874241</v>
          </cell>
          <cell r="AF1257">
            <v>4820716</v>
          </cell>
          <cell r="AG1257">
            <v>2466442</v>
          </cell>
          <cell r="AH1257">
            <v>4259990</v>
          </cell>
          <cell r="AI1257">
            <v>0</v>
          </cell>
          <cell r="AJ1257">
            <v>0</v>
          </cell>
          <cell r="AK1257">
            <v>28101985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28101985</v>
          </cell>
          <cell r="AQ1257">
            <v>14850029</v>
          </cell>
          <cell r="AR1257">
            <v>0</v>
          </cell>
          <cell r="AS1257">
            <v>18161075</v>
          </cell>
          <cell r="AT1257">
            <v>2407253</v>
          </cell>
          <cell r="AU1257">
            <v>102971</v>
          </cell>
          <cell r="AV1257">
            <v>1590428</v>
          </cell>
          <cell r="AW1257">
            <v>0</v>
          </cell>
          <cell r="AX1257">
            <v>159338</v>
          </cell>
          <cell r="AY1257">
            <v>0</v>
          </cell>
          <cell r="AZ1257">
            <v>4259990</v>
          </cell>
        </row>
        <row r="1258">
          <cell r="A1258">
            <v>191302</v>
          </cell>
          <cell r="B1258" t="str">
            <v>FULTON-MONTGOMERY COMMUNITY COLLEGE</v>
          </cell>
          <cell r="C1258" t="str">
            <v>NY</v>
          </cell>
          <cell r="D1258">
            <v>2</v>
          </cell>
          <cell r="E1258">
            <v>4</v>
          </cell>
          <cell r="F1258">
            <v>2</v>
          </cell>
          <cell r="G1258">
            <v>2</v>
          </cell>
          <cell r="H1258">
            <v>2</v>
          </cell>
          <cell r="I1258">
            <v>40</v>
          </cell>
          <cell r="J1258">
            <v>1</v>
          </cell>
          <cell r="K1258">
            <v>1530</v>
          </cell>
          <cell r="L1258">
            <v>4544119</v>
          </cell>
          <cell r="M1258">
            <v>0</v>
          </cell>
          <cell r="N1258">
            <v>3648513</v>
          </cell>
          <cell r="O1258">
            <v>2501095</v>
          </cell>
          <cell r="P1258">
            <v>3551768</v>
          </cell>
          <cell r="Q1258">
            <v>1701582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367023</v>
          </cell>
          <cell r="Y1258">
            <v>0</v>
          </cell>
          <cell r="Z1258">
            <v>16314100</v>
          </cell>
          <cell r="AA1258">
            <v>5294208</v>
          </cell>
          <cell r="AB1258">
            <v>0</v>
          </cell>
          <cell r="AC1258">
            <v>2504319</v>
          </cell>
          <cell r="AD1258">
            <v>355362</v>
          </cell>
          <cell r="AE1258">
            <v>1661567</v>
          </cell>
          <cell r="AF1258">
            <v>2345880</v>
          </cell>
          <cell r="AG1258">
            <v>1661489</v>
          </cell>
          <cell r="AH1258">
            <v>3027987</v>
          </cell>
          <cell r="AI1258">
            <v>0</v>
          </cell>
          <cell r="AJ1258">
            <v>0</v>
          </cell>
          <cell r="AK1258">
            <v>16850812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16850812</v>
          </cell>
          <cell r="AQ1258">
            <v>7827033</v>
          </cell>
          <cell r="AR1258">
            <v>2041631</v>
          </cell>
          <cell r="AS1258">
            <v>9868664</v>
          </cell>
          <cell r="AT1258">
            <v>1750717</v>
          </cell>
          <cell r="AU1258">
            <v>62504</v>
          </cell>
          <cell r="AV1258">
            <v>1214766</v>
          </cell>
          <cell r="AW1258">
            <v>0</v>
          </cell>
          <cell r="AX1258">
            <v>0</v>
          </cell>
          <cell r="AY1258">
            <v>0</v>
          </cell>
          <cell r="AZ1258">
            <v>3027987</v>
          </cell>
        </row>
        <row r="1259">
          <cell r="A1259">
            <v>191339</v>
          </cell>
          <cell r="B1259" t="str">
            <v>GENESEE COMMUNITY COLLEGE</v>
          </cell>
          <cell r="C1259" t="str">
            <v>NY</v>
          </cell>
          <cell r="D1259">
            <v>2</v>
          </cell>
          <cell r="E1259">
            <v>4</v>
          </cell>
          <cell r="F1259">
            <v>2</v>
          </cell>
          <cell r="G1259">
            <v>2</v>
          </cell>
          <cell r="H1259">
            <v>2</v>
          </cell>
          <cell r="I1259">
            <v>40</v>
          </cell>
          <cell r="J1259">
            <v>1</v>
          </cell>
          <cell r="K1259">
            <v>3093</v>
          </cell>
          <cell r="L1259">
            <v>7438009</v>
          </cell>
          <cell r="M1259">
            <v>0</v>
          </cell>
          <cell r="N1259">
            <v>6907029</v>
          </cell>
          <cell r="O1259">
            <v>3834055</v>
          </cell>
          <cell r="P1259">
            <v>4884757</v>
          </cell>
          <cell r="Q1259">
            <v>2542287</v>
          </cell>
          <cell r="R1259">
            <v>300822</v>
          </cell>
          <cell r="S1259">
            <v>231985</v>
          </cell>
          <cell r="T1259">
            <v>0</v>
          </cell>
          <cell r="U1259">
            <v>0</v>
          </cell>
          <cell r="V1259">
            <v>560405</v>
          </cell>
          <cell r="W1259">
            <v>0</v>
          </cell>
          <cell r="X1259">
            <v>615793</v>
          </cell>
          <cell r="Y1259">
            <v>0</v>
          </cell>
          <cell r="Z1259">
            <v>27315142</v>
          </cell>
          <cell r="AA1259">
            <v>9765240</v>
          </cell>
          <cell r="AB1259">
            <v>0</v>
          </cell>
          <cell r="AC1259">
            <v>0</v>
          </cell>
          <cell r="AD1259">
            <v>2904845</v>
          </cell>
          <cell r="AE1259">
            <v>2529277</v>
          </cell>
          <cell r="AF1259">
            <v>3822551</v>
          </cell>
          <cell r="AG1259">
            <v>2375812</v>
          </cell>
          <cell r="AH1259">
            <v>5172278</v>
          </cell>
          <cell r="AI1259">
            <v>0</v>
          </cell>
          <cell r="AJ1259">
            <v>0</v>
          </cell>
          <cell r="AK1259">
            <v>26570003</v>
          </cell>
          <cell r="AL1259">
            <v>714360</v>
          </cell>
          <cell r="AM1259">
            <v>0</v>
          </cell>
          <cell r="AN1259">
            <v>0</v>
          </cell>
          <cell r="AO1259">
            <v>0</v>
          </cell>
          <cell r="AP1259">
            <v>27284363</v>
          </cell>
          <cell r="AQ1259">
            <v>10963849</v>
          </cell>
          <cell r="AR1259">
            <v>3219262</v>
          </cell>
          <cell r="AS1259">
            <v>14183111</v>
          </cell>
          <cell r="AT1259">
            <v>2995939</v>
          </cell>
          <cell r="AU1259">
            <v>151209</v>
          </cell>
          <cell r="AV1259">
            <v>1865090</v>
          </cell>
          <cell r="AW1259">
            <v>0</v>
          </cell>
          <cell r="AX1259">
            <v>160040</v>
          </cell>
          <cell r="AY1259">
            <v>0</v>
          </cell>
          <cell r="AZ1259">
            <v>5172278</v>
          </cell>
        </row>
        <row r="1260">
          <cell r="A1260">
            <v>191612</v>
          </cell>
          <cell r="B1260" t="str">
            <v>HERKIMER COUNTY COMMUNITY COLLEGE</v>
          </cell>
          <cell r="C1260" t="str">
            <v>NY</v>
          </cell>
          <cell r="D1260">
            <v>2</v>
          </cell>
          <cell r="E1260">
            <v>4</v>
          </cell>
          <cell r="F1260">
            <v>2</v>
          </cell>
          <cell r="G1260">
            <v>2</v>
          </cell>
          <cell r="H1260">
            <v>2</v>
          </cell>
          <cell r="I1260">
            <v>40</v>
          </cell>
          <cell r="J1260">
            <v>1</v>
          </cell>
          <cell r="K1260">
            <v>2288</v>
          </cell>
          <cell r="L1260">
            <v>5819076</v>
          </cell>
          <cell r="M1260">
            <v>0</v>
          </cell>
          <cell r="N1260">
            <v>4958049</v>
          </cell>
          <cell r="O1260">
            <v>3889715</v>
          </cell>
          <cell r="P1260">
            <v>2866883</v>
          </cell>
          <cell r="Q1260">
            <v>1872881</v>
          </cell>
          <cell r="R1260">
            <v>126660</v>
          </cell>
          <cell r="S1260">
            <v>7500</v>
          </cell>
          <cell r="T1260">
            <v>0</v>
          </cell>
          <cell r="U1260">
            <v>0</v>
          </cell>
          <cell r="V1260">
            <v>2630382</v>
          </cell>
          <cell r="W1260">
            <v>0</v>
          </cell>
          <cell r="X1260">
            <v>337335</v>
          </cell>
          <cell r="Y1260">
            <v>0</v>
          </cell>
          <cell r="Z1260">
            <v>22508481</v>
          </cell>
          <cell r="AA1260">
            <v>5748340</v>
          </cell>
          <cell r="AB1260">
            <v>0</v>
          </cell>
          <cell r="AC1260">
            <v>0</v>
          </cell>
          <cell r="AD1260">
            <v>2587031</v>
          </cell>
          <cell r="AE1260">
            <v>1363198</v>
          </cell>
          <cell r="AF1260">
            <v>3903167</v>
          </cell>
          <cell r="AG1260">
            <v>1863444</v>
          </cell>
          <cell r="AH1260">
            <v>4374940</v>
          </cell>
          <cell r="AI1260">
            <v>0</v>
          </cell>
          <cell r="AJ1260">
            <v>0</v>
          </cell>
          <cell r="AK1260">
            <v>19840120</v>
          </cell>
          <cell r="AL1260">
            <v>2795587</v>
          </cell>
          <cell r="AM1260">
            <v>0</v>
          </cell>
          <cell r="AN1260">
            <v>0</v>
          </cell>
          <cell r="AO1260">
            <v>0</v>
          </cell>
          <cell r="AP1260">
            <v>22635707</v>
          </cell>
          <cell r="AQ1260">
            <v>8858917</v>
          </cell>
          <cell r="AR1260">
            <v>2874958</v>
          </cell>
          <cell r="AS1260">
            <v>11733875</v>
          </cell>
          <cell r="AT1260">
            <v>2525370</v>
          </cell>
          <cell r="AU1260">
            <v>113699</v>
          </cell>
          <cell r="AV1260">
            <v>1714101</v>
          </cell>
          <cell r="AW1260">
            <v>0</v>
          </cell>
          <cell r="AX1260">
            <v>21770</v>
          </cell>
          <cell r="AY1260">
            <v>0</v>
          </cell>
          <cell r="AZ1260">
            <v>4374940</v>
          </cell>
        </row>
        <row r="1261">
          <cell r="A1261">
            <v>191719</v>
          </cell>
          <cell r="B1261" t="str">
            <v>HUDSON VALLEY COMMUNITY COLLEGE</v>
          </cell>
          <cell r="C1261" t="str">
            <v>NY</v>
          </cell>
          <cell r="D1261">
            <v>2</v>
          </cell>
          <cell r="E1261">
            <v>4</v>
          </cell>
          <cell r="F1261">
            <v>2</v>
          </cell>
          <cell r="G1261">
            <v>2</v>
          </cell>
          <cell r="H1261">
            <v>2</v>
          </cell>
          <cell r="I1261">
            <v>40</v>
          </cell>
          <cell r="J1261">
            <v>1</v>
          </cell>
          <cell r="K1261">
            <v>6762</v>
          </cell>
          <cell r="L1261">
            <v>20100158</v>
          </cell>
          <cell r="M1261">
            <v>0</v>
          </cell>
          <cell r="N1261">
            <v>15990712</v>
          </cell>
          <cell r="O1261">
            <v>10971614</v>
          </cell>
          <cell r="P1261">
            <v>6629735</v>
          </cell>
          <cell r="Q1261">
            <v>6066930</v>
          </cell>
          <cell r="R1261">
            <v>0</v>
          </cell>
          <cell r="S1261">
            <v>5987738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2246963</v>
          </cell>
          <cell r="Y1261">
            <v>0</v>
          </cell>
          <cell r="Z1261">
            <v>67993850</v>
          </cell>
          <cell r="AA1261">
            <v>30809043</v>
          </cell>
          <cell r="AB1261">
            <v>281341</v>
          </cell>
          <cell r="AC1261">
            <v>0</v>
          </cell>
          <cell r="AD1261">
            <v>2618797</v>
          </cell>
          <cell r="AE1261">
            <v>3567700</v>
          </cell>
          <cell r="AF1261">
            <v>15448295</v>
          </cell>
          <cell r="AG1261">
            <v>6598665</v>
          </cell>
          <cell r="AH1261">
            <v>7411476</v>
          </cell>
          <cell r="AI1261">
            <v>2860376</v>
          </cell>
          <cell r="AJ1261">
            <v>0</v>
          </cell>
          <cell r="AK1261">
            <v>69595693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69595693</v>
          </cell>
          <cell r="AQ1261">
            <v>31702572</v>
          </cell>
          <cell r="AR1261">
            <v>8545177</v>
          </cell>
          <cell r="AS1261">
            <v>40620915</v>
          </cell>
          <cell r="AT1261">
            <v>4295448</v>
          </cell>
          <cell r="AU1261">
            <v>199830</v>
          </cell>
          <cell r="AV1261">
            <v>2909223</v>
          </cell>
          <cell r="AW1261">
            <v>0</v>
          </cell>
          <cell r="AX1261">
            <v>0</v>
          </cell>
          <cell r="AY1261">
            <v>6975</v>
          </cell>
          <cell r="AZ1261">
            <v>7411476</v>
          </cell>
        </row>
        <row r="1262">
          <cell r="A1262">
            <v>191986</v>
          </cell>
          <cell r="B1262" t="str">
            <v>JAMESTOWN COMMUNITY COLLEGE</v>
          </cell>
          <cell r="C1262" t="str">
            <v>NY</v>
          </cell>
          <cell r="D1262">
            <v>2</v>
          </cell>
          <cell r="E1262">
            <v>4</v>
          </cell>
          <cell r="F1262">
            <v>2</v>
          </cell>
          <cell r="G1262">
            <v>2</v>
          </cell>
          <cell r="H1262">
            <v>2</v>
          </cell>
          <cell r="I1262">
            <v>40</v>
          </cell>
          <cell r="J1262">
            <v>1</v>
          </cell>
          <cell r="K1262">
            <v>2574</v>
          </cell>
          <cell r="L1262">
            <v>7929254</v>
          </cell>
          <cell r="M1262">
            <v>0</v>
          </cell>
          <cell r="N1262">
            <v>6816193</v>
          </cell>
          <cell r="O1262">
            <v>4475012</v>
          </cell>
          <cell r="P1262">
            <v>3553118</v>
          </cell>
          <cell r="Q1262">
            <v>2067956</v>
          </cell>
          <cell r="R1262">
            <v>435845</v>
          </cell>
          <cell r="S1262">
            <v>1147991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1272413</v>
          </cell>
          <cell r="Y1262">
            <v>0</v>
          </cell>
          <cell r="Z1262">
            <v>27697782</v>
          </cell>
          <cell r="AA1262">
            <v>10062737</v>
          </cell>
          <cell r="AB1262">
            <v>0</v>
          </cell>
          <cell r="AC1262">
            <v>890160</v>
          </cell>
          <cell r="AD1262">
            <v>2185230</v>
          </cell>
          <cell r="AE1262">
            <v>2577545</v>
          </cell>
          <cell r="AF1262">
            <v>4294621</v>
          </cell>
          <cell r="AG1262">
            <v>3033945</v>
          </cell>
          <cell r="AH1262">
            <v>4501405</v>
          </cell>
          <cell r="AI1262">
            <v>0</v>
          </cell>
          <cell r="AJ1262">
            <v>0</v>
          </cell>
          <cell r="AK1262">
            <v>27545643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27545643</v>
          </cell>
          <cell r="AQ1262">
            <v>14073447</v>
          </cell>
          <cell r="AR1262">
            <v>3807495</v>
          </cell>
          <cell r="AS1262">
            <v>17880942</v>
          </cell>
          <cell r="AT1262">
            <v>2621521</v>
          </cell>
          <cell r="AU1262">
            <v>81712</v>
          </cell>
          <cell r="AV1262">
            <v>1798172</v>
          </cell>
          <cell r="AW1262">
            <v>0</v>
          </cell>
          <cell r="AX1262">
            <v>0</v>
          </cell>
          <cell r="AY1262">
            <v>0</v>
          </cell>
          <cell r="AZ1262">
            <v>4501405</v>
          </cell>
        </row>
        <row r="1263">
          <cell r="A1263">
            <v>192022</v>
          </cell>
          <cell r="B1263" t="str">
            <v>JEFFERSON COMMUNITY COLLEGE</v>
          </cell>
          <cell r="C1263" t="str">
            <v>NY</v>
          </cell>
          <cell r="D1263">
            <v>2</v>
          </cell>
          <cell r="E1263">
            <v>4</v>
          </cell>
          <cell r="F1263">
            <v>2</v>
          </cell>
          <cell r="G1263">
            <v>2</v>
          </cell>
          <cell r="H1263">
            <v>2</v>
          </cell>
          <cell r="I1263">
            <v>40</v>
          </cell>
          <cell r="J1263">
            <v>1</v>
          </cell>
          <cell r="K1263">
            <v>2421</v>
          </cell>
          <cell r="L1263">
            <v>6038553</v>
          </cell>
          <cell r="M1263">
            <v>0</v>
          </cell>
          <cell r="N1263">
            <v>5299204</v>
          </cell>
          <cell r="O1263">
            <v>2875704</v>
          </cell>
          <cell r="P1263">
            <v>3319514</v>
          </cell>
          <cell r="Q1263">
            <v>1704441</v>
          </cell>
          <cell r="R1263">
            <v>0</v>
          </cell>
          <cell r="S1263">
            <v>59177</v>
          </cell>
          <cell r="T1263">
            <v>0</v>
          </cell>
          <cell r="U1263">
            <v>0</v>
          </cell>
          <cell r="V1263">
            <v>2424505</v>
          </cell>
          <cell r="W1263">
            <v>0</v>
          </cell>
          <cell r="X1263">
            <v>775721</v>
          </cell>
          <cell r="Y1263">
            <v>0</v>
          </cell>
          <cell r="Z1263">
            <v>22496819</v>
          </cell>
          <cell r="AA1263">
            <v>6204843</v>
          </cell>
          <cell r="AB1263">
            <v>0</v>
          </cell>
          <cell r="AC1263">
            <v>133612</v>
          </cell>
          <cell r="AD1263">
            <v>2929395</v>
          </cell>
          <cell r="AE1263">
            <v>1359672</v>
          </cell>
          <cell r="AF1263">
            <v>3084955</v>
          </cell>
          <cell r="AG1263">
            <v>2009365</v>
          </cell>
          <cell r="AH1263">
            <v>4356269</v>
          </cell>
          <cell r="AI1263">
            <v>0</v>
          </cell>
          <cell r="AJ1263">
            <v>0</v>
          </cell>
          <cell r="AK1263">
            <v>20078111</v>
          </cell>
          <cell r="AL1263">
            <v>2330212</v>
          </cell>
          <cell r="AM1263">
            <v>0</v>
          </cell>
          <cell r="AN1263">
            <v>0</v>
          </cell>
          <cell r="AO1263">
            <v>0</v>
          </cell>
          <cell r="AP1263">
            <v>22408323</v>
          </cell>
          <cell r="AQ1263">
            <v>9650730</v>
          </cell>
          <cell r="AR1263">
            <v>2666048</v>
          </cell>
          <cell r="AS1263">
            <v>12316778</v>
          </cell>
          <cell r="AT1263">
            <v>2693380</v>
          </cell>
          <cell r="AU1263">
            <v>75921</v>
          </cell>
          <cell r="AV1263">
            <v>1454640</v>
          </cell>
          <cell r="AW1263">
            <v>0</v>
          </cell>
          <cell r="AX1263">
            <v>108603</v>
          </cell>
          <cell r="AY1263">
            <v>23725</v>
          </cell>
          <cell r="AZ1263">
            <v>4356269</v>
          </cell>
        </row>
        <row r="1264">
          <cell r="A1264">
            <v>193283</v>
          </cell>
          <cell r="B1264" t="str">
            <v>MOHAWK VALLEY COMMUNITY COLLEGE-UTICA BRANCH</v>
          </cell>
          <cell r="C1264" t="str">
            <v>NY</v>
          </cell>
          <cell r="D1264">
            <v>2</v>
          </cell>
          <cell r="E1264">
            <v>4</v>
          </cell>
          <cell r="F1264">
            <v>2</v>
          </cell>
          <cell r="G1264">
            <v>2</v>
          </cell>
          <cell r="H1264">
            <v>2</v>
          </cell>
          <cell r="I1264">
            <v>40</v>
          </cell>
          <cell r="J1264">
            <v>1</v>
          </cell>
          <cell r="K1264">
            <v>4147</v>
          </cell>
          <cell r="L1264">
            <v>10861688</v>
          </cell>
          <cell r="M1264">
            <v>0</v>
          </cell>
          <cell r="N1264">
            <v>8987428</v>
          </cell>
          <cell r="O1264">
            <v>6546340</v>
          </cell>
          <cell r="P1264">
            <v>4903348</v>
          </cell>
          <cell r="Q1264">
            <v>2988556</v>
          </cell>
          <cell r="R1264">
            <v>168764</v>
          </cell>
          <cell r="S1264">
            <v>812774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643600</v>
          </cell>
          <cell r="Z1264">
            <v>35912498</v>
          </cell>
          <cell r="AA1264">
            <v>14060476</v>
          </cell>
          <cell r="AB1264">
            <v>0</v>
          </cell>
          <cell r="AC1264">
            <v>666582</v>
          </cell>
          <cell r="AD1264">
            <v>2149044</v>
          </cell>
          <cell r="AE1264">
            <v>2791498</v>
          </cell>
          <cell r="AF1264">
            <v>6076123</v>
          </cell>
          <cell r="AG1264">
            <v>3835361</v>
          </cell>
          <cell r="AH1264">
            <v>7339391</v>
          </cell>
          <cell r="AI1264">
            <v>0</v>
          </cell>
          <cell r="AJ1264">
            <v>0</v>
          </cell>
          <cell r="AK1264">
            <v>36918475</v>
          </cell>
          <cell r="AL1264">
            <v>0</v>
          </cell>
          <cell r="AM1264">
            <v>0</v>
          </cell>
          <cell r="AN1264">
            <v>643000</v>
          </cell>
          <cell r="AO1264">
            <v>0</v>
          </cell>
          <cell r="AP1264">
            <v>37561475</v>
          </cell>
          <cell r="AQ1264">
            <v>18077655</v>
          </cell>
          <cell r="AR1264">
            <v>5453011</v>
          </cell>
          <cell r="AS1264">
            <v>23530666</v>
          </cell>
          <cell r="AT1264">
            <v>4211574</v>
          </cell>
          <cell r="AU1264">
            <v>212572</v>
          </cell>
          <cell r="AV1264">
            <v>2863124</v>
          </cell>
          <cell r="AW1264">
            <v>0</v>
          </cell>
          <cell r="AX1264">
            <v>0</v>
          </cell>
          <cell r="AY1264">
            <v>52121</v>
          </cell>
          <cell r="AZ1264">
            <v>7339391</v>
          </cell>
        </row>
        <row r="1265">
          <cell r="A1265">
            <v>193326</v>
          </cell>
          <cell r="B1265" t="str">
            <v>MONROE COMMUNITY COLLEGE</v>
          </cell>
          <cell r="C1265" t="str">
            <v>NY</v>
          </cell>
          <cell r="D1265">
            <v>2</v>
          </cell>
          <cell r="E1265">
            <v>4</v>
          </cell>
          <cell r="F1265">
            <v>2</v>
          </cell>
          <cell r="G1265">
            <v>2</v>
          </cell>
          <cell r="H1265">
            <v>2</v>
          </cell>
          <cell r="I1265">
            <v>40</v>
          </cell>
          <cell r="J1265">
            <v>1</v>
          </cell>
          <cell r="K1265">
            <v>10691</v>
          </cell>
          <cell r="L1265">
            <v>33850417</v>
          </cell>
          <cell r="M1265">
            <v>0</v>
          </cell>
          <cell r="N1265">
            <v>25920286</v>
          </cell>
          <cell r="O1265">
            <v>14879974</v>
          </cell>
          <cell r="P1265">
            <v>14025645</v>
          </cell>
          <cell r="Q1265">
            <v>1907408</v>
          </cell>
          <cell r="R1265">
            <v>0</v>
          </cell>
          <cell r="S1265">
            <v>775640</v>
          </cell>
          <cell r="T1265">
            <v>0</v>
          </cell>
          <cell r="U1265">
            <v>0</v>
          </cell>
          <cell r="V1265">
            <v>8220675</v>
          </cell>
          <cell r="W1265">
            <v>0</v>
          </cell>
          <cell r="X1265">
            <v>1885629</v>
          </cell>
          <cell r="Y1265">
            <v>0</v>
          </cell>
          <cell r="Z1265">
            <v>101465674</v>
          </cell>
          <cell r="AA1265">
            <v>33996976</v>
          </cell>
          <cell r="AB1265">
            <v>0</v>
          </cell>
          <cell r="AC1265">
            <v>94121</v>
          </cell>
          <cell r="AD1265">
            <v>9665899</v>
          </cell>
          <cell r="AE1265">
            <v>12449945</v>
          </cell>
          <cell r="AF1265">
            <v>13609268</v>
          </cell>
          <cell r="AG1265">
            <v>11263420</v>
          </cell>
          <cell r="AH1265">
            <v>14855979</v>
          </cell>
          <cell r="AI1265">
            <v>353570</v>
          </cell>
          <cell r="AJ1265">
            <v>-57522</v>
          </cell>
          <cell r="AK1265">
            <v>96231656</v>
          </cell>
          <cell r="AL1265">
            <v>7492335</v>
          </cell>
          <cell r="AM1265">
            <v>0</v>
          </cell>
          <cell r="AN1265">
            <v>0</v>
          </cell>
          <cell r="AO1265">
            <v>0</v>
          </cell>
          <cell r="AP1265">
            <v>103723991</v>
          </cell>
          <cell r="AQ1265">
            <v>45928492</v>
          </cell>
          <cell r="AR1265">
            <v>13631566</v>
          </cell>
          <cell r="AS1265">
            <v>59560058</v>
          </cell>
          <cell r="AT1265">
            <v>9090578</v>
          </cell>
          <cell r="AU1265">
            <v>441112</v>
          </cell>
          <cell r="AV1265">
            <v>4947703</v>
          </cell>
          <cell r="AW1265">
            <v>0</v>
          </cell>
          <cell r="AX1265">
            <v>376586</v>
          </cell>
          <cell r="AY1265">
            <v>0</v>
          </cell>
          <cell r="AZ1265">
            <v>14855979</v>
          </cell>
        </row>
        <row r="1266">
          <cell r="A1266">
            <v>193478</v>
          </cell>
          <cell r="B1266" t="str">
            <v>NASSAU COMMUNITY COLLEGE</v>
          </cell>
          <cell r="C1266" t="str">
            <v>NY</v>
          </cell>
          <cell r="D1266">
            <v>2</v>
          </cell>
          <cell r="E1266">
            <v>4</v>
          </cell>
          <cell r="F1266">
            <v>2</v>
          </cell>
          <cell r="G1266">
            <v>2</v>
          </cell>
          <cell r="H1266">
            <v>2</v>
          </cell>
          <cell r="I1266">
            <v>40</v>
          </cell>
          <cell r="J1266">
            <v>1</v>
          </cell>
          <cell r="K1266">
            <v>13930</v>
          </cell>
          <cell r="L1266">
            <v>45729427</v>
          </cell>
          <cell r="M1266">
            <v>0</v>
          </cell>
          <cell r="N1266">
            <v>36428437</v>
          </cell>
          <cell r="O1266">
            <v>46792900</v>
          </cell>
          <cell r="P1266">
            <v>10848590</v>
          </cell>
          <cell r="Q1266">
            <v>5485393</v>
          </cell>
          <cell r="R1266">
            <v>0</v>
          </cell>
          <cell r="S1266">
            <v>441343</v>
          </cell>
          <cell r="T1266">
            <v>0</v>
          </cell>
          <cell r="U1266">
            <v>310966</v>
          </cell>
          <cell r="V1266">
            <v>0</v>
          </cell>
          <cell r="W1266">
            <v>0</v>
          </cell>
          <cell r="X1266">
            <v>4250428</v>
          </cell>
          <cell r="Y1266">
            <v>0</v>
          </cell>
          <cell r="Z1266">
            <v>150287484</v>
          </cell>
          <cell r="AA1266">
            <v>76357953</v>
          </cell>
          <cell r="AB1266">
            <v>0</v>
          </cell>
          <cell r="AC1266">
            <v>150326</v>
          </cell>
          <cell r="AD1266">
            <v>5864946</v>
          </cell>
          <cell r="AE1266">
            <v>10910365</v>
          </cell>
          <cell r="AF1266">
            <v>22556812</v>
          </cell>
          <cell r="AG1266">
            <v>18683280</v>
          </cell>
          <cell r="AH1266">
            <v>14746099</v>
          </cell>
          <cell r="AI1266">
            <v>0</v>
          </cell>
          <cell r="AJ1266">
            <v>544045</v>
          </cell>
          <cell r="AK1266">
            <v>149813826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149813826</v>
          </cell>
          <cell r="AQ1266">
            <v>89229664</v>
          </cell>
          <cell r="AR1266">
            <v>24480255</v>
          </cell>
          <cell r="AS1266">
            <v>113709919</v>
          </cell>
          <cell r="AT1266">
            <v>9827544</v>
          </cell>
          <cell r="AU1266">
            <v>488097</v>
          </cell>
          <cell r="AV1266">
            <v>4401458</v>
          </cell>
          <cell r="AW1266">
            <v>0</v>
          </cell>
          <cell r="AX1266">
            <v>0</v>
          </cell>
          <cell r="AY1266">
            <v>29000</v>
          </cell>
          <cell r="AZ1266">
            <v>14746099</v>
          </cell>
        </row>
        <row r="1267">
          <cell r="A1267">
            <v>193946</v>
          </cell>
          <cell r="B1267" t="str">
            <v>NIAGARA COUNTY COMMUNITY COLLEGE</v>
          </cell>
          <cell r="C1267" t="str">
            <v>NY</v>
          </cell>
          <cell r="D1267">
            <v>2</v>
          </cell>
          <cell r="E1267">
            <v>4</v>
          </cell>
          <cell r="F1267">
            <v>2</v>
          </cell>
          <cell r="G1267">
            <v>2</v>
          </cell>
          <cell r="H1267">
            <v>2</v>
          </cell>
          <cell r="I1267">
            <v>40</v>
          </cell>
          <cell r="J1267">
            <v>1</v>
          </cell>
          <cell r="K1267">
            <v>3670</v>
          </cell>
          <cell r="L1267">
            <v>11816780</v>
          </cell>
          <cell r="M1267">
            <v>0</v>
          </cell>
          <cell r="N1267">
            <v>9417679</v>
          </cell>
          <cell r="O1267">
            <v>7195670</v>
          </cell>
          <cell r="P1267">
            <v>4893396</v>
          </cell>
          <cell r="Q1267">
            <v>3089857</v>
          </cell>
          <cell r="R1267">
            <v>42477</v>
          </cell>
          <cell r="S1267">
            <v>0</v>
          </cell>
          <cell r="T1267">
            <v>0</v>
          </cell>
          <cell r="U1267">
            <v>0</v>
          </cell>
          <cell r="V1267">
            <v>2736000</v>
          </cell>
          <cell r="W1267">
            <v>0</v>
          </cell>
          <cell r="X1267">
            <v>532258</v>
          </cell>
          <cell r="Y1267">
            <v>0</v>
          </cell>
          <cell r="Z1267">
            <v>39724117</v>
          </cell>
          <cell r="AA1267">
            <v>16488625</v>
          </cell>
          <cell r="AB1267">
            <v>0</v>
          </cell>
          <cell r="AC1267">
            <v>413659</v>
          </cell>
          <cell r="AD1267">
            <v>4299004</v>
          </cell>
          <cell r="AE1267">
            <v>3114798</v>
          </cell>
          <cell r="AF1267">
            <v>4259692</v>
          </cell>
          <cell r="AG1267">
            <v>2501833</v>
          </cell>
          <cell r="AH1267">
            <v>5910506</v>
          </cell>
          <cell r="AI1267">
            <v>0</v>
          </cell>
          <cell r="AJ1267">
            <v>0</v>
          </cell>
          <cell r="AK1267">
            <v>36988117</v>
          </cell>
          <cell r="AL1267">
            <v>2520343</v>
          </cell>
          <cell r="AM1267">
            <v>0</v>
          </cell>
          <cell r="AN1267">
            <v>0</v>
          </cell>
          <cell r="AO1267">
            <v>0</v>
          </cell>
          <cell r="AP1267">
            <v>39508460</v>
          </cell>
          <cell r="AQ1267">
            <v>19917060</v>
          </cell>
          <cell r="AR1267">
            <v>5635446</v>
          </cell>
          <cell r="AS1267">
            <v>25552506</v>
          </cell>
          <cell r="AT1267">
            <v>3378443</v>
          </cell>
          <cell r="AU1267">
            <v>290002</v>
          </cell>
          <cell r="AV1267">
            <v>2242061</v>
          </cell>
          <cell r="AW1267">
            <v>0</v>
          </cell>
          <cell r="AX1267">
            <v>0</v>
          </cell>
          <cell r="AY1267">
            <v>0</v>
          </cell>
          <cell r="AZ1267">
            <v>5910506</v>
          </cell>
        </row>
        <row r="1268">
          <cell r="A1268">
            <v>194028</v>
          </cell>
          <cell r="B1268" t="str">
            <v>NORTH COUNTRY COMMUNITY COLLEGE</v>
          </cell>
          <cell r="C1268" t="str">
            <v>NY</v>
          </cell>
          <cell r="D1268">
            <v>2</v>
          </cell>
          <cell r="E1268">
            <v>4</v>
          </cell>
          <cell r="F1268">
            <v>2</v>
          </cell>
          <cell r="G1268">
            <v>2</v>
          </cell>
          <cell r="H1268">
            <v>2</v>
          </cell>
          <cell r="I1268">
            <v>40</v>
          </cell>
          <cell r="J1268">
            <v>1</v>
          </cell>
          <cell r="K1268">
            <v>935</v>
          </cell>
          <cell r="L1268">
            <v>2596233</v>
          </cell>
          <cell r="M1268">
            <v>0</v>
          </cell>
          <cell r="N1268">
            <v>1862517</v>
          </cell>
          <cell r="O1268">
            <v>2062787</v>
          </cell>
          <cell r="P1268">
            <v>1453977</v>
          </cell>
          <cell r="Q1268">
            <v>734250</v>
          </cell>
          <cell r="R1268">
            <v>0</v>
          </cell>
          <cell r="S1268">
            <v>417108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132430</v>
          </cell>
          <cell r="Y1268">
            <v>0</v>
          </cell>
          <cell r="Z1268">
            <v>9259302</v>
          </cell>
          <cell r="AA1268">
            <v>2619322</v>
          </cell>
          <cell r="AB1268">
            <v>0</v>
          </cell>
          <cell r="AC1268">
            <v>0</v>
          </cell>
          <cell r="AD1268">
            <v>788566</v>
          </cell>
          <cell r="AE1268">
            <v>1223416</v>
          </cell>
          <cell r="AF1268">
            <v>1681199</v>
          </cell>
          <cell r="AG1268">
            <v>918181</v>
          </cell>
          <cell r="AH1268">
            <v>2097836</v>
          </cell>
          <cell r="AI1268">
            <v>0</v>
          </cell>
          <cell r="AJ1268">
            <v>0</v>
          </cell>
          <cell r="AK1268">
            <v>9328520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9328520</v>
          </cell>
          <cell r="AQ1268">
            <v>4166008</v>
          </cell>
          <cell r="AR1268">
            <v>1206388</v>
          </cell>
          <cell r="AS1268">
            <v>5372396</v>
          </cell>
          <cell r="AT1268">
            <v>1321582</v>
          </cell>
          <cell r="AU1268">
            <v>42005</v>
          </cell>
          <cell r="AV1268">
            <v>734249</v>
          </cell>
          <cell r="AW1268">
            <v>0</v>
          </cell>
          <cell r="AX1268">
            <v>0</v>
          </cell>
          <cell r="AY1268">
            <v>0</v>
          </cell>
          <cell r="AZ1268">
            <v>2097836</v>
          </cell>
        </row>
        <row r="1269">
          <cell r="A1269">
            <v>194222</v>
          </cell>
          <cell r="B1269" t="str">
            <v>ONONDAGA COMMUNITY COLLEGE</v>
          </cell>
          <cell r="C1269" t="str">
            <v>NY</v>
          </cell>
          <cell r="D1269">
            <v>2</v>
          </cell>
          <cell r="E1269">
            <v>4</v>
          </cell>
          <cell r="F1269">
            <v>2</v>
          </cell>
          <cell r="G1269">
            <v>2</v>
          </cell>
          <cell r="H1269">
            <v>2</v>
          </cell>
          <cell r="I1269">
            <v>40</v>
          </cell>
          <cell r="J1269">
            <v>1</v>
          </cell>
          <cell r="K1269">
            <v>5426</v>
          </cell>
          <cell r="L1269">
            <v>16196077</v>
          </cell>
          <cell r="M1269">
            <v>0</v>
          </cell>
          <cell r="N1269">
            <v>12770208</v>
          </cell>
          <cell r="O1269">
            <v>8779279</v>
          </cell>
          <cell r="P1269">
            <v>7876387</v>
          </cell>
          <cell r="Q1269">
            <v>6741955</v>
          </cell>
          <cell r="R1269">
            <v>1656666</v>
          </cell>
          <cell r="S1269">
            <v>140449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1808988</v>
          </cell>
          <cell r="Y1269">
            <v>0</v>
          </cell>
          <cell r="Z1269">
            <v>55970009</v>
          </cell>
          <cell r="AA1269">
            <v>25970176</v>
          </cell>
          <cell r="AB1269">
            <v>0</v>
          </cell>
          <cell r="AC1269">
            <v>103516</v>
          </cell>
          <cell r="AD1269">
            <v>1819833</v>
          </cell>
          <cell r="AE1269">
            <v>6659019</v>
          </cell>
          <cell r="AF1269">
            <v>8732556</v>
          </cell>
          <cell r="AG1269">
            <v>5417615</v>
          </cell>
          <cell r="AH1269">
            <v>6932796</v>
          </cell>
          <cell r="AI1269">
            <v>0</v>
          </cell>
          <cell r="AJ1269">
            <v>0</v>
          </cell>
          <cell r="AK1269">
            <v>55635511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55635511</v>
          </cell>
          <cell r="AQ1269">
            <v>28836468</v>
          </cell>
          <cell r="AR1269">
            <v>7320398</v>
          </cell>
          <cell r="AS1269">
            <v>36156866</v>
          </cell>
          <cell r="AT1269">
            <v>3936038</v>
          </cell>
          <cell r="AU1269">
            <v>281400</v>
          </cell>
          <cell r="AV1269">
            <v>2715358</v>
          </cell>
          <cell r="AW1269">
            <v>0</v>
          </cell>
          <cell r="AX1269">
            <v>0</v>
          </cell>
          <cell r="AY1269">
            <v>0</v>
          </cell>
          <cell r="AZ1269">
            <v>6932796</v>
          </cell>
        </row>
        <row r="1270">
          <cell r="A1270">
            <v>194240</v>
          </cell>
          <cell r="B1270" t="str">
            <v>ORANGE COUNTY COMMUNITY COLLEGE</v>
          </cell>
          <cell r="C1270" t="str">
            <v>NY</v>
          </cell>
          <cell r="D1270">
            <v>2</v>
          </cell>
          <cell r="E1270">
            <v>4</v>
          </cell>
          <cell r="F1270">
            <v>2</v>
          </cell>
          <cell r="G1270">
            <v>2</v>
          </cell>
          <cell r="H1270">
            <v>2</v>
          </cell>
          <cell r="I1270">
            <v>40</v>
          </cell>
          <cell r="J1270">
            <v>1</v>
          </cell>
          <cell r="K1270">
            <v>3638</v>
          </cell>
          <cell r="L1270">
            <v>10043690</v>
          </cell>
          <cell r="M1270">
            <v>0</v>
          </cell>
          <cell r="N1270">
            <v>9123656</v>
          </cell>
          <cell r="O1270">
            <v>12306699</v>
          </cell>
          <cell r="P1270">
            <v>2128243</v>
          </cell>
          <cell r="Q1270">
            <v>1337651</v>
          </cell>
          <cell r="R1270">
            <v>0</v>
          </cell>
          <cell r="S1270">
            <v>4127361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358414</v>
          </cell>
          <cell r="Y1270">
            <v>0</v>
          </cell>
          <cell r="Z1270">
            <v>39425714</v>
          </cell>
          <cell r="AA1270">
            <v>17172280</v>
          </cell>
          <cell r="AB1270">
            <v>0</v>
          </cell>
          <cell r="AC1270">
            <v>0</v>
          </cell>
          <cell r="AD1270">
            <v>2141878</v>
          </cell>
          <cell r="AE1270">
            <v>2971255</v>
          </cell>
          <cell r="AF1270">
            <v>8355999</v>
          </cell>
          <cell r="AG1270">
            <v>4340901</v>
          </cell>
          <cell r="AH1270">
            <v>3400104</v>
          </cell>
          <cell r="AI1270">
            <v>0</v>
          </cell>
          <cell r="AJ1270">
            <v>0</v>
          </cell>
          <cell r="AK1270">
            <v>38382417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38382417</v>
          </cell>
          <cell r="AQ1270">
            <v>19728627</v>
          </cell>
          <cell r="AR1270">
            <v>5987378</v>
          </cell>
          <cell r="AS1270">
            <v>25716005</v>
          </cell>
          <cell r="AT1270">
            <v>1984275</v>
          </cell>
          <cell r="AU1270">
            <v>84178</v>
          </cell>
          <cell r="AV1270">
            <v>1331651</v>
          </cell>
          <cell r="AW1270">
            <v>0</v>
          </cell>
          <cell r="AX1270">
            <v>0</v>
          </cell>
          <cell r="AY1270">
            <v>0</v>
          </cell>
          <cell r="AZ1270">
            <v>3400104</v>
          </cell>
        </row>
        <row r="1271">
          <cell r="A1271">
            <v>195058</v>
          </cell>
          <cell r="B1271" t="str">
            <v>ROCKLAND COMMUNITY COLLEGE</v>
          </cell>
          <cell r="C1271" t="str">
            <v>NY</v>
          </cell>
          <cell r="D1271">
            <v>2</v>
          </cell>
          <cell r="E1271">
            <v>4</v>
          </cell>
          <cell r="F1271">
            <v>2</v>
          </cell>
          <cell r="G1271">
            <v>2</v>
          </cell>
          <cell r="H1271">
            <v>2</v>
          </cell>
          <cell r="I1271">
            <v>40</v>
          </cell>
          <cell r="J1271">
            <v>1</v>
          </cell>
          <cell r="K1271">
            <v>4490</v>
          </cell>
          <cell r="L1271">
            <v>14786764</v>
          </cell>
          <cell r="M1271">
            <v>0</v>
          </cell>
          <cell r="N1271">
            <v>10514691</v>
          </cell>
          <cell r="O1271">
            <v>12669968</v>
          </cell>
          <cell r="P1271">
            <v>2935066</v>
          </cell>
          <cell r="Q1271">
            <v>2173242</v>
          </cell>
          <cell r="R1271">
            <v>132088</v>
          </cell>
          <cell r="S1271">
            <v>125556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3362345</v>
          </cell>
          <cell r="Y1271">
            <v>0</v>
          </cell>
          <cell r="Z1271">
            <v>46699720</v>
          </cell>
          <cell r="AA1271">
            <v>19828827</v>
          </cell>
          <cell r="AB1271">
            <v>0</v>
          </cell>
          <cell r="AC1271">
            <v>644507</v>
          </cell>
          <cell r="AD1271">
            <v>2627048</v>
          </cell>
          <cell r="AE1271">
            <v>4123361</v>
          </cell>
          <cell r="AF1271">
            <v>10013110</v>
          </cell>
          <cell r="AG1271">
            <v>4967508</v>
          </cell>
          <cell r="AH1271">
            <v>4231706</v>
          </cell>
          <cell r="AI1271">
            <v>0</v>
          </cell>
          <cell r="AJ1271">
            <v>0</v>
          </cell>
          <cell r="AK1271">
            <v>46436067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46436067</v>
          </cell>
          <cell r="AQ1271">
            <v>26296041</v>
          </cell>
          <cell r="AR1271">
            <v>9336156</v>
          </cell>
          <cell r="AS1271">
            <v>35632197</v>
          </cell>
          <cell r="AT1271">
            <v>2708283</v>
          </cell>
          <cell r="AU1271">
            <v>164140</v>
          </cell>
          <cell r="AV1271">
            <v>1260752</v>
          </cell>
          <cell r="AW1271">
            <v>0</v>
          </cell>
          <cell r="AX1271">
            <v>98531</v>
          </cell>
          <cell r="AY1271">
            <v>0</v>
          </cell>
          <cell r="AZ1271">
            <v>4231706</v>
          </cell>
        </row>
        <row r="1272">
          <cell r="A1272">
            <v>195322</v>
          </cell>
          <cell r="B1272" t="str">
            <v>SCHENECTADY COUNTY COMMUNITY COLLEGE</v>
          </cell>
          <cell r="C1272" t="str">
            <v>NY</v>
          </cell>
          <cell r="D1272">
            <v>2</v>
          </cell>
          <cell r="E1272">
            <v>4</v>
          </cell>
          <cell r="F1272">
            <v>2</v>
          </cell>
          <cell r="G1272">
            <v>2</v>
          </cell>
          <cell r="H1272">
            <v>2</v>
          </cell>
          <cell r="I1272">
            <v>40</v>
          </cell>
          <cell r="J1272">
            <v>1</v>
          </cell>
          <cell r="K1272">
            <v>2356</v>
          </cell>
          <cell r="L1272">
            <v>6031934</v>
          </cell>
          <cell r="M1272">
            <v>0</v>
          </cell>
          <cell r="N1272">
            <v>5344666</v>
          </cell>
          <cell r="O1272">
            <v>1718694</v>
          </cell>
          <cell r="P1272">
            <v>3202247</v>
          </cell>
          <cell r="Q1272">
            <v>1598550</v>
          </cell>
          <cell r="R1272">
            <v>1227683</v>
          </cell>
          <cell r="S1272">
            <v>57605</v>
          </cell>
          <cell r="T1272">
            <v>0</v>
          </cell>
          <cell r="U1272">
            <v>0</v>
          </cell>
          <cell r="V1272">
            <v>1623813</v>
          </cell>
          <cell r="W1272">
            <v>0</v>
          </cell>
          <cell r="X1272">
            <v>363279</v>
          </cell>
          <cell r="Y1272">
            <v>0</v>
          </cell>
          <cell r="Z1272">
            <v>21168471</v>
          </cell>
          <cell r="AA1272">
            <v>8052312</v>
          </cell>
          <cell r="AB1272">
            <v>0</v>
          </cell>
          <cell r="AC1272">
            <v>356196</v>
          </cell>
          <cell r="AD1272">
            <v>571455</v>
          </cell>
          <cell r="AE1272">
            <v>1336106</v>
          </cell>
          <cell r="AF1272">
            <v>3420971</v>
          </cell>
          <cell r="AG1272">
            <v>2004744</v>
          </cell>
          <cell r="AH1272">
            <v>3780828</v>
          </cell>
          <cell r="AI1272">
            <v>0</v>
          </cell>
          <cell r="AJ1272">
            <v>0</v>
          </cell>
          <cell r="AK1272">
            <v>19522612</v>
          </cell>
          <cell r="AL1272">
            <v>1492631</v>
          </cell>
          <cell r="AM1272">
            <v>0</v>
          </cell>
          <cell r="AN1272">
            <v>0</v>
          </cell>
          <cell r="AO1272">
            <v>0</v>
          </cell>
          <cell r="AP1272">
            <v>21015243</v>
          </cell>
          <cell r="AQ1272">
            <v>8753096</v>
          </cell>
          <cell r="AR1272">
            <v>2783523</v>
          </cell>
          <cell r="AS1272">
            <v>11536619</v>
          </cell>
          <cell r="AT1272">
            <v>2324504</v>
          </cell>
          <cell r="AU1272">
            <v>126868</v>
          </cell>
          <cell r="AV1272">
            <v>1271851</v>
          </cell>
          <cell r="AW1272">
            <v>0</v>
          </cell>
          <cell r="AX1272">
            <v>0</v>
          </cell>
          <cell r="AY1272">
            <v>57605</v>
          </cell>
          <cell r="AZ1272">
            <v>3780828</v>
          </cell>
        </row>
        <row r="1273">
          <cell r="A1273">
            <v>195988</v>
          </cell>
          <cell r="B1273" t="str">
            <v>SULLIVAN COUNTY COMMUNITY COLLEGE</v>
          </cell>
          <cell r="C1273" t="str">
            <v>NY</v>
          </cell>
          <cell r="D1273">
            <v>2</v>
          </cell>
          <cell r="E1273">
            <v>4</v>
          </cell>
          <cell r="F1273">
            <v>2</v>
          </cell>
          <cell r="G1273">
            <v>2</v>
          </cell>
          <cell r="H1273">
            <v>2</v>
          </cell>
          <cell r="I1273">
            <v>40</v>
          </cell>
          <cell r="J1273">
            <v>1</v>
          </cell>
          <cell r="K1273">
            <v>1170</v>
          </cell>
          <cell r="L1273">
            <v>3760107</v>
          </cell>
          <cell r="M1273">
            <v>0</v>
          </cell>
          <cell r="N1273">
            <v>3017155</v>
          </cell>
          <cell r="O1273">
            <v>4521510</v>
          </cell>
          <cell r="P1273">
            <v>2311957</v>
          </cell>
          <cell r="Q1273">
            <v>1247792</v>
          </cell>
          <cell r="R1273">
            <v>45198</v>
          </cell>
          <cell r="S1273">
            <v>1534441</v>
          </cell>
          <cell r="T1273">
            <v>6810</v>
          </cell>
          <cell r="U1273">
            <v>0</v>
          </cell>
          <cell r="V1273">
            <v>0</v>
          </cell>
          <cell r="W1273">
            <v>0</v>
          </cell>
          <cell r="X1273">
            <v>917705</v>
          </cell>
          <cell r="Y1273">
            <v>0</v>
          </cell>
          <cell r="Z1273">
            <v>17362675</v>
          </cell>
          <cell r="AA1273">
            <v>5039732</v>
          </cell>
          <cell r="AB1273">
            <v>0</v>
          </cell>
          <cell r="AC1273">
            <v>735628</v>
          </cell>
          <cell r="AD1273">
            <v>658233</v>
          </cell>
          <cell r="AE1273">
            <v>1623882</v>
          </cell>
          <cell r="AF1273">
            <v>2829135</v>
          </cell>
          <cell r="AG1273">
            <v>1941123</v>
          </cell>
          <cell r="AH1273">
            <v>4721888</v>
          </cell>
          <cell r="AI1273">
            <v>0</v>
          </cell>
          <cell r="AJ1273">
            <v>0</v>
          </cell>
          <cell r="AK1273">
            <v>17549621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17549621</v>
          </cell>
          <cell r="AQ1273">
            <v>6828669</v>
          </cell>
          <cell r="AR1273">
            <v>1907797</v>
          </cell>
          <cell r="AS1273">
            <v>8736466</v>
          </cell>
          <cell r="AT1273">
            <v>1909322</v>
          </cell>
          <cell r="AU1273">
            <v>402635</v>
          </cell>
          <cell r="AV1273">
            <v>1247792</v>
          </cell>
          <cell r="AW1273">
            <v>45198</v>
          </cell>
          <cell r="AX1273">
            <v>0</v>
          </cell>
          <cell r="AY1273">
            <v>1116941</v>
          </cell>
          <cell r="AZ1273">
            <v>4721888</v>
          </cell>
        </row>
        <row r="1274">
          <cell r="A1274">
            <v>196565</v>
          </cell>
          <cell r="B1274" t="str">
            <v>TOMPKINS-CORTLAND COMMUNITY COLLEGE</v>
          </cell>
          <cell r="C1274" t="str">
            <v>NY</v>
          </cell>
          <cell r="D1274">
            <v>2</v>
          </cell>
          <cell r="E1274">
            <v>4</v>
          </cell>
          <cell r="F1274">
            <v>2</v>
          </cell>
          <cell r="G1274">
            <v>2</v>
          </cell>
          <cell r="H1274">
            <v>2</v>
          </cell>
          <cell r="I1274">
            <v>40</v>
          </cell>
          <cell r="J1274">
            <v>1</v>
          </cell>
          <cell r="K1274">
            <v>2132</v>
          </cell>
          <cell r="L1274">
            <v>7200517</v>
          </cell>
          <cell r="M1274">
            <v>0</v>
          </cell>
          <cell r="N1274">
            <v>5348388</v>
          </cell>
          <cell r="O1274">
            <v>4538972</v>
          </cell>
          <cell r="P1274">
            <v>2804473</v>
          </cell>
          <cell r="Q1274">
            <v>2024273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259881</v>
          </cell>
          <cell r="Y1274">
            <v>0</v>
          </cell>
          <cell r="Z1274">
            <v>22176504</v>
          </cell>
          <cell r="AA1274">
            <v>8609036</v>
          </cell>
          <cell r="AB1274">
            <v>0</v>
          </cell>
          <cell r="AC1274">
            <v>34851</v>
          </cell>
          <cell r="AD1274">
            <v>1947816</v>
          </cell>
          <cell r="AE1274">
            <v>2844541</v>
          </cell>
          <cell r="AF1274">
            <v>3016077</v>
          </cell>
          <cell r="AG1274">
            <v>1819178</v>
          </cell>
          <cell r="AH1274">
            <v>4045952</v>
          </cell>
          <cell r="AI1274">
            <v>0</v>
          </cell>
          <cell r="AJ1274">
            <v>0</v>
          </cell>
          <cell r="AK1274">
            <v>22317451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22317451</v>
          </cell>
          <cell r="AQ1274">
            <v>10563797</v>
          </cell>
          <cell r="AR1274">
            <v>3044925</v>
          </cell>
          <cell r="AS1274">
            <v>13608722</v>
          </cell>
          <cell r="AT1274">
            <v>2203032</v>
          </cell>
          <cell r="AU1274">
            <v>240349</v>
          </cell>
          <cell r="AV1274">
            <v>1481385</v>
          </cell>
          <cell r="AW1274">
            <v>0</v>
          </cell>
          <cell r="AX1274">
            <v>121186</v>
          </cell>
          <cell r="AY1274">
            <v>0</v>
          </cell>
          <cell r="AZ1274">
            <v>4045952</v>
          </cell>
        </row>
        <row r="1275">
          <cell r="A1275">
            <v>196699</v>
          </cell>
          <cell r="B1275" t="str">
            <v>SUNY ULSTER COUNTY COMMUNITY COLLEGE</v>
          </cell>
          <cell r="C1275" t="str">
            <v>NY</v>
          </cell>
          <cell r="D1275">
            <v>2</v>
          </cell>
          <cell r="E1275">
            <v>4</v>
          </cell>
          <cell r="F1275">
            <v>2</v>
          </cell>
          <cell r="G1275">
            <v>2</v>
          </cell>
          <cell r="H1275">
            <v>2</v>
          </cell>
          <cell r="I1275">
            <v>40</v>
          </cell>
          <cell r="J1275">
            <v>1</v>
          </cell>
          <cell r="K1275">
            <v>1909</v>
          </cell>
          <cell r="L1275">
            <v>5401417</v>
          </cell>
          <cell r="M1275">
            <v>0</v>
          </cell>
          <cell r="N1275">
            <v>4624870</v>
          </cell>
          <cell r="O1275">
            <v>5733351</v>
          </cell>
          <cell r="P1275">
            <v>2846316</v>
          </cell>
          <cell r="Q1275">
            <v>1690165</v>
          </cell>
          <cell r="R1275">
            <v>168542</v>
          </cell>
          <cell r="S1275">
            <v>113979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753954</v>
          </cell>
          <cell r="Y1275">
            <v>0</v>
          </cell>
          <cell r="Z1275">
            <v>21332594</v>
          </cell>
          <cell r="AA1275">
            <v>8005333</v>
          </cell>
          <cell r="AB1275">
            <v>0</v>
          </cell>
          <cell r="AC1275">
            <v>819291</v>
          </cell>
          <cell r="AD1275">
            <v>2355741</v>
          </cell>
          <cell r="AE1275">
            <v>1561466</v>
          </cell>
          <cell r="AF1275">
            <v>3198074</v>
          </cell>
          <cell r="AG1275">
            <v>1786421</v>
          </cell>
          <cell r="AH1275">
            <v>2931449</v>
          </cell>
          <cell r="AI1275">
            <v>465215</v>
          </cell>
          <cell r="AJ1275">
            <v>0</v>
          </cell>
          <cell r="AK1275">
            <v>21122990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21122990</v>
          </cell>
          <cell r="AQ1275">
            <v>10875424</v>
          </cell>
          <cell r="AR1275">
            <v>3406881</v>
          </cell>
          <cell r="AS1275">
            <v>14282305</v>
          </cell>
          <cell r="AT1275">
            <v>1563519</v>
          </cell>
          <cell r="AU1275">
            <v>90908</v>
          </cell>
          <cell r="AV1275">
            <v>1163043</v>
          </cell>
          <cell r="AW1275">
            <v>0</v>
          </cell>
          <cell r="AX1275">
            <v>113979</v>
          </cell>
          <cell r="AY1275">
            <v>0</v>
          </cell>
          <cell r="AZ1275">
            <v>2931449</v>
          </cell>
        </row>
        <row r="1276">
          <cell r="A1276">
            <v>197294</v>
          </cell>
          <cell r="B1276" t="str">
            <v>SUNY WESTCHESTER COMMMUNITY COLLEGE</v>
          </cell>
          <cell r="C1276" t="str">
            <v>NY</v>
          </cell>
          <cell r="D1276">
            <v>2</v>
          </cell>
          <cell r="E1276">
            <v>4</v>
          </cell>
          <cell r="F1276">
            <v>2</v>
          </cell>
          <cell r="G1276">
            <v>2</v>
          </cell>
          <cell r="H1276">
            <v>2</v>
          </cell>
          <cell r="I1276">
            <v>40</v>
          </cell>
          <cell r="J1276">
            <v>1</v>
          </cell>
          <cell r="K1276">
            <v>6877</v>
          </cell>
          <cell r="L1276">
            <v>23113273</v>
          </cell>
          <cell r="M1276">
            <v>0</v>
          </cell>
          <cell r="N1276">
            <v>22478155</v>
          </cell>
          <cell r="O1276">
            <v>15211654</v>
          </cell>
          <cell r="P1276">
            <v>4642735</v>
          </cell>
          <cell r="Q1276">
            <v>6811434</v>
          </cell>
          <cell r="R1276">
            <v>11000</v>
          </cell>
          <cell r="S1276">
            <v>143668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2041950</v>
          </cell>
          <cell r="Y1276">
            <v>0</v>
          </cell>
          <cell r="Z1276">
            <v>74453869</v>
          </cell>
          <cell r="AA1276">
            <v>39720282</v>
          </cell>
          <cell r="AB1276">
            <v>0</v>
          </cell>
          <cell r="AC1276">
            <v>28234</v>
          </cell>
          <cell r="AD1276">
            <v>6703416</v>
          </cell>
          <cell r="AE1276">
            <v>7793302</v>
          </cell>
          <cell r="AF1276">
            <v>8211810</v>
          </cell>
          <cell r="AG1276">
            <v>4805585</v>
          </cell>
          <cell r="AH1276">
            <v>6674119</v>
          </cell>
          <cell r="AI1276">
            <v>0</v>
          </cell>
          <cell r="AJ1276">
            <v>0</v>
          </cell>
          <cell r="AK1276">
            <v>73936748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73936748</v>
          </cell>
          <cell r="AQ1276">
            <v>42171965</v>
          </cell>
          <cell r="AR1276">
            <v>12195250</v>
          </cell>
          <cell r="AS1276">
            <v>54367215</v>
          </cell>
          <cell r="AT1276">
            <v>3852497</v>
          </cell>
          <cell r="AU1276">
            <v>301619</v>
          </cell>
          <cell r="AV1276">
            <v>2520003</v>
          </cell>
          <cell r="AW1276">
            <v>0</v>
          </cell>
          <cell r="AX1276">
            <v>0</v>
          </cell>
          <cell r="AY1276">
            <v>0</v>
          </cell>
          <cell r="AZ1276">
            <v>6674119</v>
          </cell>
        </row>
        <row r="1277">
          <cell r="A1277">
            <v>366395</v>
          </cell>
          <cell r="B1277" t="str">
            <v>SUFFOLK COUNTY COMMUNITY COLLEGE</v>
          </cell>
          <cell r="C1277" t="str">
            <v>NY</v>
          </cell>
          <cell r="D1277">
            <v>2</v>
          </cell>
          <cell r="E1277">
            <v>4</v>
          </cell>
          <cell r="F1277">
            <v>2</v>
          </cell>
          <cell r="G1277">
            <v>2</v>
          </cell>
          <cell r="H1277">
            <v>2</v>
          </cell>
          <cell r="I1277">
            <v>-3</v>
          </cell>
          <cell r="J1277">
            <v>1</v>
          </cell>
          <cell r="K1277">
            <v>12441</v>
          </cell>
          <cell r="L1277">
            <v>39778782</v>
          </cell>
          <cell r="M1277">
            <v>0</v>
          </cell>
          <cell r="N1277">
            <v>30730020</v>
          </cell>
          <cell r="O1277">
            <v>36713412</v>
          </cell>
          <cell r="P1277">
            <v>9601037</v>
          </cell>
          <cell r="Q1277">
            <v>5350137</v>
          </cell>
          <cell r="R1277">
            <v>0</v>
          </cell>
          <cell r="S1277">
            <v>330534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2095511</v>
          </cell>
          <cell r="Y1277">
            <v>0</v>
          </cell>
          <cell r="Z1277">
            <v>124599433</v>
          </cell>
          <cell r="AA1277">
            <v>56617107</v>
          </cell>
          <cell r="AB1277">
            <v>0</v>
          </cell>
          <cell r="AC1277">
            <v>0</v>
          </cell>
          <cell r="AD1277">
            <v>8371846</v>
          </cell>
          <cell r="AE1277">
            <v>10406396</v>
          </cell>
          <cell r="AF1277">
            <v>15623473</v>
          </cell>
          <cell r="AG1277">
            <v>14290176</v>
          </cell>
          <cell r="AH1277">
            <v>12918940</v>
          </cell>
          <cell r="AI1277">
            <v>5407116</v>
          </cell>
          <cell r="AJ1277">
            <v>0</v>
          </cell>
          <cell r="AK1277">
            <v>123635054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123635054</v>
          </cell>
          <cell r="AQ1277">
            <v>71329789</v>
          </cell>
          <cell r="AR1277">
            <v>19317231</v>
          </cell>
          <cell r="AS1277">
            <v>90647020</v>
          </cell>
          <cell r="AT1277">
            <v>7335907</v>
          </cell>
          <cell r="AU1277">
            <v>879870</v>
          </cell>
          <cell r="AV1277">
            <v>4532062</v>
          </cell>
          <cell r="AW1277">
            <v>0</v>
          </cell>
          <cell r="AX1277">
            <v>171101</v>
          </cell>
          <cell r="AY1277">
            <v>0</v>
          </cell>
          <cell r="AZ1277">
            <v>12918940</v>
          </cell>
        </row>
        <row r="1278">
          <cell r="A1278">
            <v>420468</v>
          </cell>
          <cell r="B1278" t="str">
            <v>WESTERN SUFFOLK BOCES</v>
          </cell>
          <cell r="C1278" t="str">
            <v>NY</v>
          </cell>
          <cell r="D1278">
            <v>2</v>
          </cell>
          <cell r="E1278">
            <v>4</v>
          </cell>
          <cell r="F1278">
            <v>2</v>
          </cell>
          <cell r="G1278">
            <v>2</v>
          </cell>
          <cell r="H1278">
            <v>2</v>
          </cell>
          <cell r="I1278">
            <v>-3</v>
          </cell>
          <cell r="J1278">
            <v>1</v>
          </cell>
          <cell r="K1278">
            <v>93</v>
          </cell>
          <cell r="L1278">
            <v>537400</v>
          </cell>
          <cell r="M1278">
            <v>0</v>
          </cell>
          <cell r="N1278">
            <v>0</v>
          </cell>
          <cell r="O1278">
            <v>4391948</v>
          </cell>
          <cell r="P1278">
            <v>172263</v>
          </cell>
          <cell r="Q1278">
            <v>66583</v>
          </cell>
          <cell r="R1278">
            <v>0</v>
          </cell>
          <cell r="S1278">
            <v>35565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5203759</v>
          </cell>
          <cell r="AA1278">
            <v>2234152</v>
          </cell>
          <cell r="AB1278">
            <v>0</v>
          </cell>
          <cell r="AC1278">
            <v>0</v>
          </cell>
          <cell r="AD1278">
            <v>29177</v>
          </cell>
          <cell r="AE1278">
            <v>33006</v>
          </cell>
          <cell r="AF1278">
            <v>250770</v>
          </cell>
          <cell r="AG1278">
            <v>2928118</v>
          </cell>
          <cell r="AH1278">
            <v>302511</v>
          </cell>
          <cell r="AI1278">
            <v>0</v>
          </cell>
          <cell r="AJ1278">
            <v>0</v>
          </cell>
          <cell r="AK1278">
            <v>5777734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5777734</v>
          </cell>
          <cell r="AQ1278">
            <v>1869691</v>
          </cell>
          <cell r="AR1278">
            <v>617643</v>
          </cell>
          <cell r="AS1278">
            <v>2487334</v>
          </cell>
          <cell r="AT1278">
            <v>141063</v>
          </cell>
          <cell r="AU1278">
            <v>51467</v>
          </cell>
          <cell r="AV1278">
            <v>74416</v>
          </cell>
          <cell r="AW1278">
            <v>0</v>
          </cell>
          <cell r="AX1278">
            <v>35565</v>
          </cell>
          <cell r="AY1278">
            <v>0</v>
          </cell>
          <cell r="AZ1278">
            <v>302511</v>
          </cell>
        </row>
        <row r="1279">
          <cell r="A1279">
            <v>193122</v>
          </cell>
          <cell r="B1279" t="str">
            <v>SOUTHERN WESTCHESTER BOCES</v>
          </cell>
          <cell r="C1279" t="str">
            <v>NY</v>
          </cell>
          <cell r="D1279">
            <v>2</v>
          </cell>
          <cell r="E1279">
            <v>7</v>
          </cell>
          <cell r="F1279">
            <v>2</v>
          </cell>
          <cell r="G1279">
            <v>2</v>
          </cell>
          <cell r="H1279">
            <v>2</v>
          </cell>
          <cell r="I1279">
            <v>-3</v>
          </cell>
          <cell r="J1279">
            <v>1</v>
          </cell>
          <cell r="K1279">
            <v>62</v>
          </cell>
          <cell r="L1279">
            <v>41357</v>
          </cell>
          <cell r="M1279">
            <v>0</v>
          </cell>
          <cell r="N1279">
            <v>0</v>
          </cell>
          <cell r="O1279">
            <v>0</v>
          </cell>
          <cell r="P1279">
            <v>122472</v>
          </cell>
          <cell r="Q1279">
            <v>0</v>
          </cell>
          <cell r="R1279">
            <v>43827</v>
          </cell>
          <cell r="S1279">
            <v>32265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239921</v>
          </cell>
          <cell r="AA1279">
            <v>190987</v>
          </cell>
          <cell r="AB1279">
            <v>0</v>
          </cell>
          <cell r="AC1279">
            <v>0</v>
          </cell>
          <cell r="AD1279">
            <v>13440</v>
          </cell>
          <cell r="AE1279">
            <v>14982</v>
          </cell>
          <cell r="AF1279">
            <v>1000</v>
          </cell>
          <cell r="AG1279">
            <v>0</v>
          </cell>
          <cell r="AH1279">
            <v>198564</v>
          </cell>
          <cell r="AI1279">
            <v>0</v>
          </cell>
          <cell r="AJ1279">
            <v>0</v>
          </cell>
          <cell r="AK1279">
            <v>418973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418973</v>
          </cell>
          <cell r="AQ1279">
            <v>179185</v>
          </cell>
          <cell r="AR1279">
            <v>26784</v>
          </cell>
          <cell r="AS1279">
            <v>205969</v>
          </cell>
          <cell r="AT1279">
            <v>122472</v>
          </cell>
          <cell r="AU1279">
            <v>0</v>
          </cell>
          <cell r="AV1279">
            <v>0</v>
          </cell>
          <cell r="AW1279">
            <v>43827</v>
          </cell>
          <cell r="AX1279">
            <v>32265</v>
          </cell>
          <cell r="AY1279">
            <v>0</v>
          </cell>
          <cell r="AZ1279">
            <v>198564</v>
          </cell>
        </row>
        <row r="1280">
          <cell r="A1280">
            <v>194259</v>
          </cell>
          <cell r="B1280" t="str">
            <v>OTSEGO AREA SCHOOL OF PRACTICAL NURSING</v>
          </cell>
          <cell r="C1280" t="str">
            <v>NY</v>
          </cell>
          <cell r="D1280">
            <v>2</v>
          </cell>
          <cell r="E1280">
            <v>7</v>
          </cell>
          <cell r="F1280">
            <v>2</v>
          </cell>
          <cell r="G1280">
            <v>2</v>
          </cell>
          <cell r="H1280">
            <v>2</v>
          </cell>
          <cell r="I1280">
            <v>-3</v>
          </cell>
          <cell r="J1280">
            <v>1</v>
          </cell>
          <cell r="K1280">
            <v>27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100044</v>
          </cell>
          <cell r="AI1280">
            <v>0</v>
          </cell>
          <cell r="AJ1280">
            <v>0</v>
          </cell>
          <cell r="AK1280">
            <v>100044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100044</v>
          </cell>
          <cell r="AQ1280">
            <v>0</v>
          </cell>
          <cell r="AR1280">
            <v>0</v>
          </cell>
          <cell r="AS1280">
            <v>0</v>
          </cell>
          <cell r="AT1280">
            <v>77235</v>
          </cell>
          <cell r="AU1280">
            <v>0</v>
          </cell>
          <cell r="AV1280">
            <v>0</v>
          </cell>
          <cell r="AW1280">
            <v>22809</v>
          </cell>
          <cell r="AX1280">
            <v>0</v>
          </cell>
          <cell r="AY1280">
            <v>0</v>
          </cell>
          <cell r="AZ1280">
            <v>100044</v>
          </cell>
        </row>
        <row r="1281">
          <cell r="A1281">
            <v>364964</v>
          </cell>
          <cell r="B1281" t="str">
            <v>OSWEGO COUNTY BOCES</v>
          </cell>
          <cell r="C1281" t="str">
            <v>NY</v>
          </cell>
          <cell r="D1281">
            <v>2</v>
          </cell>
          <cell r="E1281">
            <v>7</v>
          </cell>
          <cell r="F1281">
            <v>2</v>
          </cell>
          <cell r="G1281">
            <v>2</v>
          </cell>
          <cell r="H1281">
            <v>2</v>
          </cell>
          <cell r="I1281">
            <v>-3</v>
          </cell>
          <cell r="J1281">
            <v>1</v>
          </cell>
          <cell r="K1281">
            <v>63</v>
          </cell>
          <cell r="L1281">
            <v>19308</v>
          </cell>
          <cell r="M1281">
            <v>0</v>
          </cell>
          <cell r="N1281">
            <v>0</v>
          </cell>
          <cell r="O1281">
            <v>0</v>
          </cell>
          <cell r="P1281">
            <v>109151</v>
          </cell>
          <cell r="Q1281">
            <v>46998</v>
          </cell>
          <cell r="R1281">
            <v>8424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84964</v>
          </cell>
          <cell r="Y1281">
            <v>0</v>
          </cell>
          <cell r="Z1281">
            <v>268845</v>
          </cell>
          <cell r="AA1281">
            <v>80698</v>
          </cell>
          <cell r="AB1281">
            <v>0</v>
          </cell>
          <cell r="AC1281">
            <v>0</v>
          </cell>
          <cell r="AD1281">
            <v>5984</v>
          </cell>
          <cell r="AE1281">
            <v>200</v>
          </cell>
          <cell r="AF1281">
            <v>3617</v>
          </cell>
          <cell r="AG1281">
            <v>0</v>
          </cell>
          <cell r="AH1281">
            <v>13640</v>
          </cell>
          <cell r="AI1281">
            <v>16191</v>
          </cell>
          <cell r="AJ1281">
            <v>0</v>
          </cell>
          <cell r="AK1281">
            <v>120330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120330</v>
          </cell>
          <cell r="AQ1281">
            <v>116350</v>
          </cell>
          <cell r="AR1281">
            <v>30843</v>
          </cell>
          <cell r="AS1281">
            <v>147193</v>
          </cell>
          <cell r="AT1281">
            <v>3174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10466</v>
          </cell>
          <cell r="AZ1281">
            <v>13640</v>
          </cell>
        </row>
        <row r="1282">
          <cell r="A1282">
            <v>379621</v>
          </cell>
          <cell r="B1282" t="str">
            <v>MADISON ONEIDA BOCES-CONTINUING EDUCATION</v>
          </cell>
          <cell r="C1282" t="str">
            <v>NY</v>
          </cell>
          <cell r="D1282">
            <v>2</v>
          </cell>
          <cell r="E1282">
            <v>7</v>
          </cell>
          <cell r="F1282">
            <v>2</v>
          </cell>
          <cell r="G1282">
            <v>2</v>
          </cell>
          <cell r="H1282">
            <v>2</v>
          </cell>
          <cell r="I1282">
            <v>-3</v>
          </cell>
          <cell r="J1282">
            <v>1</v>
          </cell>
          <cell r="K1282">
            <v>304</v>
          </cell>
          <cell r="L1282">
            <v>592867</v>
          </cell>
          <cell r="M1282">
            <v>0</v>
          </cell>
          <cell r="N1282">
            <v>650</v>
          </cell>
          <cell r="O1282">
            <v>0</v>
          </cell>
          <cell r="P1282">
            <v>156126</v>
          </cell>
          <cell r="Q1282">
            <v>95770</v>
          </cell>
          <cell r="R1282">
            <v>166524</v>
          </cell>
          <cell r="S1282">
            <v>57238</v>
          </cell>
          <cell r="T1282">
            <v>0</v>
          </cell>
          <cell r="U1282">
            <v>24889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1094064</v>
          </cell>
          <cell r="AA1282">
            <v>1038077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545186</v>
          </cell>
          <cell r="AG1282">
            <v>205309</v>
          </cell>
          <cell r="AH1282">
            <v>475658</v>
          </cell>
          <cell r="AI1282">
            <v>0</v>
          </cell>
          <cell r="AJ1282">
            <v>0</v>
          </cell>
          <cell r="AK1282">
            <v>2264230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2264230</v>
          </cell>
          <cell r="AQ1282">
            <v>604438</v>
          </cell>
          <cell r="AR1282">
            <v>87420</v>
          </cell>
          <cell r="AS1282">
            <v>691858</v>
          </cell>
          <cell r="AT1282">
            <v>156126</v>
          </cell>
          <cell r="AU1282">
            <v>0</v>
          </cell>
          <cell r="AV1282">
            <v>95770</v>
          </cell>
          <cell r="AW1282">
            <v>166524</v>
          </cell>
          <cell r="AX1282">
            <v>57238</v>
          </cell>
          <cell r="AY1282">
            <v>0</v>
          </cell>
          <cell r="AZ1282">
            <v>475658</v>
          </cell>
        </row>
        <row r="1283">
          <cell r="A1283">
            <v>383525</v>
          </cell>
          <cell r="B1283" t="str">
            <v>ERIE II CHAUTAUQUA-CATTARAUGUS BOCES</v>
          </cell>
          <cell r="C1283" t="str">
            <v>NY</v>
          </cell>
          <cell r="D1283">
            <v>2</v>
          </cell>
          <cell r="E1283">
            <v>7</v>
          </cell>
          <cell r="F1283">
            <v>2</v>
          </cell>
          <cell r="G1283">
            <v>2</v>
          </cell>
          <cell r="H1283">
            <v>2</v>
          </cell>
          <cell r="I1283">
            <v>-3</v>
          </cell>
          <cell r="J1283">
            <v>1</v>
          </cell>
          <cell r="K1283">
            <v>66</v>
          </cell>
          <cell r="L1283">
            <v>41357</v>
          </cell>
          <cell r="M1283">
            <v>0</v>
          </cell>
          <cell r="N1283">
            <v>0</v>
          </cell>
          <cell r="O1283">
            <v>0</v>
          </cell>
          <cell r="P1283">
            <v>122472</v>
          </cell>
          <cell r="Q1283">
            <v>0</v>
          </cell>
          <cell r="R1283">
            <v>43827</v>
          </cell>
          <cell r="S1283">
            <v>32265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239921</v>
          </cell>
          <cell r="AA1283">
            <v>190987</v>
          </cell>
          <cell r="AB1283">
            <v>0</v>
          </cell>
          <cell r="AC1283">
            <v>0</v>
          </cell>
          <cell r="AD1283">
            <v>13440</v>
          </cell>
          <cell r="AE1283">
            <v>14982</v>
          </cell>
          <cell r="AF1283">
            <v>1000</v>
          </cell>
          <cell r="AG1283">
            <v>0</v>
          </cell>
          <cell r="AH1283">
            <v>198564</v>
          </cell>
          <cell r="AI1283">
            <v>0</v>
          </cell>
          <cell r="AJ1283">
            <v>0</v>
          </cell>
          <cell r="AK1283">
            <v>418973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418973</v>
          </cell>
          <cell r="AQ1283">
            <v>179185</v>
          </cell>
          <cell r="AR1283">
            <v>26784</v>
          </cell>
          <cell r="AS1283">
            <v>205969</v>
          </cell>
          <cell r="AT1283">
            <v>122472</v>
          </cell>
          <cell r="AU1283">
            <v>0</v>
          </cell>
          <cell r="AV1283">
            <v>0</v>
          </cell>
          <cell r="AW1283">
            <v>43827</v>
          </cell>
          <cell r="AX1283">
            <v>32265</v>
          </cell>
          <cell r="AY1283">
            <v>0</v>
          </cell>
          <cell r="AZ1283">
            <v>198564</v>
          </cell>
        </row>
        <row r="1284">
          <cell r="A1284">
            <v>391333</v>
          </cell>
          <cell r="B1284" t="str">
            <v>RENSSELAER BOCES SCHOOL OF PRACTICAL NURSING</v>
          </cell>
          <cell r="C1284" t="str">
            <v>NY</v>
          </cell>
          <cell r="D1284">
            <v>2</v>
          </cell>
          <cell r="E1284">
            <v>7</v>
          </cell>
          <cell r="F1284">
            <v>2</v>
          </cell>
          <cell r="G1284">
            <v>2</v>
          </cell>
          <cell r="H1284">
            <v>2</v>
          </cell>
          <cell r="I1284">
            <v>-3</v>
          </cell>
          <cell r="J1284">
            <v>1</v>
          </cell>
          <cell r="K1284">
            <v>78</v>
          </cell>
          <cell r="L1284">
            <v>6900</v>
          </cell>
          <cell r="M1284">
            <v>0</v>
          </cell>
          <cell r="N1284">
            <v>3919266</v>
          </cell>
          <cell r="O1284">
            <v>31115980</v>
          </cell>
          <cell r="P1284">
            <v>3658289</v>
          </cell>
          <cell r="Q1284">
            <v>1329109</v>
          </cell>
          <cell r="R1284">
            <v>2580932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32482</v>
          </cell>
          <cell r="Y1284">
            <v>0</v>
          </cell>
          <cell r="Z1284">
            <v>42642958</v>
          </cell>
          <cell r="AA1284">
            <v>35728182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212371</v>
          </cell>
          <cell r="AI1284">
            <v>0</v>
          </cell>
          <cell r="AJ1284">
            <v>0</v>
          </cell>
          <cell r="AK1284">
            <v>35940553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35940553</v>
          </cell>
          <cell r="AQ1284">
            <v>16846622</v>
          </cell>
          <cell r="AR1284">
            <v>4464929</v>
          </cell>
          <cell r="AS1284">
            <v>21311552</v>
          </cell>
          <cell r="AT1284">
            <v>198969</v>
          </cell>
          <cell r="AU1284">
            <v>0</v>
          </cell>
          <cell r="AV1284">
            <v>0</v>
          </cell>
          <cell r="AW1284">
            <v>13402</v>
          </cell>
          <cell r="AX1284">
            <v>0</v>
          </cell>
          <cell r="AY1284">
            <v>0</v>
          </cell>
          <cell r="AZ1284">
            <v>212371</v>
          </cell>
        </row>
        <row r="1285">
          <cell r="A1285">
            <v>406325</v>
          </cell>
          <cell r="B1285" t="str">
            <v>SCHUYLER-CHEMUNG-TIOGA BOCES LPN PROGRAM</v>
          </cell>
          <cell r="C1285" t="str">
            <v>NY</v>
          </cell>
          <cell r="D1285">
            <v>2</v>
          </cell>
          <cell r="E1285">
            <v>7</v>
          </cell>
          <cell r="F1285">
            <v>2</v>
          </cell>
          <cell r="G1285">
            <v>2</v>
          </cell>
          <cell r="H1285">
            <v>2</v>
          </cell>
          <cell r="I1285">
            <v>-3</v>
          </cell>
          <cell r="J1285">
            <v>1</v>
          </cell>
          <cell r="K1285">
            <v>11</v>
          </cell>
          <cell r="L1285">
            <v>17195</v>
          </cell>
          <cell r="M1285">
            <v>0</v>
          </cell>
          <cell r="N1285">
            <v>0</v>
          </cell>
          <cell r="O1285">
            <v>0</v>
          </cell>
          <cell r="P1285">
            <v>94875</v>
          </cell>
          <cell r="Q1285">
            <v>2200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114270</v>
          </cell>
          <cell r="AA1285">
            <v>166766</v>
          </cell>
          <cell r="AB1285">
            <v>0</v>
          </cell>
          <cell r="AC1285">
            <v>0</v>
          </cell>
          <cell r="AD1285">
            <v>17688</v>
          </cell>
          <cell r="AE1285">
            <v>3922</v>
          </cell>
          <cell r="AF1285">
            <v>8014</v>
          </cell>
          <cell r="AG1285">
            <v>11680</v>
          </cell>
          <cell r="AH1285">
            <v>97075</v>
          </cell>
          <cell r="AI1285">
            <v>0</v>
          </cell>
          <cell r="AJ1285">
            <v>0</v>
          </cell>
          <cell r="AK1285">
            <v>305145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305145</v>
          </cell>
          <cell r="AQ1285">
            <v>125477</v>
          </cell>
          <cell r="AR1285">
            <v>30676</v>
          </cell>
          <cell r="AS1285">
            <v>156153</v>
          </cell>
          <cell r="AT1285">
            <v>94875</v>
          </cell>
          <cell r="AU1285">
            <v>0</v>
          </cell>
          <cell r="AV1285">
            <v>2200</v>
          </cell>
          <cell r="AW1285">
            <v>0</v>
          </cell>
          <cell r="AX1285">
            <v>0</v>
          </cell>
          <cell r="AY1285">
            <v>0</v>
          </cell>
          <cell r="AZ1285">
            <v>97075</v>
          </cell>
        </row>
        <row r="1286">
          <cell r="A1286">
            <v>406361</v>
          </cell>
          <cell r="B1286" t="str">
            <v>DELAWARE CHENANGO MADISON OSTEGO BOCES</v>
          </cell>
          <cell r="C1286" t="str">
            <v>NY</v>
          </cell>
          <cell r="D1286">
            <v>2</v>
          </cell>
          <cell r="E1286">
            <v>7</v>
          </cell>
          <cell r="F1286">
            <v>2</v>
          </cell>
          <cell r="G1286">
            <v>2</v>
          </cell>
          <cell r="H1286">
            <v>2</v>
          </cell>
          <cell r="I1286">
            <v>-3</v>
          </cell>
          <cell r="J1286">
            <v>1</v>
          </cell>
          <cell r="K1286">
            <v>42</v>
          </cell>
          <cell r="L1286">
            <v>321100</v>
          </cell>
          <cell r="M1286">
            <v>118546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439646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95178</v>
          </cell>
          <cell r="AI1286">
            <v>0</v>
          </cell>
          <cell r="AJ1286">
            <v>0</v>
          </cell>
          <cell r="AK1286">
            <v>95178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95178</v>
          </cell>
          <cell r="AQ1286">
            <v>0</v>
          </cell>
          <cell r="AR1286">
            <v>0</v>
          </cell>
          <cell r="AS1286">
            <v>0</v>
          </cell>
          <cell r="AT1286">
            <v>95178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95178</v>
          </cell>
        </row>
        <row r="1287">
          <cell r="A1287">
            <v>409139</v>
          </cell>
          <cell r="B1287" t="str">
            <v>BUFFALO VOCATIONAL TECHNICAL CENTER-PRACTICAL NRS</v>
          </cell>
          <cell r="C1287" t="str">
            <v>NY</v>
          </cell>
          <cell r="D1287">
            <v>2</v>
          </cell>
          <cell r="E1287">
            <v>7</v>
          </cell>
          <cell r="F1287">
            <v>2</v>
          </cell>
          <cell r="G1287">
            <v>2</v>
          </cell>
          <cell r="H1287">
            <v>2</v>
          </cell>
          <cell r="I1287">
            <v>-3</v>
          </cell>
          <cell r="J1287">
            <v>1</v>
          </cell>
          <cell r="K1287">
            <v>30</v>
          </cell>
          <cell r="L1287">
            <v>130539</v>
          </cell>
          <cell r="M1287">
            <v>0</v>
          </cell>
          <cell r="N1287">
            <v>0</v>
          </cell>
          <cell r="O1287">
            <v>0</v>
          </cell>
          <cell r="P1287">
            <v>113501</v>
          </cell>
          <cell r="Q1287">
            <v>18750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262790</v>
          </cell>
          <cell r="AA1287">
            <v>95827</v>
          </cell>
          <cell r="AB1287">
            <v>0</v>
          </cell>
          <cell r="AC1287">
            <v>0</v>
          </cell>
          <cell r="AD1287">
            <v>25000</v>
          </cell>
          <cell r="AE1287">
            <v>9186</v>
          </cell>
          <cell r="AF1287">
            <v>9186</v>
          </cell>
          <cell r="AG1287">
            <v>0</v>
          </cell>
          <cell r="AH1287">
            <v>87401</v>
          </cell>
          <cell r="AI1287">
            <v>0</v>
          </cell>
          <cell r="AJ1287">
            <v>0</v>
          </cell>
          <cell r="AK1287">
            <v>226600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226600</v>
          </cell>
          <cell r="AQ1287">
            <v>145000</v>
          </cell>
          <cell r="AR1287">
            <v>20000</v>
          </cell>
          <cell r="AS1287">
            <v>165000</v>
          </cell>
          <cell r="AT1287">
            <v>75010</v>
          </cell>
          <cell r="AU1287">
            <v>0</v>
          </cell>
          <cell r="AV1287">
            <v>12391</v>
          </cell>
          <cell r="AW1287">
            <v>0</v>
          </cell>
          <cell r="AX1287">
            <v>0</v>
          </cell>
          <cell r="AY1287">
            <v>0</v>
          </cell>
          <cell r="AZ1287">
            <v>87401</v>
          </cell>
        </row>
        <row r="1288">
          <cell r="A1288">
            <v>417868</v>
          </cell>
          <cell r="B1288" t="str">
            <v>CLINTON-ESSEX-WARREN-WASHINGTON BOCES PRAC NURS</v>
          </cell>
          <cell r="C1288" t="str">
            <v>NY</v>
          </cell>
          <cell r="D1288">
            <v>2</v>
          </cell>
          <cell r="E1288">
            <v>7</v>
          </cell>
          <cell r="F1288">
            <v>2</v>
          </cell>
          <cell r="G1288">
            <v>2</v>
          </cell>
          <cell r="H1288">
            <v>2</v>
          </cell>
          <cell r="I1288">
            <v>-3</v>
          </cell>
          <cell r="J1288">
            <v>1</v>
          </cell>
          <cell r="K1288">
            <v>27</v>
          </cell>
          <cell r="L1288">
            <v>157965</v>
          </cell>
          <cell r="M1288">
            <v>0</v>
          </cell>
          <cell r="N1288">
            <v>0</v>
          </cell>
          <cell r="O1288">
            <v>0</v>
          </cell>
          <cell r="P1288">
            <v>52566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210531</v>
          </cell>
          <cell r="AA1288">
            <v>108368</v>
          </cell>
          <cell r="AB1288">
            <v>0</v>
          </cell>
          <cell r="AC1288">
            <v>0</v>
          </cell>
          <cell r="AD1288">
            <v>37516</v>
          </cell>
          <cell r="AE1288">
            <v>0</v>
          </cell>
          <cell r="AF1288">
            <v>0</v>
          </cell>
          <cell r="AG1288">
            <v>9213</v>
          </cell>
          <cell r="AH1288">
            <v>52566</v>
          </cell>
          <cell r="AI1288">
            <v>0</v>
          </cell>
          <cell r="AJ1288">
            <v>0</v>
          </cell>
          <cell r="AK1288">
            <v>207663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207663</v>
          </cell>
          <cell r="AQ1288">
            <v>112718</v>
          </cell>
          <cell r="AR1288">
            <v>15592</v>
          </cell>
          <cell r="AS1288">
            <v>128310</v>
          </cell>
          <cell r="AT1288">
            <v>52566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52566</v>
          </cell>
        </row>
        <row r="1289">
          <cell r="A1289">
            <v>417886</v>
          </cell>
          <cell r="B1289" t="str">
            <v>JEFFERSON-LEWIS BOCES PROGRAM OF PRACTICAL NURSING</v>
          </cell>
          <cell r="C1289" t="str">
            <v>NY</v>
          </cell>
          <cell r="D1289">
            <v>2</v>
          </cell>
          <cell r="E1289">
            <v>7</v>
          </cell>
          <cell r="F1289">
            <v>2</v>
          </cell>
          <cell r="G1289">
            <v>2</v>
          </cell>
          <cell r="H1289">
            <v>2</v>
          </cell>
          <cell r="I1289">
            <v>-3</v>
          </cell>
          <cell r="J1289">
            <v>1</v>
          </cell>
          <cell r="K1289">
            <v>58</v>
          </cell>
          <cell r="L1289">
            <v>95635</v>
          </cell>
          <cell r="M1289">
            <v>0</v>
          </cell>
          <cell r="N1289">
            <v>0</v>
          </cell>
          <cell r="O1289">
            <v>44059</v>
          </cell>
          <cell r="P1289">
            <v>78025</v>
          </cell>
          <cell r="Q1289">
            <v>15813</v>
          </cell>
          <cell r="R1289">
            <v>32007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179080</v>
          </cell>
          <cell r="Y1289">
            <v>0</v>
          </cell>
          <cell r="Z1289">
            <v>444619</v>
          </cell>
          <cell r="AA1289">
            <v>201619</v>
          </cell>
          <cell r="AB1289">
            <v>0</v>
          </cell>
          <cell r="AC1289">
            <v>0</v>
          </cell>
          <cell r="AD1289">
            <v>9721</v>
          </cell>
          <cell r="AE1289">
            <v>15791</v>
          </cell>
          <cell r="AF1289">
            <v>55005</v>
          </cell>
          <cell r="AG1289">
            <v>36638</v>
          </cell>
          <cell r="AH1289">
            <v>125845</v>
          </cell>
          <cell r="AI1289">
            <v>0</v>
          </cell>
          <cell r="AJ1289">
            <v>0</v>
          </cell>
          <cell r="AK1289">
            <v>444619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444619</v>
          </cell>
          <cell r="AQ1289">
            <v>230691</v>
          </cell>
          <cell r="AR1289">
            <v>51445</v>
          </cell>
          <cell r="AS1289">
            <v>282136</v>
          </cell>
          <cell r="AT1289">
            <v>78025</v>
          </cell>
          <cell r="AU1289">
            <v>0</v>
          </cell>
          <cell r="AV1289">
            <v>15813</v>
          </cell>
          <cell r="AW1289">
            <v>32007</v>
          </cell>
          <cell r="AX1289">
            <v>0</v>
          </cell>
          <cell r="AY1289">
            <v>0</v>
          </cell>
          <cell r="AZ1289">
            <v>125845</v>
          </cell>
        </row>
        <row r="1290">
          <cell r="A1290">
            <v>417910</v>
          </cell>
          <cell r="B1290" t="str">
            <v>VEEB NASSAU COUNTY SCHOOL OF PRACTICAL NURSING</v>
          </cell>
          <cell r="C1290" t="str">
            <v>NY</v>
          </cell>
          <cell r="D1290">
            <v>2</v>
          </cell>
          <cell r="E1290">
            <v>7</v>
          </cell>
          <cell r="F1290">
            <v>2</v>
          </cell>
          <cell r="G1290">
            <v>2</v>
          </cell>
          <cell r="H1290">
            <v>2</v>
          </cell>
          <cell r="I1290">
            <v>-3</v>
          </cell>
          <cell r="J1290">
            <v>1</v>
          </cell>
          <cell r="K1290">
            <v>202</v>
          </cell>
          <cell r="L1290">
            <v>1572037</v>
          </cell>
          <cell r="M1290">
            <v>361773</v>
          </cell>
          <cell r="N1290">
            <v>0</v>
          </cell>
          <cell r="O1290">
            <v>0</v>
          </cell>
          <cell r="P1290">
            <v>361773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2295583</v>
          </cell>
          <cell r="AA1290">
            <v>925552</v>
          </cell>
          <cell r="AB1290">
            <v>0</v>
          </cell>
          <cell r="AC1290">
            <v>0</v>
          </cell>
          <cell r="AD1290">
            <v>153608</v>
          </cell>
          <cell r="AE1290">
            <v>111402</v>
          </cell>
          <cell r="AF1290">
            <v>125655</v>
          </cell>
          <cell r="AG1290">
            <v>27447</v>
          </cell>
          <cell r="AH1290">
            <v>364762</v>
          </cell>
          <cell r="AI1290">
            <v>7964</v>
          </cell>
          <cell r="AJ1290">
            <v>0</v>
          </cell>
          <cell r="AK1290">
            <v>1716390</v>
          </cell>
          <cell r="AL1290">
            <v>0</v>
          </cell>
          <cell r="AM1290">
            <v>0</v>
          </cell>
          <cell r="AN1290">
            <v>226600</v>
          </cell>
          <cell r="AO1290">
            <v>0</v>
          </cell>
          <cell r="AP1290">
            <v>1942990</v>
          </cell>
          <cell r="AQ1290">
            <v>1050338</v>
          </cell>
          <cell r="AR1290">
            <v>198967</v>
          </cell>
          <cell r="AS1290">
            <v>1249305</v>
          </cell>
          <cell r="AT1290">
            <v>364762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364762</v>
          </cell>
        </row>
        <row r="1291">
          <cell r="A1291">
            <v>417947</v>
          </cell>
          <cell r="B1291" t="str">
            <v>SYRACUSE CENTRAL TECHN HS LICENSED PRACT NURS PROG</v>
          </cell>
          <cell r="C1291" t="str">
            <v>NY</v>
          </cell>
          <cell r="D1291">
            <v>2</v>
          </cell>
          <cell r="E1291">
            <v>7</v>
          </cell>
          <cell r="F1291">
            <v>2</v>
          </cell>
          <cell r="G1291">
            <v>-1</v>
          </cell>
          <cell r="H1291">
            <v>2</v>
          </cell>
          <cell r="I1291">
            <v>-3</v>
          </cell>
          <cell r="J1291">
            <v>1</v>
          </cell>
          <cell r="K1291">
            <v>47</v>
          </cell>
          <cell r="L1291">
            <v>197525</v>
          </cell>
          <cell r="M1291">
            <v>0</v>
          </cell>
          <cell r="N1291">
            <v>0</v>
          </cell>
          <cell r="O1291">
            <v>0</v>
          </cell>
          <cell r="P1291">
            <v>113501</v>
          </cell>
          <cell r="Q1291">
            <v>18750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329776</v>
          </cell>
          <cell r="AA1291">
            <v>145000</v>
          </cell>
          <cell r="AB1291">
            <v>0</v>
          </cell>
          <cell r="AC1291">
            <v>0</v>
          </cell>
          <cell r="AD1291">
            <v>25000</v>
          </cell>
          <cell r="AE1291">
            <v>13900</v>
          </cell>
          <cell r="AF1291">
            <v>13900</v>
          </cell>
          <cell r="AG1291">
            <v>0</v>
          </cell>
          <cell r="AH1291">
            <v>132251</v>
          </cell>
          <cell r="AI1291">
            <v>0</v>
          </cell>
          <cell r="AJ1291">
            <v>0</v>
          </cell>
          <cell r="AK1291">
            <v>330051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330051</v>
          </cell>
          <cell r="AQ1291">
            <v>145000</v>
          </cell>
          <cell r="AR1291">
            <v>20000</v>
          </cell>
          <cell r="AS1291">
            <v>165000</v>
          </cell>
          <cell r="AT1291">
            <v>113501</v>
          </cell>
          <cell r="AU1291">
            <v>0</v>
          </cell>
          <cell r="AV1291">
            <v>18750</v>
          </cell>
          <cell r="AW1291">
            <v>0</v>
          </cell>
          <cell r="AX1291">
            <v>0</v>
          </cell>
          <cell r="AY1291">
            <v>0</v>
          </cell>
          <cell r="AZ1291">
            <v>132251</v>
          </cell>
        </row>
        <row r="1292">
          <cell r="A1292">
            <v>417974</v>
          </cell>
          <cell r="B1292" t="str">
            <v>STEUBEN-ALLEGANY BOCES SCH OF PRAC NURS-COOPERS</v>
          </cell>
          <cell r="C1292" t="str">
            <v>NY</v>
          </cell>
          <cell r="D1292">
            <v>2</v>
          </cell>
          <cell r="E1292">
            <v>7</v>
          </cell>
          <cell r="F1292">
            <v>2</v>
          </cell>
          <cell r="G1292">
            <v>2</v>
          </cell>
          <cell r="H1292">
            <v>2</v>
          </cell>
          <cell r="I1292">
            <v>-3</v>
          </cell>
          <cell r="J1292">
            <v>1</v>
          </cell>
          <cell r="K1292">
            <v>55</v>
          </cell>
          <cell r="L1292">
            <v>61436</v>
          </cell>
          <cell r="M1292">
            <v>0</v>
          </cell>
          <cell r="N1292">
            <v>0</v>
          </cell>
          <cell r="O1292">
            <v>0</v>
          </cell>
          <cell r="P1292">
            <v>72191</v>
          </cell>
          <cell r="Q1292">
            <v>20464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154091</v>
          </cell>
          <cell r="AA1292">
            <v>87941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10000</v>
          </cell>
          <cell r="AG1292">
            <v>0</v>
          </cell>
          <cell r="AH1292">
            <v>41985</v>
          </cell>
          <cell r="AI1292">
            <v>0</v>
          </cell>
          <cell r="AJ1292">
            <v>0</v>
          </cell>
          <cell r="AK1292">
            <v>139926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139926</v>
          </cell>
          <cell r="AQ1292">
            <v>119323</v>
          </cell>
          <cell r="AR1292">
            <v>37018</v>
          </cell>
          <cell r="AS1292">
            <v>156341</v>
          </cell>
          <cell r="AT1292">
            <v>23673</v>
          </cell>
          <cell r="AU1292">
            <v>0</v>
          </cell>
          <cell r="AV1292">
            <v>18312</v>
          </cell>
          <cell r="AW1292">
            <v>0</v>
          </cell>
          <cell r="AX1292">
            <v>0</v>
          </cell>
          <cell r="AY1292">
            <v>0</v>
          </cell>
          <cell r="AZ1292">
            <v>41985</v>
          </cell>
        </row>
        <row r="1293">
          <cell r="A1293">
            <v>417983</v>
          </cell>
          <cell r="B1293" t="str">
            <v>CATTARAUGUS COUNTY BOCES SCHOOL OF PRACTICAL NURS</v>
          </cell>
          <cell r="C1293" t="str">
            <v>NY</v>
          </cell>
          <cell r="D1293">
            <v>2</v>
          </cell>
          <cell r="E1293">
            <v>7</v>
          </cell>
          <cell r="F1293">
            <v>2</v>
          </cell>
          <cell r="G1293">
            <v>2</v>
          </cell>
          <cell r="H1293">
            <v>2</v>
          </cell>
          <cell r="I1293">
            <v>-3</v>
          </cell>
          <cell r="J1293">
            <v>1</v>
          </cell>
          <cell r="K1293">
            <v>27</v>
          </cell>
          <cell r="L1293">
            <v>490935</v>
          </cell>
          <cell r="M1293">
            <v>0</v>
          </cell>
          <cell r="N1293">
            <v>0</v>
          </cell>
          <cell r="O1293">
            <v>48096602</v>
          </cell>
          <cell r="P1293">
            <v>1970982</v>
          </cell>
          <cell r="Q1293">
            <v>494572</v>
          </cell>
          <cell r="R1293">
            <v>14721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51067812</v>
          </cell>
          <cell r="AA1293">
            <v>44214731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3564871</v>
          </cell>
          <cell r="AG1293">
            <v>1454852</v>
          </cell>
          <cell r="AH1293">
            <v>115749</v>
          </cell>
          <cell r="AI1293">
            <v>0</v>
          </cell>
          <cell r="AJ1293">
            <v>0</v>
          </cell>
          <cell r="AK1293">
            <v>49350203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49350203</v>
          </cell>
          <cell r="AQ1293">
            <v>252990</v>
          </cell>
          <cell r="AR1293">
            <v>66962</v>
          </cell>
          <cell r="AS1293">
            <v>319952</v>
          </cell>
          <cell r="AT1293">
            <v>87971</v>
          </cell>
          <cell r="AU1293">
            <v>5395</v>
          </cell>
          <cell r="AV1293">
            <v>7662</v>
          </cell>
          <cell r="AW1293">
            <v>14721</v>
          </cell>
          <cell r="AX1293">
            <v>0</v>
          </cell>
          <cell r="AY1293">
            <v>0</v>
          </cell>
          <cell r="AZ1293">
            <v>115749</v>
          </cell>
        </row>
        <row r="1294">
          <cell r="A1294">
            <v>417992</v>
          </cell>
          <cell r="B1294" t="str">
            <v>ORANGE-ULSTER BOCES SCHOOL OF PRACTICAL NURSING</v>
          </cell>
          <cell r="C1294" t="str">
            <v>NY</v>
          </cell>
          <cell r="D1294">
            <v>2</v>
          </cell>
          <cell r="E1294">
            <v>7</v>
          </cell>
          <cell r="F1294">
            <v>2</v>
          </cell>
          <cell r="G1294">
            <v>2</v>
          </cell>
          <cell r="H1294">
            <v>2</v>
          </cell>
          <cell r="I1294">
            <v>-3</v>
          </cell>
          <cell r="J1294">
            <v>1</v>
          </cell>
          <cell r="K1294">
            <v>26</v>
          </cell>
          <cell r="L1294">
            <v>301056</v>
          </cell>
          <cell r="M1294">
            <v>0</v>
          </cell>
          <cell r="N1294">
            <v>0</v>
          </cell>
          <cell r="O1294">
            <v>0</v>
          </cell>
          <cell r="P1294">
            <v>84696</v>
          </cell>
          <cell r="Q1294">
            <v>6884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392636</v>
          </cell>
          <cell r="AA1294">
            <v>114702</v>
          </cell>
          <cell r="AB1294">
            <v>0</v>
          </cell>
          <cell r="AC1294">
            <v>0</v>
          </cell>
          <cell r="AD1294">
            <v>62500</v>
          </cell>
          <cell r="AE1294">
            <v>56691</v>
          </cell>
          <cell r="AF1294">
            <v>0</v>
          </cell>
          <cell r="AG1294">
            <v>0</v>
          </cell>
          <cell r="AH1294">
            <v>82894</v>
          </cell>
          <cell r="AI1294">
            <v>0</v>
          </cell>
          <cell r="AJ1294">
            <v>0</v>
          </cell>
          <cell r="AK1294">
            <v>316787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316787</v>
          </cell>
          <cell r="AQ1294">
            <v>237619</v>
          </cell>
          <cell r="AR1294">
            <v>0</v>
          </cell>
          <cell r="AS1294">
            <v>237619</v>
          </cell>
          <cell r="AT1294">
            <v>82894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82894</v>
          </cell>
        </row>
        <row r="1295">
          <cell r="A1295">
            <v>418001</v>
          </cell>
          <cell r="B1295" t="str">
            <v>WAYNE-FINGER LAKES BOCES SCHOOL OF PRACTICAL NURS</v>
          </cell>
          <cell r="C1295" t="str">
            <v>NY</v>
          </cell>
          <cell r="D1295">
            <v>2</v>
          </cell>
          <cell r="E1295">
            <v>7</v>
          </cell>
          <cell r="F1295">
            <v>2</v>
          </cell>
          <cell r="G1295">
            <v>2</v>
          </cell>
          <cell r="H1295">
            <v>2</v>
          </cell>
          <cell r="I1295">
            <v>-3</v>
          </cell>
          <cell r="J1295">
            <v>1</v>
          </cell>
          <cell r="K1295">
            <v>52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41604</v>
          </cell>
          <cell r="AI1295">
            <v>0</v>
          </cell>
          <cell r="AJ1295">
            <v>0</v>
          </cell>
          <cell r="AK1295">
            <v>41604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41604</v>
          </cell>
          <cell r="AQ1295">
            <v>0</v>
          </cell>
          <cell r="AR1295">
            <v>0</v>
          </cell>
          <cell r="AS1295">
            <v>0</v>
          </cell>
          <cell r="AT1295">
            <v>41604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41604</v>
          </cell>
        </row>
        <row r="1296">
          <cell r="A1296">
            <v>418010</v>
          </cell>
          <cell r="B1296" t="str">
            <v>BROOME-DELAWARE-TIOGA BOCES PROGRAM PRACTICAL NURS</v>
          </cell>
          <cell r="C1296" t="str">
            <v>NY</v>
          </cell>
          <cell r="D1296">
            <v>2</v>
          </cell>
          <cell r="E1296">
            <v>7</v>
          </cell>
          <cell r="F1296">
            <v>2</v>
          </cell>
          <cell r="G1296">
            <v>2</v>
          </cell>
          <cell r="H1296">
            <v>2</v>
          </cell>
          <cell r="I1296">
            <v>-3</v>
          </cell>
          <cell r="J1296">
            <v>1</v>
          </cell>
          <cell r="K1296">
            <v>13</v>
          </cell>
          <cell r="L1296">
            <v>108965</v>
          </cell>
          <cell r="M1296">
            <v>0</v>
          </cell>
          <cell r="N1296">
            <v>0</v>
          </cell>
          <cell r="O1296">
            <v>0</v>
          </cell>
          <cell r="P1296">
            <v>28602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137567</v>
          </cell>
          <cell r="AA1296">
            <v>69478</v>
          </cell>
          <cell r="AB1296">
            <v>0</v>
          </cell>
          <cell r="AC1296">
            <v>0</v>
          </cell>
          <cell r="AD1296">
            <v>0</v>
          </cell>
          <cell r="AE1296">
            <v>775</v>
          </cell>
          <cell r="AF1296">
            <v>7683</v>
          </cell>
          <cell r="AG1296">
            <v>0</v>
          </cell>
          <cell r="AH1296">
            <v>28602</v>
          </cell>
          <cell r="AI1296">
            <v>0</v>
          </cell>
          <cell r="AJ1296">
            <v>0</v>
          </cell>
          <cell r="AK1296">
            <v>106538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106538</v>
          </cell>
          <cell r="AQ1296">
            <v>77161</v>
          </cell>
          <cell r="AR1296">
            <v>15384</v>
          </cell>
          <cell r="AS1296">
            <v>92545</v>
          </cell>
          <cell r="AT1296">
            <v>28602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28602</v>
          </cell>
        </row>
        <row r="1297">
          <cell r="A1297">
            <v>418029</v>
          </cell>
          <cell r="B1297" t="str">
            <v>WASHINGTON-SARATOGA-WARREN-HAMILTON-ESSEX BOCES</v>
          </cell>
          <cell r="C1297" t="str">
            <v>NY</v>
          </cell>
          <cell r="D1297">
            <v>2</v>
          </cell>
          <cell r="E1297">
            <v>7</v>
          </cell>
          <cell r="F1297">
            <v>2</v>
          </cell>
          <cell r="G1297">
            <v>2</v>
          </cell>
          <cell r="H1297">
            <v>2</v>
          </cell>
          <cell r="I1297">
            <v>-3</v>
          </cell>
          <cell r="J1297">
            <v>1</v>
          </cell>
          <cell r="K1297">
            <v>81</v>
          </cell>
          <cell r="L1297">
            <v>521739</v>
          </cell>
          <cell r="M1297">
            <v>0</v>
          </cell>
          <cell r="N1297">
            <v>0</v>
          </cell>
          <cell r="O1297">
            <v>0</v>
          </cell>
          <cell r="P1297">
            <v>182482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704221</v>
          </cell>
          <cell r="AA1297">
            <v>522426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16865</v>
          </cell>
          <cell r="AG1297">
            <v>151789</v>
          </cell>
          <cell r="AH1297">
            <v>182482</v>
          </cell>
          <cell r="AI1297">
            <v>0</v>
          </cell>
          <cell r="AJ1297">
            <v>0</v>
          </cell>
          <cell r="AK1297">
            <v>873562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873562</v>
          </cell>
          <cell r="AQ1297">
            <v>443462</v>
          </cell>
          <cell r="AR1297">
            <v>78964</v>
          </cell>
          <cell r="AS1297">
            <v>522426</v>
          </cell>
          <cell r="AT1297">
            <v>166915</v>
          </cell>
          <cell r="AU1297">
            <v>15567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182482</v>
          </cell>
        </row>
        <row r="1298">
          <cell r="A1298">
            <v>418038</v>
          </cell>
          <cell r="B1298" t="str">
            <v>ADULT PRACTICAL NURSING-ALBANY BOCES</v>
          </cell>
          <cell r="C1298" t="str">
            <v>NY</v>
          </cell>
          <cell r="D1298">
            <v>2</v>
          </cell>
          <cell r="E1298">
            <v>7</v>
          </cell>
          <cell r="F1298">
            <v>2</v>
          </cell>
          <cell r="G1298">
            <v>2</v>
          </cell>
          <cell r="H1298">
            <v>2</v>
          </cell>
          <cell r="I1298">
            <v>-3</v>
          </cell>
          <cell r="J1298">
            <v>1</v>
          </cell>
          <cell r="K1298">
            <v>52</v>
          </cell>
          <cell r="L1298">
            <v>288110</v>
          </cell>
          <cell r="M1298">
            <v>0</v>
          </cell>
          <cell r="N1298">
            <v>0</v>
          </cell>
          <cell r="O1298">
            <v>0</v>
          </cell>
          <cell r="P1298">
            <v>88181</v>
          </cell>
          <cell r="Q1298">
            <v>18390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394681</v>
          </cell>
          <cell r="AA1298">
            <v>107021</v>
          </cell>
          <cell r="AB1298">
            <v>0</v>
          </cell>
          <cell r="AC1298">
            <v>0</v>
          </cell>
          <cell r="AD1298">
            <v>57680</v>
          </cell>
          <cell r="AE1298">
            <v>9796</v>
          </cell>
          <cell r="AF1298">
            <v>0</v>
          </cell>
          <cell r="AG1298">
            <v>0</v>
          </cell>
          <cell r="AH1298">
            <v>106570</v>
          </cell>
          <cell r="AI1298">
            <v>0</v>
          </cell>
          <cell r="AJ1298">
            <v>0</v>
          </cell>
          <cell r="AK1298">
            <v>281067</v>
          </cell>
          <cell r="AL1298">
            <v>0</v>
          </cell>
          <cell r="AM1298">
            <v>0</v>
          </cell>
          <cell r="AN1298">
            <v>0</v>
          </cell>
          <cell r="AO1298">
            <v>40437</v>
          </cell>
          <cell r="AP1298">
            <v>321504</v>
          </cell>
          <cell r="AQ1298">
            <v>107021</v>
          </cell>
          <cell r="AR1298">
            <v>28261</v>
          </cell>
          <cell r="AS1298">
            <v>135282</v>
          </cell>
          <cell r="AT1298">
            <v>88180</v>
          </cell>
          <cell r="AU1298">
            <v>0</v>
          </cell>
          <cell r="AV1298">
            <v>18390</v>
          </cell>
          <cell r="AW1298">
            <v>0</v>
          </cell>
          <cell r="AX1298">
            <v>0</v>
          </cell>
          <cell r="AY1298">
            <v>0</v>
          </cell>
          <cell r="AZ1298">
            <v>106570</v>
          </cell>
        </row>
        <row r="1299">
          <cell r="A1299">
            <v>418056</v>
          </cell>
          <cell r="B1299" t="str">
            <v>ULSTER COUNTY BOCES SCHOOL OF PRACTICAL NURSING</v>
          </cell>
          <cell r="C1299" t="str">
            <v>NY</v>
          </cell>
          <cell r="D1299">
            <v>2</v>
          </cell>
          <cell r="E1299">
            <v>7</v>
          </cell>
          <cell r="F1299">
            <v>2</v>
          </cell>
          <cell r="G1299">
            <v>2</v>
          </cell>
          <cell r="H1299">
            <v>2</v>
          </cell>
          <cell r="I1299">
            <v>-3</v>
          </cell>
          <cell r="J1299">
            <v>1</v>
          </cell>
          <cell r="K1299">
            <v>71</v>
          </cell>
          <cell r="L1299">
            <v>266129</v>
          </cell>
          <cell r="M1299">
            <v>0</v>
          </cell>
          <cell r="N1299">
            <v>0</v>
          </cell>
          <cell r="O1299">
            <v>0</v>
          </cell>
          <cell r="P1299">
            <v>81738</v>
          </cell>
          <cell r="Q1299">
            <v>14111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361978</v>
          </cell>
          <cell r="AA1299">
            <v>165134</v>
          </cell>
          <cell r="AB1299">
            <v>0</v>
          </cell>
          <cell r="AC1299">
            <v>0</v>
          </cell>
          <cell r="AD1299">
            <v>11786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176920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176920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>
            <v>418065</v>
          </cell>
          <cell r="B1300" t="str">
            <v>EASTERN-SUFFOLK SCHOOL OF PRACTICAL NURSING BOCES</v>
          </cell>
          <cell r="C1300" t="str">
            <v>NY</v>
          </cell>
          <cell r="D1300">
            <v>2</v>
          </cell>
          <cell r="E1300">
            <v>7</v>
          </cell>
          <cell r="F1300">
            <v>2</v>
          </cell>
          <cell r="G1300">
            <v>2</v>
          </cell>
          <cell r="H1300">
            <v>2</v>
          </cell>
          <cell r="I1300">
            <v>-3</v>
          </cell>
          <cell r="J1300">
            <v>1</v>
          </cell>
          <cell r="K1300">
            <v>86</v>
          </cell>
          <cell r="L1300">
            <v>705928</v>
          </cell>
          <cell r="M1300">
            <v>0</v>
          </cell>
          <cell r="N1300">
            <v>0</v>
          </cell>
          <cell r="O1300">
            <v>0</v>
          </cell>
          <cell r="P1300">
            <v>168169</v>
          </cell>
          <cell r="Q1300">
            <v>17044</v>
          </cell>
          <cell r="R1300">
            <v>0</v>
          </cell>
          <cell r="S1300">
            <v>3900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895041</v>
          </cell>
          <cell r="AA1300">
            <v>573862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201338</v>
          </cell>
          <cell r="AG1300">
            <v>0</v>
          </cell>
          <cell r="AH1300">
            <v>189113</v>
          </cell>
          <cell r="AI1300">
            <v>0</v>
          </cell>
          <cell r="AJ1300">
            <v>0</v>
          </cell>
          <cell r="AK1300">
            <v>964313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964313</v>
          </cell>
          <cell r="AQ1300">
            <v>775200</v>
          </cell>
          <cell r="AR1300">
            <v>173565</v>
          </cell>
          <cell r="AS1300">
            <v>948765</v>
          </cell>
          <cell r="AT1300">
            <v>168169</v>
          </cell>
          <cell r="AU1300">
            <v>0</v>
          </cell>
          <cell r="AV1300">
            <v>17044</v>
          </cell>
          <cell r="AW1300">
            <v>0</v>
          </cell>
          <cell r="AX1300">
            <v>3900</v>
          </cell>
          <cell r="AY1300">
            <v>0</v>
          </cell>
          <cell r="AZ1300">
            <v>189113</v>
          </cell>
        </row>
        <row r="1301">
          <cell r="A1301">
            <v>418074</v>
          </cell>
          <cell r="B1301" t="str">
            <v>ST LAWRENCE-LEWIS COUNTY BOCES NURSING PROGRAM</v>
          </cell>
          <cell r="C1301" t="str">
            <v>NY</v>
          </cell>
          <cell r="D1301">
            <v>2</v>
          </cell>
          <cell r="E1301">
            <v>7</v>
          </cell>
          <cell r="F1301">
            <v>2</v>
          </cell>
          <cell r="G1301">
            <v>2</v>
          </cell>
          <cell r="H1301">
            <v>2</v>
          </cell>
          <cell r="I1301">
            <v>-3</v>
          </cell>
          <cell r="J1301">
            <v>1</v>
          </cell>
          <cell r="K1301">
            <v>19</v>
          </cell>
          <cell r="L1301">
            <v>297436</v>
          </cell>
          <cell r="M1301">
            <v>0</v>
          </cell>
          <cell r="N1301">
            <v>0</v>
          </cell>
          <cell r="O1301">
            <v>0</v>
          </cell>
          <cell r="P1301">
            <v>76673</v>
          </cell>
          <cell r="Q1301">
            <v>0</v>
          </cell>
          <cell r="R1301">
            <v>0</v>
          </cell>
          <cell r="S1301">
            <v>17680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391789</v>
          </cell>
          <cell r="AA1301">
            <v>413355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23000</v>
          </cell>
          <cell r="AG1301">
            <v>0</v>
          </cell>
          <cell r="AH1301">
            <v>76673</v>
          </cell>
          <cell r="AI1301">
            <v>0</v>
          </cell>
          <cell r="AJ1301">
            <v>0</v>
          </cell>
          <cell r="AK1301">
            <v>513028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513028</v>
          </cell>
          <cell r="AQ1301">
            <v>341512</v>
          </cell>
          <cell r="AR1301">
            <v>71843</v>
          </cell>
          <cell r="AS1301">
            <v>413355</v>
          </cell>
          <cell r="AT1301">
            <v>76673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76673</v>
          </cell>
        </row>
        <row r="1302">
          <cell r="A1302">
            <v>418083</v>
          </cell>
          <cell r="B1302" t="str">
            <v>ROCKLAND COUNTY BOCES PRACTICAL NURSING</v>
          </cell>
          <cell r="C1302" t="str">
            <v>NY</v>
          </cell>
          <cell r="D1302">
            <v>2</v>
          </cell>
          <cell r="E1302">
            <v>7</v>
          </cell>
          <cell r="F1302">
            <v>2</v>
          </cell>
          <cell r="G1302">
            <v>2</v>
          </cell>
          <cell r="H1302">
            <v>2</v>
          </cell>
          <cell r="I1302">
            <v>-3</v>
          </cell>
          <cell r="J1302">
            <v>1</v>
          </cell>
          <cell r="K1302">
            <v>46</v>
          </cell>
          <cell r="L1302">
            <v>10</v>
          </cell>
          <cell r="M1302">
            <v>0</v>
          </cell>
          <cell r="N1302">
            <v>10</v>
          </cell>
          <cell r="O1302">
            <v>0</v>
          </cell>
          <cell r="P1302">
            <v>11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31</v>
          </cell>
          <cell r="AA1302">
            <v>9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</v>
          </cell>
          <cell r="AG1302">
            <v>0</v>
          </cell>
          <cell r="AH1302">
            <v>20</v>
          </cell>
          <cell r="AI1302">
            <v>0</v>
          </cell>
          <cell r="AJ1302">
            <v>0</v>
          </cell>
          <cell r="AK1302">
            <v>38</v>
          </cell>
          <cell r="AL1302">
            <v>9</v>
          </cell>
          <cell r="AM1302">
            <v>0</v>
          </cell>
          <cell r="AN1302">
            <v>0</v>
          </cell>
          <cell r="AO1302">
            <v>0</v>
          </cell>
          <cell r="AP1302">
            <v>47</v>
          </cell>
          <cell r="AQ1302">
            <v>10</v>
          </cell>
          <cell r="AR1302">
            <v>0</v>
          </cell>
          <cell r="AS1302">
            <v>10</v>
          </cell>
          <cell r="AT1302">
            <v>0</v>
          </cell>
          <cell r="AU1302">
            <v>0</v>
          </cell>
          <cell r="AV1302">
            <v>10</v>
          </cell>
          <cell r="AW1302">
            <v>0</v>
          </cell>
          <cell r="AX1302">
            <v>0</v>
          </cell>
          <cell r="AY1302">
            <v>10</v>
          </cell>
          <cell r="AZ1302">
            <v>20</v>
          </cell>
        </row>
        <row r="1303">
          <cell r="A1303">
            <v>430786</v>
          </cell>
          <cell r="B1303" t="str">
            <v>CAREER BLAZERS LEARNING CENTER OF MELVILLE</v>
          </cell>
          <cell r="C1303" t="str">
            <v>NY</v>
          </cell>
          <cell r="D1303">
            <v>2</v>
          </cell>
          <cell r="E1303">
            <v>7</v>
          </cell>
          <cell r="F1303">
            <v>2</v>
          </cell>
          <cell r="G1303">
            <v>2</v>
          </cell>
          <cell r="H1303">
            <v>2</v>
          </cell>
          <cell r="I1303">
            <v>-3</v>
          </cell>
          <cell r="J1303">
            <v>1</v>
          </cell>
          <cell r="K1303">
            <v>48</v>
          </cell>
          <cell r="L1303">
            <v>613548</v>
          </cell>
          <cell r="M1303">
            <v>0</v>
          </cell>
          <cell r="N1303">
            <v>673</v>
          </cell>
          <cell r="O1303">
            <v>0</v>
          </cell>
          <cell r="P1303">
            <v>156126</v>
          </cell>
          <cell r="Q1303">
            <v>95770</v>
          </cell>
          <cell r="R1303">
            <v>166524</v>
          </cell>
          <cell r="S1303">
            <v>57238</v>
          </cell>
          <cell r="T1303">
            <v>0</v>
          </cell>
          <cell r="U1303">
            <v>24889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1114768</v>
          </cell>
          <cell r="AA1303">
            <v>1074289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564204</v>
          </cell>
          <cell r="AG1303">
            <v>212471</v>
          </cell>
          <cell r="AH1303">
            <v>484445</v>
          </cell>
          <cell r="AI1303">
            <v>0</v>
          </cell>
          <cell r="AJ1303">
            <v>0</v>
          </cell>
          <cell r="AK1303">
            <v>2335409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2335409</v>
          </cell>
          <cell r="AQ1303">
            <v>604438</v>
          </cell>
          <cell r="AR1303">
            <v>87420</v>
          </cell>
          <cell r="AS1303">
            <v>691858</v>
          </cell>
          <cell r="AT1303">
            <v>161572</v>
          </cell>
          <cell r="AU1303">
            <v>0</v>
          </cell>
          <cell r="AV1303">
            <v>99111</v>
          </cell>
          <cell r="AW1303">
            <v>166524</v>
          </cell>
          <cell r="AX1303">
            <v>57238</v>
          </cell>
          <cell r="AY1303">
            <v>0</v>
          </cell>
          <cell r="AZ1303">
            <v>484445</v>
          </cell>
        </row>
        <row r="1304">
          <cell r="A1304">
            <v>430883</v>
          </cell>
          <cell r="B1304" t="str">
            <v>CAYUGA ONONDAGA BOCES</v>
          </cell>
          <cell r="C1304" t="str">
            <v>NY</v>
          </cell>
          <cell r="D1304">
            <v>2</v>
          </cell>
          <cell r="E1304">
            <v>7</v>
          </cell>
          <cell r="F1304">
            <v>2</v>
          </cell>
          <cell r="G1304">
            <v>2</v>
          </cell>
          <cell r="H1304">
            <v>2</v>
          </cell>
          <cell r="I1304">
            <v>-3</v>
          </cell>
          <cell r="J1304">
            <v>1</v>
          </cell>
          <cell r="K1304">
            <v>16</v>
          </cell>
          <cell r="L1304">
            <v>52807</v>
          </cell>
          <cell r="M1304">
            <v>0</v>
          </cell>
          <cell r="N1304">
            <v>0</v>
          </cell>
          <cell r="O1304">
            <v>0</v>
          </cell>
          <cell r="P1304">
            <v>23561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76368</v>
          </cell>
          <cell r="AA1304">
            <v>48760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23756</v>
          </cell>
          <cell r="AI1304">
            <v>0</v>
          </cell>
          <cell r="AJ1304">
            <v>0</v>
          </cell>
          <cell r="AK1304">
            <v>72516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72516</v>
          </cell>
          <cell r="AQ1304">
            <v>70516</v>
          </cell>
          <cell r="AR1304">
            <v>0</v>
          </cell>
          <cell r="AS1304">
            <v>70516</v>
          </cell>
          <cell r="AT1304">
            <v>23756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23756</v>
          </cell>
        </row>
        <row r="1305">
          <cell r="A1305">
            <v>431105</v>
          </cell>
          <cell r="B1305" t="str">
            <v>DUTCHESS BOCES SCHOOL OF PRACTICAL NURSING</v>
          </cell>
          <cell r="C1305" t="str">
            <v>NY</v>
          </cell>
          <cell r="D1305">
            <v>2</v>
          </cell>
          <cell r="E1305">
            <v>7</v>
          </cell>
          <cell r="F1305">
            <v>2</v>
          </cell>
          <cell r="G1305">
            <v>2</v>
          </cell>
          <cell r="H1305">
            <v>2</v>
          </cell>
          <cell r="I1305">
            <v>-3</v>
          </cell>
          <cell r="J1305">
            <v>1</v>
          </cell>
          <cell r="K1305">
            <v>48</v>
          </cell>
          <cell r="L1305">
            <v>307601</v>
          </cell>
          <cell r="M1305">
            <v>0</v>
          </cell>
          <cell r="N1305">
            <v>0</v>
          </cell>
          <cell r="O1305">
            <v>0</v>
          </cell>
          <cell r="P1305">
            <v>84696</v>
          </cell>
          <cell r="Q1305">
            <v>6884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399181</v>
          </cell>
          <cell r="AA1305">
            <v>117196</v>
          </cell>
          <cell r="AB1305">
            <v>0</v>
          </cell>
          <cell r="AC1305">
            <v>0</v>
          </cell>
          <cell r="AD1305">
            <v>62500</v>
          </cell>
          <cell r="AE1305">
            <v>57923</v>
          </cell>
          <cell r="AF1305">
            <v>0</v>
          </cell>
          <cell r="AG1305">
            <v>0</v>
          </cell>
          <cell r="AH1305">
            <v>84696</v>
          </cell>
          <cell r="AI1305">
            <v>0</v>
          </cell>
          <cell r="AJ1305">
            <v>0</v>
          </cell>
          <cell r="AK1305">
            <v>322315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322315</v>
          </cell>
          <cell r="AQ1305">
            <v>237619</v>
          </cell>
          <cell r="AR1305">
            <v>0</v>
          </cell>
          <cell r="AS1305">
            <v>237619</v>
          </cell>
          <cell r="AT1305">
            <v>84696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84696</v>
          </cell>
        </row>
        <row r="1306">
          <cell r="A1306">
            <v>431196</v>
          </cell>
          <cell r="B1306" t="str">
            <v>GENESEE VALLEY BOCES</v>
          </cell>
          <cell r="C1306" t="str">
            <v>NY</v>
          </cell>
          <cell r="D1306">
            <v>2</v>
          </cell>
          <cell r="E1306">
            <v>7</v>
          </cell>
          <cell r="F1306">
            <v>2</v>
          </cell>
          <cell r="G1306">
            <v>2</v>
          </cell>
          <cell r="H1306">
            <v>2</v>
          </cell>
          <cell r="I1306">
            <v>-3</v>
          </cell>
          <cell r="J1306">
            <v>1</v>
          </cell>
          <cell r="K1306">
            <v>1346</v>
          </cell>
          <cell r="L1306">
            <v>615104</v>
          </cell>
          <cell r="M1306">
            <v>0</v>
          </cell>
          <cell r="N1306">
            <v>0</v>
          </cell>
          <cell r="O1306">
            <v>0</v>
          </cell>
          <cell r="P1306">
            <v>1911433</v>
          </cell>
          <cell r="Q1306">
            <v>700026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3226563</v>
          </cell>
          <cell r="AA1306">
            <v>322542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80025</v>
          </cell>
          <cell r="AG1306">
            <v>59091</v>
          </cell>
          <cell r="AH1306">
            <v>43925</v>
          </cell>
          <cell r="AI1306">
            <v>0</v>
          </cell>
          <cell r="AJ1306">
            <v>0</v>
          </cell>
          <cell r="AK1306">
            <v>505583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505583</v>
          </cell>
          <cell r="AQ1306">
            <v>402567</v>
          </cell>
          <cell r="AR1306">
            <v>45584</v>
          </cell>
          <cell r="AS1306">
            <v>448151</v>
          </cell>
          <cell r="AT1306">
            <v>43925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43925</v>
          </cell>
        </row>
        <row r="1307">
          <cell r="A1307">
            <v>431202</v>
          </cell>
          <cell r="B1307" t="str">
            <v>HAMILTON-FULTON-MONTGOMERY BOCES</v>
          </cell>
          <cell r="C1307" t="str">
            <v>NY</v>
          </cell>
          <cell r="D1307">
            <v>2</v>
          </cell>
          <cell r="E1307">
            <v>7</v>
          </cell>
          <cell r="F1307">
            <v>2</v>
          </cell>
          <cell r="G1307">
            <v>2</v>
          </cell>
          <cell r="H1307">
            <v>2</v>
          </cell>
          <cell r="I1307">
            <v>-3</v>
          </cell>
          <cell r="J1307">
            <v>1</v>
          </cell>
          <cell r="K1307">
            <v>36</v>
          </cell>
          <cell r="L1307">
            <v>9954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9954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</row>
        <row r="1308">
          <cell r="A1308">
            <v>431275</v>
          </cell>
          <cell r="B1308" t="str">
            <v>HERKIMER COUNTY BOCES PRACTICAL NURSING PROGRAM</v>
          </cell>
          <cell r="C1308" t="str">
            <v>NY</v>
          </cell>
          <cell r="D1308">
            <v>2</v>
          </cell>
          <cell r="E1308">
            <v>7</v>
          </cell>
          <cell r="F1308">
            <v>2</v>
          </cell>
          <cell r="G1308">
            <v>2</v>
          </cell>
          <cell r="H1308">
            <v>2</v>
          </cell>
          <cell r="I1308">
            <v>-3</v>
          </cell>
          <cell r="J1308">
            <v>1</v>
          </cell>
          <cell r="K1308">
            <v>32</v>
          </cell>
          <cell r="L1308">
            <v>97865</v>
          </cell>
          <cell r="M1308">
            <v>0</v>
          </cell>
          <cell r="N1308">
            <v>0</v>
          </cell>
          <cell r="O1308">
            <v>0</v>
          </cell>
          <cell r="P1308">
            <v>214226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312091</v>
          </cell>
          <cell r="AA1308">
            <v>235286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235286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235286</v>
          </cell>
          <cell r="AQ1308">
            <v>165075</v>
          </cell>
          <cell r="AR1308">
            <v>38675</v>
          </cell>
          <cell r="AS1308">
            <v>203750</v>
          </cell>
        </row>
        <row r="1309">
          <cell r="A1309">
            <v>431770</v>
          </cell>
          <cell r="B1309" t="str">
            <v>PUTNAM-WESTCHESTER BOCES</v>
          </cell>
          <cell r="C1309" t="str">
            <v>NY</v>
          </cell>
          <cell r="D1309">
            <v>2</v>
          </cell>
          <cell r="E1309">
            <v>7</v>
          </cell>
          <cell r="F1309">
            <v>2</v>
          </cell>
          <cell r="G1309">
            <v>2</v>
          </cell>
          <cell r="H1309">
            <v>2</v>
          </cell>
          <cell r="I1309">
            <v>-3</v>
          </cell>
          <cell r="J1309">
            <v>1</v>
          </cell>
          <cell r="K1309">
            <v>34</v>
          </cell>
          <cell r="L1309">
            <v>296671</v>
          </cell>
          <cell r="M1309">
            <v>0</v>
          </cell>
          <cell r="N1309">
            <v>24694</v>
          </cell>
          <cell r="O1309">
            <v>0</v>
          </cell>
          <cell r="P1309">
            <v>44550</v>
          </cell>
          <cell r="Q1309">
            <v>25989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391904</v>
          </cell>
          <cell r="AA1309">
            <v>261782</v>
          </cell>
          <cell r="AB1309">
            <v>0</v>
          </cell>
          <cell r="AC1309">
            <v>0</v>
          </cell>
          <cell r="AD1309">
            <v>20037</v>
          </cell>
          <cell r="AE1309">
            <v>77025</v>
          </cell>
          <cell r="AF1309">
            <v>36616</v>
          </cell>
          <cell r="AG1309">
            <v>0</v>
          </cell>
          <cell r="AH1309">
            <v>70539</v>
          </cell>
          <cell r="AI1309">
            <v>0</v>
          </cell>
          <cell r="AJ1309">
            <v>0</v>
          </cell>
          <cell r="AK1309">
            <v>465999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465999</v>
          </cell>
          <cell r="AQ1309">
            <v>314394</v>
          </cell>
          <cell r="AR1309">
            <v>44450</v>
          </cell>
          <cell r="AS1309">
            <v>358844</v>
          </cell>
          <cell r="AT1309">
            <v>44550</v>
          </cell>
          <cell r="AU1309">
            <v>0</v>
          </cell>
          <cell r="AV1309">
            <v>25989</v>
          </cell>
          <cell r="AW1309">
            <v>0</v>
          </cell>
          <cell r="AX1309">
            <v>0</v>
          </cell>
          <cell r="AY1309">
            <v>0</v>
          </cell>
          <cell r="AZ1309">
            <v>70539</v>
          </cell>
        </row>
        <row r="1310">
          <cell r="A1310">
            <v>431877</v>
          </cell>
          <cell r="B1310" t="str">
            <v>SULLIVAN COUNTY BOARD OF COOPERATIVE EDUC SVCS</v>
          </cell>
          <cell r="C1310" t="str">
            <v>NY</v>
          </cell>
          <cell r="D1310">
            <v>2</v>
          </cell>
          <cell r="E1310">
            <v>7</v>
          </cell>
          <cell r="F1310">
            <v>2</v>
          </cell>
          <cell r="G1310">
            <v>-1</v>
          </cell>
          <cell r="H1310">
            <v>2</v>
          </cell>
          <cell r="I1310">
            <v>-3</v>
          </cell>
          <cell r="J1310">
            <v>1</v>
          </cell>
          <cell r="K1310">
            <v>22</v>
          </cell>
          <cell r="L1310">
            <v>110547</v>
          </cell>
          <cell r="M1310">
            <v>0</v>
          </cell>
          <cell r="N1310">
            <v>0</v>
          </cell>
          <cell r="O1310">
            <v>0</v>
          </cell>
          <cell r="P1310">
            <v>34965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145512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34965</v>
          </cell>
          <cell r="AI1310">
            <v>0</v>
          </cell>
          <cell r="AJ1310">
            <v>0</v>
          </cell>
          <cell r="AK1310">
            <v>34965</v>
          </cell>
          <cell r="AL1310">
            <v>0</v>
          </cell>
          <cell r="AM1310">
            <v>0</v>
          </cell>
          <cell r="AN1310">
            <v>0</v>
          </cell>
          <cell r="AO1310">
            <v>124601</v>
          </cell>
          <cell r="AP1310">
            <v>159566</v>
          </cell>
          <cell r="AQ1310">
            <v>95204</v>
          </cell>
          <cell r="AR1310">
            <v>29397</v>
          </cell>
          <cell r="AS1310">
            <v>124601</v>
          </cell>
          <cell r="AT1310">
            <v>34965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34965</v>
          </cell>
        </row>
        <row r="1311">
          <cell r="A1311">
            <v>200800</v>
          </cell>
          <cell r="B1311" t="str">
            <v>UNIVERSITY OF AKRON MAIN CAMPUS</v>
          </cell>
          <cell r="C1311" t="str">
            <v>OH</v>
          </cell>
          <cell r="D1311">
            <v>3</v>
          </cell>
          <cell r="E1311">
            <v>1</v>
          </cell>
          <cell r="F1311">
            <v>2</v>
          </cell>
          <cell r="G1311">
            <v>2</v>
          </cell>
          <cell r="H1311">
            <v>2</v>
          </cell>
          <cell r="I1311">
            <v>16</v>
          </cell>
          <cell r="J1311">
            <v>1</v>
          </cell>
          <cell r="K1311">
            <v>17666</v>
          </cell>
          <cell r="L1311">
            <v>94449827</v>
          </cell>
          <cell r="M1311">
            <v>0</v>
          </cell>
          <cell r="N1311">
            <v>98977379</v>
          </cell>
          <cell r="O1311">
            <v>0</v>
          </cell>
          <cell r="P1311">
            <v>22868278</v>
          </cell>
          <cell r="Q1311">
            <v>3068499</v>
          </cell>
          <cell r="R1311">
            <v>522659</v>
          </cell>
          <cell r="S1311">
            <v>17239195</v>
          </cell>
          <cell r="T1311">
            <v>2277002</v>
          </cell>
          <cell r="U1311">
            <v>6352093</v>
          </cell>
          <cell r="V1311">
            <v>33965130</v>
          </cell>
          <cell r="W1311">
            <v>0</v>
          </cell>
          <cell r="X1311">
            <v>5008706</v>
          </cell>
          <cell r="Y1311">
            <v>0</v>
          </cell>
          <cell r="Z1311">
            <v>284728768</v>
          </cell>
          <cell r="AA1311">
            <v>97245697</v>
          </cell>
          <cell r="AB1311">
            <v>16182268</v>
          </cell>
          <cell r="AC1311">
            <v>9922621</v>
          </cell>
          <cell r="AD1311">
            <v>28607840</v>
          </cell>
          <cell r="AE1311">
            <v>12023697</v>
          </cell>
          <cell r="AF1311">
            <v>30535177</v>
          </cell>
          <cell r="AG1311">
            <v>17950632</v>
          </cell>
          <cell r="AH1311">
            <v>32854269</v>
          </cell>
          <cell r="AI1311">
            <v>2470790</v>
          </cell>
          <cell r="AJ1311">
            <v>578487</v>
          </cell>
          <cell r="AK1311">
            <v>248371478</v>
          </cell>
          <cell r="AL1311">
            <v>33806214</v>
          </cell>
          <cell r="AM1311">
            <v>0</v>
          </cell>
          <cell r="AN1311">
            <v>0</v>
          </cell>
          <cell r="AO1311">
            <v>0</v>
          </cell>
          <cell r="AP1311">
            <v>282177692</v>
          </cell>
          <cell r="AQ1311">
            <v>122484540</v>
          </cell>
          <cell r="AR1311">
            <v>32045551</v>
          </cell>
          <cell r="AS1311">
            <v>154530091</v>
          </cell>
          <cell r="AT1311">
            <v>11491562</v>
          </cell>
          <cell r="AU1311">
            <v>1239443</v>
          </cell>
          <cell r="AV1311">
            <v>17854</v>
          </cell>
          <cell r="AW1311">
            <v>0</v>
          </cell>
          <cell r="AX1311">
            <v>3532759</v>
          </cell>
          <cell r="AY1311">
            <v>16572651</v>
          </cell>
          <cell r="AZ1311">
            <v>32854269</v>
          </cell>
        </row>
        <row r="1312">
          <cell r="A1312">
            <v>201441</v>
          </cell>
          <cell r="B1312" t="str">
            <v>BOWLING GREEN STATE UNIVERSITY-MAIN CAMPUS</v>
          </cell>
          <cell r="C1312" t="str">
            <v>OH</v>
          </cell>
          <cell r="D1312">
            <v>3</v>
          </cell>
          <cell r="E1312">
            <v>1</v>
          </cell>
          <cell r="F1312">
            <v>2</v>
          </cell>
          <cell r="G1312">
            <v>2</v>
          </cell>
          <cell r="H1312">
            <v>2</v>
          </cell>
          <cell r="I1312">
            <v>16</v>
          </cell>
          <cell r="J1312">
            <v>1</v>
          </cell>
          <cell r="K1312">
            <v>17139</v>
          </cell>
          <cell r="L1312">
            <v>114300396</v>
          </cell>
          <cell r="M1312">
            <v>0</v>
          </cell>
          <cell r="N1312">
            <v>85233196</v>
          </cell>
          <cell r="O1312">
            <v>0</v>
          </cell>
          <cell r="P1312">
            <v>13039668</v>
          </cell>
          <cell r="Q1312">
            <v>3859344</v>
          </cell>
          <cell r="R1312">
            <v>94857</v>
          </cell>
          <cell r="S1312">
            <v>3821263</v>
          </cell>
          <cell r="T1312">
            <v>2370580</v>
          </cell>
          <cell r="U1312">
            <v>8399832</v>
          </cell>
          <cell r="V1312">
            <v>58082511</v>
          </cell>
          <cell r="W1312">
            <v>0</v>
          </cell>
          <cell r="X1312">
            <v>4416473</v>
          </cell>
          <cell r="Y1312">
            <v>0</v>
          </cell>
          <cell r="Z1312">
            <v>293618120</v>
          </cell>
          <cell r="AA1312">
            <v>85157898</v>
          </cell>
          <cell r="AB1312">
            <v>4067696</v>
          </cell>
          <cell r="AC1312">
            <v>9782960</v>
          </cell>
          <cell r="AD1312">
            <v>27446940</v>
          </cell>
          <cell r="AE1312">
            <v>18191087</v>
          </cell>
          <cell r="AF1312">
            <v>22365223</v>
          </cell>
          <cell r="AG1312">
            <v>12897734</v>
          </cell>
          <cell r="AH1312">
            <v>33019335</v>
          </cell>
          <cell r="AI1312">
            <v>659777</v>
          </cell>
          <cell r="AJ1312">
            <v>1011120</v>
          </cell>
          <cell r="AK1312">
            <v>214599770</v>
          </cell>
          <cell r="AL1312">
            <v>67374410</v>
          </cell>
          <cell r="AM1312">
            <v>0</v>
          </cell>
          <cell r="AN1312">
            <v>0</v>
          </cell>
          <cell r="AO1312">
            <v>0</v>
          </cell>
          <cell r="AP1312">
            <v>281974180</v>
          </cell>
          <cell r="AQ1312">
            <v>108166780</v>
          </cell>
          <cell r="AR1312">
            <v>22314408</v>
          </cell>
          <cell r="AS1312">
            <v>130481188</v>
          </cell>
          <cell r="AT1312">
            <v>5990580</v>
          </cell>
          <cell r="AU1312">
            <v>610545</v>
          </cell>
          <cell r="AV1312">
            <v>2092062</v>
          </cell>
          <cell r="AW1312">
            <v>0</v>
          </cell>
          <cell r="AX1312">
            <v>1521</v>
          </cell>
          <cell r="AY1312">
            <v>24324627</v>
          </cell>
          <cell r="AZ1312">
            <v>33019335</v>
          </cell>
        </row>
        <row r="1313">
          <cell r="A1313">
            <v>201690</v>
          </cell>
          <cell r="B1313" t="str">
            <v>CENTRAL STATE UNIVERSITY</v>
          </cell>
          <cell r="C1313" t="str">
            <v>OH</v>
          </cell>
          <cell r="D1313">
            <v>3</v>
          </cell>
          <cell r="E1313">
            <v>1</v>
          </cell>
          <cell r="F1313">
            <v>2</v>
          </cell>
          <cell r="G1313">
            <v>2</v>
          </cell>
          <cell r="H1313">
            <v>2</v>
          </cell>
          <cell r="I1313">
            <v>32</v>
          </cell>
          <cell r="J1313">
            <v>1</v>
          </cell>
          <cell r="K1313">
            <v>1283</v>
          </cell>
          <cell r="L1313">
            <v>4745946</v>
          </cell>
          <cell r="M1313">
            <v>0</v>
          </cell>
          <cell r="N1313">
            <v>18511179</v>
          </cell>
          <cell r="O1313">
            <v>0</v>
          </cell>
          <cell r="P1313">
            <v>14422508</v>
          </cell>
          <cell r="Q1313">
            <v>2053093</v>
          </cell>
          <cell r="R1313">
            <v>0</v>
          </cell>
          <cell r="S1313">
            <v>895790</v>
          </cell>
          <cell r="T1313">
            <v>0</v>
          </cell>
          <cell r="U1313">
            <v>3441355</v>
          </cell>
          <cell r="V1313">
            <v>4114153</v>
          </cell>
          <cell r="W1313">
            <v>0</v>
          </cell>
          <cell r="X1313">
            <v>832022</v>
          </cell>
          <cell r="Y1313">
            <v>0</v>
          </cell>
          <cell r="Z1313">
            <v>49016046</v>
          </cell>
          <cell r="AA1313">
            <v>5955213</v>
          </cell>
          <cell r="AB1313">
            <v>931866</v>
          </cell>
          <cell r="AC1313">
            <v>7123630</v>
          </cell>
          <cell r="AD1313">
            <v>5608046</v>
          </cell>
          <cell r="AE1313">
            <v>2960963</v>
          </cell>
          <cell r="AF1313">
            <v>7169008</v>
          </cell>
          <cell r="AG1313">
            <v>4406181</v>
          </cell>
          <cell r="AH1313">
            <v>5133900</v>
          </cell>
          <cell r="AI1313">
            <v>245936</v>
          </cell>
          <cell r="AJ1313">
            <v>-2307</v>
          </cell>
          <cell r="AK1313">
            <v>39532436</v>
          </cell>
          <cell r="AL1313">
            <v>4114153</v>
          </cell>
          <cell r="AM1313">
            <v>0</v>
          </cell>
          <cell r="AN1313">
            <v>0</v>
          </cell>
          <cell r="AO1313">
            <v>0</v>
          </cell>
          <cell r="AP1313">
            <v>43646589</v>
          </cell>
          <cell r="AQ1313">
            <v>15022242</v>
          </cell>
          <cell r="AR1313">
            <v>4262487</v>
          </cell>
          <cell r="AS1313">
            <v>19284729</v>
          </cell>
          <cell r="AT1313">
            <v>1694593</v>
          </cell>
          <cell r="AU1313">
            <v>1123378</v>
          </cell>
          <cell r="AV1313">
            <v>528089</v>
          </cell>
          <cell r="AW1313">
            <v>0</v>
          </cell>
          <cell r="AX1313">
            <v>0</v>
          </cell>
          <cell r="AY1313">
            <v>1787840</v>
          </cell>
          <cell r="AZ1313">
            <v>5133900</v>
          </cell>
        </row>
        <row r="1314">
          <cell r="A1314">
            <v>201885</v>
          </cell>
          <cell r="B1314" t="str">
            <v>UNIVERSITY OF CINCINNATI-MAIN CAMPUS</v>
          </cell>
          <cell r="C1314" t="str">
            <v>OH</v>
          </cell>
          <cell r="D1314">
            <v>3</v>
          </cell>
          <cell r="E1314">
            <v>1</v>
          </cell>
          <cell r="F1314">
            <v>1</v>
          </cell>
          <cell r="G1314">
            <v>1</v>
          </cell>
          <cell r="H1314">
            <v>2</v>
          </cell>
          <cell r="I1314">
            <v>15</v>
          </cell>
          <cell r="J1314">
            <v>1</v>
          </cell>
          <cell r="K1314">
            <v>22619</v>
          </cell>
          <cell r="L1314">
            <v>160593351</v>
          </cell>
          <cell r="M1314">
            <v>0</v>
          </cell>
          <cell r="N1314">
            <v>185441425</v>
          </cell>
          <cell r="O1314">
            <v>13773</v>
          </cell>
          <cell r="P1314">
            <v>109215851</v>
          </cell>
          <cell r="Q1314">
            <v>9052909</v>
          </cell>
          <cell r="R1314">
            <v>332118</v>
          </cell>
          <cell r="S1314">
            <v>24389304</v>
          </cell>
          <cell r="T1314">
            <v>36637227</v>
          </cell>
          <cell r="U1314">
            <v>46716143</v>
          </cell>
          <cell r="V1314">
            <v>69099612</v>
          </cell>
          <cell r="W1314">
            <v>0</v>
          </cell>
          <cell r="X1314">
            <v>18153062</v>
          </cell>
          <cell r="Y1314">
            <v>0</v>
          </cell>
          <cell r="Z1314">
            <v>659644775</v>
          </cell>
          <cell r="AA1314">
            <v>204203628</v>
          </cell>
          <cell r="AB1314">
            <v>96132100</v>
          </cell>
          <cell r="AC1314">
            <v>40818439</v>
          </cell>
          <cell r="AD1314">
            <v>58284771</v>
          </cell>
          <cell r="AE1314">
            <v>23536232</v>
          </cell>
          <cell r="AF1314">
            <v>46818117</v>
          </cell>
          <cell r="AG1314">
            <v>36242067</v>
          </cell>
          <cell r="AH1314">
            <v>55697798</v>
          </cell>
          <cell r="AI1314">
            <v>16367162</v>
          </cell>
          <cell r="AJ1314">
            <v>17060972</v>
          </cell>
          <cell r="AK1314">
            <v>595161286</v>
          </cell>
          <cell r="AL1314">
            <v>71615989</v>
          </cell>
          <cell r="AM1314">
            <v>0</v>
          </cell>
          <cell r="AN1314">
            <v>0</v>
          </cell>
          <cell r="AO1314">
            <v>0</v>
          </cell>
          <cell r="AP1314">
            <v>666777275</v>
          </cell>
          <cell r="AQ1314">
            <v>297674217</v>
          </cell>
          <cell r="AR1314">
            <v>84142835</v>
          </cell>
          <cell r="AS1314">
            <v>381817052</v>
          </cell>
          <cell r="AT1314">
            <v>7487339</v>
          </cell>
          <cell r="AU1314">
            <v>3120617</v>
          </cell>
          <cell r="AV1314">
            <v>2885341</v>
          </cell>
          <cell r="AW1314">
            <v>0</v>
          </cell>
          <cell r="AX1314">
            <v>7470389</v>
          </cell>
          <cell r="AY1314">
            <v>34734112</v>
          </cell>
          <cell r="AZ1314">
            <v>55697798</v>
          </cell>
        </row>
        <row r="1315">
          <cell r="A1315">
            <v>202134</v>
          </cell>
          <cell r="B1315" t="str">
            <v>CLEVELAND STATE UNIVERSITY</v>
          </cell>
          <cell r="C1315" t="str">
            <v>OH</v>
          </cell>
          <cell r="D1315">
            <v>3</v>
          </cell>
          <cell r="E1315">
            <v>1</v>
          </cell>
          <cell r="F1315">
            <v>2</v>
          </cell>
          <cell r="G1315">
            <v>2</v>
          </cell>
          <cell r="H1315">
            <v>2</v>
          </cell>
          <cell r="I1315">
            <v>16</v>
          </cell>
          <cell r="J1315">
            <v>1</v>
          </cell>
          <cell r="K1315">
            <v>11394</v>
          </cell>
          <cell r="L1315">
            <v>70116329</v>
          </cell>
          <cell r="M1315">
            <v>0</v>
          </cell>
          <cell r="N1315">
            <v>77665070</v>
          </cell>
          <cell r="O1315">
            <v>0</v>
          </cell>
          <cell r="P1315">
            <v>15131879</v>
          </cell>
          <cell r="Q1315">
            <v>9033925</v>
          </cell>
          <cell r="R1315">
            <v>629096</v>
          </cell>
          <cell r="S1315">
            <v>5634745</v>
          </cell>
          <cell r="T1315">
            <v>1245699</v>
          </cell>
          <cell r="U1315">
            <v>2774024</v>
          </cell>
          <cell r="V1315">
            <v>8633480</v>
          </cell>
          <cell r="W1315">
            <v>0</v>
          </cell>
          <cell r="X1315">
            <v>3340570</v>
          </cell>
          <cell r="Y1315">
            <v>0</v>
          </cell>
          <cell r="Z1315">
            <v>194204817</v>
          </cell>
          <cell r="AA1315">
            <v>69252838</v>
          </cell>
          <cell r="AB1315">
            <v>12807464</v>
          </cell>
          <cell r="AC1315">
            <v>8225583</v>
          </cell>
          <cell r="AD1315">
            <v>17089957</v>
          </cell>
          <cell r="AE1315">
            <v>18337889</v>
          </cell>
          <cell r="AF1315">
            <v>21199953</v>
          </cell>
          <cell r="AG1315">
            <v>14332844</v>
          </cell>
          <cell r="AH1315">
            <v>15585868</v>
          </cell>
          <cell r="AI1315">
            <v>520006</v>
          </cell>
          <cell r="AJ1315">
            <v>5189590</v>
          </cell>
          <cell r="AK1315">
            <v>182541992</v>
          </cell>
          <cell r="AL1315">
            <v>8031196</v>
          </cell>
          <cell r="AM1315">
            <v>0</v>
          </cell>
          <cell r="AN1315">
            <v>0</v>
          </cell>
          <cell r="AO1315">
            <v>0</v>
          </cell>
          <cell r="AP1315">
            <v>190573188</v>
          </cell>
          <cell r="AQ1315">
            <v>95048094</v>
          </cell>
          <cell r="AR1315">
            <v>24429264</v>
          </cell>
          <cell r="AS1315">
            <v>119477358</v>
          </cell>
          <cell r="AT1315">
            <v>7072490</v>
          </cell>
          <cell r="AU1315">
            <v>1024755</v>
          </cell>
          <cell r="AV1315">
            <v>3115747</v>
          </cell>
          <cell r="AW1315">
            <v>0</v>
          </cell>
          <cell r="AX1315">
            <v>1059792</v>
          </cell>
          <cell r="AY1315">
            <v>3313084</v>
          </cell>
          <cell r="AZ1315">
            <v>15585868</v>
          </cell>
        </row>
        <row r="1316">
          <cell r="A1316">
            <v>203517</v>
          </cell>
          <cell r="B1316" t="str">
            <v>KENT STATE UNIVERSITY-MAIN CAMPUS</v>
          </cell>
          <cell r="C1316" t="str">
            <v>OH</v>
          </cell>
          <cell r="D1316">
            <v>3</v>
          </cell>
          <cell r="E1316">
            <v>1</v>
          </cell>
          <cell r="F1316">
            <v>2</v>
          </cell>
          <cell r="G1316">
            <v>2</v>
          </cell>
          <cell r="H1316">
            <v>2</v>
          </cell>
          <cell r="I1316">
            <v>15</v>
          </cell>
          <cell r="J1316">
            <v>1</v>
          </cell>
          <cell r="K1316">
            <v>19522</v>
          </cell>
          <cell r="L1316">
            <v>101940278</v>
          </cell>
          <cell r="M1316">
            <v>0</v>
          </cell>
          <cell r="N1316">
            <v>95757178</v>
          </cell>
          <cell r="O1316">
            <v>0</v>
          </cell>
          <cell r="P1316">
            <v>32808829</v>
          </cell>
          <cell r="Q1316">
            <v>8759440</v>
          </cell>
          <cell r="R1316">
            <v>235722</v>
          </cell>
          <cell r="S1316">
            <v>6322477</v>
          </cell>
          <cell r="T1316">
            <v>10708</v>
          </cell>
          <cell r="U1316">
            <v>5754792</v>
          </cell>
          <cell r="V1316">
            <v>56532132</v>
          </cell>
          <cell r="W1316">
            <v>0</v>
          </cell>
          <cell r="X1316">
            <v>12436986</v>
          </cell>
          <cell r="Y1316">
            <v>0</v>
          </cell>
          <cell r="Z1316">
            <v>320558542</v>
          </cell>
          <cell r="AA1316">
            <v>105178107</v>
          </cell>
          <cell r="AB1316">
            <v>13219105</v>
          </cell>
          <cell r="AC1316">
            <v>11251707</v>
          </cell>
          <cell r="AD1316">
            <v>25029664</v>
          </cell>
          <cell r="AE1316">
            <v>20088810</v>
          </cell>
          <cell r="AF1316">
            <v>19550164</v>
          </cell>
          <cell r="AG1316">
            <v>18037677</v>
          </cell>
          <cell r="AH1316">
            <v>31347186</v>
          </cell>
          <cell r="AI1316">
            <v>4831426</v>
          </cell>
          <cell r="AJ1316">
            <v>2218691</v>
          </cell>
          <cell r="AK1316">
            <v>250752537</v>
          </cell>
          <cell r="AL1316">
            <v>57200558</v>
          </cell>
          <cell r="AM1316">
            <v>0</v>
          </cell>
          <cell r="AN1316">
            <v>0</v>
          </cell>
          <cell r="AO1316">
            <v>0</v>
          </cell>
          <cell r="AP1316">
            <v>307953095</v>
          </cell>
          <cell r="AQ1316">
            <v>129844686</v>
          </cell>
          <cell r="AR1316">
            <v>36739861</v>
          </cell>
          <cell r="AS1316">
            <v>166584547</v>
          </cell>
          <cell r="AT1316">
            <v>15320594</v>
          </cell>
          <cell r="AU1316">
            <v>1283041</v>
          </cell>
          <cell r="AV1316">
            <v>6406902</v>
          </cell>
          <cell r="AW1316">
            <v>0</v>
          </cell>
          <cell r="AX1316">
            <v>555622</v>
          </cell>
          <cell r="AY1316">
            <v>7781027</v>
          </cell>
          <cell r="AZ1316">
            <v>31347186</v>
          </cell>
        </row>
        <row r="1317">
          <cell r="A1317">
            <v>203951</v>
          </cell>
          <cell r="B1317" t="str">
            <v>MEDICAL COLLEGE OF OHIO</v>
          </cell>
          <cell r="C1317" t="str">
            <v>OH</v>
          </cell>
          <cell r="D1317">
            <v>3</v>
          </cell>
          <cell r="E1317">
            <v>1</v>
          </cell>
          <cell r="F1317">
            <v>1</v>
          </cell>
          <cell r="G1317">
            <v>1</v>
          </cell>
          <cell r="H1317">
            <v>2</v>
          </cell>
          <cell r="I1317">
            <v>52</v>
          </cell>
          <cell r="J1317">
            <v>1</v>
          </cell>
          <cell r="K1317">
            <v>823</v>
          </cell>
          <cell r="L1317">
            <v>14905663</v>
          </cell>
          <cell r="M1317">
            <v>0</v>
          </cell>
          <cell r="N1317">
            <v>37832939</v>
          </cell>
          <cell r="O1317">
            <v>0</v>
          </cell>
          <cell r="P1317">
            <v>13502717</v>
          </cell>
          <cell r="Q1317">
            <v>3564443</v>
          </cell>
          <cell r="R1317">
            <v>2211520</v>
          </cell>
          <cell r="S1317">
            <v>5474198</v>
          </cell>
          <cell r="T1317">
            <v>0</v>
          </cell>
          <cell r="U1317">
            <v>6730366</v>
          </cell>
          <cell r="V1317">
            <v>4246597</v>
          </cell>
          <cell r="W1317">
            <v>156740125</v>
          </cell>
          <cell r="X1317">
            <v>5104477</v>
          </cell>
          <cell r="Y1317">
            <v>37897</v>
          </cell>
          <cell r="Z1317">
            <v>250350942</v>
          </cell>
          <cell r="AA1317">
            <v>46619936</v>
          </cell>
          <cell r="AB1317">
            <v>14587682</v>
          </cell>
          <cell r="AC1317">
            <v>501049</v>
          </cell>
          <cell r="AD1317">
            <v>4256444</v>
          </cell>
          <cell r="AE1317">
            <v>1042306</v>
          </cell>
          <cell r="AF1317">
            <v>12686766</v>
          </cell>
          <cell r="AG1317">
            <v>8011876</v>
          </cell>
          <cell r="AH1317">
            <v>1622197</v>
          </cell>
          <cell r="AI1317">
            <v>0</v>
          </cell>
          <cell r="AJ1317">
            <v>-3768632</v>
          </cell>
          <cell r="AK1317">
            <v>85559624</v>
          </cell>
          <cell r="AL1317">
            <v>4228556</v>
          </cell>
          <cell r="AM1317">
            <v>159313151</v>
          </cell>
          <cell r="AN1317">
            <v>2137</v>
          </cell>
          <cell r="AO1317">
            <v>7750</v>
          </cell>
          <cell r="AP1317">
            <v>249111218</v>
          </cell>
          <cell r="AQ1317">
            <v>58643139</v>
          </cell>
          <cell r="AR1317">
            <v>13298252</v>
          </cell>
          <cell r="AS1317">
            <v>71941391</v>
          </cell>
          <cell r="AT1317">
            <v>0</v>
          </cell>
          <cell r="AU1317">
            <v>89325</v>
          </cell>
          <cell r="AV1317">
            <v>0</v>
          </cell>
          <cell r="AW1317">
            <v>0</v>
          </cell>
          <cell r="AX1317">
            <v>419227</v>
          </cell>
          <cell r="AY1317">
            <v>1113645</v>
          </cell>
          <cell r="AZ1317">
            <v>1622197</v>
          </cell>
        </row>
        <row r="1318">
          <cell r="A1318">
            <v>204024</v>
          </cell>
          <cell r="B1318" t="str">
            <v>MIAMI UNIVERSITY-OXFORD</v>
          </cell>
          <cell r="C1318" t="str">
            <v>OH</v>
          </cell>
          <cell r="D1318">
            <v>3</v>
          </cell>
          <cell r="E1318">
            <v>1</v>
          </cell>
          <cell r="F1318">
            <v>2</v>
          </cell>
          <cell r="G1318">
            <v>2</v>
          </cell>
          <cell r="H1318">
            <v>2</v>
          </cell>
          <cell r="I1318">
            <v>16</v>
          </cell>
          <cell r="J1318">
            <v>1</v>
          </cell>
          <cell r="K1318">
            <v>15566</v>
          </cell>
          <cell r="L1318">
            <v>139782468</v>
          </cell>
          <cell r="M1318">
            <v>0</v>
          </cell>
          <cell r="N1318">
            <v>71853310</v>
          </cell>
          <cell r="O1318">
            <v>0</v>
          </cell>
          <cell r="P1318">
            <v>7960958</v>
          </cell>
          <cell r="Q1318">
            <v>2923497</v>
          </cell>
          <cell r="R1318">
            <v>490571</v>
          </cell>
          <cell r="S1318">
            <v>12052063</v>
          </cell>
          <cell r="T1318">
            <v>4146564</v>
          </cell>
          <cell r="U1318">
            <v>3674226</v>
          </cell>
          <cell r="V1318">
            <v>76147246</v>
          </cell>
          <cell r="W1318">
            <v>0</v>
          </cell>
          <cell r="X1318">
            <v>9500604</v>
          </cell>
          <cell r="Y1318">
            <v>0</v>
          </cell>
          <cell r="Z1318">
            <v>328531507</v>
          </cell>
          <cell r="AA1318">
            <v>109134768</v>
          </cell>
          <cell r="AB1318">
            <v>7011679</v>
          </cell>
          <cell r="AC1318">
            <v>1551372</v>
          </cell>
          <cell r="AD1318">
            <v>26578145</v>
          </cell>
          <cell r="AE1318">
            <v>15548057</v>
          </cell>
          <cell r="AF1318">
            <v>21733977</v>
          </cell>
          <cell r="AG1318">
            <v>19327573</v>
          </cell>
          <cell r="AH1318">
            <v>18906585</v>
          </cell>
          <cell r="AI1318">
            <v>1350154</v>
          </cell>
          <cell r="AJ1318">
            <v>28713526</v>
          </cell>
          <cell r="AK1318">
            <v>249855836</v>
          </cell>
          <cell r="AL1318">
            <v>76728615</v>
          </cell>
          <cell r="AM1318">
            <v>0</v>
          </cell>
          <cell r="AN1318">
            <v>0</v>
          </cell>
          <cell r="AO1318">
            <v>0</v>
          </cell>
          <cell r="AP1318">
            <v>326584451</v>
          </cell>
          <cell r="AQ1318">
            <v>121462059</v>
          </cell>
          <cell r="AR1318">
            <v>36992398</v>
          </cell>
          <cell r="AS1318">
            <v>158454457</v>
          </cell>
          <cell r="AT1318">
            <v>2648934</v>
          </cell>
          <cell r="AU1318">
            <v>394060</v>
          </cell>
          <cell r="AV1318">
            <v>1915021</v>
          </cell>
          <cell r="AW1318">
            <v>9400</v>
          </cell>
          <cell r="AX1318">
            <v>4084482</v>
          </cell>
          <cell r="AY1318">
            <v>9854688</v>
          </cell>
          <cell r="AZ1318">
            <v>18906585</v>
          </cell>
        </row>
        <row r="1319">
          <cell r="A1319">
            <v>204477</v>
          </cell>
          <cell r="B1319" t="str">
            <v>NORTHEASTERN OHIO UNIVERSITIES COLLEGE OF MEDICINE</v>
          </cell>
          <cell r="C1319" t="str">
            <v>OH</v>
          </cell>
          <cell r="D1319">
            <v>3</v>
          </cell>
          <cell r="E1319">
            <v>1</v>
          </cell>
          <cell r="F1319">
            <v>2</v>
          </cell>
          <cell r="G1319">
            <v>1</v>
          </cell>
          <cell r="H1319">
            <v>2</v>
          </cell>
          <cell r="I1319">
            <v>52</v>
          </cell>
          <cell r="J1319">
            <v>1</v>
          </cell>
          <cell r="K1319">
            <v>427</v>
          </cell>
          <cell r="L1319">
            <v>6401282</v>
          </cell>
          <cell r="M1319">
            <v>0</v>
          </cell>
          <cell r="N1319">
            <v>19276777</v>
          </cell>
          <cell r="O1319">
            <v>0</v>
          </cell>
          <cell r="P1319">
            <v>2620771</v>
          </cell>
          <cell r="Q1319">
            <v>1237412</v>
          </cell>
          <cell r="R1319">
            <v>80704</v>
          </cell>
          <cell r="S1319">
            <v>1754601</v>
          </cell>
          <cell r="T1319">
            <v>13300</v>
          </cell>
          <cell r="U1319">
            <v>365855</v>
          </cell>
          <cell r="V1319">
            <v>790142</v>
          </cell>
          <cell r="W1319">
            <v>0</v>
          </cell>
          <cell r="X1319">
            <v>759706</v>
          </cell>
          <cell r="Y1319">
            <v>0</v>
          </cell>
          <cell r="Z1319">
            <v>33300550</v>
          </cell>
          <cell r="AA1319">
            <v>11393960</v>
          </cell>
          <cell r="AB1319">
            <v>2965994</v>
          </cell>
          <cell r="AC1319">
            <v>191682</v>
          </cell>
          <cell r="AD1319">
            <v>5261774</v>
          </cell>
          <cell r="AE1319">
            <v>1698982</v>
          </cell>
          <cell r="AF1319">
            <v>5972245</v>
          </cell>
          <cell r="AG1319">
            <v>3029138</v>
          </cell>
          <cell r="AH1319">
            <v>233090</v>
          </cell>
          <cell r="AI1319">
            <v>16498</v>
          </cell>
          <cell r="AJ1319">
            <v>1315482</v>
          </cell>
          <cell r="AK1319">
            <v>32078845</v>
          </cell>
          <cell r="AL1319">
            <v>887838</v>
          </cell>
          <cell r="AM1319">
            <v>0</v>
          </cell>
          <cell r="AN1319">
            <v>0</v>
          </cell>
          <cell r="AO1319">
            <v>0</v>
          </cell>
          <cell r="AP1319">
            <v>32966683</v>
          </cell>
          <cell r="AQ1319">
            <v>14270664</v>
          </cell>
          <cell r="AR1319">
            <v>3756297</v>
          </cell>
          <cell r="AS1319">
            <v>18026961</v>
          </cell>
          <cell r="AT1319">
            <v>0</v>
          </cell>
          <cell r="AU1319">
            <v>86508</v>
          </cell>
          <cell r="AV1319">
            <v>59328</v>
          </cell>
          <cell r="AW1319">
            <v>0</v>
          </cell>
          <cell r="AX1319">
            <v>49584</v>
          </cell>
          <cell r="AY1319">
            <v>37670</v>
          </cell>
          <cell r="AZ1319">
            <v>233090</v>
          </cell>
        </row>
        <row r="1320">
          <cell r="A1320">
            <v>204671</v>
          </cell>
          <cell r="B1320" t="str">
            <v>OHIO STATE UNIVERSITY-LIMA CAMPUS</v>
          </cell>
          <cell r="C1320" t="str">
            <v>OH</v>
          </cell>
          <cell r="D1320">
            <v>3</v>
          </cell>
          <cell r="E1320">
            <v>1</v>
          </cell>
          <cell r="F1320">
            <v>2</v>
          </cell>
          <cell r="G1320">
            <v>-2</v>
          </cell>
          <cell r="H1320">
            <v>2</v>
          </cell>
          <cell r="I1320">
            <v>33</v>
          </cell>
          <cell r="J1320">
            <v>1</v>
          </cell>
          <cell r="K1320">
            <v>1152</v>
          </cell>
          <cell r="L1320">
            <v>4422240</v>
          </cell>
          <cell r="M1320">
            <v>0</v>
          </cell>
          <cell r="N1320">
            <v>4691870</v>
          </cell>
          <cell r="O1320">
            <v>0</v>
          </cell>
          <cell r="P1320">
            <v>950570</v>
          </cell>
          <cell r="Q1320">
            <v>159116</v>
          </cell>
          <cell r="R1320">
            <v>15700</v>
          </cell>
          <cell r="S1320">
            <v>13500</v>
          </cell>
          <cell r="T1320">
            <v>0</v>
          </cell>
          <cell r="U1320">
            <v>518272</v>
          </cell>
          <cell r="V1320">
            <v>0</v>
          </cell>
          <cell r="W1320">
            <v>0</v>
          </cell>
          <cell r="X1320">
            <v>267848</v>
          </cell>
          <cell r="Y1320">
            <v>0</v>
          </cell>
          <cell r="Z1320">
            <v>11039116</v>
          </cell>
          <cell r="AA1320">
            <v>5668766</v>
          </cell>
          <cell r="AB1320">
            <v>2758</v>
          </cell>
          <cell r="AC1320">
            <v>565687</v>
          </cell>
          <cell r="AD1320">
            <v>332655</v>
          </cell>
          <cell r="AE1320">
            <v>604887</v>
          </cell>
          <cell r="AF1320">
            <v>705246</v>
          </cell>
          <cell r="AG1320">
            <v>1803513</v>
          </cell>
          <cell r="AH1320">
            <v>950278</v>
          </cell>
          <cell r="AI1320">
            <v>0</v>
          </cell>
          <cell r="AJ1320">
            <v>338462</v>
          </cell>
          <cell r="AK1320">
            <v>10972252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10972252</v>
          </cell>
          <cell r="AQ1320">
            <v>6127444</v>
          </cell>
          <cell r="AR1320">
            <v>1344848</v>
          </cell>
          <cell r="AS1320">
            <v>7472292</v>
          </cell>
          <cell r="AT1320">
            <v>608187</v>
          </cell>
          <cell r="AU1320">
            <v>0</v>
          </cell>
          <cell r="AV1320">
            <v>28330</v>
          </cell>
          <cell r="AW1320">
            <v>0</v>
          </cell>
          <cell r="AX1320">
            <v>20681</v>
          </cell>
          <cell r="AY1320">
            <v>293080</v>
          </cell>
          <cell r="AZ1320">
            <v>950278</v>
          </cell>
        </row>
        <row r="1321">
          <cell r="A1321">
            <v>204680</v>
          </cell>
          <cell r="B1321" t="str">
            <v>OHIO STATE UNIVERSITY-MANSFIELD CAMPUS</v>
          </cell>
          <cell r="C1321" t="str">
            <v>OH</v>
          </cell>
          <cell r="D1321">
            <v>3</v>
          </cell>
          <cell r="E1321">
            <v>1</v>
          </cell>
          <cell r="F1321">
            <v>2</v>
          </cell>
          <cell r="G1321">
            <v>-2</v>
          </cell>
          <cell r="H1321">
            <v>2</v>
          </cell>
          <cell r="I1321">
            <v>33</v>
          </cell>
          <cell r="J1321">
            <v>1</v>
          </cell>
          <cell r="K1321">
            <v>1222</v>
          </cell>
          <cell r="L1321">
            <v>4974844</v>
          </cell>
          <cell r="M1321">
            <v>0</v>
          </cell>
          <cell r="N1321">
            <v>4996867</v>
          </cell>
          <cell r="O1321">
            <v>0</v>
          </cell>
          <cell r="P1321">
            <v>1398671</v>
          </cell>
          <cell r="Q1321">
            <v>9314</v>
          </cell>
          <cell r="R1321">
            <v>12359</v>
          </cell>
          <cell r="S1321">
            <v>24588</v>
          </cell>
          <cell r="T1321">
            <v>0</v>
          </cell>
          <cell r="U1321">
            <v>316581</v>
          </cell>
          <cell r="V1321">
            <v>0</v>
          </cell>
          <cell r="W1321">
            <v>0</v>
          </cell>
          <cell r="X1321">
            <v>486226</v>
          </cell>
          <cell r="Y1321">
            <v>0</v>
          </cell>
          <cell r="Z1321">
            <v>12219450</v>
          </cell>
          <cell r="AA1321">
            <v>5507342</v>
          </cell>
          <cell r="AB1321">
            <v>49712</v>
          </cell>
          <cell r="AC1321">
            <v>418776</v>
          </cell>
          <cell r="AD1321">
            <v>737445</v>
          </cell>
          <cell r="AE1321">
            <v>698410</v>
          </cell>
          <cell r="AF1321">
            <v>1385603</v>
          </cell>
          <cell r="AG1321">
            <v>727857</v>
          </cell>
          <cell r="AH1321">
            <v>1360629</v>
          </cell>
          <cell r="AI1321">
            <v>0</v>
          </cell>
          <cell r="AJ1321">
            <v>322511</v>
          </cell>
          <cell r="AK1321">
            <v>11208285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11208285</v>
          </cell>
          <cell r="AQ1321">
            <v>5976500</v>
          </cell>
          <cell r="AR1321">
            <v>1357751</v>
          </cell>
          <cell r="AS1321">
            <v>7334251</v>
          </cell>
          <cell r="AT1321">
            <v>881334</v>
          </cell>
          <cell r="AU1321">
            <v>0</v>
          </cell>
          <cell r="AV1321">
            <v>0</v>
          </cell>
          <cell r="AW1321">
            <v>0</v>
          </cell>
          <cell r="AX1321">
            <v>334899</v>
          </cell>
          <cell r="AY1321">
            <v>144396</v>
          </cell>
          <cell r="AZ1321">
            <v>1360629</v>
          </cell>
        </row>
        <row r="1322">
          <cell r="A1322">
            <v>204699</v>
          </cell>
          <cell r="B1322" t="str">
            <v>OHIO STATE UNIVERSITY-MARION CAMPUS</v>
          </cell>
          <cell r="C1322" t="str">
            <v>OH</v>
          </cell>
          <cell r="D1322">
            <v>3</v>
          </cell>
          <cell r="E1322">
            <v>1</v>
          </cell>
          <cell r="F1322">
            <v>2</v>
          </cell>
          <cell r="G1322">
            <v>-2</v>
          </cell>
          <cell r="H1322">
            <v>2</v>
          </cell>
          <cell r="I1322">
            <v>33</v>
          </cell>
          <cell r="J1322">
            <v>1</v>
          </cell>
          <cell r="K1322">
            <v>1131</v>
          </cell>
          <cell r="L1322">
            <v>4047183</v>
          </cell>
          <cell r="M1322">
            <v>0</v>
          </cell>
          <cell r="N1322">
            <v>4053143</v>
          </cell>
          <cell r="O1322">
            <v>0</v>
          </cell>
          <cell r="P1322">
            <v>823716</v>
          </cell>
          <cell r="Q1322">
            <v>58205</v>
          </cell>
          <cell r="R1322">
            <v>15119</v>
          </cell>
          <cell r="S1322">
            <v>295207</v>
          </cell>
          <cell r="T1322">
            <v>0</v>
          </cell>
          <cell r="U1322">
            <v>411718</v>
          </cell>
          <cell r="V1322">
            <v>3645</v>
          </cell>
          <cell r="W1322">
            <v>0</v>
          </cell>
          <cell r="X1322">
            <v>450055</v>
          </cell>
          <cell r="Y1322">
            <v>0</v>
          </cell>
          <cell r="Z1322">
            <v>10157991</v>
          </cell>
          <cell r="AA1322">
            <v>4424764</v>
          </cell>
          <cell r="AB1322">
            <v>11061</v>
          </cell>
          <cell r="AC1322">
            <v>620520</v>
          </cell>
          <cell r="AD1322">
            <v>993387</v>
          </cell>
          <cell r="AE1322">
            <v>645246</v>
          </cell>
          <cell r="AF1322">
            <v>918735</v>
          </cell>
          <cell r="AG1322">
            <v>1142615</v>
          </cell>
          <cell r="AH1322">
            <v>802245</v>
          </cell>
          <cell r="AI1322">
            <v>0</v>
          </cell>
          <cell r="AJ1322">
            <v>11878</v>
          </cell>
          <cell r="AK1322">
            <v>9570451</v>
          </cell>
          <cell r="AL1322">
            <v>4110</v>
          </cell>
          <cell r="AM1322">
            <v>0</v>
          </cell>
          <cell r="AN1322">
            <v>0</v>
          </cell>
          <cell r="AO1322">
            <v>0</v>
          </cell>
          <cell r="AP1322">
            <v>9574561</v>
          </cell>
          <cell r="AQ1322">
            <v>5227112</v>
          </cell>
          <cell r="AR1322">
            <v>1180588</v>
          </cell>
          <cell r="AS1322">
            <v>6407700</v>
          </cell>
          <cell r="AT1322">
            <v>507406</v>
          </cell>
          <cell r="AU1322">
            <v>0</v>
          </cell>
          <cell r="AV1322">
            <v>0</v>
          </cell>
          <cell r="AW1322">
            <v>0</v>
          </cell>
          <cell r="AX1322">
            <v>13914</v>
          </cell>
          <cell r="AY1322">
            <v>280925</v>
          </cell>
          <cell r="AZ1322">
            <v>802245</v>
          </cell>
        </row>
        <row r="1323">
          <cell r="A1323">
            <v>204705</v>
          </cell>
          <cell r="B1323" t="str">
            <v>OHIO STATE UNIVERSITY-NEWARK CAMPUS</v>
          </cell>
          <cell r="C1323" t="str">
            <v>OH</v>
          </cell>
          <cell r="D1323">
            <v>3</v>
          </cell>
          <cell r="E1323">
            <v>1</v>
          </cell>
          <cell r="F1323">
            <v>2</v>
          </cell>
          <cell r="G1323">
            <v>-2</v>
          </cell>
          <cell r="H1323">
            <v>2</v>
          </cell>
          <cell r="I1323">
            <v>33</v>
          </cell>
          <cell r="J1323">
            <v>1</v>
          </cell>
          <cell r="K1323">
            <v>1744</v>
          </cell>
          <cell r="L1323">
            <v>6563169</v>
          </cell>
          <cell r="M1323">
            <v>0</v>
          </cell>
          <cell r="N1323">
            <v>5757567</v>
          </cell>
          <cell r="O1323">
            <v>0</v>
          </cell>
          <cell r="P1323">
            <v>1534912</v>
          </cell>
          <cell r="Q1323">
            <v>4155</v>
          </cell>
          <cell r="R1323">
            <v>0</v>
          </cell>
          <cell r="S1323">
            <v>0</v>
          </cell>
          <cell r="T1323">
            <v>0</v>
          </cell>
          <cell r="U1323">
            <v>11325</v>
          </cell>
          <cell r="V1323">
            <v>56968</v>
          </cell>
          <cell r="W1323">
            <v>0</v>
          </cell>
          <cell r="X1323">
            <v>401790</v>
          </cell>
          <cell r="Y1323">
            <v>0</v>
          </cell>
          <cell r="Z1323">
            <v>14329886</v>
          </cell>
          <cell r="AA1323">
            <v>5152544</v>
          </cell>
          <cell r="AB1323">
            <v>1116</v>
          </cell>
          <cell r="AC1323">
            <v>23</v>
          </cell>
          <cell r="AD1323">
            <v>1062814</v>
          </cell>
          <cell r="AE1323">
            <v>899143</v>
          </cell>
          <cell r="AF1323">
            <v>3080887</v>
          </cell>
          <cell r="AG1323">
            <v>1015327</v>
          </cell>
          <cell r="AH1323">
            <v>1214499</v>
          </cell>
          <cell r="AI1323">
            <v>0</v>
          </cell>
          <cell r="AJ1323">
            <v>-3072156</v>
          </cell>
          <cell r="AK1323">
            <v>9354197</v>
          </cell>
          <cell r="AL1323">
            <v>36832</v>
          </cell>
          <cell r="AM1323">
            <v>0</v>
          </cell>
          <cell r="AN1323">
            <v>0</v>
          </cell>
          <cell r="AO1323">
            <v>0</v>
          </cell>
          <cell r="AP1323">
            <v>9391029</v>
          </cell>
          <cell r="AQ1323">
            <v>6509198</v>
          </cell>
          <cell r="AR1323">
            <v>1349599</v>
          </cell>
          <cell r="AS1323">
            <v>7858797</v>
          </cell>
          <cell r="AT1323">
            <v>925129</v>
          </cell>
          <cell r="AU1323">
            <v>0</v>
          </cell>
          <cell r="AV1323">
            <v>0</v>
          </cell>
          <cell r="AW1323">
            <v>0</v>
          </cell>
          <cell r="AX1323">
            <v>78397</v>
          </cell>
          <cell r="AY1323">
            <v>210973</v>
          </cell>
          <cell r="AZ1323">
            <v>1214499</v>
          </cell>
        </row>
        <row r="1324">
          <cell r="A1324">
            <v>204796</v>
          </cell>
          <cell r="B1324" t="str">
            <v>OHIO STATE UNIVERSITY-MAIN CAMPUS</v>
          </cell>
          <cell r="C1324" t="str">
            <v>OH</v>
          </cell>
          <cell r="D1324">
            <v>3</v>
          </cell>
          <cell r="E1324">
            <v>1</v>
          </cell>
          <cell r="F1324">
            <v>1</v>
          </cell>
          <cell r="G1324">
            <v>1</v>
          </cell>
          <cell r="H1324">
            <v>2</v>
          </cell>
          <cell r="I1324">
            <v>15</v>
          </cell>
          <cell r="J1324">
            <v>1</v>
          </cell>
          <cell r="K1324">
            <v>43553</v>
          </cell>
          <cell r="L1324">
            <v>346644912</v>
          </cell>
          <cell r="M1324">
            <v>16577310</v>
          </cell>
          <cell r="N1324">
            <v>416215824</v>
          </cell>
          <cell r="O1324">
            <v>14656474</v>
          </cell>
          <cell r="P1324">
            <v>185385862</v>
          </cell>
          <cell r="Q1324">
            <v>37835755</v>
          </cell>
          <cell r="R1324">
            <v>2830772</v>
          </cell>
          <cell r="S1324">
            <v>219592961</v>
          </cell>
          <cell r="T1324">
            <v>14420350</v>
          </cell>
          <cell r="U1324">
            <v>64951470</v>
          </cell>
          <cell r="V1324">
            <v>155076911</v>
          </cell>
          <cell r="W1324">
            <v>624933391</v>
          </cell>
          <cell r="X1324">
            <v>37652127</v>
          </cell>
          <cell r="Y1324">
            <v>0</v>
          </cell>
          <cell r="Z1324">
            <v>2136774119</v>
          </cell>
          <cell r="AA1324">
            <v>505842803</v>
          </cell>
          <cell r="AB1324">
            <v>262248542</v>
          </cell>
          <cell r="AC1324">
            <v>102284278</v>
          </cell>
          <cell r="AD1324">
            <v>101119417</v>
          </cell>
          <cell r="AE1324">
            <v>52906958</v>
          </cell>
          <cell r="AF1324">
            <v>123909820</v>
          </cell>
          <cell r="AG1324">
            <v>71157631</v>
          </cell>
          <cell r="AH1324">
            <v>96171089</v>
          </cell>
          <cell r="AI1324">
            <v>16722909</v>
          </cell>
          <cell r="AJ1324">
            <v>-71392398</v>
          </cell>
          <cell r="AK1324">
            <v>1260971049</v>
          </cell>
          <cell r="AL1324">
            <v>150316404</v>
          </cell>
          <cell r="AM1324">
            <v>627969890</v>
          </cell>
          <cell r="AN1324">
            <v>0</v>
          </cell>
          <cell r="AO1324">
            <v>21502626</v>
          </cell>
          <cell r="AP1324">
            <v>2060759969</v>
          </cell>
          <cell r="AQ1324">
            <v>688562084</v>
          </cell>
          <cell r="AR1324">
            <v>205904102</v>
          </cell>
          <cell r="AS1324">
            <v>894466186</v>
          </cell>
          <cell r="AT1324">
            <v>14895509</v>
          </cell>
          <cell r="AU1324">
            <v>7633196</v>
          </cell>
          <cell r="AV1324">
            <v>11717267</v>
          </cell>
          <cell r="AW1324">
            <v>0</v>
          </cell>
          <cell r="AX1324">
            <v>4470198</v>
          </cell>
          <cell r="AY1324">
            <v>57454919</v>
          </cell>
          <cell r="AZ1324">
            <v>96171089</v>
          </cell>
        </row>
        <row r="1325">
          <cell r="A1325">
            <v>204802</v>
          </cell>
          <cell r="B1325" t="str">
            <v>OHIO UNIVERSITY-EASTERN CAMPUS</v>
          </cell>
          <cell r="C1325" t="str">
            <v>OH</v>
          </cell>
          <cell r="D1325">
            <v>3</v>
          </cell>
          <cell r="E1325">
            <v>1</v>
          </cell>
          <cell r="F1325">
            <v>2</v>
          </cell>
          <cell r="G1325">
            <v>2</v>
          </cell>
          <cell r="H1325">
            <v>2</v>
          </cell>
          <cell r="I1325">
            <v>40</v>
          </cell>
          <cell r="J1325">
            <v>1</v>
          </cell>
          <cell r="K1325">
            <v>788</v>
          </cell>
          <cell r="L1325">
            <v>3732146</v>
          </cell>
          <cell r="M1325">
            <v>0</v>
          </cell>
          <cell r="N1325">
            <v>3821989</v>
          </cell>
          <cell r="O1325">
            <v>0</v>
          </cell>
          <cell r="P1325">
            <v>1006147</v>
          </cell>
          <cell r="Q1325">
            <v>204712</v>
          </cell>
          <cell r="R1325">
            <v>0</v>
          </cell>
          <cell r="S1325">
            <v>690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298508</v>
          </cell>
          <cell r="Y1325">
            <v>0</v>
          </cell>
          <cell r="Z1325">
            <v>9064192</v>
          </cell>
          <cell r="AA1325">
            <v>3240545</v>
          </cell>
          <cell r="AB1325">
            <v>691</v>
          </cell>
          <cell r="AC1325">
            <v>132228</v>
          </cell>
          <cell r="AD1325">
            <v>306945</v>
          </cell>
          <cell r="AE1325">
            <v>490049</v>
          </cell>
          <cell r="AF1325">
            <v>2128503</v>
          </cell>
          <cell r="AG1325">
            <v>498913</v>
          </cell>
          <cell r="AH1325">
            <v>1977495</v>
          </cell>
          <cell r="AI1325">
            <v>0</v>
          </cell>
          <cell r="AJ1325">
            <v>0</v>
          </cell>
          <cell r="AK1325">
            <v>8775369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8775369</v>
          </cell>
          <cell r="AQ1325">
            <v>3449021</v>
          </cell>
          <cell r="AR1325">
            <v>2632141</v>
          </cell>
          <cell r="AS1325">
            <v>9431994</v>
          </cell>
          <cell r="AT1325">
            <v>831297</v>
          </cell>
          <cell r="AU1325">
            <v>75008</v>
          </cell>
          <cell r="AV1325">
            <v>204712</v>
          </cell>
          <cell r="AW1325">
            <v>0</v>
          </cell>
          <cell r="AX1325">
            <v>0</v>
          </cell>
          <cell r="AY1325">
            <v>866478</v>
          </cell>
          <cell r="AZ1325">
            <v>1977495</v>
          </cell>
        </row>
        <row r="1326">
          <cell r="A1326">
            <v>204820</v>
          </cell>
          <cell r="B1326" t="str">
            <v>OHIO UNIVERSITY-CHILLICOTHE BRANCH</v>
          </cell>
          <cell r="C1326" t="str">
            <v>OH</v>
          </cell>
          <cell r="D1326">
            <v>3</v>
          </cell>
          <cell r="E1326">
            <v>1</v>
          </cell>
          <cell r="F1326">
            <v>2</v>
          </cell>
          <cell r="G1326">
            <v>2</v>
          </cell>
          <cell r="H1326">
            <v>2</v>
          </cell>
          <cell r="I1326">
            <v>40</v>
          </cell>
          <cell r="J1326">
            <v>1</v>
          </cell>
          <cell r="K1326">
            <v>1201</v>
          </cell>
          <cell r="L1326">
            <v>4768322</v>
          </cell>
          <cell r="M1326">
            <v>0</v>
          </cell>
          <cell r="N1326">
            <v>4815258</v>
          </cell>
          <cell r="O1326">
            <v>0</v>
          </cell>
          <cell r="P1326">
            <v>1286729</v>
          </cell>
          <cell r="Q1326">
            <v>344872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113280</v>
          </cell>
          <cell r="Y1326">
            <v>0</v>
          </cell>
          <cell r="Z1326">
            <v>11328461</v>
          </cell>
          <cell r="AA1326">
            <v>4168308</v>
          </cell>
          <cell r="AB1326">
            <v>24071</v>
          </cell>
          <cell r="AC1326">
            <v>428889</v>
          </cell>
          <cell r="AD1326">
            <v>377618</v>
          </cell>
          <cell r="AE1326">
            <v>487203</v>
          </cell>
          <cell r="AF1326">
            <v>2385368</v>
          </cell>
          <cell r="AG1326">
            <v>946802</v>
          </cell>
          <cell r="AH1326">
            <v>1808801</v>
          </cell>
          <cell r="AI1326">
            <v>0</v>
          </cell>
          <cell r="AJ1326">
            <v>0</v>
          </cell>
          <cell r="AK1326">
            <v>10627060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10627060</v>
          </cell>
          <cell r="AQ1326">
            <v>4500933</v>
          </cell>
          <cell r="AR1326">
            <v>3218047</v>
          </cell>
          <cell r="AS1326">
            <v>12131364</v>
          </cell>
          <cell r="AT1326">
            <v>1022150</v>
          </cell>
          <cell r="AU1326">
            <v>53375</v>
          </cell>
          <cell r="AV1326">
            <v>267029</v>
          </cell>
          <cell r="AW1326">
            <v>0</v>
          </cell>
          <cell r="AX1326">
            <v>0</v>
          </cell>
          <cell r="AY1326">
            <v>466247</v>
          </cell>
          <cell r="AZ1326">
            <v>1808801</v>
          </cell>
        </row>
        <row r="1327">
          <cell r="A1327">
            <v>204839</v>
          </cell>
          <cell r="B1327" t="str">
            <v>OHIO UNIVERSITY-SOUTHERN CAMPUS</v>
          </cell>
          <cell r="C1327" t="str">
            <v>OH</v>
          </cell>
          <cell r="D1327">
            <v>3</v>
          </cell>
          <cell r="E1327">
            <v>1</v>
          </cell>
          <cell r="F1327">
            <v>2</v>
          </cell>
          <cell r="G1327">
            <v>2</v>
          </cell>
          <cell r="H1327">
            <v>2</v>
          </cell>
          <cell r="I1327">
            <v>-3</v>
          </cell>
          <cell r="J1327">
            <v>1</v>
          </cell>
          <cell r="K1327">
            <v>1458</v>
          </cell>
          <cell r="L1327">
            <v>5697243</v>
          </cell>
          <cell r="M1327">
            <v>0</v>
          </cell>
          <cell r="N1327">
            <v>4971120</v>
          </cell>
          <cell r="O1327">
            <v>0</v>
          </cell>
          <cell r="P1327">
            <v>2297613</v>
          </cell>
          <cell r="Q1327">
            <v>1802493</v>
          </cell>
          <cell r="R1327">
            <v>14363</v>
          </cell>
          <cell r="S1327">
            <v>108571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196209</v>
          </cell>
          <cell r="Y1327">
            <v>0</v>
          </cell>
          <cell r="Z1327">
            <v>15087612</v>
          </cell>
          <cell r="AA1327">
            <v>5224776</v>
          </cell>
          <cell r="AB1327">
            <v>0</v>
          </cell>
          <cell r="AC1327">
            <v>831660</v>
          </cell>
          <cell r="AD1327">
            <v>412071</v>
          </cell>
          <cell r="AE1327">
            <v>703052</v>
          </cell>
          <cell r="AF1327">
            <v>4065871</v>
          </cell>
          <cell r="AG1327">
            <v>879069</v>
          </cell>
          <cell r="AH1327">
            <v>3465167</v>
          </cell>
          <cell r="AI1327">
            <v>0</v>
          </cell>
          <cell r="AJ1327">
            <v>0</v>
          </cell>
          <cell r="AK1327">
            <v>15581666</v>
          </cell>
          <cell r="AL1327">
            <v>0</v>
          </cell>
          <cell r="AM1327">
            <v>0</v>
          </cell>
          <cell r="AN1327">
            <v>0</v>
          </cell>
          <cell r="AO1327">
            <v>4338836</v>
          </cell>
          <cell r="AP1327">
            <v>19920502</v>
          </cell>
          <cell r="AQ1327">
            <v>5354872</v>
          </cell>
          <cell r="AR1327">
            <v>3531279</v>
          </cell>
          <cell r="AS1327">
            <v>8886151</v>
          </cell>
          <cell r="AT1327">
            <v>1778868</v>
          </cell>
          <cell r="AU1327">
            <v>107387</v>
          </cell>
          <cell r="AV1327">
            <v>422859</v>
          </cell>
          <cell r="AW1327">
            <v>0</v>
          </cell>
          <cell r="AX1327">
            <v>0</v>
          </cell>
          <cell r="AY1327">
            <v>1156053</v>
          </cell>
          <cell r="AZ1327">
            <v>3465167</v>
          </cell>
        </row>
        <row r="1328">
          <cell r="A1328">
            <v>204848</v>
          </cell>
          <cell r="B1328" t="str">
            <v>OHIO UNIVERSITY-LANCASTER BRANCH</v>
          </cell>
          <cell r="C1328" t="str">
            <v>OH</v>
          </cell>
          <cell r="D1328">
            <v>3</v>
          </cell>
          <cell r="E1328">
            <v>1</v>
          </cell>
          <cell r="F1328">
            <v>2</v>
          </cell>
          <cell r="G1328">
            <v>2</v>
          </cell>
          <cell r="H1328">
            <v>2</v>
          </cell>
          <cell r="I1328">
            <v>40</v>
          </cell>
          <cell r="J1328">
            <v>1</v>
          </cell>
          <cell r="K1328">
            <v>1226</v>
          </cell>
          <cell r="L1328">
            <v>4338836</v>
          </cell>
          <cell r="M1328">
            <v>0</v>
          </cell>
          <cell r="N1328">
            <v>4565043</v>
          </cell>
          <cell r="O1328">
            <v>0</v>
          </cell>
          <cell r="P1328">
            <v>1391719</v>
          </cell>
          <cell r="Q1328">
            <v>373465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72794</v>
          </cell>
          <cell r="Y1328">
            <v>0</v>
          </cell>
          <cell r="Z1328">
            <v>10741857</v>
          </cell>
          <cell r="AA1328">
            <v>3777505</v>
          </cell>
          <cell r="AB1328">
            <v>0</v>
          </cell>
          <cell r="AC1328">
            <v>182951</v>
          </cell>
          <cell r="AD1328">
            <v>504188</v>
          </cell>
          <cell r="AE1328">
            <v>720729</v>
          </cell>
          <cell r="AF1328">
            <v>3329375</v>
          </cell>
          <cell r="AG1328">
            <v>1012659</v>
          </cell>
          <cell r="AH1328">
            <v>1239675</v>
          </cell>
          <cell r="AI1328">
            <v>0</v>
          </cell>
          <cell r="AJ1328">
            <v>0</v>
          </cell>
          <cell r="AK1328">
            <v>10767082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10767082</v>
          </cell>
          <cell r="AQ1328">
            <v>4644106</v>
          </cell>
          <cell r="AR1328">
            <v>3418436</v>
          </cell>
          <cell r="AS1328">
            <v>8062542</v>
          </cell>
          <cell r="AT1328">
            <v>684077</v>
          </cell>
          <cell r="AU1328">
            <v>48864</v>
          </cell>
          <cell r="AV1328">
            <v>181252</v>
          </cell>
          <cell r="AW1328">
            <v>0</v>
          </cell>
          <cell r="AX1328">
            <v>0</v>
          </cell>
          <cell r="AY1328">
            <v>325482</v>
          </cell>
          <cell r="AZ1328">
            <v>1239675</v>
          </cell>
        </row>
        <row r="1329">
          <cell r="A1329">
            <v>204857</v>
          </cell>
          <cell r="B1329" t="str">
            <v>OHIO UNIVERSITY-MAIN CAMPUS</v>
          </cell>
          <cell r="C1329" t="str">
            <v>OH</v>
          </cell>
          <cell r="D1329">
            <v>3</v>
          </cell>
          <cell r="E1329">
            <v>1</v>
          </cell>
          <cell r="F1329">
            <v>2</v>
          </cell>
          <cell r="G1329">
            <v>1</v>
          </cell>
          <cell r="H1329">
            <v>2</v>
          </cell>
          <cell r="I1329">
            <v>15</v>
          </cell>
          <cell r="J1329">
            <v>1</v>
          </cell>
          <cell r="K1329">
            <v>19123</v>
          </cell>
          <cell r="L1329">
            <v>132426857</v>
          </cell>
          <cell r="M1329">
            <v>0</v>
          </cell>
          <cell r="N1329">
            <v>126989349</v>
          </cell>
          <cell r="O1329">
            <v>0</v>
          </cell>
          <cell r="P1329">
            <v>29421419</v>
          </cell>
          <cell r="Q1329">
            <v>9119832</v>
          </cell>
          <cell r="R1329">
            <v>627373</v>
          </cell>
          <cell r="S1329">
            <v>12388741</v>
          </cell>
          <cell r="T1329">
            <v>1046131</v>
          </cell>
          <cell r="U1329">
            <v>6094173</v>
          </cell>
          <cell r="V1329">
            <v>54781811</v>
          </cell>
          <cell r="W1329">
            <v>0</v>
          </cell>
          <cell r="X1329">
            <v>10685427</v>
          </cell>
          <cell r="Y1329">
            <v>0</v>
          </cell>
          <cell r="Z1329">
            <v>383581113</v>
          </cell>
          <cell r="AA1329">
            <v>143895868</v>
          </cell>
          <cell r="AB1329">
            <v>23852869</v>
          </cell>
          <cell r="AC1329">
            <v>13097446</v>
          </cell>
          <cell r="AD1329">
            <v>40573750</v>
          </cell>
          <cell r="AE1329">
            <v>17528190</v>
          </cell>
          <cell r="AF1329">
            <v>23303276</v>
          </cell>
          <cell r="AG1329">
            <v>25847173</v>
          </cell>
          <cell r="AH1329">
            <v>18809866</v>
          </cell>
          <cell r="AI1329">
            <v>355312</v>
          </cell>
          <cell r="AJ1329">
            <v>16586366</v>
          </cell>
          <cell r="AK1329">
            <v>323850116</v>
          </cell>
          <cell r="AL1329">
            <v>61090812</v>
          </cell>
          <cell r="AM1329">
            <v>0</v>
          </cell>
          <cell r="AN1329">
            <v>0</v>
          </cell>
          <cell r="AO1329">
            <v>0</v>
          </cell>
          <cell r="AP1329">
            <v>384940928</v>
          </cell>
          <cell r="AQ1329">
            <v>164497529</v>
          </cell>
          <cell r="AR1329">
            <v>75327473</v>
          </cell>
          <cell r="AS1329">
            <v>239825002</v>
          </cell>
          <cell r="AT1329">
            <v>5729086</v>
          </cell>
          <cell r="AU1329">
            <v>938620</v>
          </cell>
          <cell r="AV1329">
            <v>1808768</v>
          </cell>
          <cell r="AW1329">
            <v>0</v>
          </cell>
          <cell r="AX1329">
            <v>2636623</v>
          </cell>
          <cell r="AY1329">
            <v>7696769</v>
          </cell>
          <cell r="AZ1329">
            <v>18809866</v>
          </cell>
        </row>
        <row r="1330">
          <cell r="A1330">
            <v>204866</v>
          </cell>
          <cell r="B1330" t="str">
            <v>OHIO UNIVERSITY-ZANESVILLE BRANCH</v>
          </cell>
          <cell r="C1330" t="str">
            <v>OH</v>
          </cell>
          <cell r="D1330">
            <v>3</v>
          </cell>
          <cell r="E1330">
            <v>1</v>
          </cell>
          <cell r="F1330">
            <v>2</v>
          </cell>
          <cell r="G1330">
            <v>2</v>
          </cell>
          <cell r="H1330">
            <v>2</v>
          </cell>
          <cell r="I1330">
            <v>40</v>
          </cell>
          <cell r="J1330">
            <v>1</v>
          </cell>
          <cell r="K1330">
            <v>1194</v>
          </cell>
          <cell r="L1330">
            <v>4164338</v>
          </cell>
          <cell r="M1330">
            <v>0</v>
          </cell>
          <cell r="N1330">
            <v>4296107</v>
          </cell>
          <cell r="O1330">
            <v>0</v>
          </cell>
          <cell r="P1330">
            <v>1218636</v>
          </cell>
          <cell r="Q1330">
            <v>300549</v>
          </cell>
          <cell r="R1330">
            <v>0</v>
          </cell>
          <cell r="S1330">
            <v>980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95315</v>
          </cell>
          <cell r="Y1330">
            <v>0</v>
          </cell>
          <cell r="Z1330">
            <v>10075925</v>
          </cell>
          <cell r="AA1330">
            <v>4441636</v>
          </cell>
          <cell r="AB1330">
            <v>0</v>
          </cell>
          <cell r="AC1330">
            <v>110327</v>
          </cell>
          <cell r="AD1330">
            <v>272326</v>
          </cell>
          <cell r="AE1330">
            <v>636173</v>
          </cell>
          <cell r="AF1330">
            <v>2229136</v>
          </cell>
          <cell r="AG1330">
            <v>863116</v>
          </cell>
          <cell r="AH1330">
            <v>1673784</v>
          </cell>
          <cell r="AI1330">
            <v>0</v>
          </cell>
          <cell r="AJ1330">
            <v>0</v>
          </cell>
          <cell r="AK1330">
            <v>10226498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10226498</v>
          </cell>
          <cell r="AQ1330">
            <v>4600018</v>
          </cell>
          <cell r="AR1330">
            <v>3337016</v>
          </cell>
          <cell r="AS1330">
            <v>7937034</v>
          </cell>
          <cell r="AT1330">
            <v>884721</v>
          </cell>
          <cell r="AU1330">
            <v>60891</v>
          </cell>
          <cell r="AV1330">
            <v>205654</v>
          </cell>
          <cell r="AW1330">
            <v>0</v>
          </cell>
          <cell r="AX1330">
            <v>0</v>
          </cell>
          <cell r="AY1330">
            <v>522518</v>
          </cell>
          <cell r="AZ1330">
            <v>1673784</v>
          </cell>
        </row>
        <row r="1331">
          <cell r="A1331">
            <v>205443</v>
          </cell>
          <cell r="B1331" t="str">
            <v>SHAWNEE STATE UNIVERSITY</v>
          </cell>
          <cell r="C1331" t="str">
            <v>OH</v>
          </cell>
          <cell r="D1331">
            <v>3</v>
          </cell>
          <cell r="E1331">
            <v>1</v>
          </cell>
          <cell r="F1331">
            <v>2</v>
          </cell>
          <cell r="G1331">
            <v>2</v>
          </cell>
          <cell r="H1331">
            <v>2</v>
          </cell>
          <cell r="I1331">
            <v>31</v>
          </cell>
          <cell r="J1331">
            <v>1</v>
          </cell>
          <cell r="K1331">
            <v>2955</v>
          </cell>
          <cell r="L1331">
            <v>9080804</v>
          </cell>
          <cell r="M1331">
            <v>0</v>
          </cell>
          <cell r="N1331">
            <v>15473610</v>
          </cell>
          <cell r="O1331">
            <v>0</v>
          </cell>
          <cell r="P1331">
            <v>6154959</v>
          </cell>
          <cell r="Q1331">
            <v>3590658</v>
          </cell>
          <cell r="R1331">
            <v>283379</v>
          </cell>
          <cell r="S1331">
            <v>1421399</v>
          </cell>
          <cell r="T1331">
            <v>0</v>
          </cell>
          <cell r="U1331">
            <v>359164</v>
          </cell>
          <cell r="V1331">
            <v>3244171</v>
          </cell>
          <cell r="W1331">
            <v>0</v>
          </cell>
          <cell r="X1331">
            <v>1147975</v>
          </cell>
          <cell r="Y1331">
            <v>0</v>
          </cell>
          <cell r="Z1331">
            <v>40756119</v>
          </cell>
          <cell r="AA1331">
            <v>12043012</v>
          </cell>
          <cell r="AB1331">
            <v>0</v>
          </cell>
          <cell r="AC1331">
            <v>4426334</v>
          </cell>
          <cell r="AD1331">
            <v>2428391</v>
          </cell>
          <cell r="AE1331">
            <v>2793236</v>
          </cell>
          <cell r="AF1331">
            <v>5446944</v>
          </cell>
          <cell r="AG1331">
            <v>3085761</v>
          </cell>
          <cell r="AH1331">
            <v>6931933</v>
          </cell>
          <cell r="AI1331">
            <v>462177</v>
          </cell>
          <cell r="AJ1331">
            <v>1083243</v>
          </cell>
          <cell r="AK1331">
            <v>38701031</v>
          </cell>
          <cell r="AL1331">
            <v>2795283</v>
          </cell>
          <cell r="AM1331">
            <v>0</v>
          </cell>
          <cell r="AN1331">
            <v>0</v>
          </cell>
          <cell r="AO1331">
            <v>0</v>
          </cell>
          <cell r="AP1331">
            <v>41496314</v>
          </cell>
          <cell r="AQ1331">
            <v>16917515</v>
          </cell>
          <cell r="AR1331">
            <v>5169077</v>
          </cell>
          <cell r="AS1331">
            <v>22546727</v>
          </cell>
          <cell r="AT1331">
            <v>3224803</v>
          </cell>
          <cell r="AU1331">
            <v>413466</v>
          </cell>
          <cell r="AV1331">
            <v>1685363</v>
          </cell>
          <cell r="AW1331">
            <v>122332</v>
          </cell>
          <cell r="AX1331">
            <v>894498</v>
          </cell>
          <cell r="AY1331">
            <v>591471</v>
          </cell>
          <cell r="AZ1331">
            <v>6931933</v>
          </cell>
        </row>
        <row r="1332">
          <cell r="A1332">
            <v>206084</v>
          </cell>
          <cell r="B1332" t="str">
            <v>UNIVERSITY OF TOLEDO</v>
          </cell>
          <cell r="C1332" t="str">
            <v>OH</v>
          </cell>
          <cell r="D1332">
            <v>3</v>
          </cell>
          <cell r="E1332">
            <v>1</v>
          </cell>
          <cell r="F1332">
            <v>2</v>
          </cell>
          <cell r="G1332">
            <v>2</v>
          </cell>
          <cell r="H1332">
            <v>2</v>
          </cell>
          <cell r="I1332">
            <v>15</v>
          </cell>
          <cell r="J1332">
            <v>1</v>
          </cell>
          <cell r="K1332">
            <v>16631</v>
          </cell>
          <cell r="L1332">
            <v>107562965</v>
          </cell>
          <cell r="M1332">
            <v>0</v>
          </cell>
          <cell r="N1332">
            <v>88590106</v>
          </cell>
          <cell r="O1332">
            <v>0</v>
          </cell>
          <cell r="P1332">
            <v>19250874</v>
          </cell>
          <cell r="Q1332">
            <v>10375417</v>
          </cell>
          <cell r="R1332">
            <v>1378968</v>
          </cell>
          <cell r="S1332">
            <v>10626019</v>
          </cell>
          <cell r="T1332">
            <v>1525231</v>
          </cell>
          <cell r="U1332">
            <v>2797155</v>
          </cell>
          <cell r="V1332">
            <v>41086595</v>
          </cell>
          <cell r="W1332">
            <v>0</v>
          </cell>
          <cell r="X1332">
            <v>4395642</v>
          </cell>
          <cell r="Y1332">
            <v>0</v>
          </cell>
          <cell r="Z1332">
            <v>287588972</v>
          </cell>
          <cell r="AA1332">
            <v>99977857</v>
          </cell>
          <cell r="AB1332">
            <v>10930774</v>
          </cell>
          <cell r="AC1332">
            <v>5186061</v>
          </cell>
          <cell r="AD1332">
            <v>24419369</v>
          </cell>
          <cell r="AE1332">
            <v>15784024</v>
          </cell>
          <cell r="AF1332">
            <v>19729641</v>
          </cell>
          <cell r="AG1332">
            <v>12958296</v>
          </cell>
          <cell r="AH1332">
            <v>25893568</v>
          </cell>
          <cell r="AI1332">
            <v>2053385</v>
          </cell>
          <cell r="AJ1332">
            <v>15132517</v>
          </cell>
          <cell r="AK1332">
            <v>232065492</v>
          </cell>
          <cell r="AL1332">
            <v>42719563</v>
          </cell>
          <cell r="AM1332">
            <v>0</v>
          </cell>
          <cell r="AN1332">
            <v>0</v>
          </cell>
          <cell r="AO1332">
            <v>1955336</v>
          </cell>
          <cell r="AP1332">
            <v>276740391</v>
          </cell>
          <cell r="AQ1332">
            <v>116935074</v>
          </cell>
          <cell r="AR1332">
            <v>38727616</v>
          </cell>
          <cell r="AS1332">
            <v>155662690</v>
          </cell>
          <cell r="AT1332">
            <v>9183545</v>
          </cell>
          <cell r="AU1332">
            <v>3170902</v>
          </cell>
          <cell r="AV1332">
            <v>2765944</v>
          </cell>
          <cell r="AW1332">
            <v>0</v>
          </cell>
          <cell r="AX1332">
            <v>808459</v>
          </cell>
          <cell r="AY1332">
            <v>9964718</v>
          </cell>
          <cell r="AZ1332">
            <v>25893568</v>
          </cell>
        </row>
        <row r="1333">
          <cell r="A1333">
            <v>206604</v>
          </cell>
          <cell r="B1333" t="str">
            <v>WRIGHT STATE UNIVERSITY-MAIN CAMPUS</v>
          </cell>
          <cell r="C1333" t="str">
            <v>OH</v>
          </cell>
          <cell r="D1333">
            <v>3</v>
          </cell>
          <cell r="E1333">
            <v>1</v>
          </cell>
          <cell r="F1333">
            <v>2</v>
          </cell>
          <cell r="G1333">
            <v>1</v>
          </cell>
          <cell r="H1333">
            <v>2</v>
          </cell>
          <cell r="I1333">
            <v>16</v>
          </cell>
          <cell r="J1333">
            <v>1</v>
          </cell>
          <cell r="K1333">
            <v>11795</v>
          </cell>
          <cell r="L1333">
            <v>72143219</v>
          </cell>
          <cell r="M1333">
            <v>0</v>
          </cell>
          <cell r="N1333">
            <v>95539066</v>
          </cell>
          <cell r="O1333">
            <v>0</v>
          </cell>
          <cell r="P1333">
            <v>25989995</v>
          </cell>
          <cell r="Q1333">
            <v>6055176</v>
          </cell>
          <cell r="R1333">
            <v>909304</v>
          </cell>
          <cell r="S1333">
            <v>10392306</v>
          </cell>
          <cell r="T1333">
            <v>231613</v>
          </cell>
          <cell r="U1333">
            <v>14011766</v>
          </cell>
          <cell r="V1333">
            <v>11282365</v>
          </cell>
          <cell r="W1333">
            <v>0</v>
          </cell>
          <cell r="X1333">
            <v>6511530</v>
          </cell>
          <cell r="Y1333">
            <v>0</v>
          </cell>
          <cell r="Z1333">
            <v>243066340</v>
          </cell>
          <cell r="AA1333">
            <v>82993233</v>
          </cell>
          <cell r="AB1333">
            <v>21929983</v>
          </cell>
          <cell r="AC1333">
            <v>5427531</v>
          </cell>
          <cell r="AD1333">
            <v>40143292</v>
          </cell>
          <cell r="AE1333">
            <v>11347758</v>
          </cell>
          <cell r="AF1333">
            <v>19747988</v>
          </cell>
          <cell r="AG1333">
            <v>13029807</v>
          </cell>
          <cell r="AH1333">
            <v>23021699</v>
          </cell>
          <cell r="AI1333">
            <v>1930415</v>
          </cell>
          <cell r="AJ1333">
            <v>8885742</v>
          </cell>
          <cell r="AK1333">
            <v>228457448</v>
          </cell>
          <cell r="AL1333">
            <v>11366469</v>
          </cell>
          <cell r="AM1333">
            <v>0</v>
          </cell>
          <cell r="AN1333">
            <v>0</v>
          </cell>
          <cell r="AO1333">
            <v>0</v>
          </cell>
          <cell r="AP1333">
            <v>239823917</v>
          </cell>
          <cell r="AQ1333">
            <v>111407841</v>
          </cell>
          <cell r="AR1333">
            <v>24003478</v>
          </cell>
          <cell r="AS1333">
            <v>135411319</v>
          </cell>
          <cell r="AT1333">
            <v>5213486</v>
          </cell>
          <cell r="AU1333">
            <v>1166883</v>
          </cell>
          <cell r="AV1333">
            <v>3474192</v>
          </cell>
          <cell r="AW1333">
            <v>33116</v>
          </cell>
          <cell r="AX1333">
            <v>1869796</v>
          </cell>
          <cell r="AY1333">
            <v>11264226</v>
          </cell>
          <cell r="AZ1333">
            <v>23021699</v>
          </cell>
        </row>
        <row r="1334">
          <cell r="A1334">
            <v>206695</v>
          </cell>
          <cell r="B1334" t="str">
            <v>YOUNGSTOWN STATE UNIVERSITY</v>
          </cell>
          <cell r="C1334" t="str">
            <v>OH</v>
          </cell>
          <cell r="D1334">
            <v>3</v>
          </cell>
          <cell r="E1334">
            <v>1</v>
          </cell>
          <cell r="F1334">
            <v>2</v>
          </cell>
          <cell r="G1334">
            <v>2</v>
          </cell>
          <cell r="H1334">
            <v>2</v>
          </cell>
          <cell r="I1334">
            <v>21</v>
          </cell>
          <cell r="J1334">
            <v>1</v>
          </cell>
          <cell r="K1334">
            <v>10205</v>
          </cell>
          <cell r="L1334">
            <v>51349809</v>
          </cell>
          <cell r="M1334">
            <v>0</v>
          </cell>
          <cell r="N1334">
            <v>48429230</v>
          </cell>
          <cell r="O1334">
            <v>0</v>
          </cell>
          <cell r="P1334">
            <v>9338228</v>
          </cell>
          <cell r="Q1334">
            <v>6256652</v>
          </cell>
          <cell r="R1334">
            <v>196702</v>
          </cell>
          <cell r="S1334">
            <v>6781408</v>
          </cell>
          <cell r="T1334">
            <v>211098</v>
          </cell>
          <cell r="U1334">
            <v>228754</v>
          </cell>
          <cell r="V1334">
            <v>14838272</v>
          </cell>
          <cell r="W1334">
            <v>0</v>
          </cell>
          <cell r="X1334">
            <v>3060707</v>
          </cell>
          <cell r="Y1334">
            <v>0</v>
          </cell>
          <cell r="Z1334">
            <v>140690860</v>
          </cell>
          <cell r="AA1334">
            <v>47942733</v>
          </cell>
          <cell r="AB1334">
            <v>884350</v>
          </cell>
          <cell r="AC1334">
            <v>5573250</v>
          </cell>
          <cell r="AD1334">
            <v>9191592</v>
          </cell>
          <cell r="AE1334">
            <v>6678092</v>
          </cell>
          <cell r="AF1334">
            <v>15595400</v>
          </cell>
          <cell r="AG1334">
            <v>8510072</v>
          </cell>
          <cell r="AH1334">
            <v>20470329</v>
          </cell>
          <cell r="AI1334">
            <v>581822</v>
          </cell>
          <cell r="AJ1334">
            <v>7136030</v>
          </cell>
          <cell r="AK1334">
            <v>122563670</v>
          </cell>
          <cell r="AL1334">
            <v>24094982</v>
          </cell>
          <cell r="AM1334">
            <v>0</v>
          </cell>
          <cell r="AN1334">
            <v>0</v>
          </cell>
          <cell r="AO1334">
            <v>0</v>
          </cell>
          <cell r="AP1334">
            <v>146658652</v>
          </cell>
          <cell r="AQ1334">
            <v>56997930</v>
          </cell>
          <cell r="AR1334">
            <v>15354802</v>
          </cell>
          <cell r="AS1334">
            <v>72352732</v>
          </cell>
          <cell r="AT1334">
            <v>6913806</v>
          </cell>
          <cell r="AU1334">
            <v>727942</v>
          </cell>
          <cell r="AV1334">
            <v>4717608</v>
          </cell>
          <cell r="AW1334">
            <v>0</v>
          </cell>
          <cell r="AX1334">
            <v>5627345</v>
          </cell>
          <cell r="AY1334">
            <v>2483628</v>
          </cell>
          <cell r="AZ1334">
            <v>20470329</v>
          </cell>
        </row>
        <row r="1335">
          <cell r="A1335">
            <v>200846</v>
          </cell>
          <cell r="B1335" t="str">
            <v>UNIVERSITY OF AKRON-WAYNE COLLEGE</v>
          </cell>
          <cell r="C1335" t="str">
            <v>OH</v>
          </cell>
          <cell r="D1335">
            <v>3</v>
          </cell>
          <cell r="E1335">
            <v>4</v>
          </cell>
          <cell r="F1335">
            <v>2</v>
          </cell>
          <cell r="G1335">
            <v>2</v>
          </cell>
          <cell r="H1335">
            <v>2</v>
          </cell>
          <cell r="I1335">
            <v>40</v>
          </cell>
          <cell r="J1335">
            <v>1</v>
          </cell>
          <cell r="K1335">
            <v>1173</v>
          </cell>
          <cell r="L1335">
            <v>4433892</v>
          </cell>
          <cell r="M1335">
            <v>0</v>
          </cell>
          <cell r="N1335">
            <v>3957928</v>
          </cell>
          <cell r="O1335">
            <v>0</v>
          </cell>
          <cell r="P1335">
            <v>12444</v>
          </cell>
          <cell r="Q1335">
            <v>424466</v>
          </cell>
          <cell r="R1335">
            <v>0</v>
          </cell>
          <cell r="S1335">
            <v>45173</v>
          </cell>
          <cell r="T1335">
            <v>18369</v>
          </cell>
          <cell r="U1335">
            <v>0</v>
          </cell>
          <cell r="V1335">
            <v>619546</v>
          </cell>
          <cell r="W1335">
            <v>0</v>
          </cell>
          <cell r="X1335">
            <v>6012</v>
          </cell>
          <cell r="Y1335">
            <v>0</v>
          </cell>
          <cell r="Z1335">
            <v>9517830</v>
          </cell>
          <cell r="AA1335">
            <v>3845299</v>
          </cell>
          <cell r="AB1335">
            <v>10634</v>
          </cell>
          <cell r="AC1335">
            <v>675046</v>
          </cell>
          <cell r="AD1335">
            <v>556272</v>
          </cell>
          <cell r="AE1335">
            <v>601571</v>
          </cell>
          <cell r="AF1335">
            <v>1312251</v>
          </cell>
          <cell r="AG1335">
            <v>750742</v>
          </cell>
          <cell r="AH1335">
            <v>100693</v>
          </cell>
          <cell r="AI1335">
            <v>0</v>
          </cell>
          <cell r="AJ1335">
            <v>1020320</v>
          </cell>
          <cell r="AK1335">
            <v>8872828</v>
          </cell>
          <cell r="AL1335">
            <v>555206</v>
          </cell>
          <cell r="AM1335">
            <v>0</v>
          </cell>
          <cell r="AN1335">
            <v>0</v>
          </cell>
          <cell r="AO1335">
            <v>0</v>
          </cell>
          <cell r="AP1335">
            <v>9428034</v>
          </cell>
          <cell r="AQ1335">
            <v>4319223</v>
          </cell>
          <cell r="AR1335">
            <v>1200093</v>
          </cell>
          <cell r="AS1335">
            <v>5519316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48756</v>
          </cell>
          <cell r="AY1335">
            <v>51937</v>
          </cell>
          <cell r="AZ1335">
            <v>100693</v>
          </cell>
        </row>
        <row r="1336">
          <cell r="A1336">
            <v>201283</v>
          </cell>
          <cell r="B1336" t="str">
            <v>BELMONT TECHNICAL COLLEGE</v>
          </cell>
          <cell r="C1336" t="str">
            <v>OH</v>
          </cell>
          <cell r="D1336">
            <v>3</v>
          </cell>
          <cell r="E1336">
            <v>4</v>
          </cell>
          <cell r="F1336">
            <v>2</v>
          </cell>
          <cell r="G1336">
            <v>2</v>
          </cell>
          <cell r="H1336">
            <v>2</v>
          </cell>
          <cell r="I1336">
            <v>40</v>
          </cell>
          <cell r="J1336">
            <v>1</v>
          </cell>
          <cell r="K1336">
            <v>1224</v>
          </cell>
          <cell r="L1336">
            <v>3056884</v>
          </cell>
          <cell r="M1336">
            <v>0</v>
          </cell>
          <cell r="N1336">
            <v>5152382</v>
          </cell>
          <cell r="O1336">
            <v>0</v>
          </cell>
          <cell r="P1336">
            <v>1635783</v>
          </cell>
          <cell r="Q1336">
            <v>511481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717467</v>
          </cell>
          <cell r="W1336">
            <v>0</v>
          </cell>
          <cell r="X1336">
            <v>313040</v>
          </cell>
          <cell r="Y1336">
            <v>0</v>
          </cell>
          <cell r="Z1336">
            <v>11387037</v>
          </cell>
          <cell r="AA1336">
            <v>3245567</v>
          </cell>
          <cell r="AB1336">
            <v>0</v>
          </cell>
          <cell r="AC1336">
            <v>215334</v>
          </cell>
          <cell r="AD1336">
            <v>1352352</v>
          </cell>
          <cell r="AE1336">
            <v>1188044</v>
          </cell>
          <cell r="AF1336">
            <v>1270824</v>
          </cell>
          <cell r="AG1336">
            <v>756014</v>
          </cell>
          <cell r="AH1336">
            <v>1937241</v>
          </cell>
          <cell r="AI1336">
            <v>0</v>
          </cell>
          <cell r="AJ1336">
            <v>0</v>
          </cell>
          <cell r="AK1336">
            <v>9965376</v>
          </cell>
          <cell r="AL1336">
            <v>590992</v>
          </cell>
          <cell r="AM1336">
            <v>0</v>
          </cell>
          <cell r="AN1336">
            <v>0</v>
          </cell>
          <cell r="AO1336">
            <v>0</v>
          </cell>
          <cell r="AP1336">
            <v>10556368</v>
          </cell>
          <cell r="AQ1336">
            <v>4807760</v>
          </cell>
          <cell r="AR1336">
            <v>1215886</v>
          </cell>
          <cell r="AS1336">
            <v>6023646</v>
          </cell>
          <cell r="AT1336">
            <v>1484723</v>
          </cell>
          <cell r="AU1336">
            <v>19649</v>
          </cell>
          <cell r="AV1336">
            <v>0</v>
          </cell>
          <cell r="AW1336">
            <v>0</v>
          </cell>
          <cell r="AX1336">
            <v>2618</v>
          </cell>
          <cell r="AY1336">
            <v>430251</v>
          </cell>
          <cell r="AZ1336">
            <v>1937241</v>
          </cell>
        </row>
        <row r="1337">
          <cell r="A1337">
            <v>201432</v>
          </cell>
          <cell r="B1337" t="str">
            <v>BOWLING GREEN STATE UNIVERSITY-FIRELANDS</v>
          </cell>
          <cell r="C1337" t="str">
            <v>OH</v>
          </cell>
          <cell r="D1337">
            <v>3</v>
          </cell>
          <cell r="E1337">
            <v>4</v>
          </cell>
          <cell r="F1337">
            <v>2</v>
          </cell>
          <cell r="G1337">
            <v>2</v>
          </cell>
          <cell r="H1337">
            <v>2</v>
          </cell>
          <cell r="I1337">
            <v>40</v>
          </cell>
          <cell r="J1337">
            <v>1</v>
          </cell>
          <cell r="K1337">
            <v>927</v>
          </cell>
          <cell r="L1337">
            <v>3622757</v>
          </cell>
          <cell r="M1337">
            <v>0</v>
          </cell>
          <cell r="N1337">
            <v>4042861</v>
          </cell>
          <cell r="O1337">
            <v>0</v>
          </cell>
          <cell r="P1337">
            <v>15503</v>
          </cell>
          <cell r="Q1337">
            <v>65613</v>
          </cell>
          <cell r="R1337">
            <v>0</v>
          </cell>
          <cell r="S1337">
            <v>118738</v>
          </cell>
          <cell r="T1337">
            <v>0</v>
          </cell>
          <cell r="U1337">
            <v>123002</v>
          </cell>
          <cell r="V1337">
            <v>58546</v>
          </cell>
          <cell r="W1337">
            <v>0</v>
          </cell>
          <cell r="X1337">
            <v>57310</v>
          </cell>
          <cell r="Y1337">
            <v>0</v>
          </cell>
          <cell r="Z1337">
            <v>8104330</v>
          </cell>
          <cell r="AA1337">
            <v>3300669</v>
          </cell>
          <cell r="AB1337">
            <v>0</v>
          </cell>
          <cell r="AC1337">
            <v>278595</v>
          </cell>
          <cell r="AD1337">
            <v>804113</v>
          </cell>
          <cell r="AE1337">
            <v>801872</v>
          </cell>
          <cell r="AF1337">
            <v>944082</v>
          </cell>
          <cell r="AG1337">
            <v>769365</v>
          </cell>
          <cell r="AH1337">
            <v>385650</v>
          </cell>
          <cell r="AI1337">
            <v>0</v>
          </cell>
          <cell r="AJ1337">
            <v>0</v>
          </cell>
          <cell r="AK1337">
            <v>7284346</v>
          </cell>
          <cell r="AL1337">
            <v>42500</v>
          </cell>
          <cell r="AM1337">
            <v>0</v>
          </cell>
          <cell r="AN1337">
            <v>0</v>
          </cell>
          <cell r="AO1337">
            <v>0</v>
          </cell>
          <cell r="AP1337">
            <v>7326846</v>
          </cell>
          <cell r="AQ1337">
            <v>4211050</v>
          </cell>
          <cell r="AR1337">
            <v>911850</v>
          </cell>
          <cell r="AS1337">
            <v>5122900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385650</v>
          </cell>
          <cell r="AZ1337">
            <v>385650</v>
          </cell>
        </row>
        <row r="1338">
          <cell r="A1338">
            <v>201672</v>
          </cell>
          <cell r="B1338" t="str">
            <v>CENTRAL OHIO TECHNICAL COLLEGE</v>
          </cell>
          <cell r="C1338" t="str">
            <v>OH</v>
          </cell>
          <cell r="D1338">
            <v>3</v>
          </cell>
          <cell r="E1338">
            <v>4</v>
          </cell>
          <cell r="F1338">
            <v>2</v>
          </cell>
          <cell r="G1338">
            <v>2</v>
          </cell>
          <cell r="H1338">
            <v>2</v>
          </cell>
          <cell r="I1338">
            <v>40</v>
          </cell>
          <cell r="J1338">
            <v>1</v>
          </cell>
          <cell r="K1338">
            <v>1164</v>
          </cell>
          <cell r="L1338">
            <v>3480701</v>
          </cell>
          <cell r="M1338">
            <v>0</v>
          </cell>
          <cell r="N1338">
            <v>3852300</v>
          </cell>
          <cell r="O1338">
            <v>0</v>
          </cell>
          <cell r="P1338">
            <v>1780176</v>
          </cell>
          <cell r="Q1338">
            <v>1959867</v>
          </cell>
          <cell r="R1338">
            <v>0</v>
          </cell>
          <cell r="S1338">
            <v>290070</v>
          </cell>
          <cell r="T1338">
            <v>80692</v>
          </cell>
          <cell r="U1338">
            <v>237819</v>
          </cell>
          <cell r="V1338">
            <v>35228</v>
          </cell>
          <cell r="W1338">
            <v>0</v>
          </cell>
          <cell r="X1338">
            <v>251855</v>
          </cell>
          <cell r="Y1338">
            <v>0</v>
          </cell>
          <cell r="Z1338">
            <v>11968708</v>
          </cell>
          <cell r="AA1338">
            <v>3628142</v>
          </cell>
          <cell r="AB1338">
            <v>0</v>
          </cell>
          <cell r="AC1338">
            <v>432190</v>
          </cell>
          <cell r="AD1338">
            <v>1694255</v>
          </cell>
          <cell r="AE1338">
            <v>1370276</v>
          </cell>
          <cell r="AF1338">
            <v>1466162</v>
          </cell>
          <cell r="AG1338">
            <v>982518</v>
          </cell>
          <cell r="AH1338">
            <v>1969501</v>
          </cell>
          <cell r="AI1338">
            <v>60332</v>
          </cell>
          <cell r="AJ1338">
            <v>-153000</v>
          </cell>
          <cell r="AK1338">
            <v>11450376</v>
          </cell>
          <cell r="AL1338">
            <v>15843</v>
          </cell>
          <cell r="AM1338">
            <v>0</v>
          </cell>
          <cell r="AN1338">
            <v>0</v>
          </cell>
          <cell r="AO1338">
            <v>0</v>
          </cell>
          <cell r="AP1338">
            <v>11466219</v>
          </cell>
          <cell r="AQ1338">
            <v>5183055</v>
          </cell>
          <cell r="AR1338">
            <v>1174533</v>
          </cell>
          <cell r="AS1338">
            <v>6357588</v>
          </cell>
          <cell r="AT1338">
            <v>1229591</v>
          </cell>
          <cell r="AU1338">
            <v>70068</v>
          </cell>
          <cell r="AV1338">
            <v>399156</v>
          </cell>
          <cell r="AW1338">
            <v>0</v>
          </cell>
          <cell r="AX1338">
            <v>231790</v>
          </cell>
          <cell r="AY1338">
            <v>38896</v>
          </cell>
          <cell r="AZ1338">
            <v>1969501</v>
          </cell>
        </row>
        <row r="1339">
          <cell r="A1339">
            <v>201928</v>
          </cell>
          <cell r="B1339" t="str">
            <v>CINCINNATI STATE TECHNICAL AND COMMUNITY COLLEGE</v>
          </cell>
          <cell r="C1339" t="str">
            <v>OH</v>
          </cell>
          <cell r="D1339">
            <v>3</v>
          </cell>
          <cell r="E1339">
            <v>4</v>
          </cell>
          <cell r="F1339">
            <v>2</v>
          </cell>
          <cell r="G1339">
            <v>2</v>
          </cell>
          <cell r="H1339">
            <v>2</v>
          </cell>
          <cell r="I1339">
            <v>40</v>
          </cell>
          <cell r="J1339">
            <v>1</v>
          </cell>
          <cell r="K1339">
            <v>4218</v>
          </cell>
          <cell r="L1339">
            <v>17515770</v>
          </cell>
          <cell r="M1339">
            <v>0</v>
          </cell>
          <cell r="N1339">
            <v>21595577</v>
          </cell>
          <cell r="O1339">
            <v>0</v>
          </cell>
          <cell r="P1339">
            <v>4218547</v>
          </cell>
          <cell r="Q1339">
            <v>2878410</v>
          </cell>
          <cell r="R1339">
            <v>81437</v>
          </cell>
          <cell r="S1339">
            <v>453237</v>
          </cell>
          <cell r="T1339">
            <v>0</v>
          </cell>
          <cell r="U1339">
            <v>1973433</v>
          </cell>
          <cell r="V1339">
            <v>1177697</v>
          </cell>
          <cell r="W1339">
            <v>0</v>
          </cell>
          <cell r="X1339">
            <v>1075308</v>
          </cell>
          <cell r="Y1339">
            <v>0</v>
          </cell>
          <cell r="Z1339">
            <v>50969416</v>
          </cell>
          <cell r="AA1339">
            <v>18917572</v>
          </cell>
          <cell r="AB1339">
            <v>0</v>
          </cell>
          <cell r="AC1339">
            <v>2843961</v>
          </cell>
          <cell r="AD1339">
            <v>4032478</v>
          </cell>
          <cell r="AE1339">
            <v>3681758</v>
          </cell>
          <cell r="AF1339">
            <v>8674240</v>
          </cell>
          <cell r="AG1339">
            <v>4613428</v>
          </cell>
          <cell r="AH1339">
            <v>6656725</v>
          </cell>
          <cell r="AI1339">
            <v>0</v>
          </cell>
          <cell r="AJ1339">
            <v>0</v>
          </cell>
          <cell r="AK1339">
            <v>49420162</v>
          </cell>
          <cell r="AL1339">
            <v>919937</v>
          </cell>
          <cell r="AM1339">
            <v>0</v>
          </cell>
          <cell r="AN1339">
            <v>0</v>
          </cell>
          <cell r="AO1339">
            <v>0</v>
          </cell>
          <cell r="AP1339">
            <v>50340099</v>
          </cell>
          <cell r="AQ1339">
            <v>24375862</v>
          </cell>
          <cell r="AR1339">
            <v>5936976</v>
          </cell>
          <cell r="AS1339">
            <v>31551380</v>
          </cell>
          <cell r="AT1339">
            <v>3309665</v>
          </cell>
          <cell r="AU1339">
            <v>382329</v>
          </cell>
          <cell r="AV1339">
            <v>1867479</v>
          </cell>
          <cell r="AW1339">
            <v>81437</v>
          </cell>
          <cell r="AX1339">
            <v>166888</v>
          </cell>
          <cell r="AY1339">
            <v>848927</v>
          </cell>
          <cell r="AZ1339">
            <v>6656725</v>
          </cell>
        </row>
        <row r="1340">
          <cell r="A1340">
            <v>201946</v>
          </cell>
          <cell r="B1340" t="str">
            <v>UNIVERSITY OF CINCINNATI-CLERMONT COLLEGE</v>
          </cell>
          <cell r="C1340" t="str">
            <v>OH</v>
          </cell>
          <cell r="D1340">
            <v>3</v>
          </cell>
          <cell r="E1340">
            <v>4</v>
          </cell>
          <cell r="F1340">
            <v>2</v>
          </cell>
          <cell r="G1340">
            <v>2</v>
          </cell>
          <cell r="H1340">
            <v>2</v>
          </cell>
          <cell r="I1340">
            <v>40</v>
          </cell>
          <cell r="J1340">
            <v>1</v>
          </cell>
          <cell r="K1340">
            <v>1597</v>
          </cell>
          <cell r="L1340">
            <v>5235644</v>
          </cell>
          <cell r="M1340">
            <v>0</v>
          </cell>
          <cell r="N1340">
            <v>4991549</v>
          </cell>
          <cell r="O1340">
            <v>0</v>
          </cell>
          <cell r="P1340">
            <v>1957178</v>
          </cell>
          <cell r="Q1340">
            <v>261126</v>
          </cell>
          <cell r="R1340">
            <v>0</v>
          </cell>
          <cell r="S1340">
            <v>78555</v>
          </cell>
          <cell r="T1340">
            <v>3000</v>
          </cell>
          <cell r="U1340">
            <v>143055</v>
          </cell>
          <cell r="V1340">
            <v>78226</v>
          </cell>
          <cell r="W1340">
            <v>0</v>
          </cell>
          <cell r="X1340">
            <v>50659</v>
          </cell>
          <cell r="Y1340">
            <v>0</v>
          </cell>
          <cell r="Z1340">
            <v>12798992</v>
          </cell>
          <cell r="AA1340">
            <v>4600318</v>
          </cell>
          <cell r="AB1340">
            <v>0</v>
          </cell>
          <cell r="AC1340">
            <v>1090565</v>
          </cell>
          <cell r="AD1340">
            <v>1603818</v>
          </cell>
          <cell r="AE1340">
            <v>1067841</v>
          </cell>
          <cell r="AF1340">
            <v>1739500</v>
          </cell>
          <cell r="AG1340">
            <v>911716</v>
          </cell>
          <cell r="AH1340">
            <v>1527232</v>
          </cell>
          <cell r="AI1340">
            <v>41358</v>
          </cell>
          <cell r="AJ1340">
            <v>-31754</v>
          </cell>
          <cell r="AK1340">
            <v>12550594</v>
          </cell>
          <cell r="AL1340">
            <v>95134</v>
          </cell>
          <cell r="AM1340">
            <v>0</v>
          </cell>
          <cell r="AN1340">
            <v>0</v>
          </cell>
          <cell r="AO1340">
            <v>0</v>
          </cell>
          <cell r="AP1340">
            <v>12645728</v>
          </cell>
          <cell r="AQ1340">
            <v>5916568</v>
          </cell>
          <cell r="AR1340">
            <v>1538021</v>
          </cell>
          <cell r="AS1340">
            <v>7454589</v>
          </cell>
          <cell r="AT1340">
            <v>953696</v>
          </cell>
          <cell r="AU1340">
            <v>123879</v>
          </cell>
          <cell r="AV1340">
            <v>259706</v>
          </cell>
          <cell r="AW1340">
            <v>0</v>
          </cell>
          <cell r="AX1340">
            <v>79423</v>
          </cell>
          <cell r="AY1340">
            <v>110528</v>
          </cell>
          <cell r="AZ1340">
            <v>1527232</v>
          </cell>
        </row>
        <row r="1341">
          <cell r="A1341">
            <v>201955</v>
          </cell>
          <cell r="B1341" t="str">
            <v>UNIVERSITY OF CINCINNATI-RAYMOND WALTERS COLLEGE</v>
          </cell>
          <cell r="C1341" t="str">
            <v>OH</v>
          </cell>
          <cell r="D1341">
            <v>3</v>
          </cell>
          <cell r="E1341">
            <v>4</v>
          </cell>
          <cell r="F1341">
            <v>2</v>
          </cell>
          <cell r="G1341">
            <v>2</v>
          </cell>
          <cell r="H1341">
            <v>2</v>
          </cell>
          <cell r="I1341">
            <v>40</v>
          </cell>
          <cell r="J1341">
            <v>1</v>
          </cell>
          <cell r="K1341">
            <v>2425</v>
          </cell>
          <cell r="L1341">
            <v>9078093</v>
          </cell>
          <cell r="M1341">
            <v>0</v>
          </cell>
          <cell r="N1341">
            <v>9218857</v>
          </cell>
          <cell r="O1341">
            <v>0</v>
          </cell>
          <cell r="P1341">
            <v>2374560</v>
          </cell>
          <cell r="Q1341">
            <v>647327</v>
          </cell>
          <cell r="R1341">
            <v>0</v>
          </cell>
          <cell r="S1341">
            <v>4700</v>
          </cell>
          <cell r="T1341">
            <v>1300</v>
          </cell>
          <cell r="U1341">
            <v>1700581</v>
          </cell>
          <cell r="V1341">
            <v>129381</v>
          </cell>
          <cell r="W1341">
            <v>0</v>
          </cell>
          <cell r="X1341">
            <v>54693</v>
          </cell>
          <cell r="Y1341">
            <v>0</v>
          </cell>
          <cell r="Z1341">
            <v>23209492</v>
          </cell>
          <cell r="AA1341">
            <v>11061564</v>
          </cell>
          <cell r="AB1341">
            <v>320</v>
          </cell>
          <cell r="AC1341">
            <v>2545876</v>
          </cell>
          <cell r="AD1341">
            <v>2630471</v>
          </cell>
          <cell r="AE1341">
            <v>1371839</v>
          </cell>
          <cell r="AF1341">
            <v>2079286</v>
          </cell>
          <cell r="AG1341">
            <v>1576345</v>
          </cell>
          <cell r="AH1341">
            <v>2438356</v>
          </cell>
          <cell r="AI1341">
            <v>0</v>
          </cell>
          <cell r="AJ1341">
            <v>-396830</v>
          </cell>
          <cell r="AK1341">
            <v>23307227</v>
          </cell>
          <cell r="AL1341">
            <v>343690</v>
          </cell>
          <cell r="AM1341">
            <v>0</v>
          </cell>
          <cell r="AN1341">
            <v>0</v>
          </cell>
          <cell r="AO1341">
            <v>0</v>
          </cell>
          <cell r="AP1341">
            <v>23650917</v>
          </cell>
          <cell r="AQ1341">
            <v>12193164</v>
          </cell>
          <cell r="AR1341">
            <v>3340723</v>
          </cell>
          <cell r="AS1341">
            <v>15533887</v>
          </cell>
          <cell r="AT1341">
            <v>1649778</v>
          </cell>
          <cell r="AU1341">
            <v>286833</v>
          </cell>
          <cell r="AV1341">
            <v>427365</v>
          </cell>
          <cell r="AW1341">
            <v>0</v>
          </cell>
          <cell r="AX1341">
            <v>10810</v>
          </cell>
          <cell r="AY1341">
            <v>63570</v>
          </cell>
          <cell r="AZ1341">
            <v>2438356</v>
          </cell>
        </row>
        <row r="1342">
          <cell r="A1342">
            <v>201973</v>
          </cell>
          <cell r="B1342" t="str">
            <v>CLARK STATE COMMUNITY COLLEGE</v>
          </cell>
          <cell r="C1342" t="str">
            <v>OH</v>
          </cell>
          <cell r="D1342">
            <v>3</v>
          </cell>
          <cell r="E1342">
            <v>4</v>
          </cell>
          <cell r="F1342">
            <v>2</v>
          </cell>
          <cell r="G1342">
            <v>2</v>
          </cell>
          <cell r="H1342">
            <v>2</v>
          </cell>
          <cell r="I1342">
            <v>40</v>
          </cell>
          <cell r="J1342">
            <v>1</v>
          </cell>
          <cell r="K1342">
            <v>1764</v>
          </cell>
          <cell r="L1342">
            <v>6025210</v>
          </cell>
          <cell r="M1342">
            <v>0</v>
          </cell>
          <cell r="N1342">
            <v>7524624</v>
          </cell>
          <cell r="O1342">
            <v>0</v>
          </cell>
          <cell r="P1342">
            <v>2446967</v>
          </cell>
          <cell r="Q1342">
            <v>573507</v>
          </cell>
          <cell r="R1342">
            <v>606304</v>
          </cell>
          <cell r="S1342">
            <v>86608</v>
          </cell>
          <cell r="T1342">
            <v>0</v>
          </cell>
          <cell r="U1342">
            <v>0</v>
          </cell>
          <cell r="V1342">
            <v>1390418</v>
          </cell>
          <cell r="W1342">
            <v>0</v>
          </cell>
          <cell r="X1342">
            <v>1005526</v>
          </cell>
          <cell r="Y1342">
            <v>0</v>
          </cell>
          <cell r="Z1342">
            <v>19659164</v>
          </cell>
          <cell r="AA1342">
            <v>5022571</v>
          </cell>
          <cell r="AB1342">
            <v>0</v>
          </cell>
          <cell r="AC1342">
            <v>2490564</v>
          </cell>
          <cell r="AD1342">
            <v>697415</v>
          </cell>
          <cell r="AE1342">
            <v>1518505</v>
          </cell>
          <cell r="AF1342">
            <v>2933312</v>
          </cell>
          <cell r="AG1342">
            <v>1959397</v>
          </cell>
          <cell r="AH1342">
            <v>1991321</v>
          </cell>
          <cell r="AI1342">
            <v>0</v>
          </cell>
          <cell r="AJ1342">
            <v>0</v>
          </cell>
          <cell r="AK1342">
            <v>16613085</v>
          </cell>
          <cell r="AL1342">
            <v>2249834</v>
          </cell>
          <cell r="AM1342">
            <v>0</v>
          </cell>
          <cell r="AN1342">
            <v>0</v>
          </cell>
          <cell r="AO1342">
            <v>0</v>
          </cell>
          <cell r="AP1342">
            <v>18862919</v>
          </cell>
          <cell r="AQ1342">
            <v>8171198</v>
          </cell>
          <cell r="AR1342">
            <v>2063525</v>
          </cell>
          <cell r="AS1342">
            <v>10234723</v>
          </cell>
          <cell r="AT1342">
            <v>1636320</v>
          </cell>
          <cell r="AU1342">
            <v>170696</v>
          </cell>
          <cell r="AV1342">
            <v>0</v>
          </cell>
          <cell r="AW1342">
            <v>0</v>
          </cell>
          <cell r="AX1342">
            <v>0</v>
          </cell>
          <cell r="AY1342">
            <v>184305</v>
          </cell>
          <cell r="AZ1342">
            <v>1991321</v>
          </cell>
        </row>
        <row r="1343">
          <cell r="A1343">
            <v>202222</v>
          </cell>
          <cell r="B1343" t="str">
            <v>COLUMBUS STATE COMMUNITY COLLEGE</v>
          </cell>
          <cell r="C1343" t="str">
            <v>OH</v>
          </cell>
          <cell r="D1343">
            <v>3</v>
          </cell>
          <cell r="E1343">
            <v>4</v>
          </cell>
          <cell r="F1343">
            <v>2</v>
          </cell>
          <cell r="G1343">
            <v>2</v>
          </cell>
          <cell r="H1343">
            <v>2</v>
          </cell>
          <cell r="I1343">
            <v>40</v>
          </cell>
          <cell r="J1343">
            <v>1</v>
          </cell>
          <cell r="K1343">
            <v>11641</v>
          </cell>
          <cell r="L1343">
            <v>35396072</v>
          </cell>
          <cell r="M1343">
            <v>0</v>
          </cell>
          <cell r="N1343">
            <v>41371863</v>
          </cell>
          <cell r="O1343">
            <v>0</v>
          </cell>
          <cell r="P1343">
            <v>8159429</v>
          </cell>
          <cell r="Q1343">
            <v>2533521</v>
          </cell>
          <cell r="R1343">
            <v>0</v>
          </cell>
          <cell r="S1343">
            <v>1940262</v>
          </cell>
          <cell r="T1343">
            <v>0</v>
          </cell>
          <cell r="U1343">
            <v>12311</v>
          </cell>
          <cell r="V1343">
            <v>8615053</v>
          </cell>
          <cell r="W1343">
            <v>0</v>
          </cell>
          <cell r="X1343">
            <v>3508919</v>
          </cell>
          <cell r="Y1343">
            <v>0</v>
          </cell>
          <cell r="Z1343">
            <v>101537430</v>
          </cell>
          <cell r="AA1343">
            <v>38815007</v>
          </cell>
          <cell r="AB1343">
            <v>0</v>
          </cell>
          <cell r="AC1343">
            <v>1935384</v>
          </cell>
          <cell r="AD1343">
            <v>2812982</v>
          </cell>
          <cell r="AE1343">
            <v>7450070</v>
          </cell>
          <cell r="AF1343">
            <v>12558346</v>
          </cell>
          <cell r="AG1343">
            <v>12450014</v>
          </cell>
          <cell r="AH1343">
            <v>10966214</v>
          </cell>
          <cell r="AI1343">
            <v>1572117</v>
          </cell>
          <cell r="AJ1343">
            <v>0</v>
          </cell>
          <cell r="AK1343">
            <v>88560134</v>
          </cell>
          <cell r="AL1343">
            <v>8294486</v>
          </cell>
          <cell r="AM1343">
            <v>0</v>
          </cell>
          <cell r="AN1343">
            <v>0</v>
          </cell>
          <cell r="AO1343">
            <v>0</v>
          </cell>
          <cell r="AP1343">
            <v>96854620</v>
          </cell>
          <cell r="AQ1343">
            <v>45387215</v>
          </cell>
          <cell r="AR1343">
            <v>10243953</v>
          </cell>
          <cell r="AS1343">
            <v>55631168</v>
          </cell>
          <cell r="AT1343">
            <v>8159429</v>
          </cell>
          <cell r="AU1343">
            <v>0</v>
          </cell>
          <cell r="AV1343">
            <v>2533521</v>
          </cell>
          <cell r="AW1343">
            <v>0</v>
          </cell>
          <cell r="AX1343">
            <v>273264</v>
          </cell>
          <cell r="AY1343">
            <v>0</v>
          </cell>
          <cell r="AZ1343">
            <v>10966214</v>
          </cell>
        </row>
        <row r="1344">
          <cell r="A1344">
            <v>202356</v>
          </cell>
          <cell r="B1344" t="str">
            <v>CUYAHOGA COMMUNITY COLLEGE DISTRICT</v>
          </cell>
          <cell r="C1344" t="str">
            <v>OH</v>
          </cell>
          <cell r="D1344">
            <v>3</v>
          </cell>
          <cell r="E1344">
            <v>4</v>
          </cell>
          <cell r="F1344">
            <v>2</v>
          </cell>
          <cell r="G1344">
            <v>2</v>
          </cell>
          <cell r="H1344">
            <v>2</v>
          </cell>
          <cell r="I1344">
            <v>40</v>
          </cell>
          <cell r="J1344">
            <v>1</v>
          </cell>
          <cell r="K1344">
            <v>11421</v>
          </cell>
          <cell r="L1344">
            <v>22594579</v>
          </cell>
          <cell r="M1344">
            <v>0</v>
          </cell>
          <cell r="N1344">
            <v>47397344</v>
          </cell>
          <cell r="O1344">
            <v>49667371</v>
          </cell>
          <cell r="P1344">
            <v>23373554</v>
          </cell>
          <cell r="Q1344">
            <v>4010559</v>
          </cell>
          <cell r="R1344">
            <v>12428</v>
          </cell>
          <cell r="S1344">
            <v>1604487</v>
          </cell>
          <cell r="T1344">
            <v>0</v>
          </cell>
          <cell r="U1344">
            <v>6304882</v>
          </cell>
          <cell r="V1344">
            <v>7853002</v>
          </cell>
          <cell r="W1344">
            <v>0</v>
          </cell>
          <cell r="X1344">
            <v>6442195</v>
          </cell>
          <cell r="Y1344">
            <v>0</v>
          </cell>
          <cell r="Z1344">
            <v>169260401</v>
          </cell>
          <cell r="AA1344">
            <v>52994509</v>
          </cell>
          <cell r="AB1344">
            <v>0</v>
          </cell>
          <cell r="AC1344">
            <v>14527065</v>
          </cell>
          <cell r="AD1344">
            <v>19420486</v>
          </cell>
          <cell r="AE1344">
            <v>12921270</v>
          </cell>
          <cell r="AF1344">
            <v>23955086</v>
          </cell>
          <cell r="AG1344">
            <v>17148773</v>
          </cell>
          <cell r="AH1344">
            <v>13142702</v>
          </cell>
          <cell r="AI1344">
            <v>0</v>
          </cell>
          <cell r="AJ1344">
            <v>6474197</v>
          </cell>
          <cell r="AK1344">
            <v>160584088</v>
          </cell>
          <cell r="AL1344">
            <v>7948020</v>
          </cell>
          <cell r="AM1344">
            <v>0</v>
          </cell>
          <cell r="AN1344">
            <v>0</v>
          </cell>
          <cell r="AO1344">
            <v>9004</v>
          </cell>
          <cell r="AP1344">
            <v>168541112</v>
          </cell>
          <cell r="AQ1344">
            <v>77675681</v>
          </cell>
          <cell r="AR1344">
            <v>17159480</v>
          </cell>
          <cell r="AS1344">
            <v>94835161</v>
          </cell>
          <cell r="AT1344">
            <v>12099431</v>
          </cell>
          <cell r="AU1344">
            <v>393341</v>
          </cell>
          <cell r="AV1344">
            <v>0</v>
          </cell>
          <cell r="AW1344">
            <v>0</v>
          </cell>
          <cell r="AX1344">
            <v>300903</v>
          </cell>
          <cell r="AY1344">
            <v>349027</v>
          </cell>
          <cell r="AZ1344">
            <v>13142702</v>
          </cell>
        </row>
        <row r="1345">
          <cell r="A1345">
            <v>202648</v>
          </cell>
          <cell r="B1345" t="str">
            <v>EDISON STATE COMMUNITY COLLEGE</v>
          </cell>
          <cell r="C1345" t="str">
            <v>OH</v>
          </cell>
          <cell r="D1345">
            <v>3</v>
          </cell>
          <cell r="E1345">
            <v>4</v>
          </cell>
          <cell r="F1345">
            <v>2</v>
          </cell>
          <cell r="G1345">
            <v>2</v>
          </cell>
          <cell r="H1345">
            <v>2</v>
          </cell>
          <cell r="I1345">
            <v>40</v>
          </cell>
          <cell r="J1345">
            <v>1</v>
          </cell>
          <cell r="K1345">
            <v>1616</v>
          </cell>
          <cell r="L1345">
            <v>5471530</v>
          </cell>
          <cell r="M1345">
            <v>0</v>
          </cell>
          <cell r="N1345">
            <v>6209656</v>
          </cell>
          <cell r="O1345">
            <v>0</v>
          </cell>
          <cell r="P1345">
            <v>1495183</v>
          </cell>
          <cell r="Q1345">
            <v>387213</v>
          </cell>
          <cell r="R1345">
            <v>0</v>
          </cell>
          <cell r="S1345">
            <v>118909</v>
          </cell>
          <cell r="T1345">
            <v>0</v>
          </cell>
          <cell r="U1345">
            <v>0</v>
          </cell>
          <cell r="V1345">
            <v>1212845</v>
          </cell>
          <cell r="W1345">
            <v>0</v>
          </cell>
          <cell r="X1345">
            <v>349403</v>
          </cell>
          <cell r="Y1345">
            <v>0</v>
          </cell>
          <cell r="Z1345">
            <v>15244739</v>
          </cell>
          <cell r="AA1345">
            <v>4686923</v>
          </cell>
          <cell r="AB1345">
            <v>0</v>
          </cell>
          <cell r="AC1345">
            <v>1034879</v>
          </cell>
          <cell r="AD1345">
            <v>326241</v>
          </cell>
          <cell r="AE1345">
            <v>1693946</v>
          </cell>
          <cell r="AF1345">
            <v>3005236</v>
          </cell>
          <cell r="AG1345">
            <v>1026484</v>
          </cell>
          <cell r="AH1345">
            <v>1370138</v>
          </cell>
          <cell r="AI1345">
            <v>318515</v>
          </cell>
          <cell r="AJ1345">
            <v>0</v>
          </cell>
          <cell r="AK1345">
            <v>13462362</v>
          </cell>
          <cell r="AL1345">
            <v>940330</v>
          </cell>
          <cell r="AM1345">
            <v>0</v>
          </cell>
          <cell r="AN1345">
            <v>0</v>
          </cell>
          <cell r="AO1345">
            <v>0</v>
          </cell>
          <cell r="AP1345">
            <v>14402692</v>
          </cell>
          <cell r="AQ1345">
            <v>6558422</v>
          </cell>
          <cell r="AR1345">
            <v>1540475</v>
          </cell>
          <cell r="AS1345">
            <v>8098897</v>
          </cell>
          <cell r="AT1345">
            <v>1144273</v>
          </cell>
          <cell r="AU1345">
            <v>56218</v>
          </cell>
          <cell r="AV1345">
            <v>0</v>
          </cell>
          <cell r="AW1345">
            <v>0</v>
          </cell>
          <cell r="AX1345">
            <v>0</v>
          </cell>
          <cell r="AY1345">
            <v>169647</v>
          </cell>
          <cell r="AZ1345">
            <v>1370138</v>
          </cell>
        </row>
        <row r="1346">
          <cell r="A1346">
            <v>202949</v>
          </cell>
          <cell r="B1346" t="str">
            <v>GREAT OAKS INSTITUTE OF TECHNOLOGY AND CAREER DEV</v>
          </cell>
          <cell r="C1346" t="str">
            <v>OH</v>
          </cell>
          <cell r="D1346">
            <v>3</v>
          </cell>
          <cell r="E1346">
            <v>4</v>
          </cell>
          <cell r="F1346">
            <v>2</v>
          </cell>
          <cell r="G1346">
            <v>2</v>
          </cell>
          <cell r="H1346">
            <v>2</v>
          </cell>
          <cell r="I1346">
            <v>-3</v>
          </cell>
          <cell r="J1346">
            <v>1</v>
          </cell>
          <cell r="K1346">
            <v>287</v>
          </cell>
          <cell r="L1346">
            <v>1045621</v>
          </cell>
          <cell r="M1346">
            <v>0</v>
          </cell>
          <cell r="N1346">
            <v>208188</v>
          </cell>
          <cell r="O1346">
            <v>0</v>
          </cell>
          <cell r="P1346">
            <v>309551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1563360</v>
          </cell>
          <cell r="AA1346">
            <v>1563333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309551</v>
          </cell>
          <cell r="AI1346">
            <v>0</v>
          </cell>
          <cell r="AJ1346">
            <v>0</v>
          </cell>
          <cell r="AK1346">
            <v>1872884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1872884</v>
          </cell>
          <cell r="AQ1346">
            <v>1140315</v>
          </cell>
          <cell r="AR1346">
            <v>238589</v>
          </cell>
          <cell r="AS1346">
            <v>1378904</v>
          </cell>
          <cell r="AT1346">
            <v>309551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309551</v>
          </cell>
        </row>
        <row r="1347">
          <cell r="A1347">
            <v>203155</v>
          </cell>
          <cell r="B1347" t="str">
            <v>HOCKING TECHNICAL COLLEGE</v>
          </cell>
          <cell r="C1347" t="str">
            <v>OH</v>
          </cell>
          <cell r="D1347">
            <v>3</v>
          </cell>
          <cell r="E1347">
            <v>4</v>
          </cell>
          <cell r="F1347">
            <v>2</v>
          </cell>
          <cell r="G1347">
            <v>2</v>
          </cell>
          <cell r="H1347">
            <v>2</v>
          </cell>
          <cell r="I1347">
            <v>40</v>
          </cell>
          <cell r="J1347">
            <v>1</v>
          </cell>
          <cell r="K1347">
            <v>4270</v>
          </cell>
          <cell r="L1347">
            <v>11992928</v>
          </cell>
          <cell r="M1347">
            <v>0</v>
          </cell>
          <cell r="N1347">
            <v>18805010</v>
          </cell>
          <cell r="O1347">
            <v>0</v>
          </cell>
          <cell r="P1347">
            <v>5154293</v>
          </cell>
          <cell r="Q1347">
            <v>538050</v>
          </cell>
          <cell r="R1347">
            <v>0</v>
          </cell>
          <cell r="S1347">
            <v>220142</v>
          </cell>
          <cell r="T1347">
            <v>0</v>
          </cell>
          <cell r="U1347">
            <v>702503</v>
          </cell>
          <cell r="V1347">
            <v>5959821</v>
          </cell>
          <cell r="W1347">
            <v>0</v>
          </cell>
          <cell r="X1347">
            <v>164366</v>
          </cell>
          <cell r="Y1347">
            <v>0</v>
          </cell>
          <cell r="Z1347">
            <v>43537113</v>
          </cell>
          <cell r="AA1347">
            <v>19885479</v>
          </cell>
          <cell r="AB1347">
            <v>0</v>
          </cell>
          <cell r="AC1347">
            <v>355405</v>
          </cell>
          <cell r="AD1347">
            <v>1677773</v>
          </cell>
          <cell r="AE1347">
            <v>4761087</v>
          </cell>
          <cell r="AF1347">
            <v>3535693</v>
          </cell>
          <cell r="AG1347">
            <v>1277566</v>
          </cell>
          <cell r="AH1347">
            <v>5547027</v>
          </cell>
          <cell r="AI1347">
            <v>0</v>
          </cell>
          <cell r="AJ1347">
            <v>500000</v>
          </cell>
          <cell r="AK1347">
            <v>37540030</v>
          </cell>
          <cell r="AL1347">
            <v>6062417</v>
          </cell>
          <cell r="AM1347">
            <v>0</v>
          </cell>
          <cell r="AN1347">
            <v>0</v>
          </cell>
          <cell r="AO1347">
            <v>0</v>
          </cell>
          <cell r="AP1347">
            <v>43602447</v>
          </cell>
          <cell r="AQ1347">
            <v>18588235</v>
          </cell>
          <cell r="AR1347">
            <v>5732322</v>
          </cell>
          <cell r="AS1347">
            <v>24320557</v>
          </cell>
          <cell r="AT1347">
            <v>3203422</v>
          </cell>
          <cell r="AU1347">
            <v>590051</v>
          </cell>
          <cell r="AV1347">
            <v>0</v>
          </cell>
          <cell r="AW1347">
            <v>0</v>
          </cell>
          <cell r="AX1347">
            <v>212547</v>
          </cell>
          <cell r="AY1347">
            <v>1541007</v>
          </cell>
          <cell r="AZ1347">
            <v>5547027</v>
          </cell>
        </row>
        <row r="1348">
          <cell r="A1348">
            <v>203331</v>
          </cell>
          <cell r="B1348" t="str">
            <v>JEFFERSON COMMUNITY COLLEGE</v>
          </cell>
          <cell r="C1348" t="str">
            <v>OH</v>
          </cell>
          <cell r="D1348">
            <v>3</v>
          </cell>
          <cell r="E1348">
            <v>4</v>
          </cell>
          <cell r="F1348">
            <v>2</v>
          </cell>
          <cell r="G1348">
            <v>2</v>
          </cell>
          <cell r="H1348">
            <v>2</v>
          </cell>
          <cell r="I1348">
            <v>40</v>
          </cell>
          <cell r="J1348">
            <v>1</v>
          </cell>
          <cell r="K1348">
            <v>1081</v>
          </cell>
          <cell r="L1348">
            <v>2399639</v>
          </cell>
          <cell r="M1348">
            <v>0</v>
          </cell>
          <cell r="N1348">
            <v>3927962</v>
          </cell>
          <cell r="O1348">
            <v>1117791</v>
          </cell>
          <cell r="P1348">
            <v>1344596</v>
          </cell>
          <cell r="Q1348">
            <v>1310794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694077</v>
          </cell>
          <cell r="W1348">
            <v>0</v>
          </cell>
          <cell r="X1348">
            <v>184741</v>
          </cell>
          <cell r="Y1348">
            <v>0</v>
          </cell>
          <cell r="Z1348">
            <v>10979600</v>
          </cell>
          <cell r="AA1348">
            <v>3587609</v>
          </cell>
          <cell r="AB1348">
            <v>0</v>
          </cell>
          <cell r="AC1348">
            <v>494811</v>
          </cell>
          <cell r="AD1348">
            <v>879503</v>
          </cell>
          <cell r="AE1348">
            <v>879412</v>
          </cell>
          <cell r="AF1348">
            <v>1578294</v>
          </cell>
          <cell r="AG1348">
            <v>526867</v>
          </cell>
          <cell r="AH1348">
            <v>1914503</v>
          </cell>
          <cell r="AI1348">
            <v>0</v>
          </cell>
          <cell r="AJ1348">
            <v>345</v>
          </cell>
          <cell r="AK1348">
            <v>9861344</v>
          </cell>
          <cell r="AL1348">
            <v>724792</v>
          </cell>
          <cell r="AM1348">
            <v>0</v>
          </cell>
          <cell r="AN1348">
            <v>0</v>
          </cell>
          <cell r="AO1348">
            <v>0</v>
          </cell>
          <cell r="AP1348">
            <v>10586136</v>
          </cell>
          <cell r="AQ1348">
            <v>4198048</v>
          </cell>
          <cell r="AR1348">
            <v>1362124</v>
          </cell>
          <cell r="AS1348">
            <v>5560172</v>
          </cell>
          <cell r="AT1348">
            <v>1283991</v>
          </cell>
          <cell r="AU1348">
            <v>40005</v>
          </cell>
          <cell r="AV1348">
            <v>360795</v>
          </cell>
          <cell r="AW1348">
            <v>0</v>
          </cell>
          <cell r="AX1348">
            <v>0</v>
          </cell>
          <cell r="AY1348">
            <v>229712</v>
          </cell>
          <cell r="AZ1348">
            <v>1914503</v>
          </cell>
        </row>
        <row r="1349">
          <cell r="A1349">
            <v>203447</v>
          </cell>
          <cell r="B1349" t="str">
            <v>KENT STATE UNIVERSITY-ASHTABULA REGIONAL CAMPUS</v>
          </cell>
          <cell r="C1349" t="str">
            <v>OH</v>
          </cell>
          <cell r="D1349">
            <v>3</v>
          </cell>
          <cell r="E1349">
            <v>4</v>
          </cell>
          <cell r="F1349">
            <v>2</v>
          </cell>
          <cell r="G1349">
            <v>2</v>
          </cell>
          <cell r="H1349">
            <v>2</v>
          </cell>
          <cell r="I1349">
            <v>40</v>
          </cell>
          <cell r="J1349">
            <v>1</v>
          </cell>
          <cell r="K1349">
            <v>820</v>
          </cell>
          <cell r="L1349">
            <v>3089164</v>
          </cell>
          <cell r="M1349">
            <v>0</v>
          </cell>
          <cell r="N1349">
            <v>3332478</v>
          </cell>
          <cell r="O1349">
            <v>0</v>
          </cell>
          <cell r="P1349">
            <v>44474</v>
          </cell>
          <cell r="Q1349">
            <v>53211</v>
          </cell>
          <cell r="R1349">
            <v>0</v>
          </cell>
          <cell r="S1349">
            <v>4922</v>
          </cell>
          <cell r="T1349">
            <v>0</v>
          </cell>
          <cell r="U1349">
            <v>264752</v>
          </cell>
          <cell r="V1349">
            <v>494990</v>
          </cell>
          <cell r="W1349">
            <v>0</v>
          </cell>
          <cell r="X1349">
            <v>80202</v>
          </cell>
          <cell r="Y1349">
            <v>0</v>
          </cell>
          <cell r="Z1349">
            <v>7364193</v>
          </cell>
          <cell r="AA1349">
            <v>3030882</v>
          </cell>
          <cell r="AB1349">
            <v>0</v>
          </cell>
          <cell r="AC1349">
            <v>509081</v>
          </cell>
          <cell r="AD1349">
            <v>600688</v>
          </cell>
          <cell r="AE1349">
            <v>348024</v>
          </cell>
          <cell r="AF1349">
            <v>839131</v>
          </cell>
          <cell r="AG1349">
            <v>588926</v>
          </cell>
          <cell r="AH1349">
            <v>135674</v>
          </cell>
          <cell r="AI1349">
            <v>2375</v>
          </cell>
          <cell r="AJ1349">
            <v>150000</v>
          </cell>
          <cell r="AK1349">
            <v>6204781</v>
          </cell>
          <cell r="AL1349">
            <v>429612</v>
          </cell>
          <cell r="AM1349">
            <v>0</v>
          </cell>
          <cell r="AN1349">
            <v>0</v>
          </cell>
          <cell r="AO1349">
            <v>0</v>
          </cell>
          <cell r="AP1349">
            <v>6634393</v>
          </cell>
          <cell r="AQ1349">
            <v>3443437</v>
          </cell>
          <cell r="AR1349">
            <v>948586</v>
          </cell>
          <cell r="AS1349">
            <v>4392023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135674</v>
          </cell>
          <cell r="AZ1349">
            <v>135674</v>
          </cell>
        </row>
        <row r="1350">
          <cell r="A1350">
            <v>203456</v>
          </cell>
          <cell r="B1350" t="str">
            <v>KENT STATE UNIVERSITY-EAST LIVERPOOL REGNL CAMPUS</v>
          </cell>
          <cell r="C1350" t="str">
            <v>OH</v>
          </cell>
          <cell r="D1350">
            <v>3</v>
          </cell>
          <cell r="E1350">
            <v>4</v>
          </cell>
          <cell r="F1350">
            <v>2</v>
          </cell>
          <cell r="G1350">
            <v>2</v>
          </cell>
          <cell r="H1350">
            <v>2</v>
          </cell>
          <cell r="I1350">
            <v>40</v>
          </cell>
          <cell r="J1350">
            <v>1</v>
          </cell>
          <cell r="K1350">
            <v>370</v>
          </cell>
          <cell r="L1350">
            <v>1836982</v>
          </cell>
          <cell r="M1350">
            <v>0</v>
          </cell>
          <cell r="N1350">
            <v>2450419</v>
          </cell>
          <cell r="O1350">
            <v>0</v>
          </cell>
          <cell r="P1350">
            <v>61488</v>
          </cell>
          <cell r="Q1350">
            <v>5000</v>
          </cell>
          <cell r="R1350">
            <v>0</v>
          </cell>
          <cell r="S1350">
            <v>0</v>
          </cell>
          <cell r="T1350">
            <v>0</v>
          </cell>
          <cell r="U1350">
            <v>2352</v>
          </cell>
          <cell r="V1350">
            <v>244688</v>
          </cell>
          <cell r="W1350">
            <v>0</v>
          </cell>
          <cell r="X1350">
            <v>10037</v>
          </cell>
          <cell r="Y1350">
            <v>0</v>
          </cell>
          <cell r="Z1350">
            <v>4610966</v>
          </cell>
          <cell r="AA1350">
            <v>2680422</v>
          </cell>
          <cell r="AB1350">
            <v>0</v>
          </cell>
          <cell r="AC1350">
            <v>208031</v>
          </cell>
          <cell r="AD1350">
            <v>467758</v>
          </cell>
          <cell r="AE1350">
            <v>460585</v>
          </cell>
          <cell r="AF1350">
            <v>475934</v>
          </cell>
          <cell r="AG1350">
            <v>399848</v>
          </cell>
          <cell r="AH1350">
            <v>124190</v>
          </cell>
          <cell r="AI1350">
            <v>0</v>
          </cell>
          <cell r="AJ1350">
            <v>0</v>
          </cell>
          <cell r="AK1350">
            <v>4816768</v>
          </cell>
          <cell r="AL1350">
            <v>270750</v>
          </cell>
          <cell r="AM1350">
            <v>0</v>
          </cell>
          <cell r="AN1350">
            <v>0</v>
          </cell>
          <cell r="AO1350">
            <v>0</v>
          </cell>
          <cell r="AP1350">
            <v>5087518</v>
          </cell>
          <cell r="AQ1350">
            <v>2914158</v>
          </cell>
          <cell r="AR1350">
            <v>809382</v>
          </cell>
          <cell r="AS1350">
            <v>3723540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124190</v>
          </cell>
          <cell r="AZ1350">
            <v>124190</v>
          </cell>
        </row>
        <row r="1351">
          <cell r="A1351">
            <v>203465</v>
          </cell>
          <cell r="B1351" t="str">
            <v>KENT STATE UNIVERSITY-STARK CAMPUS</v>
          </cell>
          <cell r="C1351" t="str">
            <v>OH</v>
          </cell>
          <cell r="D1351">
            <v>3</v>
          </cell>
          <cell r="E1351">
            <v>4</v>
          </cell>
          <cell r="F1351">
            <v>2</v>
          </cell>
          <cell r="G1351">
            <v>2</v>
          </cell>
          <cell r="H1351">
            <v>2</v>
          </cell>
          <cell r="I1351">
            <v>40</v>
          </cell>
          <cell r="J1351">
            <v>1</v>
          </cell>
          <cell r="K1351">
            <v>2334</v>
          </cell>
          <cell r="L1351">
            <v>8639814</v>
          </cell>
          <cell r="M1351">
            <v>0</v>
          </cell>
          <cell r="N1351">
            <v>7576377</v>
          </cell>
          <cell r="O1351">
            <v>0</v>
          </cell>
          <cell r="P1351">
            <v>130985</v>
          </cell>
          <cell r="Q1351">
            <v>822</v>
          </cell>
          <cell r="R1351">
            <v>0</v>
          </cell>
          <cell r="S1351">
            <v>4700</v>
          </cell>
          <cell r="T1351">
            <v>0</v>
          </cell>
          <cell r="U1351">
            <v>1000</v>
          </cell>
          <cell r="V1351">
            <v>1242789</v>
          </cell>
          <cell r="W1351">
            <v>0</v>
          </cell>
          <cell r="X1351">
            <v>145881</v>
          </cell>
          <cell r="Y1351">
            <v>0</v>
          </cell>
          <cell r="Z1351">
            <v>17742368</v>
          </cell>
          <cell r="AA1351">
            <v>6578371</v>
          </cell>
          <cell r="AB1351">
            <v>0</v>
          </cell>
          <cell r="AC1351">
            <v>748653</v>
          </cell>
          <cell r="AD1351">
            <v>1667445</v>
          </cell>
          <cell r="AE1351">
            <v>1193644</v>
          </cell>
          <cell r="AF1351">
            <v>1977998</v>
          </cell>
          <cell r="AG1351">
            <v>1445881</v>
          </cell>
          <cell r="AH1351">
            <v>202821</v>
          </cell>
          <cell r="AI1351">
            <v>0</v>
          </cell>
          <cell r="AJ1351">
            <v>0</v>
          </cell>
          <cell r="AK1351">
            <v>13814813</v>
          </cell>
          <cell r="AL1351">
            <v>1088493</v>
          </cell>
          <cell r="AM1351">
            <v>0</v>
          </cell>
          <cell r="AN1351">
            <v>0</v>
          </cell>
          <cell r="AO1351">
            <v>836344</v>
          </cell>
          <cell r="AP1351">
            <v>15739650</v>
          </cell>
          <cell r="AQ1351">
            <v>7825121</v>
          </cell>
          <cell r="AR1351">
            <v>2046988</v>
          </cell>
          <cell r="AS1351">
            <v>9872109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202821</v>
          </cell>
          <cell r="AZ1351">
            <v>202821</v>
          </cell>
        </row>
        <row r="1352">
          <cell r="A1352">
            <v>203474</v>
          </cell>
          <cell r="B1352" t="str">
            <v>KENT STATE UNIVERSITY-TRUMBULL REGIONAL CAMPUS</v>
          </cell>
          <cell r="C1352" t="str">
            <v>OH</v>
          </cell>
          <cell r="D1352">
            <v>3</v>
          </cell>
          <cell r="E1352">
            <v>4</v>
          </cell>
          <cell r="F1352">
            <v>2</v>
          </cell>
          <cell r="G1352">
            <v>2</v>
          </cell>
          <cell r="H1352">
            <v>2</v>
          </cell>
          <cell r="I1352">
            <v>40</v>
          </cell>
          <cell r="J1352">
            <v>1</v>
          </cell>
          <cell r="K1352">
            <v>1337</v>
          </cell>
          <cell r="L1352">
            <v>6558648</v>
          </cell>
          <cell r="M1352">
            <v>0</v>
          </cell>
          <cell r="N1352">
            <v>5788128</v>
          </cell>
          <cell r="O1352">
            <v>0</v>
          </cell>
          <cell r="P1352">
            <v>51856</v>
          </cell>
          <cell r="Q1352">
            <v>6441</v>
          </cell>
          <cell r="R1352">
            <v>0</v>
          </cell>
          <cell r="S1352">
            <v>82697</v>
          </cell>
          <cell r="T1352">
            <v>0</v>
          </cell>
          <cell r="U1352">
            <v>21199</v>
          </cell>
          <cell r="V1352">
            <v>954210</v>
          </cell>
          <cell r="W1352">
            <v>0</v>
          </cell>
          <cell r="X1352">
            <v>104867</v>
          </cell>
          <cell r="Y1352">
            <v>0</v>
          </cell>
          <cell r="Z1352">
            <v>13568046</v>
          </cell>
          <cell r="AA1352">
            <v>5358763</v>
          </cell>
          <cell r="AB1352">
            <v>1851</v>
          </cell>
          <cell r="AC1352">
            <v>1050874</v>
          </cell>
          <cell r="AD1352">
            <v>1155877</v>
          </cell>
          <cell r="AE1352">
            <v>1177310</v>
          </cell>
          <cell r="AF1352">
            <v>1484663</v>
          </cell>
          <cell r="AG1352">
            <v>1240147</v>
          </cell>
          <cell r="AH1352">
            <v>111312</v>
          </cell>
          <cell r="AI1352">
            <v>0</v>
          </cell>
          <cell r="AJ1352">
            <v>0</v>
          </cell>
          <cell r="AK1352">
            <v>11580797</v>
          </cell>
          <cell r="AL1352">
            <v>477436</v>
          </cell>
          <cell r="AM1352">
            <v>0</v>
          </cell>
          <cell r="AN1352">
            <v>0</v>
          </cell>
          <cell r="AO1352">
            <v>0</v>
          </cell>
          <cell r="AP1352">
            <v>12058233</v>
          </cell>
          <cell r="AQ1352">
            <v>6212758</v>
          </cell>
          <cell r="AR1352">
            <v>1602476</v>
          </cell>
          <cell r="AS1352">
            <v>7815234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111312</v>
          </cell>
          <cell r="AZ1352">
            <v>111312</v>
          </cell>
        </row>
        <row r="1353">
          <cell r="A1353">
            <v>203483</v>
          </cell>
          <cell r="B1353" t="str">
            <v>KENT STATE UNIVERSITY-TUSCARAWS REGIONAL CAMPUS</v>
          </cell>
          <cell r="C1353" t="str">
            <v>OH</v>
          </cell>
          <cell r="D1353">
            <v>3</v>
          </cell>
          <cell r="E1353">
            <v>4</v>
          </cell>
          <cell r="F1353">
            <v>2</v>
          </cell>
          <cell r="G1353">
            <v>2</v>
          </cell>
          <cell r="H1353">
            <v>2</v>
          </cell>
          <cell r="I1353">
            <v>40</v>
          </cell>
          <cell r="J1353">
            <v>1</v>
          </cell>
          <cell r="K1353">
            <v>1259</v>
          </cell>
          <cell r="L1353">
            <v>4529749</v>
          </cell>
          <cell r="M1353">
            <v>0</v>
          </cell>
          <cell r="N1353">
            <v>4944696</v>
          </cell>
          <cell r="O1353">
            <v>0</v>
          </cell>
          <cell r="P1353">
            <v>66283</v>
          </cell>
          <cell r="Q1353">
            <v>28942</v>
          </cell>
          <cell r="R1353">
            <v>31815</v>
          </cell>
          <cell r="S1353">
            <v>36967</v>
          </cell>
          <cell r="T1353">
            <v>0</v>
          </cell>
          <cell r="U1353">
            <v>0</v>
          </cell>
          <cell r="V1353">
            <v>672374</v>
          </cell>
          <cell r="W1353">
            <v>0</v>
          </cell>
          <cell r="X1353">
            <v>32736</v>
          </cell>
          <cell r="Y1353">
            <v>0</v>
          </cell>
          <cell r="Z1353">
            <v>10343562</v>
          </cell>
          <cell r="AA1353">
            <v>4074830</v>
          </cell>
          <cell r="AB1353">
            <v>0</v>
          </cell>
          <cell r="AC1353">
            <v>546833</v>
          </cell>
          <cell r="AD1353">
            <v>1081725</v>
          </cell>
          <cell r="AE1353">
            <v>558594</v>
          </cell>
          <cell r="AF1353">
            <v>1010673</v>
          </cell>
          <cell r="AG1353">
            <v>742669</v>
          </cell>
          <cell r="AH1353">
            <v>154776</v>
          </cell>
          <cell r="AI1353">
            <v>4332</v>
          </cell>
          <cell r="AJ1353">
            <v>0</v>
          </cell>
          <cell r="AK1353">
            <v>8174432</v>
          </cell>
          <cell r="AL1353">
            <v>646536</v>
          </cell>
          <cell r="AM1353">
            <v>0</v>
          </cell>
          <cell r="AN1353">
            <v>0</v>
          </cell>
          <cell r="AO1353">
            <v>0</v>
          </cell>
          <cell r="AP1353">
            <v>8820968</v>
          </cell>
          <cell r="AQ1353">
            <v>4590892</v>
          </cell>
          <cell r="AR1353">
            <v>1189593</v>
          </cell>
          <cell r="AS1353">
            <v>5780485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154776</v>
          </cell>
          <cell r="AZ1353">
            <v>154776</v>
          </cell>
        </row>
        <row r="1354">
          <cell r="A1354">
            <v>203492</v>
          </cell>
          <cell r="B1354" t="str">
            <v>KENT STATE UNIVERSITY-SALEM REGIONAL CAMPUS</v>
          </cell>
          <cell r="C1354" t="str">
            <v>OH</v>
          </cell>
          <cell r="D1354">
            <v>3</v>
          </cell>
          <cell r="E1354">
            <v>4</v>
          </cell>
          <cell r="F1354">
            <v>2</v>
          </cell>
          <cell r="G1354">
            <v>2</v>
          </cell>
          <cell r="H1354">
            <v>2</v>
          </cell>
          <cell r="I1354">
            <v>40</v>
          </cell>
          <cell r="J1354">
            <v>1</v>
          </cell>
          <cell r="K1354">
            <v>723</v>
          </cell>
          <cell r="L1354">
            <v>2612074</v>
          </cell>
          <cell r="M1354">
            <v>0</v>
          </cell>
          <cell r="N1354">
            <v>2793140</v>
          </cell>
          <cell r="O1354">
            <v>0</v>
          </cell>
          <cell r="P1354">
            <v>25499</v>
          </cell>
          <cell r="Q1354">
            <v>66602</v>
          </cell>
          <cell r="R1354">
            <v>0</v>
          </cell>
          <cell r="S1354">
            <v>604</v>
          </cell>
          <cell r="T1354">
            <v>0</v>
          </cell>
          <cell r="U1354">
            <v>772</v>
          </cell>
          <cell r="V1354">
            <v>385818</v>
          </cell>
          <cell r="W1354">
            <v>0</v>
          </cell>
          <cell r="X1354">
            <v>28544</v>
          </cell>
          <cell r="Y1354">
            <v>0</v>
          </cell>
          <cell r="Z1354">
            <v>5913053</v>
          </cell>
          <cell r="AA1354">
            <v>3137327</v>
          </cell>
          <cell r="AB1354">
            <v>16802</v>
          </cell>
          <cell r="AC1354">
            <v>298631</v>
          </cell>
          <cell r="AD1354">
            <v>535861</v>
          </cell>
          <cell r="AE1354">
            <v>634458</v>
          </cell>
          <cell r="AF1354">
            <v>561366</v>
          </cell>
          <cell r="AG1354">
            <v>438466</v>
          </cell>
          <cell r="AH1354">
            <v>84912</v>
          </cell>
          <cell r="AI1354">
            <v>0</v>
          </cell>
          <cell r="AJ1354">
            <v>0</v>
          </cell>
          <cell r="AK1354">
            <v>5707823</v>
          </cell>
          <cell r="AL1354">
            <v>373997</v>
          </cell>
          <cell r="AM1354">
            <v>0</v>
          </cell>
          <cell r="AN1354">
            <v>0</v>
          </cell>
          <cell r="AO1354">
            <v>0</v>
          </cell>
          <cell r="AP1354">
            <v>6081820</v>
          </cell>
          <cell r="AQ1354">
            <v>3446024</v>
          </cell>
          <cell r="AR1354">
            <v>943421</v>
          </cell>
          <cell r="AS1354">
            <v>4389445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84912</v>
          </cell>
          <cell r="AZ1354">
            <v>84912</v>
          </cell>
        </row>
        <row r="1355">
          <cell r="A1355">
            <v>203526</v>
          </cell>
          <cell r="B1355" t="str">
            <v>KENT STATE UNIVERSITY-GEAUGA CAMPUS</v>
          </cell>
          <cell r="C1355" t="str">
            <v>OH</v>
          </cell>
          <cell r="D1355">
            <v>3</v>
          </cell>
          <cell r="E1355">
            <v>4</v>
          </cell>
          <cell r="F1355">
            <v>2</v>
          </cell>
          <cell r="G1355">
            <v>2</v>
          </cell>
          <cell r="H1355">
            <v>2</v>
          </cell>
          <cell r="I1355">
            <v>40</v>
          </cell>
          <cell r="J1355">
            <v>1</v>
          </cell>
          <cell r="K1355">
            <v>416</v>
          </cell>
          <cell r="L1355">
            <v>1761335</v>
          </cell>
          <cell r="M1355">
            <v>0</v>
          </cell>
          <cell r="N1355">
            <v>1320355</v>
          </cell>
          <cell r="O1355">
            <v>0</v>
          </cell>
          <cell r="P1355">
            <v>28845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55</v>
          </cell>
          <cell r="V1355">
            <v>239694</v>
          </cell>
          <cell r="W1355">
            <v>0</v>
          </cell>
          <cell r="X1355">
            <v>14432</v>
          </cell>
          <cell r="Y1355">
            <v>0</v>
          </cell>
          <cell r="Z1355">
            <v>3364716</v>
          </cell>
          <cell r="AA1355">
            <v>1478552</v>
          </cell>
          <cell r="AB1355">
            <v>0</v>
          </cell>
          <cell r="AC1355">
            <v>310868</v>
          </cell>
          <cell r="AD1355">
            <v>364577</v>
          </cell>
          <cell r="AE1355">
            <v>490137</v>
          </cell>
          <cell r="AF1355">
            <v>276742</v>
          </cell>
          <cell r="AG1355">
            <v>362204</v>
          </cell>
          <cell r="AH1355">
            <v>59050</v>
          </cell>
          <cell r="AI1355">
            <v>7469</v>
          </cell>
          <cell r="AJ1355">
            <v>0</v>
          </cell>
          <cell r="AK1355">
            <v>3349599</v>
          </cell>
          <cell r="AL1355">
            <v>232668</v>
          </cell>
          <cell r="AM1355">
            <v>0</v>
          </cell>
          <cell r="AN1355">
            <v>0</v>
          </cell>
          <cell r="AO1355">
            <v>0</v>
          </cell>
          <cell r="AP1355">
            <v>3582267</v>
          </cell>
          <cell r="AQ1355">
            <v>1892357</v>
          </cell>
          <cell r="AR1355">
            <v>478787</v>
          </cell>
          <cell r="AS1355">
            <v>2371144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59050</v>
          </cell>
          <cell r="AZ1355">
            <v>59050</v>
          </cell>
        </row>
        <row r="1356">
          <cell r="A1356">
            <v>203599</v>
          </cell>
          <cell r="B1356" t="str">
            <v>LAKELAND COMMUNITY COLLEGE</v>
          </cell>
          <cell r="C1356" t="str">
            <v>OH</v>
          </cell>
          <cell r="D1356">
            <v>3</v>
          </cell>
          <cell r="E1356">
            <v>4</v>
          </cell>
          <cell r="F1356">
            <v>2</v>
          </cell>
          <cell r="G1356">
            <v>2</v>
          </cell>
          <cell r="H1356">
            <v>2</v>
          </cell>
          <cell r="I1356">
            <v>40</v>
          </cell>
          <cell r="J1356">
            <v>1</v>
          </cell>
          <cell r="K1356">
            <v>4540</v>
          </cell>
          <cell r="L1356">
            <v>10983916</v>
          </cell>
          <cell r="M1356">
            <v>0</v>
          </cell>
          <cell r="N1356">
            <v>16933089</v>
          </cell>
          <cell r="O1356">
            <v>10528947</v>
          </cell>
          <cell r="P1356">
            <v>2496789</v>
          </cell>
          <cell r="Q1356">
            <v>1695074</v>
          </cell>
          <cell r="R1356">
            <v>0</v>
          </cell>
          <cell r="S1356">
            <v>650069</v>
          </cell>
          <cell r="T1356">
            <v>18437</v>
          </cell>
          <cell r="U1356">
            <v>421556</v>
          </cell>
          <cell r="V1356">
            <v>4600818</v>
          </cell>
          <cell r="W1356">
            <v>0</v>
          </cell>
          <cell r="X1356">
            <v>1411145</v>
          </cell>
          <cell r="Y1356">
            <v>0</v>
          </cell>
          <cell r="Z1356">
            <v>49739840</v>
          </cell>
          <cell r="AA1356">
            <v>17081935</v>
          </cell>
          <cell r="AB1356">
            <v>0</v>
          </cell>
          <cell r="AC1356">
            <v>2988134</v>
          </cell>
          <cell r="AD1356">
            <v>2938466</v>
          </cell>
          <cell r="AE1356">
            <v>5382292</v>
          </cell>
          <cell r="AF1356">
            <v>7456896</v>
          </cell>
          <cell r="AG1356">
            <v>4551973</v>
          </cell>
          <cell r="AH1356">
            <v>3953900</v>
          </cell>
          <cell r="AI1356">
            <v>830000</v>
          </cell>
          <cell r="AJ1356">
            <v>1837827</v>
          </cell>
          <cell r="AK1356">
            <v>47021423</v>
          </cell>
          <cell r="AL1356">
            <v>4458662</v>
          </cell>
          <cell r="AM1356">
            <v>0</v>
          </cell>
          <cell r="AN1356">
            <v>0</v>
          </cell>
          <cell r="AO1356">
            <v>0</v>
          </cell>
          <cell r="AP1356">
            <v>51480085</v>
          </cell>
          <cell r="AQ1356">
            <v>26893371</v>
          </cell>
          <cell r="AR1356">
            <v>6208846</v>
          </cell>
          <cell r="AS1356">
            <v>33102217</v>
          </cell>
          <cell r="AT1356">
            <v>2078083</v>
          </cell>
          <cell r="AU1356">
            <v>400947</v>
          </cell>
          <cell r="AV1356">
            <v>822956</v>
          </cell>
          <cell r="AW1356">
            <v>0</v>
          </cell>
          <cell r="AX1356">
            <v>428813</v>
          </cell>
          <cell r="AY1356">
            <v>223101</v>
          </cell>
          <cell r="AZ1356">
            <v>3953900</v>
          </cell>
        </row>
        <row r="1357">
          <cell r="A1357">
            <v>203614</v>
          </cell>
          <cell r="B1357" t="str">
            <v>O C COLLINS CAREER CENTER</v>
          </cell>
          <cell r="C1357" t="str">
            <v>OH</v>
          </cell>
          <cell r="D1357">
            <v>3</v>
          </cell>
          <cell r="E1357">
            <v>4</v>
          </cell>
          <cell r="F1357">
            <v>2</v>
          </cell>
          <cell r="G1357">
            <v>2</v>
          </cell>
          <cell r="H1357">
            <v>2</v>
          </cell>
          <cell r="I1357">
            <v>-3</v>
          </cell>
          <cell r="J1357">
            <v>1</v>
          </cell>
          <cell r="K1357">
            <v>426</v>
          </cell>
          <cell r="L1357">
            <v>968677</v>
          </cell>
          <cell r="M1357">
            <v>0</v>
          </cell>
          <cell r="N1357">
            <v>822990</v>
          </cell>
          <cell r="O1357">
            <v>0</v>
          </cell>
          <cell r="P1357">
            <v>512837</v>
          </cell>
          <cell r="Q1357">
            <v>30000</v>
          </cell>
          <cell r="R1357">
            <v>0</v>
          </cell>
          <cell r="S1357">
            <v>0</v>
          </cell>
          <cell r="T1357">
            <v>0</v>
          </cell>
          <cell r="U1357">
            <v>288354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2622858</v>
          </cell>
          <cell r="AA1357">
            <v>1662219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440624</v>
          </cell>
          <cell r="AG1357">
            <v>57837</v>
          </cell>
          <cell r="AH1357">
            <v>512837</v>
          </cell>
          <cell r="AI1357">
            <v>0</v>
          </cell>
          <cell r="AJ1357">
            <v>0</v>
          </cell>
          <cell r="AK1357">
            <v>2673517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2673517</v>
          </cell>
          <cell r="AQ1357">
            <v>1338502</v>
          </cell>
          <cell r="AR1357">
            <v>323717</v>
          </cell>
          <cell r="AS1357">
            <v>1662219</v>
          </cell>
          <cell r="AT1357">
            <v>512837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512837</v>
          </cell>
        </row>
        <row r="1358">
          <cell r="A1358">
            <v>203678</v>
          </cell>
          <cell r="B1358" t="str">
            <v>LIMA TECHNICAL COLLEGE</v>
          </cell>
          <cell r="C1358" t="str">
            <v>OH</v>
          </cell>
          <cell r="D1358">
            <v>3</v>
          </cell>
          <cell r="E1358">
            <v>4</v>
          </cell>
          <cell r="F1358">
            <v>2</v>
          </cell>
          <cell r="G1358">
            <v>2</v>
          </cell>
          <cell r="H1358">
            <v>2</v>
          </cell>
          <cell r="I1358">
            <v>40</v>
          </cell>
          <cell r="J1358">
            <v>1</v>
          </cell>
          <cell r="K1358">
            <v>1970</v>
          </cell>
          <cell r="L1358">
            <v>6420041</v>
          </cell>
          <cell r="M1358">
            <v>0</v>
          </cell>
          <cell r="N1358">
            <v>8082832</v>
          </cell>
          <cell r="O1358">
            <v>0</v>
          </cell>
          <cell r="P1358">
            <v>2631388</v>
          </cell>
          <cell r="Q1358">
            <v>235780</v>
          </cell>
          <cell r="R1358">
            <v>0</v>
          </cell>
          <cell r="S1358">
            <v>292350</v>
          </cell>
          <cell r="T1358">
            <v>0</v>
          </cell>
          <cell r="U1358">
            <v>399165</v>
          </cell>
          <cell r="V1358">
            <v>0</v>
          </cell>
          <cell r="W1358">
            <v>0</v>
          </cell>
          <cell r="X1358">
            <v>612834</v>
          </cell>
          <cell r="Y1358">
            <v>0</v>
          </cell>
          <cell r="Z1358">
            <v>18674390</v>
          </cell>
          <cell r="AA1358">
            <v>7440830</v>
          </cell>
          <cell r="AB1358">
            <v>0</v>
          </cell>
          <cell r="AC1358">
            <v>1468259</v>
          </cell>
          <cell r="AD1358">
            <v>1329425</v>
          </cell>
          <cell r="AE1358">
            <v>1904721</v>
          </cell>
          <cell r="AF1358">
            <v>2531364</v>
          </cell>
          <cell r="AG1358">
            <v>1501958</v>
          </cell>
          <cell r="AH1358">
            <v>2243210</v>
          </cell>
          <cell r="AI1358">
            <v>0</v>
          </cell>
          <cell r="AJ1358">
            <v>0</v>
          </cell>
          <cell r="AK1358">
            <v>18419767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18419767</v>
          </cell>
          <cell r="AQ1358">
            <v>8834055</v>
          </cell>
          <cell r="AR1358">
            <v>1693085</v>
          </cell>
          <cell r="AS1358">
            <v>10527140</v>
          </cell>
          <cell r="AT1358">
            <v>1954032</v>
          </cell>
          <cell r="AU1358">
            <v>84634</v>
          </cell>
          <cell r="AV1358">
            <v>0</v>
          </cell>
          <cell r="AW1358">
            <v>0</v>
          </cell>
          <cell r="AX1358">
            <v>4911</v>
          </cell>
          <cell r="AY1358">
            <v>199633</v>
          </cell>
          <cell r="AZ1358">
            <v>2243210</v>
          </cell>
        </row>
        <row r="1359">
          <cell r="A1359">
            <v>203748</v>
          </cell>
          <cell r="B1359" t="str">
            <v>LORAIN COUNTY COMMUNITY COLLEGE</v>
          </cell>
          <cell r="C1359" t="str">
            <v>OH</v>
          </cell>
          <cell r="D1359">
            <v>3</v>
          </cell>
          <cell r="E1359">
            <v>4</v>
          </cell>
          <cell r="F1359">
            <v>2</v>
          </cell>
          <cell r="G1359">
            <v>2</v>
          </cell>
          <cell r="H1359">
            <v>2</v>
          </cell>
          <cell r="I1359">
            <v>40</v>
          </cell>
          <cell r="J1359">
            <v>1</v>
          </cell>
          <cell r="K1359">
            <v>4523</v>
          </cell>
          <cell r="L1359">
            <v>10420362</v>
          </cell>
          <cell r="M1359">
            <v>0</v>
          </cell>
          <cell r="N1359">
            <v>14432030</v>
          </cell>
          <cell r="O1359">
            <v>4554464</v>
          </cell>
          <cell r="P1359">
            <v>5819273</v>
          </cell>
          <cell r="Q1359">
            <v>10389838</v>
          </cell>
          <cell r="R1359">
            <v>241558</v>
          </cell>
          <cell r="S1359">
            <v>3203872</v>
          </cell>
          <cell r="T1359">
            <v>0</v>
          </cell>
          <cell r="U1359">
            <v>994698</v>
          </cell>
          <cell r="V1359">
            <v>3885590</v>
          </cell>
          <cell r="W1359">
            <v>0</v>
          </cell>
          <cell r="X1359">
            <v>926396</v>
          </cell>
          <cell r="Y1359">
            <v>0</v>
          </cell>
          <cell r="Z1359">
            <v>54868081</v>
          </cell>
          <cell r="AA1359">
            <v>15550125</v>
          </cell>
          <cell r="AB1359">
            <v>0</v>
          </cell>
          <cell r="AC1359">
            <v>13320893</v>
          </cell>
          <cell r="AD1359">
            <v>2669990</v>
          </cell>
          <cell r="AE1359">
            <v>3797568</v>
          </cell>
          <cell r="AF1359">
            <v>4817824</v>
          </cell>
          <cell r="AG1359">
            <v>3302560</v>
          </cell>
          <cell r="AH1359">
            <v>7017105</v>
          </cell>
          <cell r="AI1359">
            <v>0</v>
          </cell>
          <cell r="AJ1359">
            <v>484340</v>
          </cell>
          <cell r="AK1359">
            <v>50960405</v>
          </cell>
          <cell r="AL1359">
            <v>3851318</v>
          </cell>
          <cell r="AM1359">
            <v>0</v>
          </cell>
          <cell r="AN1359">
            <v>0</v>
          </cell>
          <cell r="AO1359">
            <v>0</v>
          </cell>
          <cell r="AP1359">
            <v>54811723</v>
          </cell>
          <cell r="AQ1359">
            <v>24409348</v>
          </cell>
          <cell r="AR1359">
            <v>5719600</v>
          </cell>
          <cell r="AS1359">
            <v>30128948</v>
          </cell>
          <cell r="AT1359">
            <v>2975899</v>
          </cell>
          <cell r="AU1359">
            <v>1952225</v>
          </cell>
          <cell r="AV1359">
            <v>1126718</v>
          </cell>
          <cell r="AW1359">
            <v>0</v>
          </cell>
          <cell r="AX1359">
            <v>392422</v>
          </cell>
          <cell r="AY1359">
            <v>569841</v>
          </cell>
          <cell r="AZ1359">
            <v>7017105</v>
          </cell>
        </row>
        <row r="1360">
          <cell r="A1360">
            <v>203881</v>
          </cell>
          <cell r="B1360" t="str">
            <v>MARION TECHNICAL COLLEGE</v>
          </cell>
          <cell r="C1360" t="str">
            <v>OH</v>
          </cell>
          <cell r="D1360">
            <v>3</v>
          </cell>
          <cell r="E1360">
            <v>4</v>
          </cell>
          <cell r="F1360">
            <v>2</v>
          </cell>
          <cell r="G1360">
            <v>2</v>
          </cell>
          <cell r="H1360">
            <v>2</v>
          </cell>
          <cell r="I1360">
            <v>40</v>
          </cell>
          <cell r="J1360">
            <v>1</v>
          </cell>
          <cell r="K1360">
            <v>1167</v>
          </cell>
          <cell r="L1360">
            <v>2990001</v>
          </cell>
          <cell r="M1360">
            <v>0</v>
          </cell>
          <cell r="N1360">
            <v>3843522</v>
          </cell>
          <cell r="O1360">
            <v>0</v>
          </cell>
          <cell r="P1360">
            <v>1352326</v>
          </cell>
          <cell r="Q1360">
            <v>236302</v>
          </cell>
          <cell r="R1360">
            <v>0</v>
          </cell>
          <cell r="S1360">
            <v>97892</v>
          </cell>
          <cell r="T1360">
            <v>0</v>
          </cell>
          <cell r="U1360">
            <v>48098</v>
          </cell>
          <cell r="V1360">
            <v>0</v>
          </cell>
          <cell r="W1360">
            <v>0</v>
          </cell>
          <cell r="X1360">
            <v>99075</v>
          </cell>
          <cell r="Y1360">
            <v>0</v>
          </cell>
          <cell r="Z1360">
            <v>8667216</v>
          </cell>
          <cell r="AA1360">
            <v>3176111</v>
          </cell>
          <cell r="AB1360">
            <v>0</v>
          </cell>
          <cell r="AC1360">
            <v>294249</v>
          </cell>
          <cell r="AD1360">
            <v>1055675</v>
          </cell>
          <cell r="AE1360">
            <v>831281</v>
          </cell>
          <cell r="AF1360">
            <v>1331410</v>
          </cell>
          <cell r="AG1360">
            <v>725699</v>
          </cell>
          <cell r="AH1360">
            <v>936485</v>
          </cell>
          <cell r="AI1360">
            <v>0</v>
          </cell>
          <cell r="AJ1360">
            <v>-6237</v>
          </cell>
          <cell r="AK1360">
            <v>8344673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8344673</v>
          </cell>
          <cell r="AQ1360">
            <v>4181480</v>
          </cell>
          <cell r="AR1360">
            <v>1129492</v>
          </cell>
          <cell r="AS1360">
            <v>5310972</v>
          </cell>
          <cell r="AT1360">
            <v>821859</v>
          </cell>
          <cell r="AU1360">
            <v>0</v>
          </cell>
          <cell r="AV1360">
            <v>0</v>
          </cell>
          <cell r="AW1360">
            <v>0</v>
          </cell>
          <cell r="AX1360">
            <v>70076</v>
          </cell>
          <cell r="AY1360">
            <v>44550</v>
          </cell>
          <cell r="AZ1360">
            <v>936485</v>
          </cell>
        </row>
        <row r="1361">
          <cell r="A1361">
            <v>204006</v>
          </cell>
          <cell r="B1361" t="str">
            <v>MIAMI UNIVERSITY-HAMILTON</v>
          </cell>
          <cell r="C1361" t="str">
            <v>OH</v>
          </cell>
          <cell r="D1361">
            <v>3</v>
          </cell>
          <cell r="E1361">
            <v>4</v>
          </cell>
          <cell r="F1361">
            <v>2</v>
          </cell>
          <cell r="G1361">
            <v>-2</v>
          </cell>
          <cell r="H1361">
            <v>2</v>
          </cell>
          <cell r="I1361">
            <v>40</v>
          </cell>
          <cell r="J1361">
            <v>1</v>
          </cell>
          <cell r="K1361">
            <v>1670</v>
          </cell>
          <cell r="L1361">
            <v>6919583</v>
          </cell>
          <cell r="M1361">
            <v>0</v>
          </cell>
          <cell r="N1361">
            <v>7151006</v>
          </cell>
          <cell r="O1361">
            <v>0</v>
          </cell>
          <cell r="P1361">
            <v>1290571</v>
          </cell>
          <cell r="Q1361">
            <v>307022</v>
          </cell>
          <cell r="R1361">
            <v>41908</v>
          </cell>
          <cell r="S1361">
            <v>200239</v>
          </cell>
          <cell r="T1361">
            <v>18848</v>
          </cell>
          <cell r="U1361">
            <v>115077</v>
          </cell>
          <cell r="V1361">
            <v>50859</v>
          </cell>
          <cell r="W1361">
            <v>0</v>
          </cell>
          <cell r="X1361">
            <v>142173</v>
          </cell>
          <cell r="Y1361">
            <v>0</v>
          </cell>
          <cell r="Z1361">
            <v>16237286</v>
          </cell>
          <cell r="AA1361">
            <v>6277349</v>
          </cell>
          <cell r="AB1361">
            <v>24905</v>
          </cell>
          <cell r="AC1361">
            <v>183998</v>
          </cell>
          <cell r="AD1361">
            <v>1533658</v>
          </cell>
          <cell r="AE1361">
            <v>1643169</v>
          </cell>
          <cell r="AF1361">
            <v>2540975</v>
          </cell>
          <cell r="AG1361">
            <v>1413753</v>
          </cell>
          <cell r="AH1361">
            <v>1952267</v>
          </cell>
          <cell r="AI1361">
            <v>0</v>
          </cell>
          <cell r="AJ1361">
            <v>414120</v>
          </cell>
          <cell r="AK1361">
            <v>15984194</v>
          </cell>
          <cell r="AL1361">
            <v>32581</v>
          </cell>
          <cell r="AM1361">
            <v>0</v>
          </cell>
          <cell r="AN1361">
            <v>0</v>
          </cell>
          <cell r="AO1361">
            <v>0</v>
          </cell>
          <cell r="AP1361">
            <v>16016775</v>
          </cell>
          <cell r="AQ1361">
            <v>7704447</v>
          </cell>
          <cell r="AR1361">
            <v>1920941</v>
          </cell>
          <cell r="AS1361">
            <v>9625388</v>
          </cell>
          <cell r="AT1361">
            <v>1075149</v>
          </cell>
          <cell r="AU1361">
            <v>164522</v>
          </cell>
          <cell r="AV1361">
            <v>408738</v>
          </cell>
          <cell r="AW1361">
            <v>0</v>
          </cell>
          <cell r="AX1361">
            <v>100364</v>
          </cell>
          <cell r="AY1361">
            <v>203494</v>
          </cell>
          <cell r="AZ1361">
            <v>1952267</v>
          </cell>
        </row>
        <row r="1362">
          <cell r="A1362">
            <v>204015</v>
          </cell>
          <cell r="B1362" t="str">
            <v>MIAMI UNIVERSITY-MIDDLETOWN</v>
          </cell>
          <cell r="C1362" t="str">
            <v>OH</v>
          </cell>
          <cell r="D1362">
            <v>3</v>
          </cell>
          <cell r="E1362">
            <v>4</v>
          </cell>
          <cell r="F1362">
            <v>2</v>
          </cell>
          <cell r="G1362">
            <v>-2</v>
          </cell>
          <cell r="H1362">
            <v>2</v>
          </cell>
          <cell r="I1362">
            <v>40</v>
          </cell>
          <cell r="J1362">
            <v>1</v>
          </cell>
          <cell r="K1362">
            <v>1568</v>
          </cell>
          <cell r="L1362">
            <v>6661014</v>
          </cell>
          <cell r="M1362">
            <v>0</v>
          </cell>
          <cell r="N1362">
            <v>8418601</v>
          </cell>
          <cell r="O1362">
            <v>0</v>
          </cell>
          <cell r="P1362">
            <v>2155077</v>
          </cell>
          <cell r="Q1362">
            <v>688058</v>
          </cell>
          <cell r="R1362">
            <v>88736</v>
          </cell>
          <cell r="S1362">
            <v>312667</v>
          </cell>
          <cell r="T1362">
            <v>96921</v>
          </cell>
          <cell r="U1362">
            <v>315083</v>
          </cell>
          <cell r="V1362">
            <v>14310</v>
          </cell>
          <cell r="W1362">
            <v>0</v>
          </cell>
          <cell r="X1362">
            <v>177347</v>
          </cell>
          <cell r="Y1362">
            <v>0</v>
          </cell>
          <cell r="Z1362">
            <v>18927814</v>
          </cell>
          <cell r="AA1362">
            <v>8647116</v>
          </cell>
          <cell r="AB1362">
            <v>302718</v>
          </cell>
          <cell r="AC1362">
            <v>238282</v>
          </cell>
          <cell r="AD1362">
            <v>1555347</v>
          </cell>
          <cell r="AE1362">
            <v>1574982</v>
          </cell>
          <cell r="AF1362">
            <v>2501937</v>
          </cell>
          <cell r="AG1362">
            <v>1415338</v>
          </cell>
          <cell r="AH1362">
            <v>2382802</v>
          </cell>
          <cell r="AI1362">
            <v>0</v>
          </cell>
          <cell r="AJ1362">
            <v>400316</v>
          </cell>
          <cell r="AK1362">
            <v>19018838</v>
          </cell>
          <cell r="AL1362">
            <v>26933</v>
          </cell>
          <cell r="AM1362">
            <v>0</v>
          </cell>
          <cell r="AN1362">
            <v>0</v>
          </cell>
          <cell r="AO1362">
            <v>0</v>
          </cell>
          <cell r="AP1362">
            <v>19045771</v>
          </cell>
          <cell r="AQ1362">
            <v>8718969</v>
          </cell>
          <cell r="AR1362">
            <v>2184685</v>
          </cell>
          <cell r="AS1362">
            <v>10903654</v>
          </cell>
          <cell r="AT1362">
            <v>1229871</v>
          </cell>
          <cell r="AU1362">
            <v>174899</v>
          </cell>
          <cell r="AV1362">
            <v>482972</v>
          </cell>
          <cell r="AW1362">
            <v>0</v>
          </cell>
          <cell r="AX1362">
            <v>191072</v>
          </cell>
          <cell r="AY1362">
            <v>303988</v>
          </cell>
          <cell r="AZ1362">
            <v>2382802</v>
          </cell>
        </row>
        <row r="1363">
          <cell r="A1363">
            <v>204158</v>
          </cell>
          <cell r="B1363" t="str">
            <v>MIAMI VALLEY CAREER TECHNOLOGY CENTER</v>
          </cell>
          <cell r="C1363" t="str">
            <v>OH</v>
          </cell>
          <cell r="D1363">
            <v>3</v>
          </cell>
          <cell r="E1363">
            <v>4</v>
          </cell>
          <cell r="F1363">
            <v>2</v>
          </cell>
          <cell r="G1363">
            <v>2</v>
          </cell>
          <cell r="H1363">
            <v>2</v>
          </cell>
          <cell r="I1363">
            <v>-3</v>
          </cell>
          <cell r="J1363">
            <v>1</v>
          </cell>
          <cell r="K1363">
            <v>174</v>
          </cell>
          <cell r="L1363">
            <v>1500000</v>
          </cell>
          <cell r="M1363">
            <v>500000</v>
          </cell>
          <cell r="N1363">
            <v>500000</v>
          </cell>
          <cell r="O1363">
            <v>2000000</v>
          </cell>
          <cell r="P1363">
            <v>400000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4900000</v>
          </cell>
          <cell r="AA1363">
            <v>3000000</v>
          </cell>
          <cell r="AB1363">
            <v>0</v>
          </cell>
          <cell r="AC1363">
            <v>0</v>
          </cell>
          <cell r="AD1363">
            <v>0</v>
          </cell>
          <cell r="AE1363">
            <v>900000</v>
          </cell>
          <cell r="AF1363">
            <v>500000</v>
          </cell>
          <cell r="AG1363">
            <v>500000</v>
          </cell>
          <cell r="AH1363">
            <v>100000</v>
          </cell>
          <cell r="AI1363">
            <v>0</v>
          </cell>
          <cell r="AJ1363">
            <v>0</v>
          </cell>
          <cell r="AK1363">
            <v>5000000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5000000</v>
          </cell>
          <cell r="AQ1363">
            <v>0</v>
          </cell>
          <cell r="AR1363">
            <v>0</v>
          </cell>
          <cell r="AS1363">
            <v>0</v>
          </cell>
          <cell r="AT1363">
            <v>100000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100000</v>
          </cell>
        </row>
        <row r="1364">
          <cell r="A1364">
            <v>204255</v>
          </cell>
          <cell r="B1364" t="str">
            <v>MUSKINGUM AREA TECHNICAL COLLEGE</v>
          </cell>
          <cell r="C1364" t="str">
            <v>OH</v>
          </cell>
          <cell r="D1364">
            <v>3</v>
          </cell>
          <cell r="E1364">
            <v>4</v>
          </cell>
          <cell r="F1364">
            <v>2</v>
          </cell>
          <cell r="G1364">
            <v>2</v>
          </cell>
          <cell r="H1364">
            <v>2</v>
          </cell>
          <cell r="I1364">
            <v>40</v>
          </cell>
          <cell r="J1364">
            <v>1</v>
          </cell>
          <cell r="K1364">
            <v>1294</v>
          </cell>
          <cell r="L1364">
            <v>3151144</v>
          </cell>
          <cell r="M1364">
            <v>29394</v>
          </cell>
          <cell r="N1364">
            <v>6375387</v>
          </cell>
          <cell r="O1364">
            <v>34080</v>
          </cell>
          <cell r="P1364">
            <v>2255077</v>
          </cell>
          <cell r="Q1364">
            <v>531537</v>
          </cell>
          <cell r="R1364">
            <v>0</v>
          </cell>
          <cell r="S1364">
            <v>240156</v>
          </cell>
          <cell r="T1364">
            <v>0</v>
          </cell>
          <cell r="U1364">
            <v>0</v>
          </cell>
          <cell r="V1364">
            <v>1665256</v>
          </cell>
          <cell r="W1364">
            <v>0</v>
          </cell>
          <cell r="X1364">
            <v>338657</v>
          </cell>
          <cell r="Y1364">
            <v>0</v>
          </cell>
          <cell r="Z1364">
            <v>14620688</v>
          </cell>
          <cell r="AA1364">
            <v>5490992</v>
          </cell>
          <cell r="AB1364">
            <v>0</v>
          </cell>
          <cell r="AC1364">
            <v>16602</v>
          </cell>
          <cell r="AD1364">
            <v>1046471</v>
          </cell>
          <cell r="AE1364">
            <v>673917</v>
          </cell>
          <cell r="AF1364">
            <v>1926006</v>
          </cell>
          <cell r="AG1364">
            <v>831099</v>
          </cell>
          <cell r="AH1364">
            <v>2484396</v>
          </cell>
          <cell r="AI1364">
            <v>0</v>
          </cell>
          <cell r="AJ1364">
            <v>-18585</v>
          </cell>
          <cell r="AK1364">
            <v>12450898</v>
          </cell>
          <cell r="AL1364">
            <v>1684743</v>
          </cell>
          <cell r="AM1364">
            <v>0</v>
          </cell>
          <cell r="AN1364">
            <v>0</v>
          </cell>
          <cell r="AO1364">
            <v>0</v>
          </cell>
          <cell r="AP1364">
            <v>14135641</v>
          </cell>
          <cell r="AQ1364">
            <v>5100829</v>
          </cell>
          <cell r="AR1364">
            <v>1989323</v>
          </cell>
          <cell r="AS1364">
            <v>7090152</v>
          </cell>
          <cell r="AT1364">
            <v>1591960</v>
          </cell>
          <cell r="AU1364">
            <v>663117</v>
          </cell>
          <cell r="AV1364">
            <v>3438</v>
          </cell>
          <cell r="AW1364">
            <v>0</v>
          </cell>
          <cell r="AX1364">
            <v>0</v>
          </cell>
          <cell r="AY1364">
            <v>225881</v>
          </cell>
          <cell r="AZ1364">
            <v>2484396</v>
          </cell>
        </row>
        <row r="1365">
          <cell r="A1365">
            <v>204422</v>
          </cell>
          <cell r="B1365" t="str">
            <v>NORTH CENTRAL STATE COLLEGE</v>
          </cell>
          <cell r="C1365" t="str">
            <v>OH</v>
          </cell>
          <cell r="D1365">
            <v>3</v>
          </cell>
          <cell r="E1365">
            <v>4</v>
          </cell>
          <cell r="F1365">
            <v>2</v>
          </cell>
          <cell r="G1365">
            <v>2</v>
          </cell>
          <cell r="H1365">
            <v>2</v>
          </cell>
          <cell r="I1365">
            <v>40</v>
          </cell>
          <cell r="J1365">
            <v>1</v>
          </cell>
          <cell r="K1365">
            <v>1639</v>
          </cell>
          <cell r="L1365">
            <v>4601278</v>
          </cell>
          <cell r="M1365">
            <v>0</v>
          </cell>
          <cell r="N1365">
            <v>7679990</v>
          </cell>
          <cell r="O1365">
            <v>0</v>
          </cell>
          <cell r="P1365">
            <v>3022039</v>
          </cell>
          <cell r="Q1365">
            <v>944389</v>
          </cell>
          <cell r="R1365">
            <v>47413</v>
          </cell>
          <cell r="S1365">
            <v>967361</v>
          </cell>
          <cell r="T1365">
            <v>0</v>
          </cell>
          <cell r="U1365">
            <v>422576</v>
          </cell>
          <cell r="V1365">
            <v>0</v>
          </cell>
          <cell r="W1365">
            <v>0</v>
          </cell>
          <cell r="X1365">
            <v>304178</v>
          </cell>
          <cell r="Y1365">
            <v>0</v>
          </cell>
          <cell r="Z1365">
            <v>17989224</v>
          </cell>
          <cell r="AA1365">
            <v>5841057</v>
          </cell>
          <cell r="AB1365">
            <v>0</v>
          </cell>
          <cell r="AC1365">
            <v>1987340</v>
          </cell>
          <cell r="AD1365">
            <v>1198538</v>
          </cell>
          <cell r="AE1365">
            <v>1106244</v>
          </cell>
          <cell r="AF1365">
            <v>3453322</v>
          </cell>
          <cell r="AG1365">
            <v>2088939</v>
          </cell>
          <cell r="AH1365">
            <v>2201176</v>
          </cell>
          <cell r="AI1365">
            <v>213754</v>
          </cell>
          <cell r="AJ1365">
            <v>1567502</v>
          </cell>
          <cell r="AK1365">
            <v>19657872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19657872</v>
          </cell>
          <cell r="AQ1365">
            <v>8190508</v>
          </cell>
          <cell r="AR1365">
            <v>2383014</v>
          </cell>
          <cell r="AS1365">
            <v>10573522</v>
          </cell>
          <cell r="AT1365">
            <v>1688002</v>
          </cell>
          <cell r="AU1365">
            <v>109761</v>
          </cell>
          <cell r="AV1365">
            <v>81950</v>
          </cell>
          <cell r="AW1365">
            <v>0</v>
          </cell>
          <cell r="AX1365">
            <v>120135</v>
          </cell>
          <cell r="AY1365">
            <v>201328</v>
          </cell>
          <cell r="AZ1365">
            <v>2201176</v>
          </cell>
        </row>
        <row r="1366">
          <cell r="A1366">
            <v>204440</v>
          </cell>
          <cell r="B1366" t="str">
            <v>NORTHWEST STATE COMMUNITY COLLEGE</v>
          </cell>
          <cell r="C1366" t="str">
            <v>OH</v>
          </cell>
          <cell r="D1366">
            <v>3</v>
          </cell>
          <cell r="E1366">
            <v>4</v>
          </cell>
          <cell r="F1366">
            <v>2</v>
          </cell>
          <cell r="G1366">
            <v>2</v>
          </cell>
          <cell r="H1366">
            <v>2</v>
          </cell>
          <cell r="I1366">
            <v>40</v>
          </cell>
          <cell r="J1366">
            <v>1</v>
          </cell>
          <cell r="K1366">
            <v>1662</v>
          </cell>
          <cell r="L1366">
            <v>6236376</v>
          </cell>
          <cell r="M1366">
            <v>0</v>
          </cell>
          <cell r="N1366">
            <v>6787106</v>
          </cell>
          <cell r="O1366">
            <v>0</v>
          </cell>
          <cell r="P1366">
            <v>1504721</v>
          </cell>
          <cell r="Q1366">
            <v>1242077</v>
          </cell>
          <cell r="R1366">
            <v>0</v>
          </cell>
          <cell r="S1366">
            <v>96479</v>
          </cell>
          <cell r="T1366">
            <v>0</v>
          </cell>
          <cell r="U1366">
            <v>0</v>
          </cell>
          <cell r="V1366">
            <v>1700220</v>
          </cell>
          <cell r="W1366">
            <v>0</v>
          </cell>
          <cell r="X1366">
            <v>368257</v>
          </cell>
          <cell r="Y1366">
            <v>0</v>
          </cell>
          <cell r="Z1366">
            <v>17935236</v>
          </cell>
          <cell r="AA1366">
            <v>7086498</v>
          </cell>
          <cell r="AB1366">
            <v>0</v>
          </cell>
          <cell r="AC1366">
            <v>538009</v>
          </cell>
          <cell r="AD1366">
            <v>480493</v>
          </cell>
          <cell r="AE1366">
            <v>1914745</v>
          </cell>
          <cell r="AF1366">
            <v>2416337</v>
          </cell>
          <cell r="AG1366">
            <v>1549577</v>
          </cell>
          <cell r="AH1366">
            <v>2016086</v>
          </cell>
          <cell r="AI1366">
            <v>0</v>
          </cell>
          <cell r="AJ1366">
            <v>0</v>
          </cell>
          <cell r="AK1366">
            <v>16001745</v>
          </cell>
          <cell r="AL1366">
            <v>1613939</v>
          </cell>
          <cell r="AM1366">
            <v>0</v>
          </cell>
          <cell r="AN1366">
            <v>0</v>
          </cell>
          <cell r="AO1366">
            <v>0</v>
          </cell>
          <cell r="AP1366">
            <v>17615684</v>
          </cell>
          <cell r="AQ1366">
            <v>3849913</v>
          </cell>
          <cell r="AR1366">
            <v>1388756</v>
          </cell>
          <cell r="AS1366">
            <v>5238669</v>
          </cell>
          <cell r="AT1366">
            <v>1382111</v>
          </cell>
          <cell r="AU1366">
            <v>115514</v>
          </cell>
          <cell r="AV1366">
            <v>489205</v>
          </cell>
          <cell r="AW1366">
            <v>0</v>
          </cell>
          <cell r="AX1366">
            <v>0</v>
          </cell>
          <cell r="AY1366">
            <v>29256</v>
          </cell>
          <cell r="AZ1366">
            <v>2016086</v>
          </cell>
        </row>
        <row r="1367">
          <cell r="A1367">
            <v>204662</v>
          </cell>
          <cell r="B1367" t="str">
            <v>OHIO STATE UNIVERSITY AGRICULTURAL TECHNICAL INST</v>
          </cell>
          <cell r="C1367" t="str">
            <v>OH</v>
          </cell>
          <cell r="D1367">
            <v>3</v>
          </cell>
          <cell r="E1367">
            <v>4</v>
          </cell>
          <cell r="F1367">
            <v>2</v>
          </cell>
          <cell r="G1367">
            <v>2</v>
          </cell>
          <cell r="H1367">
            <v>2</v>
          </cell>
          <cell r="I1367">
            <v>40</v>
          </cell>
          <cell r="J1367">
            <v>1</v>
          </cell>
          <cell r="K1367">
            <v>853</v>
          </cell>
          <cell r="L1367">
            <v>3082859</v>
          </cell>
          <cell r="M1367">
            <v>0</v>
          </cell>
          <cell r="N1367">
            <v>5318577</v>
          </cell>
          <cell r="O1367">
            <v>0</v>
          </cell>
          <cell r="P1367">
            <v>1064713</v>
          </cell>
          <cell r="Q1367">
            <v>504021</v>
          </cell>
          <cell r="R1367">
            <v>0</v>
          </cell>
          <cell r="S1367">
            <v>0</v>
          </cell>
          <cell r="T1367">
            <v>0</v>
          </cell>
          <cell r="U1367">
            <v>1147582</v>
          </cell>
          <cell r="V1367">
            <v>1361463</v>
          </cell>
          <cell r="W1367">
            <v>0</v>
          </cell>
          <cell r="X1367">
            <v>105509</v>
          </cell>
          <cell r="Y1367">
            <v>0</v>
          </cell>
          <cell r="Z1367">
            <v>12584724</v>
          </cell>
          <cell r="AA1367">
            <v>4814154</v>
          </cell>
          <cell r="AB1367">
            <v>201142</v>
          </cell>
          <cell r="AC1367">
            <v>534091</v>
          </cell>
          <cell r="AD1367">
            <v>1139063</v>
          </cell>
          <cell r="AE1367">
            <v>715997</v>
          </cell>
          <cell r="AF1367">
            <v>2086281</v>
          </cell>
          <cell r="AG1367">
            <v>1137462</v>
          </cell>
          <cell r="AH1367">
            <v>583786</v>
          </cell>
          <cell r="AI1367">
            <v>0</v>
          </cell>
          <cell r="AJ1367">
            <v>-55863</v>
          </cell>
          <cell r="AK1367">
            <v>11156113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11156113</v>
          </cell>
          <cell r="AQ1367">
            <v>5537998</v>
          </cell>
          <cell r="AR1367">
            <v>1233264</v>
          </cell>
          <cell r="AS1367">
            <v>6771262</v>
          </cell>
          <cell r="AT1367">
            <v>378355</v>
          </cell>
          <cell r="AU1367">
            <v>6997</v>
          </cell>
          <cell r="AV1367">
            <v>0</v>
          </cell>
          <cell r="AW1367">
            <v>0</v>
          </cell>
          <cell r="AX1367">
            <v>42947</v>
          </cell>
          <cell r="AY1367">
            <v>155487</v>
          </cell>
          <cell r="AZ1367">
            <v>583786</v>
          </cell>
        </row>
        <row r="1368">
          <cell r="A1368">
            <v>204945</v>
          </cell>
          <cell r="B1368" t="str">
            <v>OWENS COMMUNITY COLLEGE</v>
          </cell>
          <cell r="C1368" t="str">
            <v>OH</v>
          </cell>
          <cell r="D1368">
            <v>3</v>
          </cell>
          <cell r="E1368">
            <v>4</v>
          </cell>
          <cell r="F1368">
            <v>2</v>
          </cell>
          <cell r="G1368">
            <v>2</v>
          </cell>
          <cell r="H1368">
            <v>2</v>
          </cell>
          <cell r="I1368">
            <v>40</v>
          </cell>
          <cell r="J1368">
            <v>1</v>
          </cell>
          <cell r="K1368">
            <v>8455</v>
          </cell>
          <cell r="L1368">
            <v>21305919</v>
          </cell>
          <cell r="M1368">
            <v>0</v>
          </cell>
          <cell r="N1368">
            <v>35350935</v>
          </cell>
          <cell r="O1368">
            <v>0</v>
          </cell>
          <cell r="P1368">
            <v>8499597</v>
          </cell>
          <cell r="Q1368">
            <v>3839855</v>
          </cell>
          <cell r="R1368">
            <v>124631</v>
          </cell>
          <cell r="S1368">
            <v>0</v>
          </cell>
          <cell r="T1368">
            <v>0</v>
          </cell>
          <cell r="U1368">
            <v>197499</v>
          </cell>
          <cell r="V1368">
            <v>5831788</v>
          </cell>
          <cell r="W1368">
            <v>0</v>
          </cell>
          <cell r="X1368">
            <v>1075689</v>
          </cell>
          <cell r="Y1368">
            <v>0</v>
          </cell>
          <cell r="Z1368">
            <v>76225913</v>
          </cell>
          <cell r="AA1368">
            <v>25151009</v>
          </cell>
          <cell r="AB1368">
            <v>172231</v>
          </cell>
          <cell r="AC1368">
            <v>2666473</v>
          </cell>
          <cell r="AD1368">
            <v>2626878</v>
          </cell>
          <cell r="AE1368">
            <v>7546799</v>
          </cell>
          <cell r="AF1368">
            <v>7261622</v>
          </cell>
          <cell r="AG1368">
            <v>8914137</v>
          </cell>
          <cell r="AH1368">
            <v>10900432</v>
          </cell>
          <cell r="AI1368">
            <v>0</v>
          </cell>
          <cell r="AJ1368">
            <v>0</v>
          </cell>
          <cell r="AK1368">
            <v>65239581</v>
          </cell>
          <cell r="AL1368">
            <v>6479506</v>
          </cell>
          <cell r="AM1368">
            <v>0</v>
          </cell>
          <cell r="AN1368">
            <v>0</v>
          </cell>
          <cell r="AO1368">
            <v>0</v>
          </cell>
          <cell r="AP1368">
            <v>71719087</v>
          </cell>
          <cell r="AQ1368">
            <v>31175685</v>
          </cell>
          <cell r="AR1368">
            <v>8791616</v>
          </cell>
          <cell r="AS1368">
            <v>39967301</v>
          </cell>
          <cell r="AT1368">
            <v>7191908</v>
          </cell>
          <cell r="AU1368">
            <v>686972</v>
          </cell>
          <cell r="AV1368">
            <v>2710466</v>
          </cell>
          <cell r="AW1368">
            <v>0</v>
          </cell>
          <cell r="AX1368">
            <v>139166</v>
          </cell>
          <cell r="AY1368">
            <v>171920</v>
          </cell>
          <cell r="AZ1368">
            <v>10900432</v>
          </cell>
        </row>
        <row r="1369">
          <cell r="A1369">
            <v>205470</v>
          </cell>
          <cell r="B1369" t="str">
            <v>SINCLAIR COMMUNITY COLLEGE</v>
          </cell>
          <cell r="C1369" t="str">
            <v>OH</v>
          </cell>
          <cell r="D1369">
            <v>3</v>
          </cell>
          <cell r="E1369">
            <v>4</v>
          </cell>
          <cell r="F1369">
            <v>2</v>
          </cell>
          <cell r="G1369">
            <v>2</v>
          </cell>
          <cell r="H1369">
            <v>2</v>
          </cell>
          <cell r="I1369">
            <v>40</v>
          </cell>
          <cell r="J1369">
            <v>1</v>
          </cell>
          <cell r="K1369">
            <v>11211</v>
          </cell>
          <cell r="L1369">
            <v>19376085</v>
          </cell>
          <cell r="M1369">
            <v>0</v>
          </cell>
          <cell r="N1369">
            <v>42209455</v>
          </cell>
          <cell r="O1369">
            <v>21073635</v>
          </cell>
          <cell r="P1369">
            <v>12021652</v>
          </cell>
          <cell r="Q1369">
            <v>4252832</v>
          </cell>
          <cell r="R1369">
            <v>89721</v>
          </cell>
          <cell r="S1369">
            <v>1485605</v>
          </cell>
          <cell r="T1369">
            <v>703980</v>
          </cell>
          <cell r="U1369">
            <v>498639</v>
          </cell>
          <cell r="V1369">
            <v>8265723</v>
          </cell>
          <cell r="W1369">
            <v>0</v>
          </cell>
          <cell r="X1369">
            <v>2181277</v>
          </cell>
          <cell r="Y1369">
            <v>0</v>
          </cell>
          <cell r="Z1369">
            <v>112158604</v>
          </cell>
          <cell r="AA1369">
            <v>47847243</v>
          </cell>
          <cell r="AB1369">
            <v>0</v>
          </cell>
          <cell r="AC1369">
            <v>3177702</v>
          </cell>
          <cell r="AD1369">
            <v>8788183</v>
          </cell>
          <cell r="AE1369">
            <v>9564613</v>
          </cell>
          <cell r="AF1369">
            <v>8651132</v>
          </cell>
          <cell r="AG1369">
            <v>8442259</v>
          </cell>
          <cell r="AH1369">
            <v>11626688</v>
          </cell>
          <cell r="AI1369">
            <v>0</v>
          </cell>
          <cell r="AJ1369">
            <v>6373687</v>
          </cell>
          <cell r="AK1369">
            <v>104471507</v>
          </cell>
          <cell r="AL1369">
            <v>8303632</v>
          </cell>
          <cell r="AM1369">
            <v>0</v>
          </cell>
          <cell r="AN1369">
            <v>0</v>
          </cell>
          <cell r="AO1369">
            <v>0</v>
          </cell>
          <cell r="AP1369">
            <v>112775139</v>
          </cell>
          <cell r="AQ1369">
            <v>52765996</v>
          </cell>
          <cell r="AR1369">
            <v>10982710</v>
          </cell>
          <cell r="AS1369">
            <v>63748706</v>
          </cell>
          <cell r="AT1369">
            <v>7189218</v>
          </cell>
          <cell r="AU1369">
            <v>172370</v>
          </cell>
          <cell r="AV1369">
            <v>2594125</v>
          </cell>
          <cell r="AW1369">
            <v>0</v>
          </cell>
          <cell r="AX1369">
            <v>305324</v>
          </cell>
          <cell r="AY1369">
            <v>1365651</v>
          </cell>
          <cell r="AZ1369">
            <v>11626688</v>
          </cell>
        </row>
        <row r="1370">
          <cell r="A1370">
            <v>205841</v>
          </cell>
          <cell r="B1370" t="str">
            <v>STARK STATE COLLEGE OF TECHNOLOGY</v>
          </cell>
          <cell r="C1370" t="str">
            <v>OH</v>
          </cell>
          <cell r="D1370">
            <v>3</v>
          </cell>
          <cell r="E1370">
            <v>4</v>
          </cell>
          <cell r="F1370">
            <v>2</v>
          </cell>
          <cell r="G1370">
            <v>2</v>
          </cell>
          <cell r="H1370">
            <v>2</v>
          </cell>
          <cell r="I1370">
            <v>40</v>
          </cell>
          <cell r="J1370">
            <v>1</v>
          </cell>
          <cell r="K1370">
            <v>2613</v>
          </cell>
          <cell r="L1370">
            <v>7897496</v>
          </cell>
          <cell r="M1370">
            <v>0</v>
          </cell>
          <cell r="N1370">
            <v>12016498</v>
          </cell>
          <cell r="O1370">
            <v>0</v>
          </cell>
          <cell r="P1370">
            <v>3017409</v>
          </cell>
          <cell r="Q1370">
            <v>1174984</v>
          </cell>
          <cell r="R1370">
            <v>15263</v>
          </cell>
          <cell r="S1370">
            <v>518118</v>
          </cell>
          <cell r="T1370">
            <v>18494</v>
          </cell>
          <cell r="U1370">
            <v>13714</v>
          </cell>
          <cell r="V1370">
            <v>1792495</v>
          </cell>
          <cell r="W1370">
            <v>0</v>
          </cell>
          <cell r="X1370">
            <v>639760</v>
          </cell>
          <cell r="Y1370">
            <v>0</v>
          </cell>
          <cell r="Z1370">
            <v>27104231</v>
          </cell>
          <cell r="AA1370">
            <v>10356116</v>
          </cell>
          <cell r="AB1370">
            <v>0</v>
          </cell>
          <cell r="AC1370">
            <v>1951152</v>
          </cell>
          <cell r="AD1370">
            <v>1796317</v>
          </cell>
          <cell r="AE1370">
            <v>1724445</v>
          </cell>
          <cell r="AF1370">
            <v>3773919</v>
          </cell>
          <cell r="AG1370">
            <v>1745381</v>
          </cell>
          <cell r="AH1370">
            <v>3144243</v>
          </cell>
          <cell r="AI1370">
            <v>0</v>
          </cell>
          <cell r="AJ1370">
            <v>-2000</v>
          </cell>
          <cell r="AK1370">
            <v>24489573</v>
          </cell>
          <cell r="AL1370">
            <v>1650728</v>
          </cell>
          <cell r="AM1370">
            <v>0</v>
          </cell>
          <cell r="AN1370">
            <v>0</v>
          </cell>
          <cell r="AO1370">
            <v>0</v>
          </cell>
          <cell r="AP1370">
            <v>26140301</v>
          </cell>
          <cell r="AQ1370">
            <v>12977823</v>
          </cell>
          <cell r="AR1370">
            <v>4747711</v>
          </cell>
          <cell r="AS1370">
            <v>17725534</v>
          </cell>
          <cell r="AT1370">
            <v>2118661</v>
          </cell>
          <cell r="AU1370">
            <v>82950</v>
          </cell>
          <cell r="AV1370">
            <v>739135</v>
          </cell>
          <cell r="AW1370">
            <v>0</v>
          </cell>
          <cell r="AX1370">
            <v>62838</v>
          </cell>
          <cell r="AY1370">
            <v>140659</v>
          </cell>
          <cell r="AZ1370">
            <v>3144243</v>
          </cell>
        </row>
        <row r="1371">
          <cell r="A1371">
            <v>205966</v>
          </cell>
          <cell r="B1371" t="str">
            <v>SOUTHERN STATE COMMUNITY COLLEGE</v>
          </cell>
          <cell r="C1371" t="str">
            <v>OH</v>
          </cell>
          <cell r="D1371">
            <v>3</v>
          </cell>
          <cell r="E1371">
            <v>4</v>
          </cell>
          <cell r="F1371">
            <v>2</v>
          </cell>
          <cell r="G1371">
            <v>2</v>
          </cell>
          <cell r="H1371">
            <v>2</v>
          </cell>
          <cell r="I1371">
            <v>40</v>
          </cell>
          <cell r="J1371">
            <v>1</v>
          </cell>
          <cell r="K1371">
            <v>1421</v>
          </cell>
          <cell r="L1371">
            <v>3638218</v>
          </cell>
          <cell r="M1371">
            <v>0</v>
          </cell>
          <cell r="N1371">
            <v>3597998</v>
          </cell>
          <cell r="O1371">
            <v>0</v>
          </cell>
          <cell r="P1371">
            <v>1792425</v>
          </cell>
          <cell r="Q1371">
            <v>2559316</v>
          </cell>
          <cell r="R1371">
            <v>283781</v>
          </cell>
          <cell r="S1371">
            <v>124564</v>
          </cell>
          <cell r="T1371">
            <v>0</v>
          </cell>
          <cell r="U1371">
            <v>0</v>
          </cell>
          <cell r="V1371">
            <v>1587405</v>
          </cell>
          <cell r="W1371">
            <v>0</v>
          </cell>
          <cell r="X1371">
            <v>0</v>
          </cell>
          <cell r="Y1371">
            <v>132204</v>
          </cell>
          <cell r="Z1371">
            <v>13715911</v>
          </cell>
          <cell r="AA1371">
            <v>3902938</v>
          </cell>
          <cell r="AB1371">
            <v>132</v>
          </cell>
          <cell r="AC1371">
            <v>1443617</v>
          </cell>
          <cell r="AD1371">
            <v>987232</v>
          </cell>
          <cell r="AE1371">
            <v>918258</v>
          </cell>
          <cell r="AF1371">
            <v>969892</v>
          </cell>
          <cell r="AG1371">
            <v>985272</v>
          </cell>
          <cell r="AH1371">
            <v>2773140</v>
          </cell>
          <cell r="AI1371">
            <v>0</v>
          </cell>
          <cell r="AJ1371">
            <v>0</v>
          </cell>
          <cell r="AK1371">
            <v>11980481</v>
          </cell>
          <cell r="AL1371">
            <v>1624498</v>
          </cell>
          <cell r="AM1371">
            <v>0</v>
          </cell>
          <cell r="AN1371">
            <v>358873</v>
          </cell>
          <cell r="AO1371">
            <v>0</v>
          </cell>
          <cell r="AP1371">
            <v>13963852</v>
          </cell>
          <cell r="AQ1371">
            <v>5321684</v>
          </cell>
          <cell r="AR1371">
            <v>1283437</v>
          </cell>
          <cell r="AS1371">
            <v>6605121</v>
          </cell>
          <cell r="AT1371">
            <v>1632673</v>
          </cell>
          <cell r="AU1371">
            <v>115669</v>
          </cell>
          <cell r="AV1371">
            <v>605944</v>
          </cell>
          <cell r="AW1371">
            <v>0</v>
          </cell>
          <cell r="AX1371">
            <v>120705</v>
          </cell>
          <cell r="AY1371">
            <v>298149</v>
          </cell>
          <cell r="AZ1371">
            <v>2773140</v>
          </cell>
        </row>
        <row r="1372">
          <cell r="A1372">
            <v>206011</v>
          </cell>
          <cell r="B1372" t="str">
            <v>TERRA STATE COMMUNITY COLLEGE</v>
          </cell>
          <cell r="C1372" t="str">
            <v>OH</v>
          </cell>
          <cell r="D1372">
            <v>3</v>
          </cell>
          <cell r="E1372">
            <v>4</v>
          </cell>
          <cell r="F1372">
            <v>2</v>
          </cell>
          <cell r="G1372">
            <v>2</v>
          </cell>
          <cell r="H1372">
            <v>2</v>
          </cell>
          <cell r="I1372">
            <v>40</v>
          </cell>
          <cell r="J1372">
            <v>1</v>
          </cell>
          <cell r="K1372">
            <v>1548</v>
          </cell>
          <cell r="L1372">
            <v>4640336</v>
          </cell>
          <cell r="M1372">
            <v>0</v>
          </cell>
          <cell r="N1372">
            <v>6765317</v>
          </cell>
          <cell r="O1372">
            <v>0</v>
          </cell>
          <cell r="P1372">
            <v>2182286</v>
          </cell>
          <cell r="Q1372">
            <v>670745</v>
          </cell>
          <cell r="R1372">
            <v>0</v>
          </cell>
          <cell r="S1372">
            <v>42149</v>
          </cell>
          <cell r="T1372">
            <v>0</v>
          </cell>
          <cell r="U1372">
            <v>102203</v>
          </cell>
          <cell r="V1372">
            <v>922555</v>
          </cell>
          <cell r="W1372">
            <v>0</v>
          </cell>
          <cell r="X1372">
            <v>431761</v>
          </cell>
          <cell r="Y1372">
            <v>0</v>
          </cell>
          <cell r="Z1372">
            <v>15757352</v>
          </cell>
          <cell r="AA1372">
            <v>5394191</v>
          </cell>
          <cell r="AB1372">
            <v>0</v>
          </cell>
          <cell r="AC1372">
            <v>2328385</v>
          </cell>
          <cell r="AD1372">
            <v>521003</v>
          </cell>
          <cell r="AE1372">
            <v>1047313</v>
          </cell>
          <cell r="AF1372">
            <v>3034745</v>
          </cell>
          <cell r="AG1372">
            <v>1356888</v>
          </cell>
          <cell r="AH1372">
            <v>1151609</v>
          </cell>
          <cell r="AI1372">
            <v>0</v>
          </cell>
          <cell r="AJ1372">
            <v>-110094</v>
          </cell>
          <cell r="AK1372">
            <v>14724040</v>
          </cell>
          <cell r="AL1372">
            <v>983286</v>
          </cell>
          <cell r="AM1372">
            <v>0</v>
          </cell>
          <cell r="AN1372">
            <v>0</v>
          </cell>
          <cell r="AO1372">
            <v>0</v>
          </cell>
          <cell r="AP1372">
            <v>15707326</v>
          </cell>
          <cell r="AQ1372">
            <v>7687905</v>
          </cell>
          <cell r="AR1372">
            <v>2076002</v>
          </cell>
          <cell r="AS1372">
            <v>9763907</v>
          </cell>
          <cell r="AT1372">
            <v>1021335</v>
          </cell>
          <cell r="AU1372">
            <v>86352</v>
          </cell>
          <cell r="AV1372">
            <v>0</v>
          </cell>
          <cell r="AW1372">
            <v>0</v>
          </cell>
          <cell r="AX1372">
            <v>0</v>
          </cell>
          <cell r="AY1372">
            <v>43922</v>
          </cell>
          <cell r="AZ1372">
            <v>1151609</v>
          </cell>
        </row>
        <row r="1373">
          <cell r="A1373">
            <v>206446</v>
          </cell>
          <cell r="B1373" t="str">
            <v>WASHINGTON STATE COMMUNITY COLLEGE</v>
          </cell>
          <cell r="C1373" t="str">
            <v>OH</v>
          </cell>
          <cell r="D1373">
            <v>3</v>
          </cell>
          <cell r="E1373">
            <v>4</v>
          </cell>
          <cell r="F1373">
            <v>2</v>
          </cell>
          <cell r="G1373">
            <v>2</v>
          </cell>
          <cell r="H1373">
            <v>2</v>
          </cell>
          <cell r="I1373">
            <v>40</v>
          </cell>
          <cell r="J1373">
            <v>1</v>
          </cell>
          <cell r="K1373">
            <v>1407</v>
          </cell>
          <cell r="L1373">
            <v>4126213</v>
          </cell>
          <cell r="M1373">
            <v>0</v>
          </cell>
          <cell r="N1373">
            <v>5197936</v>
          </cell>
          <cell r="O1373">
            <v>0</v>
          </cell>
          <cell r="P1373">
            <v>2816587</v>
          </cell>
          <cell r="Q1373">
            <v>1255960</v>
          </cell>
          <cell r="R1373">
            <v>0</v>
          </cell>
          <cell r="S1373">
            <v>222</v>
          </cell>
          <cell r="T1373">
            <v>0</v>
          </cell>
          <cell r="U1373">
            <v>103366</v>
          </cell>
          <cell r="V1373">
            <v>886986</v>
          </cell>
          <cell r="W1373">
            <v>0</v>
          </cell>
          <cell r="X1373">
            <v>231393</v>
          </cell>
          <cell r="Y1373">
            <v>0</v>
          </cell>
          <cell r="Z1373">
            <v>14618663</v>
          </cell>
          <cell r="AA1373">
            <v>4356987</v>
          </cell>
          <cell r="AB1373">
            <v>0</v>
          </cell>
          <cell r="AC1373">
            <v>0</v>
          </cell>
          <cell r="AD1373">
            <v>1497414</v>
          </cell>
          <cell r="AE1373">
            <v>1358777</v>
          </cell>
          <cell r="AF1373">
            <v>3046771</v>
          </cell>
          <cell r="AG1373">
            <v>913408</v>
          </cell>
          <cell r="AH1373">
            <v>2490223</v>
          </cell>
          <cell r="AI1373">
            <v>0</v>
          </cell>
          <cell r="AJ1373">
            <v>0</v>
          </cell>
          <cell r="AK1373">
            <v>13663580</v>
          </cell>
          <cell r="AL1373">
            <v>814136</v>
          </cell>
          <cell r="AM1373">
            <v>0</v>
          </cell>
          <cell r="AN1373">
            <v>0</v>
          </cell>
          <cell r="AO1373">
            <v>0</v>
          </cell>
          <cell r="AP1373">
            <v>14477716</v>
          </cell>
          <cell r="AQ1373">
            <v>6021680</v>
          </cell>
          <cell r="AR1373">
            <v>2338851</v>
          </cell>
          <cell r="AS1373">
            <v>8360531</v>
          </cell>
          <cell r="AT1373">
            <v>1601848</v>
          </cell>
          <cell r="AU1373">
            <v>59114</v>
          </cell>
          <cell r="AV1373">
            <v>488259</v>
          </cell>
          <cell r="AW1373">
            <v>0</v>
          </cell>
          <cell r="AX1373">
            <v>0</v>
          </cell>
          <cell r="AY1373">
            <v>341002</v>
          </cell>
          <cell r="AZ1373">
            <v>2490223</v>
          </cell>
        </row>
        <row r="1374">
          <cell r="A1374">
            <v>206613</v>
          </cell>
          <cell r="B1374" t="str">
            <v>WRIGHT STATE UNIVERSITY-LAKE CAMPUS</v>
          </cell>
          <cell r="C1374" t="str">
            <v>OH</v>
          </cell>
          <cell r="D1374">
            <v>3</v>
          </cell>
          <cell r="E1374">
            <v>4</v>
          </cell>
          <cell r="F1374">
            <v>2</v>
          </cell>
          <cell r="G1374">
            <v>2</v>
          </cell>
          <cell r="H1374">
            <v>2</v>
          </cell>
          <cell r="I1374">
            <v>40</v>
          </cell>
          <cell r="J1374">
            <v>1</v>
          </cell>
          <cell r="K1374">
            <v>575</v>
          </cell>
          <cell r="L1374">
            <v>2726395</v>
          </cell>
          <cell r="M1374">
            <v>0</v>
          </cell>
          <cell r="N1374">
            <v>2402910</v>
          </cell>
          <cell r="O1374">
            <v>0</v>
          </cell>
          <cell r="P1374">
            <v>33014</v>
          </cell>
          <cell r="Q1374">
            <v>53894</v>
          </cell>
          <cell r="R1374">
            <v>0</v>
          </cell>
          <cell r="S1374">
            <v>178336</v>
          </cell>
          <cell r="T1374">
            <v>0</v>
          </cell>
          <cell r="U1374">
            <v>15958</v>
          </cell>
          <cell r="V1374">
            <v>475147</v>
          </cell>
          <cell r="W1374">
            <v>0</v>
          </cell>
          <cell r="X1374">
            <v>9619</v>
          </cell>
          <cell r="Y1374">
            <v>0</v>
          </cell>
          <cell r="Z1374">
            <v>5895273</v>
          </cell>
          <cell r="AA1374">
            <v>2057453</v>
          </cell>
          <cell r="AB1374">
            <v>0</v>
          </cell>
          <cell r="AC1374">
            <v>5368</v>
          </cell>
          <cell r="AD1374">
            <v>431540</v>
          </cell>
          <cell r="AE1374">
            <v>655828</v>
          </cell>
          <cell r="AF1374">
            <v>1285350</v>
          </cell>
          <cell r="AG1374">
            <v>509562</v>
          </cell>
          <cell r="AH1374">
            <v>154879</v>
          </cell>
          <cell r="AI1374">
            <v>0</v>
          </cell>
          <cell r="AJ1374">
            <v>31014</v>
          </cell>
          <cell r="AK1374">
            <v>5130994</v>
          </cell>
          <cell r="AL1374">
            <v>476361</v>
          </cell>
          <cell r="AM1374">
            <v>0</v>
          </cell>
          <cell r="AN1374">
            <v>0</v>
          </cell>
          <cell r="AO1374">
            <v>0</v>
          </cell>
          <cell r="AP1374">
            <v>5607355</v>
          </cell>
          <cell r="AQ1374">
            <v>2520463</v>
          </cell>
          <cell r="AR1374">
            <v>31539</v>
          </cell>
          <cell r="AS1374">
            <v>2552002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107031</v>
          </cell>
          <cell r="AY1374">
            <v>47848</v>
          </cell>
          <cell r="AZ1374">
            <v>154879</v>
          </cell>
        </row>
        <row r="1375">
          <cell r="A1375">
            <v>200721</v>
          </cell>
          <cell r="B1375" t="str">
            <v>AKRON ADULT VOCATIONAL SERVICES</v>
          </cell>
          <cell r="C1375" t="str">
            <v>OH</v>
          </cell>
          <cell r="D1375">
            <v>3</v>
          </cell>
          <cell r="E1375">
            <v>7</v>
          </cell>
          <cell r="F1375">
            <v>2</v>
          </cell>
          <cell r="G1375">
            <v>2</v>
          </cell>
          <cell r="H1375">
            <v>2</v>
          </cell>
          <cell r="I1375">
            <v>-3</v>
          </cell>
          <cell r="J1375">
            <v>1</v>
          </cell>
          <cell r="K1375">
            <v>167</v>
          </cell>
          <cell r="L1375">
            <v>259615</v>
          </cell>
          <cell r="M1375">
            <v>0</v>
          </cell>
          <cell r="N1375">
            <v>440300</v>
          </cell>
          <cell r="O1375">
            <v>0</v>
          </cell>
          <cell r="P1375">
            <v>161086</v>
          </cell>
          <cell r="Q1375">
            <v>0</v>
          </cell>
          <cell r="R1375">
            <v>426517</v>
          </cell>
          <cell r="S1375">
            <v>0</v>
          </cell>
          <cell r="T1375">
            <v>0</v>
          </cell>
          <cell r="U1375">
            <v>17654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1305172</v>
          </cell>
          <cell r="AA1375">
            <v>578290</v>
          </cell>
          <cell r="AB1375">
            <v>0</v>
          </cell>
          <cell r="AC1375">
            <v>0</v>
          </cell>
          <cell r="AD1375">
            <v>20889</v>
          </cell>
          <cell r="AE1375">
            <v>103041</v>
          </cell>
          <cell r="AF1375">
            <v>131429</v>
          </cell>
          <cell r="AG1375">
            <v>74824</v>
          </cell>
          <cell r="AH1375">
            <v>593460</v>
          </cell>
          <cell r="AI1375">
            <v>143609</v>
          </cell>
          <cell r="AJ1375">
            <v>98234</v>
          </cell>
          <cell r="AK1375">
            <v>1743776</v>
          </cell>
          <cell r="AL1375">
            <v>0</v>
          </cell>
          <cell r="AM1375">
            <v>0</v>
          </cell>
          <cell r="AN1375">
            <v>0</v>
          </cell>
          <cell r="AO1375">
            <v>2089</v>
          </cell>
          <cell r="AP1375">
            <v>1745865</v>
          </cell>
          <cell r="AQ1375">
            <v>851209</v>
          </cell>
          <cell r="AR1375">
            <v>170242</v>
          </cell>
          <cell r="AS1375">
            <v>1021451</v>
          </cell>
          <cell r="AT1375">
            <v>163507</v>
          </cell>
          <cell r="AU1375">
            <v>0</v>
          </cell>
          <cell r="AV1375">
            <v>0</v>
          </cell>
          <cell r="AW1375">
            <v>429953</v>
          </cell>
          <cell r="AX1375">
            <v>0</v>
          </cell>
          <cell r="AY1375">
            <v>0</v>
          </cell>
          <cell r="AZ1375">
            <v>593460</v>
          </cell>
        </row>
        <row r="1376">
          <cell r="A1376">
            <v>200828</v>
          </cell>
          <cell r="B1376" t="str">
            <v>AKRON SCHOOL OF PRACTICAL NURSING</v>
          </cell>
          <cell r="C1376" t="str">
            <v>OH</v>
          </cell>
          <cell r="D1376">
            <v>3</v>
          </cell>
          <cell r="E1376">
            <v>7</v>
          </cell>
          <cell r="F1376">
            <v>2</v>
          </cell>
          <cell r="G1376">
            <v>2</v>
          </cell>
          <cell r="H1376">
            <v>2</v>
          </cell>
          <cell r="I1376">
            <v>-3</v>
          </cell>
          <cell r="J1376">
            <v>1</v>
          </cell>
          <cell r="K1376">
            <v>60</v>
          </cell>
          <cell r="L1376">
            <v>197959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197959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>
            <v>201034</v>
          </cell>
          <cell r="B1377" t="str">
            <v>APOLLO CAREER CENTER</v>
          </cell>
          <cell r="C1377" t="str">
            <v>OH</v>
          </cell>
          <cell r="D1377">
            <v>3</v>
          </cell>
          <cell r="E1377">
            <v>7</v>
          </cell>
          <cell r="F1377">
            <v>2</v>
          </cell>
          <cell r="G1377">
            <v>2</v>
          </cell>
          <cell r="H1377">
            <v>2</v>
          </cell>
          <cell r="I1377">
            <v>-3</v>
          </cell>
          <cell r="J1377">
            <v>1</v>
          </cell>
          <cell r="K1377">
            <v>108</v>
          </cell>
          <cell r="L1377">
            <v>1151907</v>
          </cell>
          <cell r="M1377">
            <v>78810</v>
          </cell>
          <cell r="N1377">
            <v>449276</v>
          </cell>
          <cell r="O1377">
            <v>35866</v>
          </cell>
          <cell r="P1377">
            <v>82827</v>
          </cell>
          <cell r="Q1377">
            <v>63262</v>
          </cell>
          <cell r="R1377">
            <v>20000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1881948</v>
          </cell>
          <cell r="AA1377">
            <v>1585700</v>
          </cell>
          <cell r="AB1377">
            <v>0</v>
          </cell>
          <cell r="AC1377">
            <v>0</v>
          </cell>
          <cell r="AD1377">
            <v>0</v>
          </cell>
          <cell r="AE1377">
            <v>104236</v>
          </cell>
          <cell r="AF1377">
            <v>347763</v>
          </cell>
          <cell r="AG1377">
            <v>10425</v>
          </cell>
          <cell r="AH1377">
            <v>78810</v>
          </cell>
          <cell r="AI1377">
            <v>0</v>
          </cell>
          <cell r="AJ1377">
            <v>0</v>
          </cell>
          <cell r="AK1377">
            <v>2126934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2126934</v>
          </cell>
          <cell r="AQ1377">
            <v>1153562</v>
          </cell>
          <cell r="AR1377">
            <v>270168</v>
          </cell>
          <cell r="AS1377">
            <v>1423730</v>
          </cell>
          <cell r="AT1377">
            <v>78810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78810</v>
          </cell>
        </row>
        <row r="1378">
          <cell r="A1378">
            <v>201098</v>
          </cell>
          <cell r="B1378" t="str">
            <v>ASHLAND COUNTY-WEST HOLMES CAREER CENTER</v>
          </cell>
          <cell r="C1378" t="str">
            <v>OH</v>
          </cell>
          <cell r="D1378">
            <v>3</v>
          </cell>
          <cell r="E1378">
            <v>7</v>
          </cell>
          <cell r="F1378">
            <v>2</v>
          </cell>
          <cell r="G1378">
            <v>2</v>
          </cell>
          <cell r="H1378">
            <v>2</v>
          </cell>
          <cell r="I1378">
            <v>-3</v>
          </cell>
          <cell r="J1378">
            <v>1</v>
          </cell>
          <cell r="K1378">
            <v>39</v>
          </cell>
          <cell r="L1378">
            <v>190021</v>
          </cell>
          <cell r="M1378">
            <v>0</v>
          </cell>
          <cell r="N1378">
            <v>12738</v>
          </cell>
          <cell r="O1378">
            <v>0</v>
          </cell>
          <cell r="P1378">
            <v>91575</v>
          </cell>
          <cell r="Q1378">
            <v>133790</v>
          </cell>
          <cell r="R1378">
            <v>31593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3953</v>
          </cell>
          <cell r="Y1378">
            <v>0</v>
          </cell>
          <cell r="Z1378">
            <v>463670</v>
          </cell>
          <cell r="AA1378">
            <v>181798</v>
          </cell>
          <cell r="AB1378">
            <v>0</v>
          </cell>
          <cell r="AC1378">
            <v>0</v>
          </cell>
          <cell r="AD1378">
            <v>7306</v>
          </cell>
          <cell r="AE1378">
            <v>0</v>
          </cell>
          <cell r="AF1378">
            <v>13299</v>
          </cell>
          <cell r="AG1378">
            <v>0</v>
          </cell>
          <cell r="AH1378">
            <v>262968</v>
          </cell>
          <cell r="AI1378">
            <v>0</v>
          </cell>
          <cell r="AJ1378">
            <v>0</v>
          </cell>
          <cell r="AK1378">
            <v>465371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465371</v>
          </cell>
          <cell r="AQ1378">
            <v>287063</v>
          </cell>
          <cell r="AR1378">
            <v>73721</v>
          </cell>
          <cell r="AS1378">
            <v>360784</v>
          </cell>
          <cell r="AT1378">
            <v>94017</v>
          </cell>
          <cell r="AU1378">
            <v>0</v>
          </cell>
          <cell r="AV1378">
            <v>137358</v>
          </cell>
          <cell r="AW1378">
            <v>31593</v>
          </cell>
          <cell r="AX1378">
            <v>0</v>
          </cell>
          <cell r="AY1378">
            <v>0</v>
          </cell>
          <cell r="AZ1378">
            <v>262968</v>
          </cell>
        </row>
        <row r="1379">
          <cell r="A1379">
            <v>201131</v>
          </cell>
          <cell r="B1379" t="str">
            <v>ASHTABULA COUNTY JOINT VOCATIONAL SCHOOL</v>
          </cell>
          <cell r="C1379" t="str">
            <v>OH</v>
          </cell>
          <cell r="D1379">
            <v>3</v>
          </cell>
          <cell r="E1379">
            <v>7</v>
          </cell>
          <cell r="F1379">
            <v>2</v>
          </cell>
          <cell r="G1379">
            <v>2</v>
          </cell>
          <cell r="H1379">
            <v>2</v>
          </cell>
          <cell r="I1379">
            <v>-3</v>
          </cell>
          <cell r="J1379">
            <v>1</v>
          </cell>
          <cell r="K1379">
            <v>94</v>
          </cell>
          <cell r="L1379">
            <v>514264</v>
          </cell>
          <cell r="M1379">
            <v>0</v>
          </cell>
          <cell r="N1379">
            <v>449053</v>
          </cell>
          <cell r="O1379">
            <v>0</v>
          </cell>
          <cell r="P1379">
            <v>486723</v>
          </cell>
          <cell r="Q1379">
            <v>0</v>
          </cell>
          <cell r="R1379">
            <v>47772</v>
          </cell>
          <cell r="S1379">
            <v>158247</v>
          </cell>
          <cell r="T1379">
            <v>0</v>
          </cell>
          <cell r="U1379">
            <v>0</v>
          </cell>
          <cell r="V1379">
            <v>9720</v>
          </cell>
          <cell r="W1379">
            <v>0</v>
          </cell>
          <cell r="X1379">
            <v>125594</v>
          </cell>
          <cell r="Y1379">
            <v>0</v>
          </cell>
          <cell r="Z1379">
            <v>1791373</v>
          </cell>
          <cell r="AA1379">
            <v>1058929</v>
          </cell>
          <cell r="AB1379">
            <v>0</v>
          </cell>
          <cell r="AC1379">
            <v>0</v>
          </cell>
          <cell r="AD1379">
            <v>84848</v>
          </cell>
          <cell r="AE1379">
            <v>0</v>
          </cell>
          <cell r="AF1379">
            <v>283577</v>
          </cell>
          <cell r="AG1379">
            <v>0</v>
          </cell>
          <cell r="AH1379">
            <v>199165</v>
          </cell>
          <cell r="AI1379">
            <v>0</v>
          </cell>
          <cell r="AJ1379">
            <v>65000</v>
          </cell>
          <cell r="AK1379">
            <v>1691519</v>
          </cell>
          <cell r="AL1379">
            <v>1302</v>
          </cell>
          <cell r="AM1379">
            <v>0</v>
          </cell>
          <cell r="AN1379">
            <v>0</v>
          </cell>
          <cell r="AO1379">
            <v>0</v>
          </cell>
          <cell r="AP1379">
            <v>1692821</v>
          </cell>
          <cell r="AQ1379">
            <v>925168</v>
          </cell>
          <cell r="AR1379">
            <v>301445</v>
          </cell>
          <cell r="AS1379">
            <v>1226613</v>
          </cell>
          <cell r="AT1379">
            <v>175471</v>
          </cell>
          <cell r="AU1379">
            <v>23694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199165</v>
          </cell>
        </row>
        <row r="1380">
          <cell r="A1380">
            <v>201159</v>
          </cell>
          <cell r="B1380" t="str">
            <v>AUBURN CAREER CENTER</v>
          </cell>
          <cell r="C1380" t="str">
            <v>OH</v>
          </cell>
          <cell r="D1380">
            <v>3</v>
          </cell>
          <cell r="E1380">
            <v>7</v>
          </cell>
          <cell r="F1380">
            <v>2</v>
          </cell>
          <cell r="G1380">
            <v>2</v>
          </cell>
          <cell r="H1380">
            <v>2</v>
          </cell>
          <cell r="I1380">
            <v>-3</v>
          </cell>
          <cell r="J1380">
            <v>1</v>
          </cell>
          <cell r="K1380">
            <v>103</v>
          </cell>
          <cell r="L1380">
            <v>673586</v>
          </cell>
          <cell r="M1380">
            <v>0</v>
          </cell>
          <cell r="N1380">
            <v>366421</v>
          </cell>
          <cell r="O1380">
            <v>0</v>
          </cell>
          <cell r="P1380">
            <v>22480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1062487</v>
          </cell>
          <cell r="AA1380">
            <v>583363</v>
          </cell>
          <cell r="AB1380">
            <v>0</v>
          </cell>
          <cell r="AC1380">
            <v>0</v>
          </cell>
          <cell r="AD1380">
            <v>31166</v>
          </cell>
          <cell r="AE1380">
            <v>65783</v>
          </cell>
          <cell r="AF1380">
            <v>0</v>
          </cell>
          <cell r="AG1380">
            <v>0</v>
          </cell>
          <cell r="AH1380">
            <v>22480</v>
          </cell>
          <cell r="AI1380">
            <v>0</v>
          </cell>
          <cell r="AJ1380">
            <v>0</v>
          </cell>
          <cell r="AK1380">
            <v>702792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702792</v>
          </cell>
          <cell r="AQ1380">
            <v>583363</v>
          </cell>
          <cell r="AR1380">
            <v>165879</v>
          </cell>
          <cell r="AS1380">
            <v>749242</v>
          </cell>
          <cell r="AT1380">
            <v>22480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22480</v>
          </cell>
        </row>
        <row r="1381">
          <cell r="A1381">
            <v>201478</v>
          </cell>
          <cell r="B1381" t="str">
            <v>GALLIA JACKSON VINTON JOINT VOCATIONAL SCHOOL DIST</v>
          </cell>
          <cell r="C1381" t="str">
            <v>OH</v>
          </cell>
          <cell r="D1381">
            <v>3</v>
          </cell>
          <cell r="E1381">
            <v>7</v>
          </cell>
          <cell r="F1381">
            <v>2</v>
          </cell>
          <cell r="G1381">
            <v>2</v>
          </cell>
          <cell r="H1381">
            <v>2</v>
          </cell>
          <cell r="I1381">
            <v>-3</v>
          </cell>
          <cell r="J1381">
            <v>1</v>
          </cell>
          <cell r="K1381">
            <v>214</v>
          </cell>
          <cell r="L1381">
            <v>620004</v>
          </cell>
          <cell r="M1381">
            <v>0</v>
          </cell>
          <cell r="N1381">
            <v>340966</v>
          </cell>
          <cell r="O1381">
            <v>28628</v>
          </cell>
          <cell r="P1381">
            <v>203734</v>
          </cell>
          <cell r="Q1381">
            <v>43621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1236953</v>
          </cell>
          <cell r="AA1381">
            <v>661585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17064</v>
          </cell>
          <cell r="AG1381">
            <v>0</v>
          </cell>
          <cell r="AH1381">
            <v>125138</v>
          </cell>
          <cell r="AI1381">
            <v>0</v>
          </cell>
          <cell r="AJ1381">
            <v>0</v>
          </cell>
          <cell r="AK1381">
            <v>803787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803787</v>
          </cell>
          <cell r="AQ1381">
            <v>479229</v>
          </cell>
          <cell r="AR1381">
            <v>103034</v>
          </cell>
          <cell r="AS1381">
            <v>582263</v>
          </cell>
          <cell r="AT1381">
            <v>125138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125138</v>
          </cell>
        </row>
        <row r="1382">
          <cell r="A1382">
            <v>201496</v>
          </cell>
          <cell r="B1382" t="str">
            <v>BUTLER COUNTY JVS DISTRICT-D RUSSEL LEE CAREER CTR</v>
          </cell>
          <cell r="C1382" t="str">
            <v>OH</v>
          </cell>
          <cell r="D1382">
            <v>3</v>
          </cell>
          <cell r="E1382">
            <v>7</v>
          </cell>
          <cell r="F1382">
            <v>2</v>
          </cell>
          <cell r="G1382">
            <v>2</v>
          </cell>
          <cell r="H1382">
            <v>2</v>
          </cell>
          <cell r="I1382">
            <v>-3</v>
          </cell>
          <cell r="J1382">
            <v>1</v>
          </cell>
          <cell r="K1382">
            <v>238</v>
          </cell>
          <cell r="L1382">
            <v>27221</v>
          </cell>
          <cell r="M1382">
            <v>0</v>
          </cell>
          <cell r="N1382">
            <v>8687183</v>
          </cell>
          <cell r="O1382">
            <v>159412</v>
          </cell>
          <cell r="P1382">
            <v>629045</v>
          </cell>
          <cell r="Q1382">
            <v>399508</v>
          </cell>
          <cell r="R1382">
            <v>111809</v>
          </cell>
          <cell r="S1382">
            <v>0</v>
          </cell>
          <cell r="T1382">
            <v>0</v>
          </cell>
          <cell r="U1382">
            <v>0</v>
          </cell>
          <cell r="V1382">
            <v>2400345</v>
          </cell>
          <cell r="W1382">
            <v>0</v>
          </cell>
          <cell r="X1382">
            <v>0</v>
          </cell>
          <cell r="Y1382">
            <v>0</v>
          </cell>
          <cell r="Z1382">
            <v>12414523</v>
          </cell>
          <cell r="AA1382">
            <v>8145328</v>
          </cell>
          <cell r="AB1382">
            <v>0</v>
          </cell>
          <cell r="AC1382">
            <v>35523</v>
          </cell>
          <cell r="AD1382">
            <v>589666</v>
          </cell>
          <cell r="AE1382">
            <v>848019</v>
          </cell>
          <cell r="AF1382">
            <v>1482724</v>
          </cell>
          <cell r="AG1382">
            <v>1543227</v>
          </cell>
          <cell r="AH1382">
            <v>173708</v>
          </cell>
          <cell r="AI1382">
            <v>0</v>
          </cell>
          <cell r="AJ1382">
            <v>4195984</v>
          </cell>
          <cell r="AK1382">
            <v>17014179</v>
          </cell>
          <cell r="AL1382">
            <v>2984437</v>
          </cell>
          <cell r="AM1382">
            <v>0</v>
          </cell>
          <cell r="AN1382">
            <v>0</v>
          </cell>
          <cell r="AO1382">
            <v>0</v>
          </cell>
          <cell r="AP1382">
            <v>19998616</v>
          </cell>
          <cell r="AQ1382">
            <v>0</v>
          </cell>
          <cell r="AR1382">
            <v>0</v>
          </cell>
          <cell r="AS1382">
            <v>0</v>
          </cell>
          <cell r="AT1382">
            <v>173708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173708</v>
          </cell>
        </row>
        <row r="1383">
          <cell r="A1383">
            <v>201539</v>
          </cell>
          <cell r="B1383" t="str">
            <v>CANTON CITY SCHOOL PRACTICAL NURSE PROGRAM</v>
          </cell>
          <cell r="C1383" t="str">
            <v>OH</v>
          </cell>
          <cell r="D1383">
            <v>3</v>
          </cell>
          <cell r="E1383">
            <v>7</v>
          </cell>
          <cell r="F1383">
            <v>2</v>
          </cell>
          <cell r="G1383">
            <v>2</v>
          </cell>
          <cell r="H1383">
            <v>2</v>
          </cell>
          <cell r="I1383">
            <v>-3</v>
          </cell>
          <cell r="J1383">
            <v>1</v>
          </cell>
          <cell r="K1383">
            <v>75</v>
          </cell>
          <cell r="L1383">
            <v>185085</v>
          </cell>
          <cell r="M1383">
            <v>0</v>
          </cell>
          <cell r="N1383">
            <v>12407</v>
          </cell>
          <cell r="O1383">
            <v>0</v>
          </cell>
          <cell r="P1383">
            <v>91575</v>
          </cell>
          <cell r="Q1383">
            <v>133790</v>
          </cell>
          <cell r="R1383">
            <v>31593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3953</v>
          </cell>
          <cell r="Y1383">
            <v>0</v>
          </cell>
          <cell r="Z1383">
            <v>458403</v>
          </cell>
          <cell r="AA1383">
            <v>177076</v>
          </cell>
          <cell r="AB1383">
            <v>0</v>
          </cell>
          <cell r="AC1383">
            <v>0</v>
          </cell>
          <cell r="AD1383">
            <v>7306</v>
          </cell>
          <cell r="AE1383">
            <v>0</v>
          </cell>
          <cell r="AF1383">
            <v>12954</v>
          </cell>
          <cell r="AG1383">
            <v>0</v>
          </cell>
          <cell r="AH1383">
            <v>256958</v>
          </cell>
          <cell r="AI1383">
            <v>0</v>
          </cell>
          <cell r="AJ1383">
            <v>0</v>
          </cell>
          <cell r="AK1383">
            <v>454294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454294</v>
          </cell>
          <cell r="AQ1383">
            <v>287063</v>
          </cell>
          <cell r="AR1383">
            <v>73721</v>
          </cell>
          <cell r="AS1383">
            <v>360784</v>
          </cell>
          <cell r="AT1383">
            <v>91575</v>
          </cell>
          <cell r="AU1383">
            <v>0</v>
          </cell>
          <cell r="AV1383">
            <v>133790</v>
          </cell>
          <cell r="AW1383">
            <v>31593</v>
          </cell>
          <cell r="AX1383">
            <v>0</v>
          </cell>
          <cell r="AY1383">
            <v>0</v>
          </cell>
          <cell r="AZ1383">
            <v>256958</v>
          </cell>
        </row>
        <row r="1384">
          <cell r="A1384">
            <v>201803</v>
          </cell>
          <cell r="B1384" t="str">
            <v>CHOFFIN CAREER CENTER</v>
          </cell>
          <cell r="C1384" t="str">
            <v>OH</v>
          </cell>
          <cell r="D1384">
            <v>3</v>
          </cell>
          <cell r="E1384">
            <v>7</v>
          </cell>
          <cell r="F1384">
            <v>2</v>
          </cell>
          <cell r="G1384">
            <v>2</v>
          </cell>
          <cell r="H1384">
            <v>2</v>
          </cell>
          <cell r="I1384">
            <v>-3</v>
          </cell>
          <cell r="J1384">
            <v>1</v>
          </cell>
          <cell r="K1384">
            <v>117</v>
          </cell>
          <cell r="L1384">
            <v>505950</v>
          </cell>
          <cell r="M1384">
            <v>961446</v>
          </cell>
          <cell r="N1384">
            <v>5042888</v>
          </cell>
          <cell r="O1384">
            <v>169667</v>
          </cell>
          <cell r="P1384">
            <v>627768</v>
          </cell>
          <cell r="Q1384">
            <v>169667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1029313</v>
          </cell>
          <cell r="Y1384">
            <v>0</v>
          </cell>
          <cell r="Z1384">
            <v>8506699</v>
          </cell>
          <cell r="AA1384">
            <v>130850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53158</v>
          </cell>
          <cell r="AG1384">
            <v>0</v>
          </cell>
          <cell r="AH1384">
            <v>145113</v>
          </cell>
          <cell r="AI1384">
            <v>0</v>
          </cell>
          <cell r="AJ1384">
            <v>0</v>
          </cell>
          <cell r="AK1384">
            <v>329121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329121</v>
          </cell>
          <cell r="AQ1384">
            <v>2663291</v>
          </cell>
          <cell r="AR1384">
            <v>469993</v>
          </cell>
          <cell r="AS1384">
            <v>3133284</v>
          </cell>
          <cell r="AT1384">
            <v>39069</v>
          </cell>
          <cell r="AU1384">
            <v>50232</v>
          </cell>
          <cell r="AV1384">
            <v>27906</v>
          </cell>
          <cell r="AW1384">
            <v>0</v>
          </cell>
          <cell r="AX1384">
            <v>0</v>
          </cell>
          <cell r="AY1384">
            <v>27906</v>
          </cell>
          <cell r="AZ1384">
            <v>145113</v>
          </cell>
        </row>
        <row r="1385">
          <cell r="A1385">
            <v>202152</v>
          </cell>
          <cell r="B1385" t="str">
            <v>COLUMBIANA COUNTY VOCATION SCHOOL</v>
          </cell>
          <cell r="C1385" t="str">
            <v>OH</v>
          </cell>
          <cell r="D1385">
            <v>3</v>
          </cell>
          <cell r="E1385">
            <v>7</v>
          </cell>
          <cell r="F1385">
            <v>2</v>
          </cell>
          <cell r="G1385">
            <v>2</v>
          </cell>
          <cell r="H1385">
            <v>2</v>
          </cell>
          <cell r="I1385">
            <v>-3</v>
          </cell>
          <cell r="J1385">
            <v>1</v>
          </cell>
          <cell r="K1385">
            <v>63</v>
          </cell>
          <cell r="L1385">
            <v>33465</v>
          </cell>
          <cell r="M1385">
            <v>0</v>
          </cell>
          <cell r="N1385">
            <v>52188</v>
          </cell>
          <cell r="O1385">
            <v>0</v>
          </cell>
          <cell r="P1385">
            <v>58818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144471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>
            <v>202657</v>
          </cell>
          <cell r="B1386" t="str">
            <v>EHOVE CAREER CENTER</v>
          </cell>
          <cell r="C1386" t="str">
            <v>OH</v>
          </cell>
          <cell r="D1386">
            <v>3</v>
          </cell>
          <cell r="E1386">
            <v>7</v>
          </cell>
          <cell r="F1386">
            <v>2</v>
          </cell>
          <cell r="G1386">
            <v>2</v>
          </cell>
          <cell r="H1386">
            <v>2</v>
          </cell>
          <cell r="I1386">
            <v>-3</v>
          </cell>
          <cell r="J1386">
            <v>1</v>
          </cell>
          <cell r="K1386">
            <v>254</v>
          </cell>
          <cell r="L1386">
            <v>895296</v>
          </cell>
          <cell r="M1386">
            <v>0</v>
          </cell>
          <cell r="N1386">
            <v>522044</v>
          </cell>
          <cell r="O1386">
            <v>230579</v>
          </cell>
          <cell r="P1386">
            <v>243403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80966</v>
          </cell>
          <cell r="Y1386">
            <v>0</v>
          </cell>
          <cell r="Z1386">
            <v>1972288</v>
          </cell>
          <cell r="AA1386">
            <v>1447279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482425</v>
          </cell>
          <cell r="AG1386">
            <v>80404</v>
          </cell>
          <cell r="AH1386">
            <v>243403</v>
          </cell>
          <cell r="AI1386">
            <v>71000</v>
          </cell>
          <cell r="AJ1386">
            <v>0</v>
          </cell>
          <cell r="AK1386">
            <v>2324511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2324511</v>
          </cell>
          <cell r="AQ1386">
            <v>1354394</v>
          </cell>
          <cell r="AR1386">
            <v>350159</v>
          </cell>
          <cell r="AS1386">
            <v>1704553</v>
          </cell>
          <cell r="AT1386">
            <v>243403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243403</v>
          </cell>
        </row>
        <row r="1387">
          <cell r="A1387">
            <v>202985</v>
          </cell>
          <cell r="B1387" t="str">
            <v>HANNAH E MULLINS SCHOOL OF PRACTICAL NURSING</v>
          </cell>
          <cell r="C1387" t="str">
            <v>OH</v>
          </cell>
          <cell r="D1387">
            <v>3</v>
          </cell>
          <cell r="E1387">
            <v>7</v>
          </cell>
          <cell r="F1387">
            <v>2</v>
          </cell>
          <cell r="G1387">
            <v>2</v>
          </cell>
          <cell r="H1387">
            <v>2</v>
          </cell>
          <cell r="I1387">
            <v>-3</v>
          </cell>
          <cell r="J1387">
            <v>1</v>
          </cell>
          <cell r="K1387">
            <v>49</v>
          </cell>
          <cell r="L1387">
            <v>130326</v>
          </cell>
          <cell r="M1387">
            <v>0</v>
          </cell>
          <cell r="N1387">
            <v>17712</v>
          </cell>
          <cell r="O1387">
            <v>0</v>
          </cell>
          <cell r="P1387">
            <v>137311</v>
          </cell>
          <cell r="Q1387">
            <v>0</v>
          </cell>
          <cell r="R1387">
            <v>0</v>
          </cell>
          <cell r="S1387">
            <v>280</v>
          </cell>
          <cell r="T1387">
            <v>0</v>
          </cell>
          <cell r="U1387">
            <v>17711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303340</v>
          </cell>
          <cell r="AA1387">
            <v>206900</v>
          </cell>
          <cell r="AB1387">
            <v>0</v>
          </cell>
          <cell r="AC1387">
            <v>0</v>
          </cell>
          <cell r="AD1387">
            <v>75000</v>
          </cell>
          <cell r="AE1387">
            <v>6000</v>
          </cell>
          <cell r="AF1387">
            <v>30750</v>
          </cell>
          <cell r="AG1387">
            <v>0</v>
          </cell>
          <cell r="AH1387">
            <v>137311</v>
          </cell>
          <cell r="AI1387">
            <v>0</v>
          </cell>
          <cell r="AJ1387">
            <v>0</v>
          </cell>
          <cell r="AK1387">
            <v>455961</v>
          </cell>
          <cell r="AL1387">
            <v>15</v>
          </cell>
          <cell r="AM1387">
            <v>0</v>
          </cell>
          <cell r="AN1387">
            <v>0</v>
          </cell>
          <cell r="AO1387">
            <v>0</v>
          </cell>
          <cell r="AP1387">
            <v>455976</v>
          </cell>
          <cell r="AQ1387">
            <v>150977</v>
          </cell>
          <cell r="AR1387">
            <v>56323</v>
          </cell>
          <cell r="AS1387">
            <v>207300</v>
          </cell>
          <cell r="AT1387">
            <v>137311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137311</v>
          </cell>
        </row>
        <row r="1388">
          <cell r="A1388">
            <v>203030</v>
          </cell>
          <cell r="B1388" t="str">
            <v>NORTH ADULT EDUCATION CENTER</v>
          </cell>
          <cell r="C1388" t="str">
            <v>OH</v>
          </cell>
          <cell r="D1388">
            <v>3</v>
          </cell>
          <cell r="E1388">
            <v>7</v>
          </cell>
          <cell r="F1388">
            <v>2</v>
          </cell>
          <cell r="G1388">
            <v>2</v>
          </cell>
          <cell r="H1388">
            <v>2</v>
          </cell>
          <cell r="I1388">
            <v>-3</v>
          </cell>
          <cell r="J1388">
            <v>1</v>
          </cell>
          <cell r="K1388">
            <v>132</v>
          </cell>
          <cell r="L1388">
            <v>3837574</v>
          </cell>
          <cell r="M1388">
            <v>0</v>
          </cell>
          <cell r="N1388">
            <v>230289937</v>
          </cell>
          <cell r="O1388">
            <v>284923706</v>
          </cell>
          <cell r="P1388">
            <v>221833</v>
          </cell>
          <cell r="Q1388">
            <v>0</v>
          </cell>
          <cell r="R1388">
            <v>0</v>
          </cell>
          <cell r="S1388">
            <v>695000</v>
          </cell>
          <cell r="T1388">
            <v>12344076</v>
          </cell>
          <cell r="U1388">
            <v>943301</v>
          </cell>
          <cell r="V1388">
            <v>0</v>
          </cell>
          <cell r="W1388">
            <v>0</v>
          </cell>
          <cell r="X1388">
            <v>1956328</v>
          </cell>
          <cell r="Y1388">
            <v>0</v>
          </cell>
          <cell r="Z1388">
            <v>535211755</v>
          </cell>
          <cell r="AA1388">
            <v>281222000</v>
          </cell>
          <cell r="AB1388">
            <v>0</v>
          </cell>
          <cell r="AC1388">
            <v>0</v>
          </cell>
          <cell r="AD1388">
            <v>40184000</v>
          </cell>
          <cell r="AE1388">
            <v>33015000</v>
          </cell>
          <cell r="AF1388">
            <v>78810000</v>
          </cell>
          <cell r="AG1388">
            <v>54618000</v>
          </cell>
          <cell r="AH1388">
            <v>221833</v>
          </cell>
          <cell r="AI1388">
            <v>0</v>
          </cell>
          <cell r="AJ1388">
            <v>18394117</v>
          </cell>
          <cell r="AK1388">
            <v>506464950</v>
          </cell>
          <cell r="AL1388">
            <v>0</v>
          </cell>
          <cell r="AM1388">
            <v>0</v>
          </cell>
          <cell r="AN1388">
            <v>0</v>
          </cell>
          <cell r="AO1388">
            <v>50</v>
          </cell>
          <cell r="AP1388">
            <v>506465000</v>
          </cell>
          <cell r="AQ1388">
            <v>341664000</v>
          </cell>
          <cell r="AR1388">
            <v>84000000</v>
          </cell>
          <cell r="AS1388">
            <v>425664000</v>
          </cell>
          <cell r="AT1388">
            <v>221833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221833</v>
          </cell>
        </row>
        <row r="1389">
          <cell r="A1389">
            <v>203942</v>
          </cell>
          <cell r="B1389" t="str">
            <v>MEDINA COUNTY CAREER CENTER</v>
          </cell>
          <cell r="C1389" t="str">
            <v>OH</v>
          </cell>
          <cell r="D1389">
            <v>3</v>
          </cell>
          <cell r="E1389">
            <v>7</v>
          </cell>
          <cell r="F1389">
            <v>2</v>
          </cell>
          <cell r="G1389">
            <v>2</v>
          </cell>
          <cell r="H1389">
            <v>2</v>
          </cell>
          <cell r="I1389">
            <v>-3</v>
          </cell>
          <cell r="J1389">
            <v>1</v>
          </cell>
          <cell r="K1389">
            <v>165</v>
          </cell>
          <cell r="L1389">
            <v>678401</v>
          </cell>
          <cell r="M1389">
            <v>0</v>
          </cell>
          <cell r="N1389">
            <v>305422</v>
          </cell>
          <cell r="O1389">
            <v>0</v>
          </cell>
          <cell r="P1389">
            <v>134066</v>
          </cell>
          <cell r="Q1389">
            <v>323902</v>
          </cell>
          <cell r="R1389">
            <v>47770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1489561</v>
          </cell>
          <cell r="AA1389">
            <v>505687</v>
          </cell>
          <cell r="AB1389">
            <v>0</v>
          </cell>
          <cell r="AC1389">
            <v>0</v>
          </cell>
          <cell r="AD1389">
            <v>0</v>
          </cell>
          <cell r="AE1389">
            <v>114925</v>
          </cell>
          <cell r="AF1389">
            <v>80000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700612</v>
          </cell>
          <cell r="AL1389">
            <v>0</v>
          </cell>
          <cell r="AM1389">
            <v>0</v>
          </cell>
          <cell r="AN1389">
            <v>0</v>
          </cell>
          <cell r="AO1389">
            <v>83225</v>
          </cell>
          <cell r="AP1389">
            <v>783837</v>
          </cell>
          <cell r="AQ1389">
            <v>620616</v>
          </cell>
          <cell r="AR1389">
            <v>217743</v>
          </cell>
          <cell r="AS1389">
            <v>838359</v>
          </cell>
        </row>
        <row r="1390">
          <cell r="A1390">
            <v>204459</v>
          </cell>
          <cell r="B1390" t="str">
            <v>TOLEDO SCHOOL OF PRACTICAL NURSING</v>
          </cell>
          <cell r="C1390" t="str">
            <v>OH</v>
          </cell>
          <cell r="D1390">
            <v>3</v>
          </cell>
          <cell r="E1390">
            <v>7</v>
          </cell>
          <cell r="F1390">
            <v>2</v>
          </cell>
          <cell r="G1390">
            <v>2</v>
          </cell>
          <cell r="H1390">
            <v>2</v>
          </cell>
          <cell r="I1390">
            <v>-3</v>
          </cell>
          <cell r="J1390">
            <v>1</v>
          </cell>
          <cell r="K1390">
            <v>40</v>
          </cell>
          <cell r="L1390">
            <v>628129</v>
          </cell>
          <cell r="M1390">
            <v>0</v>
          </cell>
          <cell r="N1390">
            <v>265209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893338</v>
          </cell>
          <cell r="AA1390">
            <v>717641</v>
          </cell>
          <cell r="AB1390">
            <v>0</v>
          </cell>
          <cell r="AC1390">
            <v>0</v>
          </cell>
          <cell r="AD1390">
            <v>80212</v>
          </cell>
          <cell r="AE1390">
            <v>8248</v>
          </cell>
          <cell r="AF1390">
            <v>0</v>
          </cell>
          <cell r="AG1390">
            <v>0</v>
          </cell>
          <cell r="AH1390">
            <v>362248</v>
          </cell>
          <cell r="AI1390">
            <v>0</v>
          </cell>
          <cell r="AJ1390">
            <v>0</v>
          </cell>
          <cell r="AK1390">
            <v>1168349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1168349</v>
          </cell>
          <cell r="AQ1390">
            <v>427171</v>
          </cell>
          <cell r="AR1390">
            <v>148518</v>
          </cell>
          <cell r="AS1390">
            <v>581329</v>
          </cell>
          <cell r="AT1390">
            <v>270065</v>
          </cell>
          <cell r="AU1390">
            <v>0</v>
          </cell>
          <cell r="AV1390">
            <v>92183</v>
          </cell>
          <cell r="AW1390">
            <v>0</v>
          </cell>
          <cell r="AX1390">
            <v>0</v>
          </cell>
          <cell r="AY1390">
            <v>0</v>
          </cell>
          <cell r="AZ1390">
            <v>362248</v>
          </cell>
        </row>
        <row r="1391">
          <cell r="A1391">
            <v>204981</v>
          </cell>
          <cell r="B1391" t="str">
            <v>PARMA SCHOOL OF PRACTICAL NURSING</v>
          </cell>
          <cell r="C1391" t="str">
            <v>OH</v>
          </cell>
          <cell r="D1391">
            <v>3</v>
          </cell>
          <cell r="E1391">
            <v>7</v>
          </cell>
          <cell r="F1391">
            <v>2</v>
          </cell>
          <cell r="G1391">
            <v>2</v>
          </cell>
          <cell r="H1391">
            <v>2</v>
          </cell>
          <cell r="I1391">
            <v>-3</v>
          </cell>
          <cell r="J1391">
            <v>1</v>
          </cell>
          <cell r="K1391">
            <v>57</v>
          </cell>
          <cell r="L1391">
            <v>138280</v>
          </cell>
          <cell r="M1391">
            <v>0</v>
          </cell>
          <cell r="N1391">
            <v>9270</v>
          </cell>
          <cell r="O1391">
            <v>0</v>
          </cell>
          <cell r="P1391">
            <v>91575</v>
          </cell>
          <cell r="Q1391">
            <v>133790</v>
          </cell>
          <cell r="R1391">
            <v>31593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3953</v>
          </cell>
          <cell r="Y1391">
            <v>0</v>
          </cell>
          <cell r="Z1391">
            <v>408461</v>
          </cell>
          <cell r="AA1391">
            <v>132297</v>
          </cell>
          <cell r="AB1391">
            <v>0</v>
          </cell>
          <cell r="AC1391">
            <v>0</v>
          </cell>
          <cell r="AD1391">
            <v>7306</v>
          </cell>
          <cell r="AE1391">
            <v>0</v>
          </cell>
          <cell r="AF1391">
            <v>9678</v>
          </cell>
          <cell r="AG1391">
            <v>0</v>
          </cell>
          <cell r="AH1391">
            <v>199967</v>
          </cell>
          <cell r="AI1391">
            <v>0</v>
          </cell>
          <cell r="AJ1391">
            <v>0</v>
          </cell>
          <cell r="AK1391">
            <v>349248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349248</v>
          </cell>
          <cell r="AQ1391">
            <v>287063</v>
          </cell>
          <cell r="AR1391">
            <v>73721</v>
          </cell>
          <cell r="AS1391">
            <v>360784</v>
          </cell>
          <cell r="AT1391">
            <v>68417</v>
          </cell>
          <cell r="AU1391">
            <v>0</v>
          </cell>
          <cell r="AV1391">
            <v>99957</v>
          </cell>
          <cell r="AW1391">
            <v>31593</v>
          </cell>
          <cell r="AX1391">
            <v>0</v>
          </cell>
          <cell r="AY1391">
            <v>0</v>
          </cell>
          <cell r="AZ1391">
            <v>199967</v>
          </cell>
        </row>
        <row r="1392">
          <cell r="A1392">
            <v>206172</v>
          </cell>
          <cell r="B1392" t="str">
            <v>TRI-COUNTY VOCATIONAL SCHOOL ADULT CAREER CENTER</v>
          </cell>
          <cell r="C1392" t="str">
            <v>OH</v>
          </cell>
          <cell r="D1392">
            <v>3</v>
          </cell>
          <cell r="E1392">
            <v>7</v>
          </cell>
          <cell r="F1392">
            <v>2</v>
          </cell>
          <cell r="G1392">
            <v>2</v>
          </cell>
          <cell r="H1392">
            <v>2</v>
          </cell>
          <cell r="I1392">
            <v>-3</v>
          </cell>
          <cell r="J1392">
            <v>1</v>
          </cell>
          <cell r="K1392">
            <v>26</v>
          </cell>
          <cell r="L1392">
            <v>552882</v>
          </cell>
          <cell r="M1392">
            <v>372404</v>
          </cell>
          <cell r="N1392">
            <v>276045</v>
          </cell>
          <cell r="O1392">
            <v>26000</v>
          </cell>
          <cell r="P1392">
            <v>71593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180</v>
          </cell>
          <cell r="Y1392">
            <v>0</v>
          </cell>
          <cell r="Z1392">
            <v>1299104</v>
          </cell>
          <cell r="AA1392">
            <v>685916</v>
          </cell>
          <cell r="AB1392">
            <v>0</v>
          </cell>
          <cell r="AC1392">
            <v>0</v>
          </cell>
          <cell r="AD1392">
            <v>44579</v>
          </cell>
          <cell r="AE1392">
            <v>4739</v>
          </cell>
          <cell r="AF1392">
            <v>37224</v>
          </cell>
          <cell r="AG1392">
            <v>0</v>
          </cell>
          <cell r="AH1392">
            <v>71593</v>
          </cell>
          <cell r="AI1392">
            <v>0</v>
          </cell>
          <cell r="AJ1392">
            <v>0</v>
          </cell>
          <cell r="AK1392">
            <v>844051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844051</v>
          </cell>
          <cell r="AQ1392">
            <v>376679</v>
          </cell>
          <cell r="AR1392">
            <v>97706</v>
          </cell>
          <cell r="AS1392">
            <v>474385</v>
          </cell>
          <cell r="AT1392">
            <v>71593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71593</v>
          </cell>
        </row>
        <row r="1393">
          <cell r="A1393">
            <v>206181</v>
          </cell>
          <cell r="B1393" t="str">
            <v>TRI-RIVERS CAREER CENTER</v>
          </cell>
          <cell r="C1393" t="str">
            <v>OH</v>
          </cell>
          <cell r="D1393">
            <v>3</v>
          </cell>
          <cell r="E1393">
            <v>7</v>
          </cell>
          <cell r="F1393">
            <v>2</v>
          </cell>
          <cell r="G1393">
            <v>2</v>
          </cell>
          <cell r="H1393">
            <v>2</v>
          </cell>
          <cell r="I1393">
            <v>-3</v>
          </cell>
          <cell r="J1393">
            <v>1</v>
          </cell>
          <cell r="K1393">
            <v>75</v>
          </cell>
          <cell r="L1393">
            <v>451976</v>
          </cell>
          <cell r="M1393">
            <v>0</v>
          </cell>
          <cell r="N1393">
            <v>172732</v>
          </cell>
          <cell r="O1393">
            <v>0</v>
          </cell>
          <cell r="P1393">
            <v>83405</v>
          </cell>
          <cell r="Q1393">
            <v>156357</v>
          </cell>
          <cell r="R1393">
            <v>125404</v>
          </cell>
          <cell r="S1393">
            <v>137121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1126995</v>
          </cell>
          <cell r="AA1393">
            <v>653054</v>
          </cell>
          <cell r="AB1393">
            <v>0</v>
          </cell>
          <cell r="AC1393">
            <v>0</v>
          </cell>
          <cell r="AD1393">
            <v>134576</v>
          </cell>
          <cell r="AE1393">
            <v>7025</v>
          </cell>
          <cell r="AF1393">
            <v>121802</v>
          </cell>
          <cell r="AG1393">
            <v>903318</v>
          </cell>
          <cell r="AH1393">
            <v>380485</v>
          </cell>
          <cell r="AI1393">
            <v>50000</v>
          </cell>
          <cell r="AJ1393">
            <v>71802</v>
          </cell>
          <cell r="AK1393">
            <v>2322062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2322062</v>
          </cell>
          <cell r="AQ1393">
            <v>459407</v>
          </cell>
          <cell r="AR1393">
            <v>193647</v>
          </cell>
          <cell r="AS1393">
            <v>653054</v>
          </cell>
          <cell r="AT1393">
            <v>54091</v>
          </cell>
          <cell r="AU1393">
            <v>29314</v>
          </cell>
          <cell r="AV1393">
            <v>156357</v>
          </cell>
          <cell r="AW1393">
            <v>3602</v>
          </cell>
          <cell r="AX1393">
            <v>137121</v>
          </cell>
          <cell r="AY1393">
            <v>0</v>
          </cell>
          <cell r="AZ1393">
            <v>380485</v>
          </cell>
        </row>
        <row r="1394">
          <cell r="A1394">
            <v>206321</v>
          </cell>
          <cell r="B1394" t="str">
            <v>UPPER VALLEY JOINT VOCATIONAL SCHOOL</v>
          </cell>
          <cell r="C1394" t="str">
            <v>OH</v>
          </cell>
          <cell r="D1394">
            <v>3</v>
          </cell>
          <cell r="E1394">
            <v>7</v>
          </cell>
          <cell r="F1394">
            <v>2</v>
          </cell>
          <cell r="G1394">
            <v>2</v>
          </cell>
          <cell r="H1394">
            <v>2</v>
          </cell>
          <cell r="I1394">
            <v>-3</v>
          </cell>
          <cell r="J1394">
            <v>1</v>
          </cell>
          <cell r="K1394">
            <v>1318</v>
          </cell>
          <cell r="L1394">
            <v>848712</v>
          </cell>
          <cell r="M1394">
            <v>0</v>
          </cell>
          <cell r="N1394">
            <v>589267</v>
          </cell>
          <cell r="O1394">
            <v>25000</v>
          </cell>
          <cell r="P1394">
            <v>222643</v>
          </cell>
          <cell r="Q1394">
            <v>96975</v>
          </cell>
          <cell r="R1394">
            <v>0</v>
          </cell>
          <cell r="S1394">
            <v>22500</v>
          </cell>
          <cell r="T1394">
            <v>0</v>
          </cell>
          <cell r="U1394">
            <v>0</v>
          </cell>
          <cell r="V1394">
            <v>137152</v>
          </cell>
          <cell r="W1394">
            <v>0</v>
          </cell>
          <cell r="X1394">
            <v>15134</v>
          </cell>
          <cell r="Y1394">
            <v>0</v>
          </cell>
          <cell r="Z1394">
            <v>1957383</v>
          </cell>
          <cell r="AA1394">
            <v>1564748</v>
          </cell>
          <cell r="AB1394">
            <v>0</v>
          </cell>
          <cell r="AC1394">
            <v>0</v>
          </cell>
          <cell r="AD1394">
            <v>0</v>
          </cell>
          <cell r="AE1394">
            <v>233266</v>
          </cell>
          <cell r="AF1394">
            <v>247529</v>
          </cell>
          <cell r="AG1394">
            <v>36740</v>
          </cell>
          <cell r="AH1394">
            <v>99840</v>
          </cell>
          <cell r="AI1394">
            <v>0</v>
          </cell>
          <cell r="AJ1394">
            <v>0</v>
          </cell>
          <cell r="AK1394">
            <v>2182123</v>
          </cell>
          <cell r="AL1394">
            <v>134931</v>
          </cell>
          <cell r="AM1394">
            <v>0</v>
          </cell>
          <cell r="AN1394">
            <v>0</v>
          </cell>
          <cell r="AO1394">
            <v>0</v>
          </cell>
          <cell r="AP1394">
            <v>2317054</v>
          </cell>
          <cell r="AQ1394">
            <v>1551015</v>
          </cell>
          <cell r="AR1394">
            <v>351578</v>
          </cell>
          <cell r="AS1394">
            <v>1902593</v>
          </cell>
          <cell r="AT1394">
            <v>78093</v>
          </cell>
          <cell r="AU1394">
            <v>0</v>
          </cell>
          <cell r="AV1394">
            <v>0</v>
          </cell>
          <cell r="AW1394">
            <v>0</v>
          </cell>
          <cell r="AX1394">
            <v>21747</v>
          </cell>
          <cell r="AY1394">
            <v>0</v>
          </cell>
          <cell r="AZ1394">
            <v>99840</v>
          </cell>
        </row>
        <row r="1395">
          <cell r="A1395">
            <v>364636</v>
          </cell>
          <cell r="B1395" t="str">
            <v>PORTAGE LAKES CAREER CENTER</v>
          </cell>
          <cell r="C1395" t="str">
            <v>OH</v>
          </cell>
          <cell r="D1395">
            <v>3</v>
          </cell>
          <cell r="E1395">
            <v>7</v>
          </cell>
          <cell r="F1395">
            <v>2</v>
          </cell>
          <cell r="G1395">
            <v>2</v>
          </cell>
          <cell r="H1395">
            <v>2</v>
          </cell>
          <cell r="I1395">
            <v>-3</v>
          </cell>
          <cell r="J1395">
            <v>1</v>
          </cell>
          <cell r="K1395">
            <v>51</v>
          </cell>
          <cell r="L1395">
            <v>357110</v>
          </cell>
          <cell r="M1395">
            <v>24741</v>
          </cell>
          <cell r="N1395">
            <v>228434</v>
          </cell>
          <cell r="O1395">
            <v>50000</v>
          </cell>
          <cell r="P1395">
            <v>88878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12888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762051</v>
          </cell>
          <cell r="AA1395">
            <v>301926</v>
          </cell>
          <cell r="AB1395">
            <v>0</v>
          </cell>
          <cell r="AC1395">
            <v>0</v>
          </cell>
          <cell r="AD1395">
            <v>226096</v>
          </cell>
          <cell r="AE1395">
            <v>4890</v>
          </cell>
          <cell r="AF1395">
            <v>177708</v>
          </cell>
          <cell r="AG1395">
            <v>0</v>
          </cell>
          <cell r="AH1395">
            <v>88878</v>
          </cell>
          <cell r="AI1395">
            <v>0</v>
          </cell>
          <cell r="AJ1395">
            <v>0</v>
          </cell>
          <cell r="AK1395">
            <v>799498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799498</v>
          </cell>
          <cell r="AQ1395">
            <v>250961</v>
          </cell>
          <cell r="AR1395">
            <v>71877</v>
          </cell>
          <cell r="AS1395">
            <v>322838</v>
          </cell>
          <cell r="AT1395">
            <v>88878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88878</v>
          </cell>
        </row>
        <row r="1396">
          <cell r="A1396">
            <v>365240</v>
          </cell>
          <cell r="B1396" t="str">
            <v>GREENE COUNTY VOCATIONAL SCHOOL DISTRICT</v>
          </cell>
          <cell r="C1396" t="str">
            <v>OH</v>
          </cell>
          <cell r="D1396">
            <v>3</v>
          </cell>
          <cell r="E1396">
            <v>7</v>
          </cell>
          <cell r="F1396">
            <v>2</v>
          </cell>
          <cell r="G1396">
            <v>2</v>
          </cell>
          <cell r="H1396">
            <v>2</v>
          </cell>
          <cell r="I1396">
            <v>-3</v>
          </cell>
          <cell r="J1396">
            <v>1</v>
          </cell>
          <cell r="K1396">
            <v>295</v>
          </cell>
          <cell r="L1396">
            <v>318676</v>
          </cell>
          <cell r="M1396">
            <v>519528</v>
          </cell>
          <cell r="N1396">
            <v>5051216</v>
          </cell>
          <cell r="O1396">
            <v>9922705</v>
          </cell>
          <cell r="P1396">
            <v>199721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16011846</v>
          </cell>
          <cell r="AA1396">
            <v>8705620</v>
          </cell>
          <cell r="AB1396">
            <v>0</v>
          </cell>
          <cell r="AC1396">
            <v>0</v>
          </cell>
          <cell r="AD1396">
            <v>5313097</v>
          </cell>
          <cell r="AE1396">
            <v>792113</v>
          </cell>
          <cell r="AF1396">
            <v>100000</v>
          </cell>
          <cell r="AG1396">
            <v>1007570</v>
          </cell>
          <cell r="AH1396">
            <v>199721</v>
          </cell>
          <cell r="AI1396">
            <v>450176</v>
          </cell>
          <cell r="AJ1396">
            <v>0</v>
          </cell>
          <cell r="AK1396">
            <v>16568297</v>
          </cell>
          <cell r="AL1396">
            <v>0</v>
          </cell>
          <cell r="AM1396">
            <v>0</v>
          </cell>
          <cell r="AN1396">
            <v>0</v>
          </cell>
          <cell r="AO1396">
            <v>4994</v>
          </cell>
          <cell r="AP1396">
            <v>16573291</v>
          </cell>
          <cell r="AQ1396">
            <v>6853851</v>
          </cell>
          <cell r="AR1396">
            <v>1713463</v>
          </cell>
          <cell r="AS1396">
            <v>8567314</v>
          </cell>
          <cell r="AT1396">
            <v>170025</v>
          </cell>
          <cell r="AU1396">
            <v>29696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199721</v>
          </cell>
        </row>
        <row r="1397">
          <cell r="A1397">
            <v>369109</v>
          </cell>
          <cell r="B1397" t="str">
            <v>COMMUNITY SERVICES DIVISION-ALLIANCE CITY</v>
          </cell>
          <cell r="C1397" t="str">
            <v>OH</v>
          </cell>
          <cell r="D1397">
            <v>3</v>
          </cell>
          <cell r="E1397">
            <v>7</v>
          </cell>
          <cell r="F1397">
            <v>2</v>
          </cell>
          <cell r="G1397">
            <v>2</v>
          </cell>
          <cell r="H1397">
            <v>2</v>
          </cell>
          <cell r="I1397">
            <v>-3</v>
          </cell>
          <cell r="J1397">
            <v>1</v>
          </cell>
          <cell r="K1397">
            <v>72</v>
          </cell>
          <cell r="L1397">
            <v>188532</v>
          </cell>
          <cell r="M1397">
            <v>0</v>
          </cell>
          <cell r="N1397">
            <v>115044</v>
          </cell>
          <cell r="O1397">
            <v>0</v>
          </cell>
          <cell r="P1397">
            <v>99305</v>
          </cell>
          <cell r="Q1397">
            <v>58128</v>
          </cell>
          <cell r="R1397">
            <v>40368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25406</v>
          </cell>
          <cell r="Y1397">
            <v>0</v>
          </cell>
          <cell r="Z1397">
            <v>526783</v>
          </cell>
          <cell r="AA1397">
            <v>132193</v>
          </cell>
          <cell r="AB1397">
            <v>0</v>
          </cell>
          <cell r="AC1397">
            <v>0</v>
          </cell>
          <cell r="AD1397">
            <v>2682</v>
          </cell>
          <cell r="AE1397">
            <v>10713</v>
          </cell>
          <cell r="AF1397">
            <v>70912</v>
          </cell>
          <cell r="AG1397">
            <v>16203</v>
          </cell>
          <cell r="AH1397">
            <v>198892</v>
          </cell>
          <cell r="AI1397">
            <v>0</v>
          </cell>
          <cell r="AJ1397">
            <v>0</v>
          </cell>
          <cell r="AK1397">
            <v>431595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431595</v>
          </cell>
          <cell r="AQ1397">
            <v>194504</v>
          </cell>
          <cell r="AR1397">
            <v>35236</v>
          </cell>
          <cell r="AS1397">
            <v>229740</v>
          </cell>
          <cell r="AT1397">
            <v>98369</v>
          </cell>
          <cell r="AU1397">
            <v>0</v>
          </cell>
          <cell r="AV1397">
            <v>57580</v>
          </cell>
          <cell r="AW1397">
            <v>40702</v>
          </cell>
          <cell r="AX1397">
            <v>0</v>
          </cell>
          <cell r="AY1397">
            <v>2241</v>
          </cell>
          <cell r="AZ1397">
            <v>198892</v>
          </cell>
        </row>
        <row r="1398">
          <cell r="A1398">
            <v>375373</v>
          </cell>
          <cell r="B1398" t="str">
            <v>KNOX COUNTY CAREER CENTER</v>
          </cell>
          <cell r="C1398" t="str">
            <v>OH</v>
          </cell>
          <cell r="D1398">
            <v>3</v>
          </cell>
          <cell r="E1398">
            <v>7</v>
          </cell>
          <cell r="F1398">
            <v>2</v>
          </cell>
          <cell r="G1398">
            <v>2</v>
          </cell>
          <cell r="H1398">
            <v>2</v>
          </cell>
          <cell r="I1398">
            <v>-3</v>
          </cell>
          <cell r="J1398">
            <v>1</v>
          </cell>
          <cell r="K1398">
            <v>89</v>
          </cell>
          <cell r="L1398">
            <v>932550</v>
          </cell>
          <cell r="M1398">
            <v>0</v>
          </cell>
          <cell r="N1398">
            <v>796095</v>
          </cell>
          <cell r="O1398">
            <v>50000</v>
          </cell>
          <cell r="P1398">
            <v>47088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47752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1873485</v>
          </cell>
          <cell r="AA1398">
            <v>1168424</v>
          </cell>
          <cell r="AB1398">
            <v>0</v>
          </cell>
          <cell r="AC1398">
            <v>0</v>
          </cell>
          <cell r="AD1398">
            <v>174768</v>
          </cell>
          <cell r="AE1398">
            <v>7933</v>
          </cell>
          <cell r="AF1398">
            <v>319337</v>
          </cell>
          <cell r="AG1398">
            <v>23733</v>
          </cell>
          <cell r="AH1398">
            <v>118814</v>
          </cell>
          <cell r="AI1398">
            <v>0</v>
          </cell>
          <cell r="AJ1398">
            <v>0</v>
          </cell>
          <cell r="AK1398">
            <v>1813009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1813009</v>
          </cell>
          <cell r="AQ1398">
            <v>470703</v>
          </cell>
          <cell r="AR1398">
            <v>121710</v>
          </cell>
          <cell r="AS1398">
            <v>592413</v>
          </cell>
          <cell r="AT1398">
            <v>118814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118814</v>
          </cell>
        </row>
        <row r="1399">
          <cell r="A1399">
            <v>375407</v>
          </cell>
          <cell r="B1399" t="str">
            <v>MADISON LOCAL SCHOOLS-MADISON ADULT EDUCATION</v>
          </cell>
          <cell r="C1399" t="str">
            <v>OH</v>
          </cell>
          <cell r="D1399">
            <v>3</v>
          </cell>
          <cell r="E1399">
            <v>7</v>
          </cell>
          <cell r="F1399">
            <v>2</v>
          </cell>
          <cell r="G1399">
            <v>2</v>
          </cell>
          <cell r="H1399">
            <v>2</v>
          </cell>
          <cell r="I1399">
            <v>-3</v>
          </cell>
          <cell r="J1399">
            <v>1</v>
          </cell>
          <cell r="K1399">
            <v>46</v>
          </cell>
          <cell r="L1399">
            <v>208086</v>
          </cell>
          <cell r="M1399">
            <v>21481</v>
          </cell>
          <cell r="N1399">
            <v>203635</v>
          </cell>
          <cell r="O1399">
            <v>0</v>
          </cell>
          <cell r="P1399">
            <v>21481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55803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510486</v>
          </cell>
          <cell r="AA1399">
            <v>367800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200228</v>
          </cell>
          <cell r="AG1399">
            <v>2501</v>
          </cell>
          <cell r="AH1399">
            <v>21481</v>
          </cell>
          <cell r="AI1399">
            <v>19371</v>
          </cell>
          <cell r="AJ1399">
            <v>0</v>
          </cell>
          <cell r="AK1399">
            <v>611381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611381</v>
          </cell>
          <cell r="AQ1399">
            <v>347487</v>
          </cell>
          <cell r="AR1399">
            <v>119743</v>
          </cell>
          <cell r="AS1399">
            <v>467230</v>
          </cell>
          <cell r="AT1399">
            <v>21481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21481</v>
          </cell>
        </row>
        <row r="1400">
          <cell r="A1400">
            <v>375568</v>
          </cell>
          <cell r="B1400" t="str">
            <v>US GRANT JOINT VOCATIONAL SCHOOL</v>
          </cell>
          <cell r="C1400" t="str">
            <v>OH</v>
          </cell>
          <cell r="D1400">
            <v>3</v>
          </cell>
          <cell r="E1400">
            <v>7</v>
          </cell>
          <cell r="F1400">
            <v>2</v>
          </cell>
          <cell r="G1400">
            <v>2</v>
          </cell>
          <cell r="H1400">
            <v>2</v>
          </cell>
          <cell r="I1400">
            <v>-3</v>
          </cell>
          <cell r="J1400">
            <v>1</v>
          </cell>
          <cell r="K1400">
            <v>22</v>
          </cell>
          <cell r="L1400">
            <v>173794</v>
          </cell>
          <cell r="M1400">
            <v>0</v>
          </cell>
          <cell r="N1400">
            <v>1748733</v>
          </cell>
          <cell r="O1400">
            <v>2644543</v>
          </cell>
          <cell r="P1400">
            <v>205484</v>
          </cell>
          <cell r="Q1400">
            <v>158810</v>
          </cell>
          <cell r="R1400">
            <v>6024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452565</v>
          </cell>
          <cell r="Y1400">
            <v>0</v>
          </cell>
          <cell r="Z1400">
            <v>5389953</v>
          </cell>
          <cell r="AA1400">
            <v>3282902</v>
          </cell>
          <cell r="AB1400">
            <v>0</v>
          </cell>
          <cell r="AC1400">
            <v>0</v>
          </cell>
          <cell r="AD1400">
            <v>480538</v>
          </cell>
          <cell r="AE1400">
            <v>152004</v>
          </cell>
          <cell r="AF1400">
            <v>797629</v>
          </cell>
          <cell r="AG1400">
            <v>638404</v>
          </cell>
          <cell r="AH1400">
            <v>38931</v>
          </cell>
          <cell r="AI1400">
            <v>0</v>
          </cell>
          <cell r="AJ1400">
            <v>229731</v>
          </cell>
          <cell r="AK1400">
            <v>5620139</v>
          </cell>
          <cell r="AL1400">
            <v>0</v>
          </cell>
          <cell r="AM1400">
            <v>0</v>
          </cell>
          <cell r="AN1400">
            <v>0</v>
          </cell>
          <cell r="AO1400">
            <v>286972</v>
          </cell>
          <cell r="AP1400">
            <v>5907111</v>
          </cell>
          <cell r="AQ1400">
            <v>3130405</v>
          </cell>
          <cell r="AR1400">
            <v>848060</v>
          </cell>
          <cell r="AS1400">
            <v>3978465</v>
          </cell>
          <cell r="AT1400">
            <v>38931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38931</v>
          </cell>
        </row>
        <row r="1401">
          <cell r="A1401">
            <v>383312</v>
          </cell>
          <cell r="B1401" t="str">
            <v>BUCKEYE JOINT VOCATIONAL SCHOOL</v>
          </cell>
          <cell r="C1401" t="str">
            <v>OH</v>
          </cell>
          <cell r="D1401">
            <v>3</v>
          </cell>
          <cell r="E1401">
            <v>7</v>
          </cell>
          <cell r="F1401">
            <v>2</v>
          </cell>
          <cell r="G1401">
            <v>2</v>
          </cell>
          <cell r="H1401">
            <v>2</v>
          </cell>
          <cell r="I1401">
            <v>-3</v>
          </cell>
          <cell r="J1401">
            <v>1</v>
          </cell>
          <cell r="K1401">
            <v>110</v>
          </cell>
          <cell r="L1401">
            <v>100144</v>
          </cell>
          <cell r="M1401">
            <v>0</v>
          </cell>
          <cell r="N1401">
            <v>301620</v>
          </cell>
          <cell r="O1401">
            <v>0</v>
          </cell>
          <cell r="P1401">
            <v>54926</v>
          </cell>
          <cell r="Q1401">
            <v>160994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12116</v>
          </cell>
          <cell r="W1401">
            <v>0</v>
          </cell>
          <cell r="X1401">
            <v>0</v>
          </cell>
          <cell r="Y1401">
            <v>0</v>
          </cell>
          <cell r="Z1401">
            <v>629800</v>
          </cell>
          <cell r="AA1401">
            <v>62520</v>
          </cell>
          <cell r="AB1401">
            <v>0</v>
          </cell>
          <cell r="AC1401">
            <v>0</v>
          </cell>
          <cell r="AD1401">
            <v>671404</v>
          </cell>
          <cell r="AE1401">
            <v>48202</v>
          </cell>
          <cell r="AF1401">
            <v>50000</v>
          </cell>
          <cell r="AG1401">
            <v>50000</v>
          </cell>
          <cell r="AH1401">
            <v>68937</v>
          </cell>
          <cell r="AI1401">
            <v>0</v>
          </cell>
          <cell r="AJ1401">
            <v>0</v>
          </cell>
          <cell r="AK1401">
            <v>951063</v>
          </cell>
          <cell r="AL1401">
            <v>76041</v>
          </cell>
          <cell r="AM1401">
            <v>0</v>
          </cell>
          <cell r="AN1401">
            <v>0</v>
          </cell>
          <cell r="AO1401">
            <v>0</v>
          </cell>
          <cell r="AP1401">
            <v>1027104</v>
          </cell>
          <cell r="AQ1401">
            <v>57203</v>
          </cell>
          <cell r="AR1401">
            <v>8837</v>
          </cell>
          <cell r="AS1401">
            <v>116040</v>
          </cell>
          <cell r="AT1401">
            <v>54926</v>
          </cell>
          <cell r="AU1401">
            <v>0</v>
          </cell>
          <cell r="AV1401">
            <v>14011</v>
          </cell>
          <cell r="AW1401">
            <v>0</v>
          </cell>
          <cell r="AX1401">
            <v>0</v>
          </cell>
          <cell r="AY1401">
            <v>0</v>
          </cell>
          <cell r="AZ1401">
            <v>68937</v>
          </cell>
        </row>
        <row r="1402">
          <cell r="A1402">
            <v>383321</v>
          </cell>
          <cell r="B1402" t="str">
            <v>EL BOWSHER</v>
          </cell>
          <cell r="C1402" t="str">
            <v>OH</v>
          </cell>
          <cell r="D1402">
            <v>3</v>
          </cell>
          <cell r="E1402">
            <v>7</v>
          </cell>
          <cell r="F1402">
            <v>2</v>
          </cell>
          <cell r="G1402">
            <v>2</v>
          </cell>
          <cell r="H1402">
            <v>2</v>
          </cell>
          <cell r="I1402">
            <v>-3</v>
          </cell>
          <cell r="J1402">
            <v>1</v>
          </cell>
          <cell r="K1402">
            <v>2</v>
          </cell>
          <cell r="L1402">
            <v>63342</v>
          </cell>
          <cell r="M1402">
            <v>0</v>
          </cell>
          <cell r="N1402">
            <v>15609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78951</v>
          </cell>
          <cell r="AA1402">
            <v>22984</v>
          </cell>
          <cell r="AB1402">
            <v>0</v>
          </cell>
          <cell r="AC1402">
            <v>0</v>
          </cell>
          <cell r="AD1402">
            <v>7311</v>
          </cell>
          <cell r="AE1402">
            <v>1044</v>
          </cell>
          <cell r="AF1402">
            <v>0</v>
          </cell>
          <cell r="AG1402">
            <v>0</v>
          </cell>
          <cell r="AH1402">
            <v>21135</v>
          </cell>
          <cell r="AI1402">
            <v>0</v>
          </cell>
          <cell r="AJ1402">
            <v>0</v>
          </cell>
          <cell r="AK1402">
            <v>52474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52474</v>
          </cell>
          <cell r="AQ1402">
            <v>18800</v>
          </cell>
          <cell r="AR1402">
            <v>4324</v>
          </cell>
          <cell r="AS1402">
            <v>23124</v>
          </cell>
          <cell r="AT1402">
            <v>21135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21135</v>
          </cell>
        </row>
        <row r="1403">
          <cell r="A1403">
            <v>383330</v>
          </cell>
          <cell r="B1403" t="str">
            <v>SANDUSKY ADULT EDUCATION</v>
          </cell>
          <cell r="C1403" t="str">
            <v>OH</v>
          </cell>
          <cell r="D1403">
            <v>3</v>
          </cell>
          <cell r="E1403">
            <v>7</v>
          </cell>
          <cell r="F1403">
            <v>2</v>
          </cell>
          <cell r="G1403">
            <v>2</v>
          </cell>
          <cell r="H1403">
            <v>2</v>
          </cell>
          <cell r="I1403">
            <v>-3</v>
          </cell>
          <cell r="J1403">
            <v>1</v>
          </cell>
          <cell r="K1403">
            <v>39</v>
          </cell>
          <cell r="L1403">
            <v>741440</v>
          </cell>
          <cell r="M1403">
            <v>0</v>
          </cell>
          <cell r="N1403">
            <v>0</v>
          </cell>
          <cell r="O1403">
            <v>0</v>
          </cell>
          <cell r="P1403">
            <v>152073</v>
          </cell>
          <cell r="Q1403">
            <v>20000</v>
          </cell>
          <cell r="R1403">
            <v>38520</v>
          </cell>
          <cell r="S1403">
            <v>27500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979533</v>
          </cell>
          <cell r="AA1403">
            <v>932200</v>
          </cell>
          <cell r="AB1403">
            <v>0</v>
          </cell>
          <cell r="AC1403">
            <v>0</v>
          </cell>
          <cell r="AD1403">
            <v>148163</v>
          </cell>
          <cell r="AE1403">
            <v>3940</v>
          </cell>
          <cell r="AF1403">
            <v>170512</v>
          </cell>
          <cell r="AG1403">
            <v>0</v>
          </cell>
          <cell r="AH1403">
            <v>153402</v>
          </cell>
          <cell r="AI1403">
            <v>25000</v>
          </cell>
          <cell r="AJ1403">
            <v>0</v>
          </cell>
          <cell r="AK1403">
            <v>1433217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1433217</v>
          </cell>
          <cell r="AQ1403">
            <v>32668</v>
          </cell>
          <cell r="AR1403">
            <v>10780</v>
          </cell>
          <cell r="AS1403">
            <v>43948</v>
          </cell>
          <cell r="AT1403">
            <v>70020</v>
          </cell>
          <cell r="AU1403">
            <v>8440</v>
          </cell>
          <cell r="AV1403">
            <v>8921</v>
          </cell>
          <cell r="AW1403">
            <v>38521</v>
          </cell>
          <cell r="AX1403">
            <v>27500</v>
          </cell>
          <cell r="AY1403">
            <v>0</v>
          </cell>
          <cell r="AZ1403">
            <v>153402</v>
          </cell>
        </row>
        <row r="1404">
          <cell r="A1404">
            <v>389860</v>
          </cell>
          <cell r="B1404" t="str">
            <v>ADULT CENTER FOR EDUCATION</v>
          </cell>
          <cell r="C1404" t="str">
            <v>OH</v>
          </cell>
          <cell r="D1404">
            <v>3</v>
          </cell>
          <cell r="E1404">
            <v>7</v>
          </cell>
          <cell r="F1404">
            <v>2</v>
          </cell>
          <cell r="G1404">
            <v>2</v>
          </cell>
          <cell r="H1404">
            <v>2</v>
          </cell>
          <cell r="I1404">
            <v>-3</v>
          </cell>
          <cell r="J1404">
            <v>1</v>
          </cell>
          <cell r="K1404">
            <v>149</v>
          </cell>
          <cell r="L1404">
            <v>679865</v>
          </cell>
          <cell r="M1404">
            <v>0</v>
          </cell>
          <cell r="N1404">
            <v>0</v>
          </cell>
          <cell r="O1404">
            <v>0</v>
          </cell>
          <cell r="P1404">
            <v>275297</v>
          </cell>
          <cell r="Q1404">
            <v>3000</v>
          </cell>
          <cell r="R1404">
            <v>0</v>
          </cell>
          <cell r="S1404">
            <v>604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958766</v>
          </cell>
          <cell r="AA1404">
            <v>1051052</v>
          </cell>
          <cell r="AB1404">
            <v>0</v>
          </cell>
          <cell r="AC1404">
            <v>0</v>
          </cell>
          <cell r="AD1404">
            <v>0</v>
          </cell>
          <cell r="AE1404">
            <v>44513</v>
          </cell>
          <cell r="AF1404">
            <v>189724</v>
          </cell>
          <cell r="AG1404">
            <v>0</v>
          </cell>
          <cell r="AH1404">
            <v>154974</v>
          </cell>
          <cell r="AI1404">
            <v>0</v>
          </cell>
          <cell r="AJ1404">
            <v>0</v>
          </cell>
          <cell r="AK1404">
            <v>1440263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1440263</v>
          </cell>
          <cell r="AQ1404">
            <v>811844</v>
          </cell>
          <cell r="AR1404">
            <v>239208</v>
          </cell>
          <cell r="AS1404">
            <v>1051052</v>
          </cell>
          <cell r="AT1404">
            <v>154370</v>
          </cell>
          <cell r="AU1404">
            <v>0</v>
          </cell>
          <cell r="AV1404">
            <v>0</v>
          </cell>
          <cell r="AW1404">
            <v>0</v>
          </cell>
          <cell r="AX1404">
            <v>604</v>
          </cell>
          <cell r="AY1404">
            <v>0</v>
          </cell>
          <cell r="AZ1404">
            <v>154974</v>
          </cell>
        </row>
        <row r="1405">
          <cell r="A1405">
            <v>390905</v>
          </cell>
          <cell r="B1405" t="str">
            <v>POLARIS CAREER CENTER</v>
          </cell>
          <cell r="C1405" t="str">
            <v>OH</v>
          </cell>
          <cell r="D1405">
            <v>3</v>
          </cell>
          <cell r="E1405">
            <v>7</v>
          </cell>
          <cell r="F1405">
            <v>2</v>
          </cell>
          <cell r="G1405">
            <v>2</v>
          </cell>
          <cell r="H1405">
            <v>2</v>
          </cell>
          <cell r="I1405">
            <v>-3</v>
          </cell>
          <cell r="J1405">
            <v>1</v>
          </cell>
          <cell r="K1405">
            <v>28</v>
          </cell>
          <cell r="L1405">
            <v>2068405</v>
          </cell>
          <cell r="M1405">
            <v>0</v>
          </cell>
          <cell r="N1405">
            <v>532080</v>
          </cell>
          <cell r="O1405">
            <v>149328</v>
          </cell>
          <cell r="P1405">
            <v>64924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2814737</v>
          </cell>
          <cell r="AA1405">
            <v>1765256</v>
          </cell>
          <cell r="AB1405">
            <v>0</v>
          </cell>
          <cell r="AC1405">
            <v>0</v>
          </cell>
          <cell r="AD1405">
            <v>1019069</v>
          </cell>
          <cell r="AE1405">
            <v>0</v>
          </cell>
          <cell r="AF1405">
            <v>21862</v>
          </cell>
          <cell r="AG1405">
            <v>0</v>
          </cell>
          <cell r="AH1405">
            <v>64924</v>
          </cell>
          <cell r="AI1405">
            <v>0</v>
          </cell>
          <cell r="AJ1405">
            <v>0</v>
          </cell>
          <cell r="AK1405">
            <v>2871111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2871111</v>
          </cell>
          <cell r="AQ1405">
            <v>1841163</v>
          </cell>
          <cell r="AR1405">
            <v>441557</v>
          </cell>
          <cell r="AS1405">
            <v>2282740</v>
          </cell>
          <cell r="AT1405">
            <v>64924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64924</v>
          </cell>
        </row>
        <row r="1406">
          <cell r="A1406">
            <v>407443</v>
          </cell>
          <cell r="B1406" t="str">
            <v>COSHOCTON COUNTY JOINT VOCATIONAL CAREER CENTER</v>
          </cell>
          <cell r="C1406" t="str">
            <v>OH</v>
          </cell>
          <cell r="D1406">
            <v>3</v>
          </cell>
          <cell r="E1406">
            <v>7</v>
          </cell>
          <cell r="F1406">
            <v>2</v>
          </cell>
          <cell r="G1406">
            <v>2</v>
          </cell>
          <cell r="H1406">
            <v>2</v>
          </cell>
          <cell r="I1406">
            <v>-3</v>
          </cell>
          <cell r="J1406">
            <v>2</v>
          </cell>
          <cell r="K1406">
            <v>41</v>
          </cell>
          <cell r="L1406">
            <v>54192</v>
          </cell>
          <cell r="M1406">
            <v>0</v>
          </cell>
          <cell r="N1406">
            <v>87449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141641</v>
          </cell>
          <cell r="AA1406">
            <v>65647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54646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120293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120293</v>
          </cell>
          <cell r="AQ1406">
            <v>0</v>
          </cell>
          <cell r="AR1406">
            <v>0</v>
          </cell>
          <cell r="AS1406">
            <v>0</v>
          </cell>
        </row>
        <row r="1407">
          <cell r="A1407">
            <v>407452</v>
          </cell>
          <cell r="B1407" t="str">
            <v>DELAWARE JOINT VOCATIONAL SCHOOL DISTRICT</v>
          </cell>
          <cell r="C1407" t="str">
            <v>OH</v>
          </cell>
          <cell r="D1407">
            <v>3</v>
          </cell>
          <cell r="E1407">
            <v>7</v>
          </cell>
          <cell r="F1407">
            <v>2</v>
          </cell>
          <cell r="G1407">
            <v>2</v>
          </cell>
          <cell r="H1407">
            <v>2</v>
          </cell>
          <cell r="I1407">
            <v>-3</v>
          </cell>
          <cell r="J1407">
            <v>1</v>
          </cell>
          <cell r="K1407">
            <v>42</v>
          </cell>
          <cell r="L1407">
            <v>59284</v>
          </cell>
          <cell r="M1407">
            <v>0</v>
          </cell>
          <cell r="N1407">
            <v>5461880</v>
          </cell>
          <cell r="O1407">
            <v>6740065</v>
          </cell>
          <cell r="P1407">
            <v>207887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12469116</v>
          </cell>
          <cell r="AA1407">
            <v>10141759</v>
          </cell>
          <cell r="AB1407">
            <v>0</v>
          </cell>
          <cell r="AC1407">
            <v>0</v>
          </cell>
          <cell r="AD1407">
            <v>584753</v>
          </cell>
          <cell r="AE1407">
            <v>0</v>
          </cell>
          <cell r="AF1407">
            <v>3243346</v>
          </cell>
          <cell r="AG1407">
            <v>1988481</v>
          </cell>
          <cell r="AH1407">
            <v>11842</v>
          </cell>
          <cell r="AI1407">
            <v>1057455</v>
          </cell>
          <cell r="AJ1407">
            <v>0</v>
          </cell>
          <cell r="AK1407">
            <v>17027636</v>
          </cell>
          <cell r="AL1407">
            <v>23798959</v>
          </cell>
          <cell r="AM1407">
            <v>0</v>
          </cell>
          <cell r="AN1407">
            <v>0</v>
          </cell>
          <cell r="AO1407">
            <v>0</v>
          </cell>
          <cell r="AP1407">
            <v>40826595</v>
          </cell>
          <cell r="AQ1407">
            <v>5250698</v>
          </cell>
          <cell r="AR1407">
            <v>1370151</v>
          </cell>
          <cell r="AS1407">
            <v>6620849</v>
          </cell>
          <cell r="AT1407">
            <v>11842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11842</v>
          </cell>
        </row>
        <row r="1408">
          <cell r="A1408">
            <v>407461</v>
          </cell>
          <cell r="B1408" t="str">
            <v>EASTLAND-FAIRFIELD CAREER AND TECHNICAL SCHOOLS</v>
          </cell>
          <cell r="C1408" t="str">
            <v>OH</v>
          </cell>
          <cell r="D1408">
            <v>3</v>
          </cell>
          <cell r="E1408">
            <v>7</v>
          </cell>
          <cell r="F1408">
            <v>2</v>
          </cell>
          <cell r="G1408">
            <v>2</v>
          </cell>
          <cell r="H1408">
            <v>2</v>
          </cell>
          <cell r="I1408">
            <v>-3</v>
          </cell>
          <cell r="J1408">
            <v>1</v>
          </cell>
          <cell r="K1408">
            <v>132</v>
          </cell>
          <cell r="L1408">
            <v>343790</v>
          </cell>
          <cell r="M1408">
            <v>0</v>
          </cell>
          <cell r="N1408">
            <v>0</v>
          </cell>
          <cell r="O1408">
            <v>0</v>
          </cell>
          <cell r="P1408">
            <v>274032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20360</v>
          </cell>
          <cell r="Y1408">
            <v>0</v>
          </cell>
          <cell r="Z1408">
            <v>638182</v>
          </cell>
          <cell r="AA1408">
            <v>1487033</v>
          </cell>
          <cell r="AB1408">
            <v>0</v>
          </cell>
          <cell r="AC1408">
            <v>0</v>
          </cell>
          <cell r="AD1408">
            <v>0</v>
          </cell>
          <cell r="AE1408">
            <v>293435</v>
          </cell>
          <cell r="AF1408">
            <v>0</v>
          </cell>
          <cell r="AG1408">
            <v>214699</v>
          </cell>
          <cell r="AH1408">
            <v>0</v>
          </cell>
          <cell r="AI1408">
            <v>0</v>
          </cell>
          <cell r="AJ1408">
            <v>0</v>
          </cell>
          <cell r="AK1408">
            <v>1995167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1995167</v>
          </cell>
          <cell r="AQ1408">
            <v>103476</v>
          </cell>
          <cell r="AR1408">
            <v>72204</v>
          </cell>
          <cell r="AS1408">
            <v>175680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>
            <v>407489</v>
          </cell>
          <cell r="B1409" t="str">
            <v>MAHONING COUNTY CAREER AND TECHNICAL CENTER</v>
          </cell>
          <cell r="C1409" t="str">
            <v>OH</v>
          </cell>
          <cell r="D1409">
            <v>3</v>
          </cell>
          <cell r="E1409">
            <v>7</v>
          </cell>
          <cell r="F1409">
            <v>2</v>
          </cell>
          <cell r="G1409">
            <v>2</v>
          </cell>
          <cell r="H1409">
            <v>2</v>
          </cell>
          <cell r="I1409">
            <v>-3</v>
          </cell>
          <cell r="J1409">
            <v>1</v>
          </cell>
          <cell r="K1409">
            <v>49</v>
          </cell>
          <cell r="L1409">
            <v>369587</v>
          </cell>
          <cell r="M1409">
            <v>0</v>
          </cell>
          <cell r="N1409">
            <v>315507</v>
          </cell>
          <cell r="O1409">
            <v>50000</v>
          </cell>
          <cell r="P1409">
            <v>47088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47752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829934</v>
          </cell>
          <cell r="AA1409">
            <v>463068</v>
          </cell>
          <cell r="AB1409">
            <v>0</v>
          </cell>
          <cell r="AC1409">
            <v>0</v>
          </cell>
          <cell r="AD1409">
            <v>174768</v>
          </cell>
          <cell r="AE1409">
            <v>3144</v>
          </cell>
          <cell r="AF1409">
            <v>126559</v>
          </cell>
          <cell r="AG1409">
            <v>9406</v>
          </cell>
          <cell r="AH1409">
            <v>47088</v>
          </cell>
          <cell r="AI1409">
            <v>0</v>
          </cell>
          <cell r="AJ1409">
            <v>0</v>
          </cell>
          <cell r="AK1409">
            <v>824033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824033</v>
          </cell>
          <cell r="AQ1409">
            <v>470703</v>
          </cell>
          <cell r="AR1409">
            <v>121710</v>
          </cell>
          <cell r="AS1409">
            <v>592413</v>
          </cell>
          <cell r="AT1409">
            <v>47088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47088</v>
          </cell>
        </row>
        <row r="1410">
          <cell r="A1410">
            <v>407504</v>
          </cell>
          <cell r="B1410" t="str">
            <v>OHIO HI POINT JOINT VOCATIONAL SCHOOL DISTRICT</v>
          </cell>
          <cell r="C1410" t="str">
            <v>OH</v>
          </cell>
          <cell r="D1410">
            <v>3</v>
          </cell>
          <cell r="E1410">
            <v>7</v>
          </cell>
          <cell r="F1410">
            <v>2</v>
          </cell>
          <cell r="G1410">
            <v>2</v>
          </cell>
          <cell r="H1410">
            <v>2</v>
          </cell>
          <cell r="I1410">
            <v>-3</v>
          </cell>
          <cell r="J1410">
            <v>1</v>
          </cell>
          <cell r="K1410">
            <v>44</v>
          </cell>
          <cell r="L1410">
            <v>567878</v>
          </cell>
          <cell r="M1410">
            <v>0</v>
          </cell>
          <cell r="N1410">
            <v>304078</v>
          </cell>
          <cell r="O1410">
            <v>300000</v>
          </cell>
          <cell r="P1410">
            <v>245512</v>
          </cell>
          <cell r="Q1410">
            <v>139671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1557139</v>
          </cell>
          <cell r="AA1410">
            <v>907675</v>
          </cell>
          <cell r="AB1410">
            <v>0</v>
          </cell>
          <cell r="AC1410">
            <v>0</v>
          </cell>
          <cell r="AD1410">
            <v>13475</v>
          </cell>
          <cell r="AE1410">
            <v>93958</v>
          </cell>
          <cell r="AF1410">
            <v>365249</v>
          </cell>
          <cell r="AG1410">
            <v>0</v>
          </cell>
          <cell r="AH1410">
            <v>53569</v>
          </cell>
          <cell r="AI1410">
            <v>0</v>
          </cell>
          <cell r="AJ1410">
            <v>0</v>
          </cell>
          <cell r="AK1410">
            <v>1433926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1433926</v>
          </cell>
          <cell r="AQ1410">
            <v>903028</v>
          </cell>
          <cell r="AR1410">
            <v>194967</v>
          </cell>
          <cell r="AS1410">
            <v>1097995</v>
          </cell>
          <cell r="AT1410">
            <v>53569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53569</v>
          </cell>
        </row>
        <row r="1411">
          <cell r="A1411">
            <v>407513</v>
          </cell>
          <cell r="B1411" t="str">
            <v>PICKAWAY ROSS JOINT VOCATIONAL SCHOOL DISTRICT</v>
          </cell>
          <cell r="C1411" t="str">
            <v>OH</v>
          </cell>
          <cell r="D1411">
            <v>3</v>
          </cell>
          <cell r="E1411">
            <v>7</v>
          </cell>
          <cell r="F1411">
            <v>2</v>
          </cell>
          <cell r="G1411">
            <v>2</v>
          </cell>
          <cell r="H1411">
            <v>2</v>
          </cell>
          <cell r="I1411">
            <v>-3</v>
          </cell>
          <cell r="J1411">
            <v>1</v>
          </cell>
          <cell r="K1411">
            <v>87</v>
          </cell>
          <cell r="L1411">
            <v>215892</v>
          </cell>
          <cell r="M1411">
            <v>513857</v>
          </cell>
          <cell r="N1411">
            <v>13098644</v>
          </cell>
          <cell r="O1411">
            <v>2311526</v>
          </cell>
          <cell r="P1411">
            <v>990840</v>
          </cell>
          <cell r="Q1411">
            <v>43520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-894061</v>
          </cell>
          <cell r="Y1411">
            <v>0</v>
          </cell>
          <cell r="Z1411">
            <v>16280218</v>
          </cell>
          <cell r="AA1411">
            <v>10613742</v>
          </cell>
          <cell r="AB1411">
            <v>3532249</v>
          </cell>
          <cell r="AC1411">
            <v>0</v>
          </cell>
          <cell r="AD1411">
            <v>0</v>
          </cell>
          <cell r="AE1411">
            <v>917198</v>
          </cell>
          <cell r="AF1411">
            <v>860838</v>
          </cell>
          <cell r="AG1411">
            <v>0</v>
          </cell>
          <cell r="AH1411">
            <v>1034360</v>
          </cell>
          <cell r="AI1411">
            <v>0</v>
          </cell>
          <cell r="AJ1411">
            <v>0</v>
          </cell>
          <cell r="AK1411">
            <v>16958387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16958387</v>
          </cell>
          <cell r="AQ1411">
            <v>15924027</v>
          </cell>
          <cell r="AR1411">
            <v>304257</v>
          </cell>
          <cell r="AS1411">
            <v>16228284</v>
          </cell>
          <cell r="AT1411">
            <v>143370</v>
          </cell>
          <cell r="AU1411">
            <v>847470</v>
          </cell>
          <cell r="AV1411">
            <v>43520</v>
          </cell>
          <cell r="AW1411">
            <v>0</v>
          </cell>
          <cell r="AX1411">
            <v>0</v>
          </cell>
          <cell r="AY1411">
            <v>0</v>
          </cell>
          <cell r="AZ1411">
            <v>1034360</v>
          </cell>
        </row>
        <row r="1412">
          <cell r="A1412">
            <v>407522</v>
          </cell>
          <cell r="B1412" t="str">
            <v>PIONEER CAREER AND TECHNOLOGY CENTER A VOC SCH DIS</v>
          </cell>
          <cell r="C1412" t="str">
            <v>OH</v>
          </cell>
          <cell r="D1412">
            <v>3</v>
          </cell>
          <cell r="E1412">
            <v>7</v>
          </cell>
          <cell r="F1412">
            <v>2</v>
          </cell>
          <cell r="G1412">
            <v>2</v>
          </cell>
          <cell r="H1412">
            <v>2</v>
          </cell>
          <cell r="I1412">
            <v>-3</v>
          </cell>
          <cell r="J1412">
            <v>1</v>
          </cell>
          <cell r="K1412">
            <v>20</v>
          </cell>
          <cell r="L1412">
            <v>120096</v>
          </cell>
          <cell r="M1412">
            <v>0</v>
          </cell>
          <cell r="N1412">
            <v>237734</v>
          </cell>
          <cell r="O1412">
            <v>0</v>
          </cell>
          <cell r="P1412">
            <v>38288</v>
          </cell>
          <cell r="Q1412">
            <v>19913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900</v>
          </cell>
          <cell r="Y1412">
            <v>0</v>
          </cell>
          <cell r="Z1412">
            <v>416931</v>
          </cell>
          <cell r="AA1412">
            <v>252515</v>
          </cell>
          <cell r="AB1412">
            <v>0</v>
          </cell>
          <cell r="AC1412">
            <v>0</v>
          </cell>
          <cell r="AD1412">
            <v>50755</v>
          </cell>
          <cell r="AE1412">
            <v>41249</v>
          </cell>
          <cell r="AF1412">
            <v>76538</v>
          </cell>
          <cell r="AG1412">
            <v>0</v>
          </cell>
          <cell r="AH1412">
            <v>58201</v>
          </cell>
          <cell r="AI1412">
            <v>0</v>
          </cell>
          <cell r="AJ1412">
            <v>0</v>
          </cell>
          <cell r="AK1412">
            <v>479258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479258</v>
          </cell>
          <cell r="AQ1412">
            <v>55846</v>
          </cell>
          <cell r="AR1412">
            <v>14768</v>
          </cell>
          <cell r="AS1412">
            <v>70614</v>
          </cell>
          <cell r="AT1412">
            <v>38288</v>
          </cell>
          <cell r="AU1412">
            <v>0</v>
          </cell>
          <cell r="AV1412">
            <v>19913</v>
          </cell>
          <cell r="AW1412">
            <v>0</v>
          </cell>
          <cell r="AX1412">
            <v>0</v>
          </cell>
          <cell r="AY1412">
            <v>0</v>
          </cell>
          <cell r="AZ1412">
            <v>58201</v>
          </cell>
        </row>
        <row r="1413">
          <cell r="A1413">
            <v>407577</v>
          </cell>
          <cell r="B1413" t="str">
            <v>SCIOTO COUNTY JOINT VOCATIONAL SCHOOL DISTRICT</v>
          </cell>
          <cell r="C1413" t="str">
            <v>OH</v>
          </cell>
          <cell r="D1413">
            <v>3</v>
          </cell>
          <cell r="E1413">
            <v>7</v>
          </cell>
          <cell r="F1413">
            <v>2</v>
          </cell>
          <cell r="G1413">
            <v>2</v>
          </cell>
          <cell r="H1413">
            <v>2</v>
          </cell>
          <cell r="I1413">
            <v>-3</v>
          </cell>
          <cell r="J1413">
            <v>1</v>
          </cell>
          <cell r="K1413">
            <v>204</v>
          </cell>
          <cell r="L1413">
            <v>621743</v>
          </cell>
          <cell r="M1413">
            <v>0</v>
          </cell>
          <cell r="N1413">
            <v>568491</v>
          </cell>
          <cell r="O1413">
            <v>0</v>
          </cell>
          <cell r="P1413">
            <v>278116</v>
          </cell>
          <cell r="Q1413">
            <v>81781</v>
          </cell>
          <cell r="R1413">
            <v>209214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1759345</v>
          </cell>
          <cell r="AA1413">
            <v>522687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23343</v>
          </cell>
          <cell r="AG1413">
            <v>302276</v>
          </cell>
          <cell r="AH1413">
            <v>569111</v>
          </cell>
          <cell r="AI1413">
            <v>0</v>
          </cell>
          <cell r="AJ1413">
            <v>0</v>
          </cell>
          <cell r="AK1413">
            <v>1417417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1417417</v>
          </cell>
          <cell r="AQ1413">
            <v>900112</v>
          </cell>
          <cell r="AR1413">
            <v>256578</v>
          </cell>
          <cell r="AS1413">
            <v>1156690</v>
          </cell>
          <cell r="AT1413">
            <v>235513</v>
          </cell>
          <cell r="AU1413">
            <v>42603</v>
          </cell>
          <cell r="AV1413">
            <v>81781</v>
          </cell>
          <cell r="AW1413">
            <v>209214</v>
          </cell>
          <cell r="AX1413">
            <v>0</v>
          </cell>
          <cell r="AY1413">
            <v>0</v>
          </cell>
          <cell r="AZ1413">
            <v>569111</v>
          </cell>
        </row>
        <row r="1414">
          <cell r="A1414">
            <v>407586</v>
          </cell>
          <cell r="B1414" t="str">
            <v>SOUTHERN HILLS JOINT VOCATIONAL SCHOOL DISTRICT</v>
          </cell>
          <cell r="C1414" t="str">
            <v>OH</v>
          </cell>
          <cell r="D1414">
            <v>3</v>
          </cell>
          <cell r="E1414">
            <v>7</v>
          </cell>
          <cell r="F1414">
            <v>2</v>
          </cell>
          <cell r="G1414">
            <v>2</v>
          </cell>
          <cell r="H1414">
            <v>2</v>
          </cell>
          <cell r="I1414">
            <v>-3</v>
          </cell>
          <cell r="J1414">
            <v>2</v>
          </cell>
          <cell r="K1414">
            <v>125</v>
          </cell>
          <cell r="L1414">
            <v>90000</v>
          </cell>
          <cell r="M1414">
            <v>0</v>
          </cell>
          <cell r="N1414">
            <v>87000</v>
          </cell>
          <cell r="O1414">
            <v>155977</v>
          </cell>
          <cell r="P1414">
            <v>0</v>
          </cell>
          <cell r="Q1414">
            <v>2227306</v>
          </cell>
          <cell r="R1414">
            <v>1871822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4432105</v>
          </cell>
          <cell r="AA1414">
            <v>188632</v>
          </cell>
          <cell r="AB1414">
            <v>0</v>
          </cell>
          <cell r="AC1414">
            <v>0</v>
          </cell>
          <cell r="AD1414">
            <v>54345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242977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242977</v>
          </cell>
          <cell r="AQ1414">
            <v>91712</v>
          </cell>
          <cell r="AR1414">
            <v>35002</v>
          </cell>
          <cell r="AS1414">
            <v>126714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>
            <v>407595</v>
          </cell>
          <cell r="B1415" t="str">
            <v>TRUMBULL CAREER AND TECHNICAL CENTER</v>
          </cell>
          <cell r="C1415" t="str">
            <v>OH</v>
          </cell>
          <cell r="D1415">
            <v>3</v>
          </cell>
          <cell r="E1415">
            <v>7</v>
          </cell>
          <cell r="F1415">
            <v>2</v>
          </cell>
          <cell r="G1415">
            <v>2</v>
          </cell>
          <cell r="H1415">
            <v>2</v>
          </cell>
          <cell r="I1415">
            <v>-3</v>
          </cell>
          <cell r="J1415">
            <v>1</v>
          </cell>
          <cell r="K1415">
            <v>102</v>
          </cell>
          <cell r="L1415">
            <v>1037204</v>
          </cell>
          <cell r="M1415">
            <v>0</v>
          </cell>
          <cell r="N1415">
            <v>0</v>
          </cell>
          <cell r="O1415">
            <v>0</v>
          </cell>
          <cell r="P1415">
            <v>271789</v>
          </cell>
          <cell r="Q1415">
            <v>1046936</v>
          </cell>
          <cell r="R1415">
            <v>366427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2722356</v>
          </cell>
          <cell r="AA1415">
            <v>315858</v>
          </cell>
          <cell r="AB1415">
            <v>0</v>
          </cell>
          <cell r="AC1415">
            <v>102000</v>
          </cell>
          <cell r="AD1415">
            <v>36611</v>
          </cell>
          <cell r="AE1415">
            <v>64822</v>
          </cell>
          <cell r="AF1415">
            <v>274614</v>
          </cell>
          <cell r="AG1415">
            <v>0</v>
          </cell>
          <cell r="AH1415">
            <v>164841</v>
          </cell>
          <cell r="AI1415">
            <v>0</v>
          </cell>
          <cell r="AJ1415">
            <v>0</v>
          </cell>
          <cell r="AK1415">
            <v>958746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958746</v>
          </cell>
          <cell r="AQ1415">
            <v>357305</v>
          </cell>
          <cell r="AR1415">
            <v>136797</v>
          </cell>
          <cell r="AS1415">
            <v>494102</v>
          </cell>
          <cell r="AT1415">
            <v>95532</v>
          </cell>
          <cell r="AU1415">
            <v>69309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164841</v>
          </cell>
        </row>
        <row r="1416">
          <cell r="A1416">
            <v>407832</v>
          </cell>
          <cell r="B1416" t="str">
            <v>WARREN COUNTY CAREER CENTER</v>
          </cell>
          <cell r="C1416" t="str">
            <v>OH</v>
          </cell>
          <cell r="D1416">
            <v>3</v>
          </cell>
          <cell r="E1416">
            <v>7</v>
          </cell>
          <cell r="F1416">
            <v>2</v>
          </cell>
          <cell r="G1416">
            <v>2</v>
          </cell>
          <cell r="H1416">
            <v>2</v>
          </cell>
          <cell r="I1416">
            <v>-3</v>
          </cell>
          <cell r="J1416">
            <v>1</v>
          </cell>
          <cell r="K1416">
            <v>19</v>
          </cell>
          <cell r="L1416">
            <v>686814</v>
          </cell>
          <cell r="M1416">
            <v>270</v>
          </cell>
          <cell r="N1416">
            <v>222987</v>
          </cell>
          <cell r="O1416">
            <v>0</v>
          </cell>
          <cell r="P1416">
            <v>209783</v>
          </cell>
          <cell r="Q1416">
            <v>0</v>
          </cell>
          <cell r="R1416">
            <v>100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1119954</v>
          </cell>
          <cell r="AA1416">
            <v>848564</v>
          </cell>
          <cell r="AB1416">
            <v>0</v>
          </cell>
          <cell r="AC1416">
            <v>0</v>
          </cell>
          <cell r="AD1416">
            <v>193332</v>
          </cell>
          <cell r="AE1416">
            <v>70606</v>
          </cell>
          <cell r="AF1416">
            <v>0</v>
          </cell>
          <cell r="AG1416">
            <v>0</v>
          </cell>
          <cell r="AH1416">
            <v>16451</v>
          </cell>
          <cell r="AI1416">
            <v>124818</v>
          </cell>
          <cell r="AJ1416">
            <v>0</v>
          </cell>
          <cell r="AK1416">
            <v>1253771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1253771</v>
          </cell>
          <cell r="AQ1416">
            <v>735006</v>
          </cell>
          <cell r="AR1416">
            <v>164051</v>
          </cell>
          <cell r="AS1416">
            <v>899057</v>
          </cell>
          <cell r="AT1416">
            <v>16451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16451</v>
          </cell>
        </row>
        <row r="1417">
          <cell r="A1417">
            <v>409591</v>
          </cell>
          <cell r="B1417" t="str">
            <v>LORAIN COUNTY JOINT VOCATIONAL SCHOOL DISTRICT</v>
          </cell>
          <cell r="C1417" t="str">
            <v>OH</v>
          </cell>
          <cell r="D1417">
            <v>3</v>
          </cell>
          <cell r="E1417">
            <v>7</v>
          </cell>
          <cell r="F1417">
            <v>2</v>
          </cell>
          <cell r="G1417">
            <v>2</v>
          </cell>
          <cell r="H1417">
            <v>2</v>
          </cell>
          <cell r="I1417">
            <v>-3</v>
          </cell>
          <cell r="J1417">
            <v>1</v>
          </cell>
          <cell r="K1417">
            <v>493</v>
          </cell>
          <cell r="L1417">
            <v>915000</v>
          </cell>
          <cell r="M1417">
            <v>0</v>
          </cell>
          <cell r="N1417">
            <v>330000</v>
          </cell>
          <cell r="O1417">
            <v>80000</v>
          </cell>
          <cell r="P1417">
            <v>250000</v>
          </cell>
          <cell r="Q1417">
            <v>72000</v>
          </cell>
          <cell r="R1417">
            <v>150000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1797000</v>
          </cell>
          <cell r="AA1417">
            <v>655000</v>
          </cell>
          <cell r="AB1417">
            <v>0</v>
          </cell>
          <cell r="AC1417">
            <v>0</v>
          </cell>
          <cell r="AD1417">
            <v>93000</v>
          </cell>
          <cell r="AE1417">
            <v>100000</v>
          </cell>
          <cell r="AF1417">
            <v>130750</v>
          </cell>
          <cell r="AG1417">
            <v>81000</v>
          </cell>
          <cell r="AH1417">
            <v>79239</v>
          </cell>
          <cell r="AI1417">
            <v>0</v>
          </cell>
          <cell r="AJ1417">
            <v>0</v>
          </cell>
          <cell r="AK1417">
            <v>1138989</v>
          </cell>
          <cell r="AL1417">
            <v>0</v>
          </cell>
          <cell r="AM1417">
            <v>0</v>
          </cell>
          <cell r="AN1417">
            <v>0</v>
          </cell>
          <cell r="AO1417">
            <v>212311</v>
          </cell>
          <cell r="AP1417">
            <v>1351300</v>
          </cell>
          <cell r="AQ1417">
            <v>978750</v>
          </cell>
          <cell r="AR1417">
            <v>222429</v>
          </cell>
          <cell r="AS1417">
            <v>1201179</v>
          </cell>
          <cell r="AT1417">
            <v>79239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79239</v>
          </cell>
        </row>
        <row r="1418">
          <cell r="A1418">
            <v>418199</v>
          </cell>
          <cell r="B1418" t="str">
            <v>PENTA COUNTY JOINT VOCATIONAL SCHOOL</v>
          </cell>
          <cell r="C1418" t="str">
            <v>OH</v>
          </cell>
          <cell r="D1418">
            <v>3</v>
          </cell>
          <cell r="E1418">
            <v>7</v>
          </cell>
          <cell r="F1418">
            <v>2</v>
          </cell>
          <cell r="G1418">
            <v>2</v>
          </cell>
          <cell r="H1418">
            <v>2</v>
          </cell>
          <cell r="I1418">
            <v>-3</v>
          </cell>
          <cell r="J1418">
            <v>1</v>
          </cell>
          <cell r="K1418">
            <v>57</v>
          </cell>
          <cell r="L1418">
            <v>290482</v>
          </cell>
          <cell r="M1418">
            <v>0</v>
          </cell>
          <cell r="N1418">
            <v>226454</v>
          </cell>
          <cell r="O1418">
            <v>250163</v>
          </cell>
          <cell r="P1418">
            <v>286695</v>
          </cell>
          <cell r="Q1418">
            <v>160563</v>
          </cell>
          <cell r="R1418">
            <v>108195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1322552</v>
          </cell>
          <cell r="AA1418">
            <v>541704</v>
          </cell>
          <cell r="AB1418">
            <v>0</v>
          </cell>
          <cell r="AC1418">
            <v>0</v>
          </cell>
          <cell r="AD1418">
            <v>403254</v>
          </cell>
          <cell r="AE1418">
            <v>52358</v>
          </cell>
          <cell r="AF1418">
            <v>0</v>
          </cell>
          <cell r="AG1418">
            <v>0</v>
          </cell>
          <cell r="AH1418">
            <v>63758</v>
          </cell>
          <cell r="AI1418">
            <v>5556</v>
          </cell>
          <cell r="AJ1418">
            <v>0</v>
          </cell>
          <cell r="AK1418">
            <v>1066630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1066630</v>
          </cell>
          <cell r="AQ1418">
            <v>829841</v>
          </cell>
          <cell r="AR1418">
            <v>248688</v>
          </cell>
          <cell r="AS1418">
            <v>1078529</v>
          </cell>
          <cell r="AT1418">
            <v>58450</v>
          </cell>
          <cell r="AU1418">
            <v>3981</v>
          </cell>
          <cell r="AV1418">
            <v>0</v>
          </cell>
          <cell r="AW1418">
            <v>0</v>
          </cell>
          <cell r="AX1418">
            <v>0</v>
          </cell>
          <cell r="AY1418">
            <v>1327</v>
          </cell>
          <cell r="AZ1418">
            <v>63758</v>
          </cell>
        </row>
        <row r="1419">
          <cell r="A1419">
            <v>418205</v>
          </cell>
          <cell r="B1419" t="str">
            <v>LICKING COUNTY JOINT VOCATIONAL SCHOOL-NEWARK</v>
          </cell>
          <cell r="C1419" t="str">
            <v>OH</v>
          </cell>
          <cell r="D1419">
            <v>3</v>
          </cell>
          <cell r="E1419">
            <v>7</v>
          </cell>
          <cell r="F1419">
            <v>2</v>
          </cell>
          <cell r="G1419">
            <v>2</v>
          </cell>
          <cell r="H1419">
            <v>2</v>
          </cell>
          <cell r="I1419">
            <v>-3</v>
          </cell>
          <cell r="J1419">
            <v>1</v>
          </cell>
          <cell r="K1419">
            <v>69</v>
          </cell>
          <cell r="L1419">
            <v>775431</v>
          </cell>
          <cell r="M1419">
            <v>207965</v>
          </cell>
          <cell r="N1419">
            <v>377698</v>
          </cell>
          <cell r="O1419">
            <v>0</v>
          </cell>
          <cell r="P1419">
            <v>45150</v>
          </cell>
          <cell r="Q1419">
            <v>127451</v>
          </cell>
          <cell r="R1419">
            <v>30769</v>
          </cell>
          <cell r="S1419">
            <v>1500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1565964</v>
          </cell>
          <cell r="AA1419">
            <v>1430560</v>
          </cell>
          <cell r="AB1419">
            <v>0</v>
          </cell>
          <cell r="AC1419">
            <v>0</v>
          </cell>
          <cell r="AD1419">
            <v>47779</v>
          </cell>
          <cell r="AE1419">
            <v>99921</v>
          </cell>
          <cell r="AF1419">
            <v>21733</v>
          </cell>
          <cell r="AG1419">
            <v>0</v>
          </cell>
          <cell r="AH1419">
            <v>40246</v>
          </cell>
          <cell r="AI1419">
            <v>0</v>
          </cell>
          <cell r="AJ1419">
            <v>0</v>
          </cell>
          <cell r="AK1419">
            <v>1640239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1640239</v>
          </cell>
          <cell r="AQ1419">
            <v>1021983</v>
          </cell>
          <cell r="AR1419">
            <v>247590</v>
          </cell>
          <cell r="AS1419">
            <v>1269573</v>
          </cell>
          <cell r="AT1419">
            <v>39946</v>
          </cell>
          <cell r="AU1419">
            <v>0</v>
          </cell>
          <cell r="AV1419">
            <v>0</v>
          </cell>
          <cell r="AW1419">
            <v>0</v>
          </cell>
          <cell r="AX1419">
            <v>300</v>
          </cell>
          <cell r="AY1419">
            <v>0</v>
          </cell>
          <cell r="AZ1419">
            <v>40246</v>
          </cell>
        </row>
        <row r="1420">
          <cell r="A1420">
            <v>418223</v>
          </cell>
          <cell r="B1420" t="str">
            <v>WILLOUGHBY-EASTLAKE SCHOOL OF PRACTICAL NURSING</v>
          </cell>
          <cell r="C1420" t="str">
            <v>OH</v>
          </cell>
          <cell r="D1420">
            <v>3</v>
          </cell>
          <cell r="E1420">
            <v>7</v>
          </cell>
          <cell r="F1420">
            <v>2</v>
          </cell>
          <cell r="G1420">
            <v>2</v>
          </cell>
          <cell r="H1420">
            <v>2</v>
          </cell>
          <cell r="I1420">
            <v>-3</v>
          </cell>
          <cell r="J1420">
            <v>1</v>
          </cell>
          <cell r="K1420">
            <v>34</v>
          </cell>
          <cell r="L1420">
            <v>85945</v>
          </cell>
          <cell r="M1420">
            <v>0</v>
          </cell>
          <cell r="N1420">
            <v>31997</v>
          </cell>
          <cell r="O1420">
            <v>0</v>
          </cell>
          <cell r="P1420">
            <v>30183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60691</v>
          </cell>
          <cell r="Y1420">
            <v>0</v>
          </cell>
          <cell r="Z1420">
            <v>208816</v>
          </cell>
          <cell r="AA1420">
            <v>148272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64290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212562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212562</v>
          </cell>
          <cell r="AQ1420">
            <v>97607</v>
          </cell>
          <cell r="AR1420">
            <v>23641</v>
          </cell>
          <cell r="AS1420">
            <v>121248</v>
          </cell>
        </row>
        <row r="1421">
          <cell r="A1421">
            <v>418250</v>
          </cell>
          <cell r="B1421" t="str">
            <v>WASHINGTON COUNTY CAREER CENTER ADULT EDUCATION</v>
          </cell>
          <cell r="C1421" t="str">
            <v>OH</v>
          </cell>
          <cell r="D1421">
            <v>3</v>
          </cell>
          <cell r="E1421">
            <v>7</v>
          </cell>
          <cell r="F1421">
            <v>2</v>
          </cell>
          <cell r="G1421">
            <v>2</v>
          </cell>
          <cell r="H1421">
            <v>2</v>
          </cell>
          <cell r="I1421">
            <v>-3</v>
          </cell>
          <cell r="J1421">
            <v>1</v>
          </cell>
          <cell r="K1421">
            <v>106</v>
          </cell>
          <cell r="L1421">
            <v>1665339</v>
          </cell>
          <cell r="M1421">
            <v>454221</v>
          </cell>
          <cell r="N1421">
            <v>2581840</v>
          </cell>
          <cell r="O1421">
            <v>587965</v>
          </cell>
          <cell r="P1421">
            <v>61783</v>
          </cell>
          <cell r="Q1421">
            <v>749303</v>
          </cell>
          <cell r="R1421">
            <v>57500</v>
          </cell>
          <cell r="S1421">
            <v>0</v>
          </cell>
          <cell r="T1421">
            <v>0</v>
          </cell>
          <cell r="U1421">
            <v>101242</v>
          </cell>
          <cell r="V1421">
            <v>106441</v>
          </cell>
          <cell r="W1421">
            <v>0</v>
          </cell>
          <cell r="X1421">
            <v>2798960</v>
          </cell>
          <cell r="Y1421">
            <v>0</v>
          </cell>
          <cell r="Z1421">
            <v>9164594</v>
          </cell>
          <cell r="AA1421">
            <v>1286810</v>
          </cell>
          <cell r="AB1421">
            <v>0</v>
          </cell>
          <cell r="AC1421">
            <v>6452</v>
          </cell>
          <cell r="AD1421">
            <v>17169</v>
          </cell>
          <cell r="AE1421">
            <v>193749</v>
          </cell>
          <cell r="AF1421">
            <v>527790</v>
          </cell>
          <cell r="AG1421">
            <v>736493</v>
          </cell>
          <cell r="AH1421">
            <v>64783</v>
          </cell>
          <cell r="AI1421">
            <v>283536</v>
          </cell>
          <cell r="AJ1421">
            <v>0</v>
          </cell>
          <cell r="AK1421">
            <v>3116782</v>
          </cell>
          <cell r="AL1421">
            <v>108219</v>
          </cell>
          <cell r="AM1421">
            <v>0</v>
          </cell>
          <cell r="AN1421">
            <v>0</v>
          </cell>
          <cell r="AO1421">
            <v>5002853</v>
          </cell>
          <cell r="AP1421">
            <v>8227854</v>
          </cell>
          <cell r="AQ1421">
            <v>3097089</v>
          </cell>
          <cell r="AR1421">
            <v>892903</v>
          </cell>
          <cell r="AS1421">
            <v>3989992</v>
          </cell>
          <cell r="AT1421">
            <v>61783</v>
          </cell>
          <cell r="AU1421">
            <v>0</v>
          </cell>
          <cell r="AV1421">
            <v>0</v>
          </cell>
          <cell r="AW1421">
            <v>0</v>
          </cell>
          <cell r="AX1421">
            <v>3000</v>
          </cell>
          <cell r="AY1421">
            <v>0</v>
          </cell>
          <cell r="AZ1421">
            <v>64783</v>
          </cell>
        </row>
        <row r="1422">
          <cell r="A1422">
            <v>418278</v>
          </cell>
          <cell r="B1422" t="str">
            <v>VANTAGE CAREER CENTER</v>
          </cell>
          <cell r="C1422" t="str">
            <v>OH</v>
          </cell>
          <cell r="D1422">
            <v>3</v>
          </cell>
          <cell r="E1422">
            <v>7</v>
          </cell>
          <cell r="F1422">
            <v>2</v>
          </cell>
          <cell r="G1422">
            <v>2</v>
          </cell>
          <cell r="H1422">
            <v>2</v>
          </cell>
          <cell r="I1422">
            <v>-3</v>
          </cell>
          <cell r="J1422">
            <v>1</v>
          </cell>
          <cell r="K1422">
            <v>177</v>
          </cell>
          <cell r="L1422">
            <v>736025</v>
          </cell>
          <cell r="M1422">
            <v>33928</v>
          </cell>
          <cell r="N1422">
            <v>9163654</v>
          </cell>
          <cell r="O1422">
            <v>2810060</v>
          </cell>
          <cell r="P1422">
            <v>106707</v>
          </cell>
          <cell r="Q1422">
            <v>536542</v>
          </cell>
          <cell r="R1422">
            <v>4363</v>
          </cell>
          <cell r="S1422">
            <v>4750</v>
          </cell>
          <cell r="T1422">
            <v>77540</v>
          </cell>
          <cell r="U1422">
            <v>283732</v>
          </cell>
          <cell r="V1422">
            <v>2148848</v>
          </cell>
          <cell r="W1422">
            <v>0</v>
          </cell>
          <cell r="X1422">
            <v>0</v>
          </cell>
          <cell r="Y1422">
            <v>0</v>
          </cell>
          <cell r="Z1422">
            <v>15906149</v>
          </cell>
          <cell r="AA1422">
            <v>7183242</v>
          </cell>
          <cell r="AB1422">
            <v>0</v>
          </cell>
          <cell r="AC1422">
            <v>0</v>
          </cell>
          <cell r="AD1422">
            <v>20595</v>
          </cell>
          <cell r="AE1422">
            <v>290242</v>
          </cell>
          <cell r="AF1422">
            <v>8985750</v>
          </cell>
          <cell r="AG1422">
            <v>1321072</v>
          </cell>
          <cell r="AH1422">
            <v>111500</v>
          </cell>
          <cell r="AI1422">
            <v>146108</v>
          </cell>
          <cell r="AJ1422">
            <v>0</v>
          </cell>
          <cell r="AK1422">
            <v>18058509</v>
          </cell>
          <cell r="AL1422">
            <v>831971</v>
          </cell>
          <cell r="AM1422">
            <v>0</v>
          </cell>
          <cell r="AN1422">
            <v>0</v>
          </cell>
          <cell r="AO1422">
            <v>0</v>
          </cell>
          <cell r="AP1422">
            <v>18890480</v>
          </cell>
          <cell r="AQ1422">
            <v>3118739</v>
          </cell>
          <cell r="AR1422">
            <v>915698</v>
          </cell>
          <cell r="AS1422">
            <v>4034437</v>
          </cell>
          <cell r="AT1422">
            <v>111500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111500</v>
          </cell>
        </row>
        <row r="1423">
          <cell r="A1423">
            <v>421717</v>
          </cell>
          <cell r="B1423" t="str">
            <v>VANGUARD CAREER CENTER</v>
          </cell>
          <cell r="C1423" t="str">
            <v>OH</v>
          </cell>
          <cell r="D1423">
            <v>3</v>
          </cell>
          <cell r="E1423">
            <v>7</v>
          </cell>
          <cell r="F1423">
            <v>2</v>
          </cell>
          <cell r="G1423">
            <v>2</v>
          </cell>
          <cell r="H1423">
            <v>2</v>
          </cell>
          <cell r="I1423">
            <v>-3</v>
          </cell>
          <cell r="J1423">
            <v>1</v>
          </cell>
          <cell r="K1423">
            <v>25</v>
          </cell>
          <cell r="L1423">
            <v>70184</v>
          </cell>
          <cell r="M1423">
            <v>0</v>
          </cell>
          <cell r="N1423">
            <v>43440</v>
          </cell>
          <cell r="O1423">
            <v>0</v>
          </cell>
          <cell r="P1423">
            <v>24650</v>
          </cell>
          <cell r="Q1423">
            <v>4123</v>
          </cell>
          <cell r="R1423">
            <v>0</v>
          </cell>
          <cell r="S1423">
            <v>35760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178157</v>
          </cell>
          <cell r="AA1423">
            <v>99997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91477</v>
          </cell>
          <cell r="AG1423">
            <v>0</v>
          </cell>
          <cell r="AH1423">
            <v>64533</v>
          </cell>
          <cell r="AI1423">
            <v>0</v>
          </cell>
          <cell r="AJ1423">
            <v>0</v>
          </cell>
          <cell r="AK1423">
            <v>256007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256007</v>
          </cell>
          <cell r="AQ1423">
            <v>86615</v>
          </cell>
          <cell r="AR1423">
            <v>13382</v>
          </cell>
          <cell r="AS1423">
            <v>99997</v>
          </cell>
          <cell r="AT1423">
            <v>24650</v>
          </cell>
          <cell r="AU1423">
            <v>0</v>
          </cell>
          <cell r="AV1423">
            <v>4123</v>
          </cell>
          <cell r="AW1423">
            <v>0</v>
          </cell>
          <cell r="AX1423">
            <v>35760</v>
          </cell>
          <cell r="AY1423">
            <v>0</v>
          </cell>
          <cell r="AZ1423">
            <v>64533</v>
          </cell>
        </row>
        <row r="1424">
          <cell r="A1424">
            <v>430917</v>
          </cell>
          <cell r="B1424" t="str">
            <v>CLEVELAND MUNICIPAL SCHOOL DISTRICT ADULT AND CONT</v>
          </cell>
          <cell r="C1424" t="str">
            <v>OH</v>
          </cell>
          <cell r="D1424">
            <v>3</v>
          </cell>
          <cell r="E1424">
            <v>7</v>
          </cell>
          <cell r="F1424">
            <v>2</v>
          </cell>
          <cell r="G1424">
            <v>2</v>
          </cell>
          <cell r="H1424">
            <v>2</v>
          </cell>
          <cell r="I1424">
            <v>-3</v>
          </cell>
          <cell r="J1424">
            <v>1</v>
          </cell>
          <cell r="K1424">
            <v>160</v>
          </cell>
          <cell r="L1424">
            <v>3700</v>
          </cell>
          <cell r="M1424">
            <v>0</v>
          </cell>
          <cell r="N1424">
            <v>25000</v>
          </cell>
          <cell r="O1424">
            <v>0</v>
          </cell>
          <cell r="P1424">
            <v>178900</v>
          </cell>
          <cell r="Q1424">
            <v>531563</v>
          </cell>
          <cell r="R1424">
            <v>747535</v>
          </cell>
          <cell r="S1424">
            <v>0</v>
          </cell>
          <cell r="T1424">
            <v>0</v>
          </cell>
          <cell r="U1424">
            <v>245000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1731698</v>
          </cell>
          <cell r="AA1424">
            <v>428277</v>
          </cell>
          <cell r="AB1424">
            <v>0</v>
          </cell>
          <cell r="AC1424">
            <v>0</v>
          </cell>
          <cell r="AD1424">
            <v>32760</v>
          </cell>
          <cell r="AE1424">
            <v>237619</v>
          </cell>
          <cell r="AF1424">
            <v>120000</v>
          </cell>
          <cell r="AG1424">
            <v>100000</v>
          </cell>
          <cell r="AH1424">
            <v>178900</v>
          </cell>
          <cell r="AI1424">
            <v>0</v>
          </cell>
          <cell r="AJ1424">
            <v>0</v>
          </cell>
          <cell r="AK1424">
            <v>1097556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1097556</v>
          </cell>
          <cell r="AQ1424">
            <v>720330</v>
          </cell>
          <cell r="AR1424">
            <v>210000</v>
          </cell>
          <cell r="AS1424">
            <v>930330</v>
          </cell>
          <cell r="AT1424">
            <v>178900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178900</v>
          </cell>
        </row>
        <row r="1425">
          <cell r="A1425">
            <v>431859</v>
          </cell>
          <cell r="B1425" t="str">
            <v>SPRINGFIELD CLARK COUNTY JOINT VOCATIONAL SCHOOL</v>
          </cell>
          <cell r="C1425" t="str">
            <v>OH</v>
          </cell>
          <cell r="D1425">
            <v>3</v>
          </cell>
          <cell r="E1425">
            <v>7</v>
          </cell>
          <cell r="F1425">
            <v>2</v>
          </cell>
          <cell r="G1425">
            <v>2</v>
          </cell>
          <cell r="H1425">
            <v>2</v>
          </cell>
          <cell r="I1425">
            <v>-3</v>
          </cell>
          <cell r="J1425">
            <v>1</v>
          </cell>
          <cell r="K1425">
            <v>153</v>
          </cell>
          <cell r="L1425">
            <v>356907</v>
          </cell>
          <cell r="M1425">
            <v>0</v>
          </cell>
          <cell r="N1425">
            <v>269210</v>
          </cell>
          <cell r="O1425">
            <v>0</v>
          </cell>
          <cell r="P1425">
            <v>50600</v>
          </cell>
          <cell r="Q1425">
            <v>52308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729025</v>
          </cell>
          <cell r="AA1425">
            <v>509000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150000</v>
          </cell>
          <cell r="AG1425">
            <v>0</v>
          </cell>
          <cell r="AH1425">
            <v>15085</v>
          </cell>
          <cell r="AI1425">
            <v>0</v>
          </cell>
          <cell r="AJ1425">
            <v>0</v>
          </cell>
          <cell r="AK1425">
            <v>674085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674085</v>
          </cell>
          <cell r="AQ1425">
            <v>509013</v>
          </cell>
          <cell r="AR1425">
            <v>83731</v>
          </cell>
          <cell r="AS1425">
            <v>592744</v>
          </cell>
          <cell r="AT1425">
            <v>15085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15085</v>
          </cell>
        </row>
        <row r="1426">
          <cell r="A1426">
            <v>433138</v>
          </cell>
          <cell r="B1426" t="str">
            <v>WAYNE COUNTY SCHOOLS CAREER CENTER</v>
          </cell>
          <cell r="C1426" t="str">
            <v>OH</v>
          </cell>
          <cell r="D1426">
            <v>3</v>
          </cell>
          <cell r="E1426">
            <v>7</v>
          </cell>
          <cell r="F1426">
            <v>2</v>
          </cell>
          <cell r="G1426">
            <v>2</v>
          </cell>
          <cell r="H1426">
            <v>2</v>
          </cell>
          <cell r="I1426">
            <v>-3</v>
          </cell>
          <cell r="J1426">
            <v>1</v>
          </cell>
          <cell r="K1426">
            <v>256</v>
          </cell>
          <cell r="L1426">
            <v>667920</v>
          </cell>
          <cell r="M1426">
            <v>99737</v>
          </cell>
          <cell r="N1426">
            <v>396479</v>
          </cell>
          <cell r="O1426">
            <v>69753</v>
          </cell>
          <cell r="P1426">
            <v>167088</v>
          </cell>
          <cell r="Q1426">
            <v>92881</v>
          </cell>
          <cell r="R1426">
            <v>58886</v>
          </cell>
          <cell r="S1426">
            <v>0</v>
          </cell>
          <cell r="T1426">
            <v>0</v>
          </cell>
          <cell r="U1426">
            <v>88350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1641094</v>
          </cell>
          <cell r="AA1426">
            <v>872987</v>
          </cell>
          <cell r="AB1426">
            <v>0</v>
          </cell>
          <cell r="AC1426">
            <v>37278</v>
          </cell>
          <cell r="AD1426">
            <v>0</v>
          </cell>
          <cell r="AE1426">
            <v>25528</v>
          </cell>
          <cell r="AF1426">
            <v>278659</v>
          </cell>
          <cell r="AG1426">
            <v>10477</v>
          </cell>
          <cell r="AH1426">
            <v>169892</v>
          </cell>
          <cell r="AI1426">
            <v>0</v>
          </cell>
          <cell r="AJ1426">
            <v>11130</v>
          </cell>
          <cell r="AK1426">
            <v>1405951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1405951</v>
          </cell>
          <cell r="AQ1426">
            <v>813342</v>
          </cell>
          <cell r="AR1426">
            <v>210071</v>
          </cell>
          <cell r="AS1426">
            <v>1023413</v>
          </cell>
          <cell r="AT1426">
            <v>153716</v>
          </cell>
          <cell r="AU1426">
            <v>13372</v>
          </cell>
          <cell r="AV1426">
            <v>0</v>
          </cell>
          <cell r="AW1426">
            <v>0</v>
          </cell>
          <cell r="AX1426">
            <v>0</v>
          </cell>
          <cell r="AY1426">
            <v>2804</v>
          </cell>
          <cell r="AZ1426">
            <v>169892</v>
          </cell>
        </row>
        <row r="1427">
          <cell r="A1427">
            <v>435055</v>
          </cell>
          <cell r="B1427" t="str">
            <v>CALVIN M WOODWARD HIGH SCHOOL</v>
          </cell>
          <cell r="C1427" t="str">
            <v>OH</v>
          </cell>
          <cell r="D1427">
            <v>3</v>
          </cell>
          <cell r="E1427">
            <v>7</v>
          </cell>
          <cell r="F1427">
            <v>2</v>
          </cell>
          <cell r="G1427">
            <v>2</v>
          </cell>
          <cell r="H1427">
            <v>2</v>
          </cell>
          <cell r="I1427">
            <v>-3</v>
          </cell>
          <cell r="J1427">
            <v>1</v>
          </cell>
          <cell r="K1427">
            <v>69</v>
          </cell>
          <cell r="L1427">
            <v>215515</v>
          </cell>
          <cell r="M1427">
            <v>0</v>
          </cell>
          <cell r="N1427">
            <v>398203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57</v>
          </cell>
          <cell r="Y1427">
            <v>0</v>
          </cell>
          <cell r="Z1427">
            <v>613775</v>
          </cell>
          <cell r="AA1427">
            <v>379134</v>
          </cell>
          <cell r="AB1427">
            <v>0</v>
          </cell>
          <cell r="AC1427">
            <v>0</v>
          </cell>
          <cell r="AD1427">
            <v>16872</v>
          </cell>
          <cell r="AE1427">
            <v>40419</v>
          </cell>
          <cell r="AF1427">
            <v>0</v>
          </cell>
          <cell r="AG1427">
            <v>0</v>
          </cell>
          <cell r="AH1427">
            <v>110017</v>
          </cell>
          <cell r="AI1427">
            <v>0</v>
          </cell>
          <cell r="AJ1427">
            <v>0</v>
          </cell>
          <cell r="AK1427">
            <v>546442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546442</v>
          </cell>
          <cell r="AQ1427">
            <v>332724</v>
          </cell>
          <cell r="AR1427">
            <v>138648</v>
          </cell>
          <cell r="AS1427">
            <v>471372</v>
          </cell>
          <cell r="AT1427">
            <v>72382</v>
          </cell>
          <cell r="AU1427">
            <v>0</v>
          </cell>
          <cell r="AV1427">
            <v>37635</v>
          </cell>
          <cell r="AW1427">
            <v>0</v>
          </cell>
          <cell r="AX1427">
            <v>0</v>
          </cell>
          <cell r="AY1427">
            <v>0</v>
          </cell>
          <cell r="AZ1427">
            <v>110017</v>
          </cell>
        </row>
        <row r="1428">
          <cell r="A1428">
            <v>206914</v>
          </cell>
          <cell r="B1428" t="str">
            <v>CAMERON UNIVERSITY</v>
          </cell>
          <cell r="C1428" t="str">
            <v>OK</v>
          </cell>
          <cell r="D1428">
            <v>6</v>
          </cell>
          <cell r="E1428">
            <v>1</v>
          </cell>
          <cell r="F1428">
            <v>2</v>
          </cell>
          <cell r="G1428">
            <v>2</v>
          </cell>
          <cell r="H1428">
            <v>2</v>
          </cell>
          <cell r="I1428">
            <v>21</v>
          </cell>
          <cell r="J1428">
            <v>1</v>
          </cell>
          <cell r="K1428">
            <v>3965</v>
          </cell>
          <cell r="L1428">
            <v>6496095</v>
          </cell>
          <cell r="M1428">
            <v>0</v>
          </cell>
          <cell r="N1428">
            <v>19278669</v>
          </cell>
          <cell r="O1428">
            <v>0</v>
          </cell>
          <cell r="P1428">
            <v>5255264</v>
          </cell>
          <cell r="Q1428">
            <v>979264</v>
          </cell>
          <cell r="R1428">
            <v>0</v>
          </cell>
          <cell r="S1428">
            <v>701760</v>
          </cell>
          <cell r="T1428">
            <v>0</v>
          </cell>
          <cell r="U1428">
            <v>664217</v>
          </cell>
          <cell r="V1428">
            <v>1958688</v>
          </cell>
          <cell r="W1428">
            <v>0</v>
          </cell>
          <cell r="X1428">
            <v>367995</v>
          </cell>
          <cell r="Y1428">
            <v>0</v>
          </cell>
          <cell r="Z1428">
            <v>35701952</v>
          </cell>
          <cell r="AA1428">
            <v>17585908</v>
          </cell>
          <cell r="AB1428">
            <v>391787</v>
          </cell>
          <cell r="AC1428">
            <v>1075684</v>
          </cell>
          <cell r="AD1428">
            <v>1260350</v>
          </cell>
          <cell r="AE1428">
            <v>2761629</v>
          </cell>
          <cell r="AF1428">
            <v>2767346</v>
          </cell>
          <cell r="AG1428">
            <v>4268617</v>
          </cell>
          <cell r="AH1428">
            <v>3984367</v>
          </cell>
          <cell r="AI1428">
            <v>0</v>
          </cell>
          <cell r="AJ1428">
            <v>0</v>
          </cell>
          <cell r="AK1428">
            <v>34095688</v>
          </cell>
          <cell r="AL1428">
            <v>2723391</v>
          </cell>
          <cell r="AM1428">
            <v>0</v>
          </cell>
          <cell r="AN1428">
            <v>0</v>
          </cell>
          <cell r="AO1428">
            <v>105480</v>
          </cell>
          <cell r="AP1428">
            <v>36924559</v>
          </cell>
          <cell r="AQ1428">
            <v>16838631</v>
          </cell>
          <cell r="AR1428">
            <v>4731210</v>
          </cell>
          <cell r="AS1428">
            <v>21569841</v>
          </cell>
          <cell r="AT1428">
            <v>3576239</v>
          </cell>
          <cell r="AU1428">
            <v>124846</v>
          </cell>
          <cell r="AV1428">
            <v>158170</v>
          </cell>
          <cell r="AW1428">
            <v>0</v>
          </cell>
          <cell r="AX1428">
            <v>80460</v>
          </cell>
          <cell r="AY1428">
            <v>44652</v>
          </cell>
          <cell r="AZ1428">
            <v>3984367</v>
          </cell>
        </row>
        <row r="1429">
          <cell r="A1429">
            <v>206941</v>
          </cell>
          <cell r="B1429" t="str">
            <v>UNIVERSITY OF CENTRAL OKLAHOMA</v>
          </cell>
          <cell r="C1429" t="str">
            <v>OK</v>
          </cell>
          <cell r="D1429">
            <v>6</v>
          </cell>
          <cell r="E1429">
            <v>1</v>
          </cell>
          <cell r="F1429">
            <v>2</v>
          </cell>
          <cell r="G1429">
            <v>2</v>
          </cell>
          <cell r="H1429">
            <v>2</v>
          </cell>
          <cell r="I1429">
            <v>21</v>
          </cell>
          <cell r="J1429">
            <v>1</v>
          </cell>
          <cell r="K1429">
            <v>11383</v>
          </cell>
          <cell r="L1429">
            <v>27177018</v>
          </cell>
          <cell r="M1429">
            <v>0</v>
          </cell>
          <cell r="N1429">
            <v>45025191</v>
          </cell>
          <cell r="O1429">
            <v>0</v>
          </cell>
          <cell r="P1429">
            <v>6906651</v>
          </cell>
          <cell r="Q1429">
            <v>3068617</v>
          </cell>
          <cell r="R1429">
            <v>62523</v>
          </cell>
          <cell r="S1429">
            <v>2204315</v>
          </cell>
          <cell r="T1429">
            <v>0</v>
          </cell>
          <cell r="U1429">
            <v>75327</v>
          </cell>
          <cell r="V1429">
            <v>8879448</v>
          </cell>
          <cell r="W1429">
            <v>0</v>
          </cell>
          <cell r="X1429">
            <v>1340229</v>
          </cell>
          <cell r="Y1429">
            <v>0</v>
          </cell>
          <cell r="Z1429">
            <v>94739319</v>
          </cell>
          <cell r="AA1429">
            <v>37326461</v>
          </cell>
          <cell r="AB1429">
            <v>1628979</v>
          </cell>
          <cell r="AC1429">
            <v>918772</v>
          </cell>
          <cell r="AD1429">
            <v>8795392</v>
          </cell>
          <cell r="AE1429">
            <v>6339871</v>
          </cell>
          <cell r="AF1429">
            <v>7778596</v>
          </cell>
          <cell r="AG1429">
            <v>9812366</v>
          </cell>
          <cell r="AH1429">
            <v>9185745</v>
          </cell>
          <cell r="AI1429">
            <v>0</v>
          </cell>
          <cell r="AJ1429">
            <v>53252</v>
          </cell>
          <cell r="AK1429">
            <v>81839434</v>
          </cell>
          <cell r="AL1429">
            <v>9172646</v>
          </cell>
          <cell r="AM1429">
            <v>0</v>
          </cell>
          <cell r="AN1429">
            <v>0</v>
          </cell>
          <cell r="AO1429">
            <v>0</v>
          </cell>
          <cell r="AP1429">
            <v>91012080</v>
          </cell>
          <cell r="AQ1429">
            <v>40024837</v>
          </cell>
          <cell r="AR1429">
            <v>12260989</v>
          </cell>
          <cell r="AS1429">
            <v>52285826</v>
          </cell>
          <cell r="AT1429">
            <v>6010868</v>
          </cell>
          <cell r="AU1429">
            <v>327338</v>
          </cell>
          <cell r="AV1429">
            <v>12000</v>
          </cell>
          <cell r="AW1429">
            <v>50</v>
          </cell>
          <cell r="AX1429">
            <v>278017</v>
          </cell>
          <cell r="AY1429">
            <v>2557472</v>
          </cell>
          <cell r="AZ1429">
            <v>9185745</v>
          </cell>
        </row>
        <row r="1430">
          <cell r="A1430">
            <v>207041</v>
          </cell>
          <cell r="B1430" t="str">
            <v>EAST CENTRAL UNIVERSITY</v>
          </cell>
          <cell r="C1430" t="str">
            <v>OK</v>
          </cell>
          <cell r="D1430">
            <v>6</v>
          </cell>
          <cell r="E1430">
            <v>1</v>
          </cell>
          <cell r="F1430">
            <v>2</v>
          </cell>
          <cell r="G1430">
            <v>2</v>
          </cell>
          <cell r="H1430">
            <v>2</v>
          </cell>
          <cell r="I1430">
            <v>21</v>
          </cell>
          <cell r="J1430">
            <v>1</v>
          </cell>
          <cell r="K1430">
            <v>3522</v>
          </cell>
          <cell r="L1430">
            <v>5435650</v>
          </cell>
          <cell r="M1430">
            <v>0</v>
          </cell>
          <cell r="N1430">
            <v>16583561</v>
          </cell>
          <cell r="O1430">
            <v>0</v>
          </cell>
          <cell r="P1430">
            <v>12833865</v>
          </cell>
          <cell r="Q1430">
            <v>703599</v>
          </cell>
          <cell r="R1430">
            <v>0</v>
          </cell>
          <cell r="S1430">
            <v>25000</v>
          </cell>
          <cell r="T1430">
            <v>0</v>
          </cell>
          <cell r="U1430">
            <v>386</v>
          </cell>
          <cell r="V1430">
            <v>3641048</v>
          </cell>
          <cell r="W1430">
            <v>0</v>
          </cell>
          <cell r="X1430">
            <v>696745</v>
          </cell>
          <cell r="Y1430">
            <v>0</v>
          </cell>
          <cell r="Z1430">
            <v>39919854</v>
          </cell>
          <cell r="AA1430">
            <v>14501502</v>
          </cell>
          <cell r="AB1430">
            <v>66067</v>
          </cell>
          <cell r="AC1430">
            <v>8863298</v>
          </cell>
          <cell r="AD1430">
            <v>1440162</v>
          </cell>
          <cell r="AE1430">
            <v>921025</v>
          </cell>
          <cell r="AF1430">
            <v>2313485</v>
          </cell>
          <cell r="AG1430">
            <v>2939653</v>
          </cell>
          <cell r="AH1430">
            <v>4699166</v>
          </cell>
          <cell r="AI1430">
            <v>0</v>
          </cell>
          <cell r="AJ1430">
            <v>0</v>
          </cell>
          <cell r="AK1430">
            <v>35744358</v>
          </cell>
          <cell r="AL1430">
            <v>3532757</v>
          </cell>
          <cell r="AM1430">
            <v>0</v>
          </cell>
          <cell r="AN1430">
            <v>0</v>
          </cell>
          <cell r="AO1430">
            <v>0</v>
          </cell>
          <cell r="AP1430">
            <v>39277115</v>
          </cell>
          <cell r="AQ1430">
            <v>15563442</v>
          </cell>
          <cell r="AR1430">
            <v>5248757</v>
          </cell>
          <cell r="AS1430">
            <v>20812199</v>
          </cell>
          <cell r="AT1430">
            <v>3869893</v>
          </cell>
          <cell r="AU1430">
            <v>100674</v>
          </cell>
          <cell r="AV1430">
            <v>703599</v>
          </cell>
          <cell r="AW1430">
            <v>0</v>
          </cell>
          <cell r="AX1430">
            <v>25000</v>
          </cell>
          <cell r="AY1430">
            <v>0</v>
          </cell>
          <cell r="AZ1430">
            <v>4699166</v>
          </cell>
        </row>
        <row r="1431">
          <cell r="A1431">
            <v>207209</v>
          </cell>
          <cell r="B1431" t="str">
            <v>LANGSTON UNIVERSITY</v>
          </cell>
          <cell r="C1431" t="str">
            <v>OK</v>
          </cell>
          <cell r="D1431">
            <v>6</v>
          </cell>
          <cell r="E1431">
            <v>1</v>
          </cell>
          <cell r="F1431">
            <v>2</v>
          </cell>
          <cell r="G1431">
            <v>2</v>
          </cell>
          <cell r="H1431">
            <v>2</v>
          </cell>
          <cell r="I1431">
            <v>32</v>
          </cell>
          <cell r="J1431">
            <v>1</v>
          </cell>
          <cell r="K1431">
            <v>2499</v>
          </cell>
          <cell r="L1431">
            <v>866912</v>
          </cell>
          <cell r="M1431">
            <v>0</v>
          </cell>
          <cell r="N1431">
            <v>13906689</v>
          </cell>
          <cell r="O1431">
            <v>0</v>
          </cell>
          <cell r="P1431">
            <v>13860794</v>
          </cell>
          <cell r="Q1431">
            <v>3180697</v>
          </cell>
          <cell r="R1431">
            <v>0</v>
          </cell>
          <cell r="S1431">
            <v>193534</v>
          </cell>
          <cell r="T1431">
            <v>617139</v>
          </cell>
          <cell r="U1431">
            <v>0</v>
          </cell>
          <cell r="V1431">
            <v>3349697</v>
          </cell>
          <cell r="W1431">
            <v>0</v>
          </cell>
          <cell r="X1431">
            <v>0</v>
          </cell>
          <cell r="Y1431">
            <v>0</v>
          </cell>
          <cell r="Z1431">
            <v>35975462</v>
          </cell>
          <cell r="AA1431">
            <v>9420687</v>
          </cell>
          <cell r="AB1431">
            <v>241094</v>
          </cell>
          <cell r="AC1431">
            <v>654361</v>
          </cell>
          <cell r="AD1431">
            <v>1039876</v>
          </cell>
          <cell r="AE1431">
            <v>1632779</v>
          </cell>
          <cell r="AF1431">
            <v>1879224</v>
          </cell>
          <cell r="AG1431">
            <v>5407458</v>
          </cell>
          <cell r="AH1431">
            <v>6354885</v>
          </cell>
          <cell r="AI1431">
            <v>0</v>
          </cell>
          <cell r="AJ1431">
            <v>0</v>
          </cell>
          <cell r="AK1431">
            <v>26630364</v>
          </cell>
          <cell r="AL1431">
            <v>5037584</v>
          </cell>
          <cell r="AM1431">
            <v>0</v>
          </cell>
          <cell r="AN1431">
            <v>0</v>
          </cell>
          <cell r="AO1431">
            <v>0</v>
          </cell>
          <cell r="AP1431">
            <v>31667948</v>
          </cell>
          <cell r="AQ1431">
            <v>10810732</v>
          </cell>
          <cell r="AR1431">
            <v>2821478</v>
          </cell>
          <cell r="AS1431">
            <v>13632210</v>
          </cell>
          <cell r="AT1431">
            <v>3794186</v>
          </cell>
          <cell r="AU1431">
            <v>430346</v>
          </cell>
          <cell r="AV1431">
            <v>840329</v>
          </cell>
          <cell r="AW1431">
            <v>0</v>
          </cell>
          <cell r="AX1431">
            <v>265000</v>
          </cell>
          <cell r="AY1431">
            <v>1025024</v>
          </cell>
          <cell r="AZ1431">
            <v>6354885</v>
          </cell>
        </row>
        <row r="1432">
          <cell r="A1432">
            <v>207263</v>
          </cell>
          <cell r="B1432" t="str">
            <v>NORTHEASTERN STATE UNIVERSITY</v>
          </cell>
          <cell r="C1432" t="str">
            <v>OK</v>
          </cell>
          <cell r="D1432">
            <v>6</v>
          </cell>
          <cell r="E1432">
            <v>1</v>
          </cell>
          <cell r="F1432">
            <v>2</v>
          </cell>
          <cell r="G1432">
            <v>2</v>
          </cell>
          <cell r="H1432">
            <v>2</v>
          </cell>
          <cell r="I1432">
            <v>21</v>
          </cell>
          <cell r="J1432">
            <v>1</v>
          </cell>
          <cell r="K1432">
            <v>7038</v>
          </cell>
          <cell r="L1432">
            <v>13960739</v>
          </cell>
          <cell r="M1432">
            <v>0</v>
          </cell>
          <cell r="N1432">
            <v>32624869</v>
          </cell>
          <cell r="O1432">
            <v>0</v>
          </cell>
          <cell r="P1432">
            <v>10040403</v>
          </cell>
          <cell r="Q1432">
            <v>3558435</v>
          </cell>
          <cell r="R1432">
            <v>10601</v>
          </cell>
          <cell r="S1432">
            <v>4246142</v>
          </cell>
          <cell r="T1432">
            <v>0</v>
          </cell>
          <cell r="U1432">
            <v>13522</v>
          </cell>
          <cell r="V1432">
            <v>13179323</v>
          </cell>
          <cell r="W1432">
            <v>0</v>
          </cell>
          <cell r="X1432">
            <v>413800</v>
          </cell>
          <cell r="Y1432">
            <v>0</v>
          </cell>
          <cell r="Z1432">
            <v>78047834</v>
          </cell>
          <cell r="AA1432">
            <v>27680364</v>
          </cell>
          <cell r="AB1432">
            <v>1059398</v>
          </cell>
          <cell r="AC1432">
            <v>799467</v>
          </cell>
          <cell r="AD1432">
            <v>4786890</v>
          </cell>
          <cell r="AE1432">
            <v>3834661</v>
          </cell>
          <cell r="AF1432">
            <v>3740477</v>
          </cell>
          <cell r="AG1432">
            <v>7945375</v>
          </cell>
          <cell r="AH1432">
            <v>12578147</v>
          </cell>
          <cell r="AI1432">
            <v>0</v>
          </cell>
          <cell r="AJ1432">
            <v>0</v>
          </cell>
          <cell r="AK1432">
            <v>62424779</v>
          </cell>
          <cell r="AL1432">
            <v>14196525</v>
          </cell>
          <cell r="AM1432">
            <v>0</v>
          </cell>
          <cell r="AN1432">
            <v>0</v>
          </cell>
          <cell r="AO1432">
            <v>0</v>
          </cell>
          <cell r="AP1432">
            <v>76621304</v>
          </cell>
          <cell r="AQ1432">
            <v>27666265</v>
          </cell>
          <cell r="AR1432">
            <v>7795238</v>
          </cell>
          <cell r="AS1432">
            <v>35461503</v>
          </cell>
          <cell r="AT1432">
            <v>7604511</v>
          </cell>
          <cell r="AU1432">
            <v>397873</v>
          </cell>
          <cell r="AV1432">
            <v>551835</v>
          </cell>
          <cell r="AW1432">
            <v>0</v>
          </cell>
          <cell r="AX1432">
            <v>1990332</v>
          </cell>
          <cell r="AY1432">
            <v>2033596</v>
          </cell>
          <cell r="AZ1432">
            <v>12578147</v>
          </cell>
        </row>
        <row r="1433">
          <cell r="A1433">
            <v>207306</v>
          </cell>
          <cell r="B1433" t="str">
            <v>NORTHWESTERN OKLAHOMA STATE UNIVERSITY</v>
          </cell>
          <cell r="C1433" t="str">
            <v>OK</v>
          </cell>
          <cell r="D1433">
            <v>6</v>
          </cell>
          <cell r="E1433">
            <v>1</v>
          </cell>
          <cell r="F1433">
            <v>2</v>
          </cell>
          <cell r="G1433">
            <v>2</v>
          </cell>
          <cell r="H1433">
            <v>2</v>
          </cell>
          <cell r="I1433">
            <v>21</v>
          </cell>
          <cell r="J1433">
            <v>1</v>
          </cell>
          <cell r="K1433">
            <v>1678</v>
          </cell>
          <cell r="L1433">
            <v>3601262</v>
          </cell>
          <cell r="M1433">
            <v>0</v>
          </cell>
          <cell r="N1433">
            <v>9202064</v>
          </cell>
          <cell r="O1433">
            <v>0</v>
          </cell>
          <cell r="P1433">
            <v>2055483</v>
          </cell>
          <cell r="Q1433">
            <v>406245</v>
          </cell>
          <cell r="R1433">
            <v>0</v>
          </cell>
          <cell r="S1433">
            <v>450287</v>
          </cell>
          <cell r="T1433">
            <v>0</v>
          </cell>
          <cell r="U1433">
            <v>10272</v>
          </cell>
          <cell r="V1433">
            <v>3069045</v>
          </cell>
          <cell r="W1433">
            <v>0</v>
          </cell>
          <cell r="X1433">
            <v>376632</v>
          </cell>
          <cell r="Y1433">
            <v>0</v>
          </cell>
          <cell r="Z1433">
            <v>19171290</v>
          </cell>
          <cell r="AA1433">
            <v>7000661</v>
          </cell>
          <cell r="AB1433">
            <v>53306</v>
          </cell>
          <cell r="AC1433">
            <v>276026</v>
          </cell>
          <cell r="AD1433">
            <v>1009643</v>
          </cell>
          <cell r="AE1433">
            <v>1357269</v>
          </cell>
          <cell r="AF1433">
            <v>1271874</v>
          </cell>
          <cell r="AG1433">
            <v>2069171</v>
          </cell>
          <cell r="AH1433">
            <v>1948328</v>
          </cell>
          <cell r="AI1433">
            <v>0</v>
          </cell>
          <cell r="AJ1433">
            <v>0</v>
          </cell>
          <cell r="AK1433">
            <v>14986278</v>
          </cell>
          <cell r="AL1433">
            <v>3284735</v>
          </cell>
          <cell r="AM1433">
            <v>0</v>
          </cell>
          <cell r="AN1433">
            <v>0</v>
          </cell>
          <cell r="AO1433">
            <v>0</v>
          </cell>
          <cell r="AP1433">
            <v>18271013</v>
          </cell>
          <cell r="AQ1433">
            <v>7515993</v>
          </cell>
          <cell r="AR1433">
            <v>2274111</v>
          </cell>
          <cell r="AS1433">
            <v>9790104</v>
          </cell>
          <cell r="AT1433">
            <v>778009</v>
          </cell>
          <cell r="AU1433">
            <v>801830</v>
          </cell>
          <cell r="AV1433">
            <v>196416</v>
          </cell>
          <cell r="AW1433">
            <v>0</v>
          </cell>
          <cell r="AX1433">
            <v>172073</v>
          </cell>
          <cell r="AY1433">
            <v>0</v>
          </cell>
          <cell r="AZ1433">
            <v>1948328</v>
          </cell>
        </row>
        <row r="1434">
          <cell r="A1434">
            <v>207315</v>
          </cell>
          <cell r="B1434" t="str">
            <v>THE COLLEGE OF OSTEOPATHIC MEDICINE OF OSU</v>
          </cell>
          <cell r="C1434" t="str">
            <v>OK</v>
          </cell>
          <cell r="D1434">
            <v>6</v>
          </cell>
          <cell r="E1434">
            <v>1</v>
          </cell>
          <cell r="F1434">
            <v>2</v>
          </cell>
          <cell r="G1434">
            <v>1</v>
          </cell>
          <cell r="H1434">
            <v>2</v>
          </cell>
          <cell r="I1434">
            <v>52</v>
          </cell>
          <cell r="J1434">
            <v>1</v>
          </cell>
          <cell r="K1434">
            <v>365</v>
          </cell>
          <cell r="L1434">
            <v>3219623</v>
          </cell>
          <cell r="M1434">
            <v>0</v>
          </cell>
          <cell r="N1434">
            <v>12996598</v>
          </cell>
          <cell r="O1434">
            <v>0</v>
          </cell>
          <cell r="P1434">
            <v>1785287</v>
          </cell>
          <cell r="Q1434">
            <v>2309449</v>
          </cell>
          <cell r="R1434">
            <v>0</v>
          </cell>
          <cell r="S1434">
            <v>689035</v>
          </cell>
          <cell r="T1434">
            <v>0</v>
          </cell>
          <cell r="U1434">
            <v>3980904</v>
          </cell>
          <cell r="V1434">
            <v>3866763</v>
          </cell>
          <cell r="W1434">
            <v>0</v>
          </cell>
          <cell r="X1434">
            <v>130660</v>
          </cell>
          <cell r="Y1434">
            <v>0</v>
          </cell>
          <cell r="Z1434">
            <v>28978319</v>
          </cell>
          <cell r="AA1434">
            <v>15664515</v>
          </cell>
          <cell r="AB1434">
            <v>708817</v>
          </cell>
          <cell r="AC1434">
            <v>383894</v>
          </cell>
          <cell r="AD1434">
            <v>3487983</v>
          </cell>
          <cell r="AE1434">
            <v>555548</v>
          </cell>
          <cell r="AF1434">
            <v>2432916</v>
          </cell>
          <cell r="AG1434">
            <v>2290890</v>
          </cell>
          <cell r="AH1434">
            <v>196949</v>
          </cell>
          <cell r="AI1434">
            <v>29880</v>
          </cell>
          <cell r="AJ1434">
            <v>0</v>
          </cell>
          <cell r="AK1434">
            <v>25751392</v>
          </cell>
          <cell r="AL1434">
            <v>4189549</v>
          </cell>
          <cell r="AM1434">
            <v>0</v>
          </cell>
          <cell r="AN1434">
            <v>0</v>
          </cell>
          <cell r="AO1434">
            <v>0</v>
          </cell>
          <cell r="AP1434">
            <v>29940941</v>
          </cell>
          <cell r="AQ1434">
            <v>13851203</v>
          </cell>
          <cell r="AR1434">
            <v>3476247</v>
          </cell>
          <cell r="AS1434">
            <v>17327450</v>
          </cell>
          <cell r="AT1434">
            <v>0</v>
          </cell>
          <cell r="AU1434">
            <v>196949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196949</v>
          </cell>
        </row>
        <row r="1435">
          <cell r="A1435">
            <v>207342</v>
          </cell>
          <cell r="B1435" t="str">
            <v>UNIVERSITY OF OKLAHOMA HEALTH SCIENCES CENTER</v>
          </cell>
          <cell r="C1435" t="str">
            <v>OK</v>
          </cell>
          <cell r="D1435">
            <v>6</v>
          </cell>
          <cell r="E1435">
            <v>1</v>
          </cell>
          <cell r="F1435">
            <v>1</v>
          </cell>
          <cell r="G1435">
            <v>1</v>
          </cell>
          <cell r="H1435">
            <v>2</v>
          </cell>
          <cell r="I1435">
            <v>52</v>
          </cell>
          <cell r="J1435">
            <v>1</v>
          </cell>
          <cell r="K1435">
            <v>2517</v>
          </cell>
          <cell r="L1435">
            <v>16073918</v>
          </cell>
          <cell r="M1435">
            <v>0</v>
          </cell>
          <cell r="N1435">
            <v>80995512</v>
          </cell>
          <cell r="O1435">
            <v>0</v>
          </cell>
          <cell r="P1435">
            <v>38295536</v>
          </cell>
          <cell r="Q1435">
            <v>18845314</v>
          </cell>
          <cell r="R1435">
            <v>0</v>
          </cell>
          <cell r="S1435">
            <v>45115256</v>
          </cell>
          <cell r="T1435">
            <v>5495674</v>
          </cell>
          <cell r="U1435">
            <v>5128838</v>
          </cell>
          <cell r="V1435">
            <v>11930095</v>
          </cell>
          <cell r="W1435">
            <v>0</v>
          </cell>
          <cell r="X1435">
            <v>0</v>
          </cell>
          <cell r="Y1435">
            <v>312733539</v>
          </cell>
          <cell r="Z1435">
            <v>534613682</v>
          </cell>
          <cell r="AA1435">
            <v>111434116</v>
          </cell>
          <cell r="AB1435">
            <v>37412580</v>
          </cell>
          <cell r="AC1435">
            <v>17240085</v>
          </cell>
          <cell r="AD1435">
            <v>23885741</v>
          </cell>
          <cell r="AE1435">
            <v>2426939</v>
          </cell>
          <cell r="AF1435">
            <v>19359879</v>
          </cell>
          <cell r="AG1435">
            <v>20006858</v>
          </cell>
          <cell r="AH1435">
            <v>4048188</v>
          </cell>
          <cell r="AI1435">
            <v>100982</v>
          </cell>
          <cell r="AJ1435">
            <v>-170000</v>
          </cell>
          <cell r="AK1435">
            <v>235745368</v>
          </cell>
          <cell r="AL1435">
            <v>19115357</v>
          </cell>
          <cell r="AM1435">
            <v>0</v>
          </cell>
          <cell r="AN1435">
            <v>298569179</v>
          </cell>
          <cell r="AO1435">
            <v>0</v>
          </cell>
          <cell r="AP1435">
            <v>553429904</v>
          </cell>
          <cell r="AQ1435">
            <v>124469834</v>
          </cell>
          <cell r="AR1435">
            <v>30323242</v>
          </cell>
          <cell r="AS1435">
            <v>154793076</v>
          </cell>
          <cell r="AT1435">
            <v>0</v>
          </cell>
          <cell r="AU1435">
            <v>1813928</v>
          </cell>
          <cell r="AV1435">
            <v>2276</v>
          </cell>
          <cell r="AW1435">
            <v>0</v>
          </cell>
          <cell r="AX1435">
            <v>500838</v>
          </cell>
          <cell r="AY1435">
            <v>1731146</v>
          </cell>
          <cell r="AZ1435">
            <v>4048188</v>
          </cell>
        </row>
        <row r="1436">
          <cell r="A1436">
            <v>207351</v>
          </cell>
          <cell r="B1436" t="str">
            <v>OKLAHOMA PANHANDLE STATE UNIVERSITY</v>
          </cell>
          <cell r="C1436" t="str">
            <v>OK</v>
          </cell>
          <cell r="D1436">
            <v>6</v>
          </cell>
          <cell r="E1436">
            <v>1</v>
          </cell>
          <cell r="F1436">
            <v>2</v>
          </cell>
          <cell r="G1436">
            <v>2</v>
          </cell>
          <cell r="H1436">
            <v>2</v>
          </cell>
          <cell r="I1436">
            <v>32</v>
          </cell>
          <cell r="J1436">
            <v>1</v>
          </cell>
          <cell r="K1436">
            <v>1087</v>
          </cell>
          <cell r="L1436">
            <v>3174227</v>
          </cell>
          <cell r="M1436">
            <v>0</v>
          </cell>
          <cell r="N1436">
            <v>6496497</v>
          </cell>
          <cell r="O1436">
            <v>0</v>
          </cell>
          <cell r="P1436">
            <v>1175282</v>
          </cell>
          <cell r="Q1436">
            <v>90389</v>
          </cell>
          <cell r="R1436">
            <v>0</v>
          </cell>
          <cell r="S1436">
            <v>199449</v>
          </cell>
          <cell r="T1436">
            <v>0</v>
          </cell>
          <cell r="U1436">
            <v>46365</v>
          </cell>
          <cell r="V1436">
            <v>2068095</v>
          </cell>
          <cell r="W1436">
            <v>0</v>
          </cell>
          <cell r="X1436">
            <v>395124</v>
          </cell>
          <cell r="Y1436">
            <v>0</v>
          </cell>
          <cell r="Z1436">
            <v>13645428</v>
          </cell>
          <cell r="AA1436">
            <v>3600118</v>
          </cell>
          <cell r="AB1436">
            <v>0</v>
          </cell>
          <cell r="AC1436">
            <v>0</v>
          </cell>
          <cell r="AD1436">
            <v>921034</v>
          </cell>
          <cell r="AE1436">
            <v>1030920</v>
          </cell>
          <cell r="AF1436">
            <v>1184677</v>
          </cell>
          <cell r="AG1436">
            <v>1443855</v>
          </cell>
          <cell r="AH1436">
            <v>3142263</v>
          </cell>
          <cell r="AI1436">
            <v>0</v>
          </cell>
          <cell r="AJ1436">
            <v>0</v>
          </cell>
          <cell r="AK1436">
            <v>11322867</v>
          </cell>
          <cell r="AL1436">
            <v>1886833</v>
          </cell>
          <cell r="AM1436">
            <v>0</v>
          </cell>
          <cell r="AN1436">
            <v>0</v>
          </cell>
          <cell r="AO1436">
            <v>0</v>
          </cell>
          <cell r="AP1436">
            <v>13209700</v>
          </cell>
          <cell r="AQ1436">
            <v>4673756</v>
          </cell>
          <cell r="AR1436">
            <v>1539044</v>
          </cell>
          <cell r="AS1436">
            <v>6212800</v>
          </cell>
          <cell r="AT1436">
            <v>1016176</v>
          </cell>
          <cell r="AU1436">
            <v>92333</v>
          </cell>
          <cell r="AV1436">
            <v>0</v>
          </cell>
          <cell r="AW1436">
            <v>0</v>
          </cell>
          <cell r="AX1436">
            <v>0</v>
          </cell>
          <cell r="AY1436">
            <v>2033754</v>
          </cell>
          <cell r="AZ1436">
            <v>3142263</v>
          </cell>
        </row>
        <row r="1437">
          <cell r="A1437">
            <v>207388</v>
          </cell>
          <cell r="B1437" t="str">
            <v>OKLAHOMA STATE UNIVERSITY-MAIN CAMPUS</v>
          </cell>
          <cell r="C1437" t="str">
            <v>OK</v>
          </cell>
          <cell r="D1437">
            <v>6</v>
          </cell>
          <cell r="E1437">
            <v>1</v>
          </cell>
          <cell r="F1437">
            <v>2</v>
          </cell>
          <cell r="G1437">
            <v>1</v>
          </cell>
          <cell r="H1437">
            <v>2</v>
          </cell>
          <cell r="I1437">
            <v>15</v>
          </cell>
          <cell r="J1437">
            <v>1</v>
          </cell>
          <cell r="K1437">
            <v>19184</v>
          </cell>
          <cell r="L1437">
            <v>66664849</v>
          </cell>
          <cell r="M1437">
            <v>9748130</v>
          </cell>
          <cell r="N1437">
            <v>185719513</v>
          </cell>
          <cell r="O1437">
            <v>0</v>
          </cell>
          <cell r="P1437">
            <v>33463234</v>
          </cell>
          <cell r="Q1437">
            <v>23381582</v>
          </cell>
          <cell r="R1437">
            <v>0</v>
          </cell>
          <cell r="S1437">
            <v>16747651</v>
          </cell>
          <cell r="T1437">
            <v>4678784</v>
          </cell>
          <cell r="U1437">
            <v>5610312</v>
          </cell>
          <cell r="V1437">
            <v>90887165</v>
          </cell>
          <cell r="W1437">
            <v>0</v>
          </cell>
          <cell r="X1437">
            <v>12619916</v>
          </cell>
          <cell r="Y1437">
            <v>0</v>
          </cell>
          <cell r="Z1437">
            <v>449521136</v>
          </cell>
          <cell r="AA1437">
            <v>107707525</v>
          </cell>
          <cell r="AB1437">
            <v>69506490</v>
          </cell>
          <cell r="AC1437">
            <v>45245643</v>
          </cell>
          <cell r="AD1437">
            <v>36963392</v>
          </cell>
          <cell r="AE1437">
            <v>13367852</v>
          </cell>
          <cell r="AF1437">
            <v>15591713</v>
          </cell>
          <cell r="AG1437">
            <v>27940691</v>
          </cell>
          <cell r="AH1437">
            <v>41344622</v>
          </cell>
          <cell r="AI1437">
            <v>416782</v>
          </cell>
          <cell r="AJ1437">
            <v>-3974199</v>
          </cell>
          <cell r="AK1437">
            <v>354110511</v>
          </cell>
          <cell r="AL1437">
            <v>91622332</v>
          </cell>
          <cell r="AM1437">
            <v>0</v>
          </cell>
          <cell r="AN1437">
            <v>0</v>
          </cell>
          <cell r="AO1437">
            <v>0</v>
          </cell>
          <cell r="AP1437">
            <v>445732843</v>
          </cell>
          <cell r="AQ1437">
            <v>170101774</v>
          </cell>
          <cell r="AR1437">
            <v>47779869</v>
          </cell>
          <cell r="AS1437">
            <v>217881643</v>
          </cell>
          <cell r="AT1437">
            <v>9380892</v>
          </cell>
          <cell r="AU1437">
            <v>1476396</v>
          </cell>
          <cell r="AV1437">
            <v>4960750</v>
          </cell>
          <cell r="AW1437">
            <v>0</v>
          </cell>
          <cell r="AX1437">
            <v>8252596</v>
          </cell>
          <cell r="AY1437">
            <v>17273988</v>
          </cell>
          <cell r="AZ1437">
            <v>41344622</v>
          </cell>
        </row>
        <row r="1438">
          <cell r="A1438">
            <v>207500</v>
          </cell>
          <cell r="B1438" t="str">
            <v>UNIVERSITY OF OKLAHOMA NORMAN CAMPUS</v>
          </cell>
          <cell r="C1438" t="str">
            <v>OK</v>
          </cell>
          <cell r="D1438">
            <v>6</v>
          </cell>
          <cell r="E1438">
            <v>1</v>
          </cell>
          <cell r="F1438">
            <v>2</v>
          </cell>
          <cell r="G1438">
            <v>2</v>
          </cell>
          <cell r="H1438">
            <v>2</v>
          </cell>
          <cell r="I1438">
            <v>15</v>
          </cell>
          <cell r="J1438">
            <v>1</v>
          </cell>
          <cell r="K1438">
            <v>21120</v>
          </cell>
          <cell r="L1438">
            <v>80392000</v>
          </cell>
          <cell r="M1438">
            <v>0</v>
          </cell>
          <cell r="N1438">
            <v>130534000</v>
          </cell>
          <cell r="O1438">
            <v>0</v>
          </cell>
          <cell r="P1438">
            <v>65365000</v>
          </cell>
          <cell r="Q1438">
            <v>40506000</v>
          </cell>
          <cell r="R1438">
            <v>0</v>
          </cell>
          <cell r="S1438">
            <v>14086000</v>
          </cell>
          <cell r="T1438">
            <v>4300000</v>
          </cell>
          <cell r="U1438">
            <v>16512000</v>
          </cell>
          <cell r="V1438">
            <v>69591000</v>
          </cell>
          <cell r="W1438">
            <v>0</v>
          </cell>
          <cell r="X1438">
            <v>19675000</v>
          </cell>
          <cell r="Y1438">
            <v>0</v>
          </cell>
          <cell r="Z1438">
            <v>440961000</v>
          </cell>
          <cell r="AA1438">
            <v>120922000</v>
          </cell>
          <cell r="AB1438">
            <v>50983000</v>
          </cell>
          <cell r="AC1438">
            <v>47937000</v>
          </cell>
          <cell r="AD1438">
            <v>49022000</v>
          </cell>
          <cell r="AE1438">
            <v>11017000</v>
          </cell>
          <cell r="AF1438">
            <v>24825000</v>
          </cell>
          <cell r="AG1438">
            <v>24742000</v>
          </cell>
          <cell r="AH1438">
            <v>25219000</v>
          </cell>
          <cell r="AI1438">
            <v>5386000</v>
          </cell>
          <cell r="AJ1438">
            <v>3566000</v>
          </cell>
          <cell r="AK1438">
            <v>363619000</v>
          </cell>
          <cell r="AL1438">
            <v>84151000</v>
          </cell>
          <cell r="AM1438">
            <v>0</v>
          </cell>
          <cell r="AN1438">
            <v>0</v>
          </cell>
          <cell r="AO1438">
            <v>0</v>
          </cell>
          <cell r="AP1438">
            <v>447770000</v>
          </cell>
          <cell r="AQ1438">
            <v>175361000</v>
          </cell>
          <cell r="AR1438">
            <v>33921000</v>
          </cell>
          <cell r="AS1438">
            <v>209282000</v>
          </cell>
          <cell r="AT1438">
            <v>9458000</v>
          </cell>
          <cell r="AU1438">
            <v>562000</v>
          </cell>
          <cell r="AV1438">
            <v>0</v>
          </cell>
          <cell r="AW1438">
            <v>0</v>
          </cell>
          <cell r="AX1438">
            <v>77000</v>
          </cell>
          <cell r="AY1438">
            <v>15122000</v>
          </cell>
          <cell r="AZ1438">
            <v>25219000</v>
          </cell>
        </row>
        <row r="1439">
          <cell r="A1439">
            <v>207661</v>
          </cell>
          <cell r="B1439" t="str">
            <v>ROGERS STATE UNIVERSITY</v>
          </cell>
          <cell r="C1439" t="str">
            <v>OK</v>
          </cell>
          <cell r="D1439">
            <v>6</v>
          </cell>
          <cell r="E1439">
            <v>1</v>
          </cell>
          <cell r="F1439">
            <v>2</v>
          </cell>
          <cell r="G1439">
            <v>2</v>
          </cell>
          <cell r="H1439">
            <v>2</v>
          </cell>
          <cell r="I1439">
            <v>40</v>
          </cell>
          <cell r="J1439">
            <v>1</v>
          </cell>
          <cell r="K1439">
            <v>2027</v>
          </cell>
          <cell r="L1439">
            <v>2128773</v>
          </cell>
          <cell r="M1439">
            <v>0</v>
          </cell>
          <cell r="N1439">
            <v>11819743</v>
          </cell>
          <cell r="O1439">
            <v>0</v>
          </cell>
          <cell r="P1439">
            <v>4152282</v>
          </cell>
          <cell r="Q1439">
            <v>876203</v>
          </cell>
          <cell r="R1439">
            <v>0</v>
          </cell>
          <cell r="S1439">
            <v>216309</v>
          </cell>
          <cell r="T1439">
            <v>0</v>
          </cell>
          <cell r="U1439">
            <v>0</v>
          </cell>
          <cell r="V1439">
            <v>1485803</v>
          </cell>
          <cell r="W1439">
            <v>0</v>
          </cell>
          <cell r="X1439">
            <v>0</v>
          </cell>
          <cell r="Y1439">
            <v>0</v>
          </cell>
          <cell r="Z1439">
            <v>20679113</v>
          </cell>
          <cell r="AA1439">
            <v>7374593</v>
          </cell>
          <cell r="AB1439">
            <v>0</v>
          </cell>
          <cell r="AC1439">
            <v>1086751</v>
          </cell>
          <cell r="AD1439">
            <v>3210000</v>
          </cell>
          <cell r="AE1439">
            <v>2050532</v>
          </cell>
          <cell r="AF1439">
            <v>2231430</v>
          </cell>
          <cell r="AG1439">
            <v>953006</v>
          </cell>
          <cell r="AH1439">
            <v>4564992</v>
          </cell>
          <cell r="AI1439">
            <v>0</v>
          </cell>
          <cell r="AJ1439">
            <v>0</v>
          </cell>
          <cell r="AK1439">
            <v>21471304</v>
          </cell>
          <cell r="AL1439">
            <v>1373810</v>
          </cell>
          <cell r="AM1439">
            <v>0</v>
          </cell>
          <cell r="AN1439">
            <v>0</v>
          </cell>
          <cell r="AO1439">
            <v>0</v>
          </cell>
          <cell r="AP1439">
            <v>22845114</v>
          </cell>
          <cell r="AQ1439">
            <v>8250642</v>
          </cell>
          <cell r="AR1439">
            <v>2736169</v>
          </cell>
          <cell r="AS1439">
            <v>11388981</v>
          </cell>
          <cell r="AT1439">
            <v>1700496</v>
          </cell>
          <cell r="AU1439">
            <v>1966284</v>
          </cell>
          <cell r="AV1439">
            <v>427752</v>
          </cell>
          <cell r="AW1439">
            <v>0</v>
          </cell>
          <cell r="AX1439">
            <v>228389</v>
          </cell>
          <cell r="AY1439">
            <v>242071</v>
          </cell>
          <cell r="AZ1439">
            <v>4564992</v>
          </cell>
        </row>
        <row r="1440">
          <cell r="A1440">
            <v>207722</v>
          </cell>
          <cell r="B1440" t="str">
            <v>UNIVERSITY OF SCIENCE AND ARTS OF OKLAHOMA</v>
          </cell>
          <cell r="C1440" t="str">
            <v>OK</v>
          </cell>
          <cell r="D1440">
            <v>6</v>
          </cell>
          <cell r="E1440">
            <v>1</v>
          </cell>
          <cell r="F1440">
            <v>2</v>
          </cell>
          <cell r="G1440">
            <v>2</v>
          </cell>
          <cell r="H1440">
            <v>2</v>
          </cell>
          <cell r="I1440">
            <v>32</v>
          </cell>
          <cell r="J1440">
            <v>1</v>
          </cell>
          <cell r="K1440">
            <v>1208</v>
          </cell>
          <cell r="L1440">
            <v>1893968</v>
          </cell>
          <cell r="M1440">
            <v>0</v>
          </cell>
          <cell r="N1440">
            <v>6668944</v>
          </cell>
          <cell r="O1440">
            <v>0</v>
          </cell>
          <cell r="P1440">
            <v>4013575</v>
          </cell>
          <cell r="Q1440">
            <v>16422</v>
          </cell>
          <cell r="R1440">
            <v>0</v>
          </cell>
          <cell r="S1440">
            <v>229799</v>
          </cell>
          <cell r="T1440">
            <v>3060</v>
          </cell>
          <cell r="U1440">
            <v>0</v>
          </cell>
          <cell r="V1440">
            <v>1934911</v>
          </cell>
          <cell r="W1440">
            <v>0</v>
          </cell>
          <cell r="X1440">
            <v>64776</v>
          </cell>
          <cell r="Y1440">
            <v>0</v>
          </cell>
          <cell r="Z1440">
            <v>14825455</v>
          </cell>
          <cell r="AA1440">
            <v>4004924</v>
          </cell>
          <cell r="AB1440">
            <v>131348</v>
          </cell>
          <cell r="AC1440">
            <v>5872</v>
          </cell>
          <cell r="AD1440">
            <v>905136</v>
          </cell>
          <cell r="AE1440">
            <v>773464</v>
          </cell>
          <cell r="AF1440">
            <v>1111973</v>
          </cell>
          <cell r="AG1440">
            <v>1775922</v>
          </cell>
          <cell r="AH1440">
            <v>2058613</v>
          </cell>
          <cell r="AI1440">
            <v>0</v>
          </cell>
          <cell r="AJ1440">
            <v>0</v>
          </cell>
          <cell r="AK1440">
            <v>10767252</v>
          </cell>
          <cell r="AL1440">
            <v>2117140</v>
          </cell>
          <cell r="AM1440">
            <v>0</v>
          </cell>
          <cell r="AN1440">
            <v>0</v>
          </cell>
          <cell r="AO1440">
            <v>0</v>
          </cell>
          <cell r="AP1440">
            <v>12884392</v>
          </cell>
          <cell r="AQ1440">
            <v>5049019</v>
          </cell>
          <cell r="AR1440">
            <v>1399262</v>
          </cell>
          <cell r="AS1440">
            <v>6448281</v>
          </cell>
          <cell r="AT1440">
            <v>1415082</v>
          </cell>
          <cell r="AU1440">
            <v>599453</v>
          </cell>
          <cell r="AV1440">
            <v>15739</v>
          </cell>
          <cell r="AW1440">
            <v>0</v>
          </cell>
          <cell r="AX1440">
            <v>22465</v>
          </cell>
          <cell r="AY1440">
            <v>5874</v>
          </cell>
          <cell r="AZ1440">
            <v>2058613</v>
          </cell>
        </row>
        <row r="1441">
          <cell r="A1441">
            <v>207847</v>
          </cell>
          <cell r="B1441" t="str">
            <v>SOUTHEASTERN OKLAHOMA STATE UNIVERSITY</v>
          </cell>
          <cell r="C1441" t="str">
            <v>OK</v>
          </cell>
          <cell r="D1441">
            <v>6</v>
          </cell>
          <cell r="E1441">
            <v>1</v>
          </cell>
          <cell r="F1441">
            <v>2</v>
          </cell>
          <cell r="G1441">
            <v>2</v>
          </cell>
          <cell r="H1441">
            <v>2</v>
          </cell>
          <cell r="I1441">
            <v>21</v>
          </cell>
          <cell r="J1441">
            <v>1</v>
          </cell>
          <cell r="K1441">
            <v>3317</v>
          </cell>
          <cell r="L1441">
            <v>7263536</v>
          </cell>
          <cell r="M1441">
            <v>0</v>
          </cell>
          <cell r="N1441">
            <v>15804821</v>
          </cell>
          <cell r="O1441">
            <v>0</v>
          </cell>
          <cell r="P1441">
            <v>7592269</v>
          </cell>
          <cell r="Q1441">
            <v>2334943</v>
          </cell>
          <cell r="R1441">
            <v>0</v>
          </cell>
          <cell r="S1441">
            <v>28753</v>
          </cell>
          <cell r="T1441">
            <v>60488</v>
          </cell>
          <cell r="U1441">
            <v>32827</v>
          </cell>
          <cell r="V1441">
            <v>5329224</v>
          </cell>
          <cell r="W1441">
            <v>0</v>
          </cell>
          <cell r="X1441">
            <v>235232</v>
          </cell>
          <cell r="Y1441">
            <v>0</v>
          </cell>
          <cell r="Z1441">
            <v>38682093</v>
          </cell>
          <cell r="AA1441">
            <v>15218344</v>
          </cell>
          <cell r="AB1441">
            <v>559509</v>
          </cell>
          <cell r="AC1441">
            <v>4220918</v>
          </cell>
          <cell r="AD1441">
            <v>1493424</v>
          </cell>
          <cell r="AE1441">
            <v>1784714</v>
          </cell>
          <cell r="AF1441">
            <v>2344290</v>
          </cell>
          <cell r="AG1441">
            <v>2523818</v>
          </cell>
          <cell r="AH1441">
            <v>5465456</v>
          </cell>
          <cell r="AI1441">
            <v>137199</v>
          </cell>
          <cell r="AJ1441">
            <v>207439</v>
          </cell>
          <cell r="AK1441">
            <v>33955111</v>
          </cell>
          <cell r="AL1441">
            <v>5630532</v>
          </cell>
          <cell r="AM1441">
            <v>0</v>
          </cell>
          <cell r="AN1441">
            <v>0</v>
          </cell>
          <cell r="AO1441">
            <v>0</v>
          </cell>
          <cell r="AP1441">
            <v>39585643</v>
          </cell>
          <cell r="AQ1441">
            <v>15745086</v>
          </cell>
          <cell r="AR1441">
            <v>4757313</v>
          </cell>
          <cell r="AS1441">
            <v>20502399</v>
          </cell>
          <cell r="AT1441">
            <v>3231250</v>
          </cell>
          <cell r="AU1441">
            <v>203227</v>
          </cell>
          <cell r="AV1441">
            <v>0</v>
          </cell>
          <cell r="AW1441">
            <v>0</v>
          </cell>
          <cell r="AX1441">
            <v>19409</v>
          </cell>
          <cell r="AY1441">
            <v>2011570</v>
          </cell>
          <cell r="AZ1441">
            <v>5465456</v>
          </cell>
        </row>
        <row r="1442">
          <cell r="A1442">
            <v>207865</v>
          </cell>
          <cell r="B1442" t="str">
            <v>SOUTHWESTERN OKLAHOMA STATE UNIVERSITY</v>
          </cell>
          <cell r="C1442" t="str">
            <v>OK</v>
          </cell>
          <cell r="D1442">
            <v>6</v>
          </cell>
          <cell r="E1442">
            <v>1</v>
          </cell>
          <cell r="F1442">
            <v>2</v>
          </cell>
          <cell r="G1442">
            <v>2</v>
          </cell>
          <cell r="H1442">
            <v>2</v>
          </cell>
          <cell r="I1442">
            <v>21</v>
          </cell>
          <cell r="J1442">
            <v>1</v>
          </cell>
          <cell r="K1442">
            <v>4386</v>
          </cell>
          <cell r="L1442">
            <v>9098876</v>
          </cell>
          <cell r="M1442">
            <v>0</v>
          </cell>
          <cell r="N1442">
            <v>22409354</v>
          </cell>
          <cell r="O1442">
            <v>0</v>
          </cell>
          <cell r="P1442">
            <v>5870980</v>
          </cell>
          <cell r="Q1442">
            <v>2119181</v>
          </cell>
          <cell r="R1442">
            <v>0</v>
          </cell>
          <cell r="S1442">
            <v>91524</v>
          </cell>
          <cell r="T1442">
            <v>0</v>
          </cell>
          <cell r="U1442">
            <v>0</v>
          </cell>
          <cell r="V1442">
            <v>4760123</v>
          </cell>
          <cell r="W1442">
            <v>0</v>
          </cell>
          <cell r="X1442">
            <v>357805</v>
          </cell>
          <cell r="Y1442">
            <v>0</v>
          </cell>
          <cell r="Z1442">
            <v>44707843</v>
          </cell>
          <cell r="AA1442">
            <v>18636005</v>
          </cell>
          <cell r="AB1442">
            <v>395916</v>
          </cell>
          <cell r="AC1442">
            <v>2288864</v>
          </cell>
          <cell r="AD1442">
            <v>2891168</v>
          </cell>
          <cell r="AE1442">
            <v>2238829</v>
          </cell>
          <cell r="AF1442">
            <v>2525942</v>
          </cell>
          <cell r="AG1442">
            <v>3734752</v>
          </cell>
          <cell r="AH1442">
            <v>7430685</v>
          </cell>
          <cell r="AI1442">
            <v>0</v>
          </cell>
          <cell r="AJ1442">
            <v>0</v>
          </cell>
          <cell r="AK1442">
            <v>40142161</v>
          </cell>
          <cell r="AL1442">
            <v>3930106</v>
          </cell>
          <cell r="AM1442">
            <v>0</v>
          </cell>
          <cell r="AN1442">
            <v>0</v>
          </cell>
          <cell r="AO1442">
            <v>0</v>
          </cell>
          <cell r="AP1442">
            <v>44072267</v>
          </cell>
          <cell r="AQ1442">
            <v>20115067</v>
          </cell>
          <cell r="AR1442">
            <v>6742371</v>
          </cell>
          <cell r="AS1442">
            <v>27879438</v>
          </cell>
          <cell r="AT1442">
            <v>4376439</v>
          </cell>
          <cell r="AU1442">
            <v>220313</v>
          </cell>
          <cell r="AV1442">
            <v>21863</v>
          </cell>
          <cell r="AW1442">
            <v>0</v>
          </cell>
          <cell r="AX1442">
            <v>953480</v>
          </cell>
          <cell r="AY1442">
            <v>1858590</v>
          </cell>
          <cell r="AZ1442">
            <v>7430685</v>
          </cell>
        </row>
        <row r="1443">
          <cell r="A1443">
            <v>206923</v>
          </cell>
          <cell r="B1443" t="str">
            <v>CARL ALBERT STATE COLLEGE</v>
          </cell>
          <cell r="C1443" t="str">
            <v>OK</v>
          </cell>
          <cell r="D1443">
            <v>6</v>
          </cell>
          <cell r="E1443">
            <v>4</v>
          </cell>
          <cell r="F1443">
            <v>2</v>
          </cell>
          <cell r="G1443">
            <v>-1</v>
          </cell>
          <cell r="H1443">
            <v>2</v>
          </cell>
          <cell r="I1443">
            <v>40</v>
          </cell>
          <cell r="J1443">
            <v>1</v>
          </cell>
          <cell r="K1443">
            <v>1427</v>
          </cell>
          <cell r="L1443">
            <v>1431625</v>
          </cell>
          <cell r="M1443">
            <v>0</v>
          </cell>
          <cell r="N1443">
            <v>4839638</v>
          </cell>
          <cell r="O1443">
            <v>0</v>
          </cell>
          <cell r="P1443">
            <v>4977703</v>
          </cell>
          <cell r="Q1443">
            <v>221017</v>
          </cell>
          <cell r="R1443">
            <v>0</v>
          </cell>
          <cell r="S1443">
            <v>0</v>
          </cell>
          <cell r="T1443">
            <v>0</v>
          </cell>
          <cell r="U1443">
            <v>17025</v>
          </cell>
          <cell r="V1443">
            <v>2483837</v>
          </cell>
          <cell r="W1443">
            <v>0</v>
          </cell>
          <cell r="X1443">
            <v>0</v>
          </cell>
          <cell r="Y1443">
            <v>0</v>
          </cell>
          <cell r="Z1443">
            <v>13970845</v>
          </cell>
          <cell r="AA1443">
            <v>3460050</v>
          </cell>
          <cell r="AB1443">
            <v>0</v>
          </cell>
          <cell r="AC1443">
            <v>0</v>
          </cell>
          <cell r="AD1443">
            <v>659228</v>
          </cell>
          <cell r="AE1443">
            <v>657865</v>
          </cell>
          <cell r="AF1443">
            <v>792927</v>
          </cell>
          <cell r="AG1443">
            <v>985211</v>
          </cell>
          <cell r="AH1443">
            <v>2798514</v>
          </cell>
          <cell r="AI1443">
            <v>0</v>
          </cell>
          <cell r="AJ1443">
            <v>0</v>
          </cell>
          <cell r="AK1443">
            <v>9353795</v>
          </cell>
          <cell r="AL1443">
            <v>2477261</v>
          </cell>
          <cell r="AM1443">
            <v>0</v>
          </cell>
          <cell r="AN1443">
            <v>0</v>
          </cell>
          <cell r="AO1443">
            <v>0</v>
          </cell>
          <cell r="AP1443">
            <v>11831056</v>
          </cell>
          <cell r="AQ1443">
            <v>4120864</v>
          </cell>
          <cell r="AR1443">
            <v>1056921</v>
          </cell>
          <cell r="AS1443">
            <v>5177785</v>
          </cell>
          <cell r="AT1443">
            <v>2192354</v>
          </cell>
          <cell r="AU1443">
            <v>250444</v>
          </cell>
          <cell r="AV1443">
            <v>0</v>
          </cell>
          <cell r="AW1443">
            <v>0</v>
          </cell>
          <cell r="AX1443">
            <v>0</v>
          </cell>
          <cell r="AY1443">
            <v>355716</v>
          </cell>
          <cell r="AZ1443">
            <v>2798514</v>
          </cell>
        </row>
        <row r="1444">
          <cell r="A1444">
            <v>206996</v>
          </cell>
          <cell r="B1444" t="str">
            <v>CONNORS STATE COLLEGE</v>
          </cell>
          <cell r="C1444" t="str">
            <v>OK</v>
          </cell>
          <cell r="D1444">
            <v>6</v>
          </cell>
          <cell r="E1444">
            <v>4</v>
          </cell>
          <cell r="F1444">
            <v>2</v>
          </cell>
          <cell r="G1444">
            <v>2</v>
          </cell>
          <cell r="H1444">
            <v>2</v>
          </cell>
          <cell r="I1444">
            <v>40</v>
          </cell>
          <cell r="J1444">
            <v>1</v>
          </cell>
          <cell r="K1444">
            <v>1372</v>
          </cell>
          <cell r="L1444">
            <v>1823842</v>
          </cell>
          <cell r="M1444">
            <v>0</v>
          </cell>
          <cell r="N1444">
            <v>5821539</v>
          </cell>
          <cell r="O1444">
            <v>0</v>
          </cell>
          <cell r="P1444">
            <v>3136787</v>
          </cell>
          <cell r="Q1444">
            <v>725880</v>
          </cell>
          <cell r="R1444">
            <v>0</v>
          </cell>
          <cell r="S1444">
            <v>0</v>
          </cell>
          <cell r="T1444">
            <v>0</v>
          </cell>
          <cell r="U1444">
            <v>6239</v>
          </cell>
          <cell r="V1444">
            <v>2485666</v>
          </cell>
          <cell r="W1444">
            <v>0</v>
          </cell>
          <cell r="X1444">
            <v>373469</v>
          </cell>
          <cell r="Y1444">
            <v>0</v>
          </cell>
          <cell r="Z1444">
            <v>14373422</v>
          </cell>
          <cell r="AA1444">
            <v>3575995</v>
          </cell>
          <cell r="AB1444">
            <v>0</v>
          </cell>
          <cell r="AC1444">
            <v>0</v>
          </cell>
          <cell r="AD1444">
            <v>1161843</v>
          </cell>
          <cell r="AE1444">
            <v>1477011</v>
          </cell>
          <cell r="AF1444">
            <v>859088</v>
          </cell>
          <cell r="AG1444">
            <v>1218324</v>
          </cell>
          <cell r="AH1444">
            <v>3785934</v>
          </cell>
          <cell r="AI1444">
            <v>0</v>
          </cell>
          <cell r="AJ1444">
            <v>0</v>
          </cell>
          <cell r="AK1444">
            <v>12078195</v>
          </cell>
          <cell r="AL1444">
            <v>2561592</v>
          </cell>
          <cell r="AM1444">
            <v>0</v>
          </cell>
          <cell r="AN1444">
            <v>0</v>
          </cell>
          <cell r="AO1444">
            <v>0</v>
          </cell>
          <cell r="AP1444">
            <v>14639787</v>
          </cell>
          <cell r="AQ1444">
            <v>5068753</v>
          </cell>
          <cell r="AR1444">
            <v>1353644</v>
          </cell>
          <cell r="AS1444">
            <v>6422397</v>
          </cell>
          <cell r="AT1444">
            <v>1891823</v>
          </cell>
          <cell r="AU1444">
            <v>88376</v>
          </cell>
          <cell r="AV1444">
            <v>271234</v>
          </cell>
          <cell r="AW1444">
            <v>0</v>
          </cell>
          <cell r="AX1444">
            <v>1126087</v>
          </cell>
          <cell r="AY1444">
            <v>408414</v>
          </cell>
          <cell r="AZ1444">
            <v>3785934</v>
          </cell>
        </row>
        <row r="1445">
          <cell r="A1445">
            <v>207050</v>
          </cell>
          <cell r="B1445" t="str">
            <v>EASTERN OKLAHOMA STATE COLLEGE</v>
          </cell>
          <cell r="C1445" t="str">
            <v>OK</v>
          </cell>
          <cell r="D1445">
            <v>6</v>
          </cell>
          <cell r="E1445">
            <v>4</v>
          </cell>
          <cell r="F1445">
            <v>2</v>
          </cell>
          <cell r="G1445">
            <v>2</v>
          </cell>
          <cell r="H1445">
            <v>2</v>
          </cell>
          <cell r="I1445">
            <v>40</v>
          </cell>
          <cell r="J1445">
            <v>1</v>
          </cell>
          <cell r="K1445">
            <v>1376</v>
          </cell>
          <cell r="L1445">
            <v>1943114</v>
          </cell>
          <cell r="M1445">
            <v>0</v>
          </cell>
          <cell r="N1445">
            <v>5931699</v>
          </cell>
          <cell r="O1445">
            <v>0</v>
          </cell>
          <cell r="P1445">
            <v>3066433</v>
          </cell>
          <cell r="Q1445">
            <v>156602</v>
          </cell>
          <cell r="R1445">
            <v>0</v>
          </cell>
          <cell r="S1445">
            <v>0</v>
          </cell>
          <cell r="T1445">
            <v>0</v>
          </cell>
          <cell r="U1445">
            <v>124885</v>
          </cell>
          <cell r="V1445">
            <v>2823381</v>
          </cell>
          <cell r="W1445">
            <v>0</v>
          </cell>
          <cell r="X1445">
            <v>185060</v>
          </cell>
          <cell r="Y1445">
            <v>0</v>
          </cell>
          <cell r="Z1445">
            <v>14231174</v>
          </cell>
          <cell r="AA1445">
            <v>3263097</v>
          </cell>
          <cell r="AB1445">
            <v>0</v>
          </cell>
          <cell r="AC1445">
            <v>33990</v>
          </cell>
          <cell r="AD1445">
            <v>1230594</v>
          </cell>
          <cell r="AE1445">
            <v>1174710</v>
          </cell>
          <cell r="AF1445">
            <v>1063502</v>
          </cell>
          <cell r="AG1445">
            <v>1145076</v>
          </cell>
          <cell r="AH1445">
            <v>3448035</v>
          </cell>
          <cell r="AI1445">
            <v>36016</v>
          </cell>
          <cell r="AJ1445">
            <v>0</v>
          </cell>
          <cell r="AK1445">
            <v>11395020</v>
          </cell>
          <cell r="AL1445">
            <v>2730761</v>
          </cell>
          <cell r="AM1445">
            <v>0</v>
          </cell>
          <cell r="AN1445">
            <v>0</v>
          </cell>
          <cell r="AO1445">
            <v>0</v>
          </cell>
          <cell r="AP1445">
            <v>14125781</v>
          </cell>
          <cell r="AQ1445">
            <v>5169945</v>
          </cell>
          <cell r="AR1445">
            <v>1389954</v>
          </cell>
          <cell r="AS1445">
            <v>7155594</v>
          </cell>
          <cell r="AT1445">
            <v>1808539</v>
          </cell>
          <cell r="AU1445">
            <v>1257894</v>
          </cell>
          <cell r="AV1445">
            <v>156602</v>
          </cell>
          <cell r="AW1445">
            <v>0</v>
          </cell>
          <cell r="AX1445">
            <v>0</v>
          </cell>
          <cell r="AY1445">
            <v>225000</v>
          </cell>
          <cell r="AZ1445">
            <v>3448035</v>
          </cell>
        </row>
        <row r="1446">
          <cell r="A1446">
            <v>207069</v>
          </cell>
          <cell r="B1446" t="str">
            <v>REDLANDS COMMUNITY COLLEGE</v>
          </cell>
          <cell r="C1446" t="str">
            <v>OK</v>
          </cell>
          <cell r="D1446">
            <v>6</v>
          </cell>
          <cell r="E1446">
            <v>4</v>
          </cell>
          <cell r="F1446">
            <v>2</v>
          </cell>
          <cell r="G1446">
            <v>2</v>
          </cell>
          <cell r="H1446">
            <v>2</v>
          </cell>
          <cell r="I1446">
            <v>40</v>
          </cell>
          <cell r="J1446">
            <v>1</v>
          </cell>
          <cell r="K1446">
            <v>1308</v>
          </cell>
          <cell r="L1446">
            <v>1354638</v>
          </cell>
          <cell r="M1446">
            <v>0</v>
          </cell>
          <cell r="N1446">
            <v>4085663</v>
          </cell>
          <cell r="O1446">
            <v>0</v>
          </cell>
          <cell r="P1446">
            <v>990660</v>
          </cell>
          <cell r="Q1446">
            <v>926906</v>
          </cell>
          <cell r="R1446">
            <v>4297</v>
          </cell>
          <cell r="S1446">
            <v>10000</v>
          </cell>
          <cell r="T1446">
            <v>0</v>
          </cell>
          <cell r="U1446">
            <v>172925</v>
          </cell>
          <cell r="V1446">
            <v>2167895</v>
          </cell>
          <cell r="W1446">
            <v>0</v>
          </cell>
          <cell r="X1446">
            <v>1000</v>
          </cell>
          <cell r="Y1446">
            <v>0</v>
          </cell>
          <cell r="Z1446">
            <v>9713984</v>
          </cell>
          <cell r="AA1446">
            <v>3418803</v>
          </cell>
          <cell r="AB1446">
            <v>0</v>
          </cell>
          <cell r="AC1446">
            <v>83180</v>
          </cell>
          <cell r="AD1446">
            <v>625865</v>
          </cell>
          <cell r="AE1446">
            <v>466024</v>
          </cell>
          <cell r="AF1446">
            <v>753229</v>
          </cell>
          <cell r="AG1446">
            <v>689345</v>
          </cell>
          <cell r="AH1446">
            <v>1000675</v>
          </cell>
          <cell r="AI1446">
            <v>12000</v>
          </cell>
          <cell r="AJ1446">
            <v>0</v>
          </cell>
          <cell r="AK1446">
            <v>7049121</v>
          </cell>
          <cell r="AL1446">
            <v>1350062</v>
          </cell>
          <cell r="AM1446">
            <v>0</v>
          </cell>
          <cell r="AN1446">
            <v>0</v>
          </cell>
          <cell r="AO1446">
            <v>1962161</v>
          </cell>
          <cell r="AP1446">
            <v>10361344</v>
          </cell>
          <cell r="AQ1446">
            <v>3392228</v>
          </cell>
          <cell r="AR1446">
            <v>858888</v>
          </cell>
          <cell r="AS1446">
            <v>4251116</v>
          </cell>
          <cell r="AT1446">
            <v>612944</v>
          </cell>
          <cell r="AU1446">
            <v>67144</v>
          </cell>
          <cell r="AV1446">
            <v>0</v>
          </cell>
          <cell r="AW1446">
            <v>0</v>
          </cell>
          <cell r="AX1446">
            <v>194587</v>
          </cell>
          <cell r="AY1446">
            <v>126000</v>
          </cell>
          <cell r="AZ1446">
            <v>1000675</v>
          </cell>
        </row>
        <row r="1447">
          <cell r="A1447">
            <v>207236</v>
          </cell>
          <cell r="B1447" t="str">
            <v>MURRAY STATE COLLEGE</v>
          </cell>
          <cell r="C1447" t="str">
            <v>OK</v>
          </cell>
          <cell r="D1447">
            <v>6</v>
          </cell>
          <cell r="E1447">
            <v>4</v>
          </cell>
          <cell r="F1447">
            <v>2</v>
          </cell>
          <cell r="G1447">
            <v>2</v>
          </cell>
          <cell r="H1447">
            <v>2</v>
          </cell>
          <cell r="I1447">
            <v>40</v>
          </cell>
          <cell r="J1447">
            <v>1</v>
          </cell>
          <cell r="K1447">
            <v>1390</v>
          </cell>
          <cell r="L1447">
            <v>1807423</v>
          </cell>
          <cell r="M1447">
            <v>0</v>
          </cell>
          <cell r="N1447">
            <v>5083512</v>
          </cell>
          <cell r="O1447">
            <v>0</v>
          </cell>
          <cell r="P1447">
            <v>3058581</v>
          </cell>
          <cell r="Q1447">
            <v>336024</v>
          </cell>
          <cell r="R1447">
            <v>0</v>
          </cell>
          <cell r="S1447">
            <v>15765</v>
          </cell>
          <cell r="T1447">
            <v>1336</v>
          </cell>
          <cell r="U1447">
            <v>65569</v>
          </cell>
          <cell r="V1447">
            <v>2167285</v>
          </cell>
          <cell r="W1447">
            <v>0</v>
          </cell>
          <cell r="X1447">
            <v>274440</v>
          </cell>
          <cell r="Y1447">
            <v>0</v>
          </cell>
          <cell r="Z1447">
            <v>12809935</v>
          </cell>
          <cell r="AA1447">
            <v>3753659</v>
          </cell>
          <cell r="AB1447">
            <v>0</v>
          </cell>
          <cell r="AC1447">
            <v>87529</v>
          </cell>
          <cell r="AD1447">
            <v>1204195</v>
          </cell>
          <cell r="AE1447">
            <v>926701</v>
          </cell>
          <cell r="AF1447">
            <v>978182</v>
          </cell>
          <cell r="AG1447">
            <v>1140145</v>
          </cell>
          <cell r="AH1447">
            <v>2520079</v>
          </cell>
          <cell r="AI1447">
            <v>0</v>
          </cell>
          <cell r="AJ1447">
            <v>0</v>
          </cell>
          <cell r="AK1447">
            <v>10610490</v>
          </cell>
          <cell r="AL1447">
            <v>1920534</v>
          </cell>
          <cell r="AM1447">
            <v>0</v>
          </cell>
          <cell r="AN1447">
            <v>0</v>
          </cell>
          <cell r="AO1447">
            <v>0</v>
          </cell>
          <cell r="AP1447">
            <v>12531024</v>
          </cell>
          <cell r="AQ1447">
            <v>4404484</v>
          </cell>
          <cell r="AR1447">
            <v>1100961</v>
          </cell>
          <cell r="AS1447">
            <v>5505445</v>
          </cell>
          <cell r="AT1447">
            <v>1953365</v>
          </cell>
          <cell r="AU1447">
            <v>57867</v>
          </cell>
          <cell r="AV1447">
            <v>270561</v>
          </cell>
          <cell r="AW1447">
            <v>0</v>
          </cell>
          <cell r="AX1447">
            <v>0</v>
          </cell>
          <cell r="AY1447">
            <v>238286</v>
          </cell>
          <cell r="AZ1447">
            <v>2520079</v>
          </cell>
        </row>
        <row r="1448">
          <cell r="A1448">
            <v>207281</v>
          </cell>
          <cell r="B1448" t="str">
            <v>NORTHERN OKLAHOMA COLLEGE</v>
          </cell>
          <cell r="C1448" t="str">
            <v>OK</v>
          </cell>
          <cell r="D1448">
            <v>6</v>
          </cell>
          <cell r="E1448">
            <v>4</v>
          </cell>
          <cell r="F1448">
            <v>2</v>
          </cell>
          <cell r="G1448">
            <v>2</v>
          </cell>
          <cell r="H1448">
            <v>2</v>
          </cell>
          <cell r="I1448">
            <v>40</v>
          </cell>
          <cell r="J1448">
            <v>1</v>
          </cell>
          <cell r="K1448">
            <v>2147</v>
          </cell>
          <cell r="L1448">
            <v>2792614</v>
          </cell>
          <cell r="M1448">
            <v>0</v>
          </cell>
          <cell r="N1448">
            <v>6817953</v>
          </cell>
          <cell r="O1448">
            <v>0</v>
          </cell>
          <cell r="P1448">
            <v>2877753</v>
          </cell>
          <cell r="Q1448">
            <v>204329</v>
          </cell>
          <cell r="R1448">
            <v>0</v>
          </cell>
          <cell r="S1448">
            <v>153042</v>
          </cell>
          <cell r="T1448">
            <v>0</v>
          </cell>
          <cell r="U1448">
            <v>48647</v>
          </cell>
          <cell r="V1448">
            <v>2941262</v>
          </cell>
          <cell r="W1448">
            <v>0</v>
          </cell>
          <cell r="X1448">
            <v>76929</v>
          </cell>
          <cell r="Y1448">
            <v>0</v>
          </cell>
          <cell r="Z1448">
            <v>15912529</v>
          </cell>
          <cell r="AA1448">
            <v>5629238</v>
          </cell>
          <cell r="AB1448">
            <v>1117</v>
          </cell>
          <cell r="AC1448">
            <v>11679</v>
          </cell>
          <cell r="AD1448">
            <v>409528</v>
          </cell>
          <cell r="AE1448">
            <v>1017885</v>
          </cell>
          <cell r="AF1448">
            <v>1094449</v>
          </cell>
          <cell r="AG1448">
            <v>2044078</v>
          </cell>
          <cell r="AH1448">
            <v>3037986</v>
          </cell>
          <cell r="AI1448">
            <v>0</v>
          </cell>
          <cell r="AJ1448">
            <v>0</v>
          </cell>
          <cell r="AK1448">
            <v>13245960</v>
          </cell>
          <cell r="AL1448">
            <v>3668749</v>
          </cell>
          <cell r="AM1448">
            <v>0</v>
          </cell>
          <cell r="AN1448">
            <v>0</v>
          </cell>
          <cell r="AO1448">
            <v>0</v>
          </cell>
          <cell r="AP1448">
            <v>16914709</v>
          </cell>
          <cell r="AQ1448">
            <v>5901552</v>
          </cell>
          <cell r="AR1448">
            <v>1743057</v>
          </cell>
          <cell r="AS1448">
            <v>7650609</v>
          </cell>
          <cell r="AT1448">
            <v>2188802</v>
          </cell>
          <cell r="AU1448">
            <v>43879</v>
          </cell>
          <cell r="AV1448">
            <v>199135</v>
          </cell>
          <cell r="AW1448">
            <v>0</v>
          </cell>
          <cell r="AX1448">
            <v>346203</v>
          </cell>
          <cell r="AY1448">
            <v>259967</v>
          </cell>
          <cell r="AZ1448">
            <v>3037986</v>
          </cell>
        </row>
        <row r="1449">
          <cell r="A1449">
            <v>207290</v>
          </cell>
          <cell r="B1449" t="str">
            <v>NORTHEASTERN OKLAHOMA AGRICULTURAL AND MECH COLL</v>
          </cell>
          <cell r="C1449" t="str">
            <v>OK</v>
          </cell>
          <cell r="D1449">
            <v>6</v>
          </cell>
          <cell r="E1449">
            <v>4</v>
          </cell>
          <cell r="F1449">
            <v>2</v>
          </cell>
          <cell r="G1449">
            <v>2</v>
          </cell>
          <cell r="H1449">
            <v>2</v>
          </cell>
          <cell r="I1449">
            <v>40</v>
          </cell>
          <cell r="J1449">
            <v>1</v>
          </cell>
          <cell r="K1449">
            <v>1491</v>
          </cell>
          <cell r="L1449">
            <v>1714324</v>
          </cell>
          <cell r="M1449">
            <v>0</v>
          </cell>
          <cell r="N1449">
            <v>8565384</v>
          </cell>
          <cell r="O1449">
            <v>0</v>
          </cell>
          <cell r="P1449">
            <v>1968585</v>
          </cell>
          <cell r="Q1449">
            <v>1219797</v>
          </cell>
          <cell r="R1449">
            <v>0</v>
          </cell>
          <cell r="S1449">
            <v>269130</v>
          </cell>
          <cell r="T1449">
            <v>0</v>
          </cell>
          <cell r="U1449">
            <v>19845</v>
          </cell>
          <cell r="V1449">
            <v>3744421</v>
          </cell>
          <cell r="W1449">
            <v>0</v>
          </cell>
          <cell r="X1449">
            <v>474390</v>
          </cell>
          <cell r="Y1449">
            <v>0</v>
          </cell>
          <cell r="Z1449">
            <v>17975876</v>
          </cell>
          <cell r="AA1449">
            <v>5320185</v>
          </cell>
          <cell r="AB1449">
            <v>0</v>
          </cell>
          <cell r="AC1449">
            <v>0</v>
          </cell>
          <cell r="AD1449">
            <v>990693</v>
          </cell>
          <cell r="AE1449">
            <v>767286</v>
          </cell>
          <cell r="AF1449">
            <v>1198746</v>
          </cell>
          <cell r="AG1449">
            <v>1891395</v>
          </cell>
          <cell r="AH1449">
            <v>3457512</v>
          </cell>
          <cell r="AI1449">
            <v>0</v>
          </cell>
          <cell r="AJ1449">
            <v>0</v>
          </cell>
          <cell r="AK1449">
            <v>13625817</v>
          </cell>
          <cell r="AL1449">
            <v>3511968</v>
          </cell>
          <cell r="AM1449">
            <v>0</v>
          </cell>
          <cell r="AN1449">
            <v>0</v>
          </cell>
          <cell r="AO1449">
            <v>0</v>
          </cell>
          <cell r="AP1449">
            <v>17137785</v>
          </cell>
          <cell r="AQ1449">
            <v>6246510</v>
          </cell>
          <cell r="AR1449">
            <v>1879193</v>
          </cell>
          <cell r="AS1449">
            <v>8125703</v>
          </cell>
          <cell r="AT1449">
            <v>1756255</v>
          </cell>
          <cell r="AU1449">
            <v>212330</v>
          </cell>
          <cell r="AV1449">
            <v>1219797</v>
          </cell>
          <cell r="AW1449">
            <v>0</v>
          </cell>
          <cell r="AX1449">
            <v>269130</v>
          </cell>
          <cell r="AY1449">
            <v>0</v>
          </cell>
          <cell r="AZ1449">
            <v>3457512</v>
          </cell>
        </row>
        <row r="1450">
          <cell r="A1450">
            <v>207397</v>
          </cell>
          <cell r="B1450" t="str">
            <v>OKLAHOMA STATE UNIVERSITY-OKLAHOMA CITY</v>
          </cell>
          <cell r="C1450" t="str">
            <v>OK</v>
          </cell>
          <cell r="D1450">
            <v>6</v>
          </cell>
          <cell r="E1450">
            <v>4</v>
          </cell>
          <cell r="F1450">
            <v>2</v>
          </cell>
          <cell r="G1450">
            <v>2</v>
          </cell>
          <cell r="H1450">
            <v>2</v>
          </cell>
          <cell r="I1450">
            <v>40</v>
          </cell>
          <cell r="J1450">
            <v>1</v>
          </cell>
          <cell r="K1450">
            <v>2427</v>
          </cell>
          <cell r="L1450">
            <v>3893776</v>
          </cell>
          <cell r="M1450">
            <v>0</v>
          </cell>
          <cell r="N1450">
            <v>8814311</v>
          </cell>
          <cell r="O1450">
            <v>0</v>
          </cell>
          <cell r="P1450">
            <v>3086723</v>
          </cell>
          <cell r="Q1450">
            <v>541722</v>
          </cell>
          <cell r="R1450">
            <v>0</v>
          </cell>
          <cell r="S1450">
            <v>142659</v>
          </cell>
          <cell r="T1450">
            <v>0</v>
          </cell>
          <cell r="U1450">
            <v>0</v>
          </cell>
          <cell r="V1450">
            <v>1911147</v>
          </cell>
          <cell r="W1450">
            <v>0</v>
          </cell>
          <cell r="X1450">
            <v>165234</v>
          </cell>
          <cell r="Y1450">
            <v>0</v>
          </cell>
          <cell r="Z1450">
            <v>18555572</v>
          </cell>
          <cell r="AA1450">
            <v>8563182</v>
          </cell>
          <cell r="AB1450">
            <v>0</v>
          </cell>
          <cell r="AC1450">
            <v>0</v>
          </cell>
          <cell r="AD1450">
            <v>954315</v>
          </cell>
          <cell r="AE1450">
            <v>1015914</v>
          </cell>
          <cell r="AF1450">
            <v>1605213</v>
          </cell>
          <cell r="AG1450">
            <v>1685582</v>
          </cell>
          <cell r="AH1450">
            <v>2889800</v>
          </cell>
          <cell r="AI1450">
            <v>0</v>
          </cell>
          <cell r="AJ1450">
            <v>0</v>
          </cell>
          <cell r="AK1450">
            <v>16714006</v>
          </cell>
          <cell r="AL1450">
            <v>1673586</v>
          </cell>
          <cell r="AM1450">
            <v>0</v>
          </cell>
          <cell r="AN1450">
            <v>0</v>
          </cell>
          <cell r="AO1450">
            <v>10</v>
          </cell>
          <cell r="AP1450">
            <v>18387602</v>
          </cell>
          <cell r="AQ1450">
            <v>8513668</v>
          </cell>
          <cell r="AR1450">
            <v>2458266</v>
          </cell>
          <cell r="AS1450">
            <v>10971934</v>
          </cell>
          <cell r="AT1450">
            <v>2337572</v>
          </cell>
          <cell r="AU1450">
            <v>182843</v>
          </cell>
          <cell r="AV1450">
            <v>0</v>
          </cell>
          <cell r="AW1450">
            <v>0</v>
          </cell>
          <cell r="AX1450">
            <v>5157</v>
          </cell>
          <cell r="AY1450">
            <v>364228</v>
          </cell>
          <cell r="AZ1450">
            <v>2889800</v>
          </cell>
        </row>
        <row r="1451">
          <cell r="A1451">
            <v>207449</v>
          </cell>
          <cell r="B1451" t="str">
            <v>OKLAHOMA CITY COMMUNITY COLLEGE</v>
          </cell>
          <cell r="C1451" t="str">
            <v>OK</v>
          </cell>
          <cell r="D1451">
            <v>6</v>
          </cell>
          <cell r="E1451">
            <v>4</v>
          </cell>
          <cell r="F1451">
            <v>2</v>
          </cell>
          <cell r="G1451">
            <v>2</v>
          </cell>
          <cell r="H1451">
            <v>2</v>
          </cell>
          <cell r="I1451">
            <v>40</v>
          </cell>
          <cell r="J1451">
            <v>1</v>
          </cell>
          <cell r="K1451">
            <v>6355</v>
          </cell>
          <cell r="L1451">
            <v>3882661</v>
          </cell>
          <cell r="M1451">
            <v>0</v>
          </cell>
          <cell r="N1451">
            <v>19477375</v>
          </cell>
          <cell r="O1451">
            <v>2034718</v>
          </cell>
          <cell r="P1451">
            <v>5526543</v>
          </cell>
          <cell r="Q1451">
            <v>539737</v>
          </cell>
          <cell r="R1451">
            <v>57895</v>
          </cell>
          <cell r="S1451">
            <v>1929045</v>
          </cell>
          <cell r="T1451">
            <v>5493</v>
          </cell>
          <cell r="U1451">
            <v>125568</v>
          </cell>
          <cell r="V1451">
            <v>3733828</v>
          </cell>
          <cell r="W1451">
            <v>0</v>
          </cell>
          <cell r="X1451">
            <v>1997149</v>
          </cell>
          <cell r="Y1451">
            <v>0</v>
          </cell>
          <cell r="Z1451">
            <v>39310012</v>
          </cell>
          <cell r="AA1451">
            <v>17484813</v>
          </cell>
          <cell r="AB1451">
            <v>0</v>
          </cell>
          <cell r="AC1451">
            <v>1155902</v>
          </cell>
          <cell r="AD1451">
            <v>1420019</v>
          </cell>
          <cell r="AE1451">
            <v>2862749</v>
          </cell>
          <cell r="AF1451">
            <v>3204285</v>
          </cell>
          <cell r="AG1451">
            <v>3579794</v>
          </cell>
          <cell r="AH1451">
            <v>4603381</v>
          </cell>
          <cell r="AI1451">
            <v>0</v>
          </cell>
          <cell r="AJ1451">
            <v>0</v>
          </cell>
          <cell r="AK1451">
            <v>34310943</v>
          </cell>
          <cell r="AL1451">
            <v>4309327</v>
          </cell>
          <cell r="AM1451">
            <v>0</v>
          </cell>
          <cell r="AN1451">
            <v>0</v>
          </cell>
          <cell r="AO1451">
            <v>0</v>
          </cell>
          <cell r="AP1451">
            <v>38620270</v>
          </cell>
          <cell r="AQ1451">
            <v>17399914</v>
          </cell>
          <cell r="AR1451">
            <v>5190976</v>
          </cell>
          <cell r="AS1451">
            <v>22590890</v>
          </cell>
          <cell r="AT1451">
            <v>3888356</v>
          </cell>
          <cell r="AU1451">
            <v>312290</v>
          </cell>
          <cell r="AV1451">
            <v>1778</v>
          </cell>
          <cell r="AW1451">
            <v>0</v>
          </cell>
          <cell r="AX1451">
            <v>400957</v>
          </cell>
          <cell r="AY1451">
            <v>0</v>
          </cell>
          <cell r="AZ1451">
            <v>4603381</v>
          </cell>
        </row>
        <row r="1452">
          <cell r="A1452">
            <v>207564</v>
          </cell>
          <cell r="B1452" t="str">
            <v>OKLAHOMA STATE UNIVERSITY-OKMULGEE</v>
          </cell>
          <cell r="C1452" t="str">
            <v>OK</v>
          </cell>
          <cell r="D1452">
            <v>6</v>
          </cell>
          <cell r="E1452">
            <v>4</v>
          </cell>
          <cell r="F1452">
            <v>2</v>
          </cell>
          <cell r="G1452">
            <v>2</v>
          </cell>
          <cell r="H1452">
            <v>2</v>
          </cell>
          <cell r="I1452">
            <v>40</v>
          </cell>
          <cell r="J1452">
            <v>1</v>
          </cell>
          <cell r="K1452">
            <v>1918</v>
          </cell>
          <cell r="L1452">
            <v>4491522</v>
          </cell>
          <cell r="M1452">
            <v>0</v>
          </cell>
          <cell r="N1452">
            <v>14351269</v>
          </cell>
          <cell r="O1452">
            <v>0</v>
          </cell>
          <cell r="P1452">
            <v>3185069</v>
          </cell>
          <cell r="Q1452">
            <v>1689145</v>
          </cell>
          <cell r="R1452">
            <v>0</v>
          </cell>
          <cell r="S1452">
            <v>338421</v>
          </cell>
          <cell r="T1452">
            <v>0</v>
          </cell>
          <cell r="U1452">
            <v>69571</v>
          </cell>
          <cell r="V1452">
            <v>4819897</v>
          </cell>
          <cell r="W1452">
            <v>0</v>
          </cell>
          <cell r="X1452">
            <v>258334</v>
          </cell>
          <cell r="Y1452">
            <v>0</v>
          </cell>
          <cell r="Z1452">
            <v>29203228</v>
          </cell>
          <cell r="AA1452">
            <v>10829784</v>
          </cell>
          <cell r="AB1452">
            <v>0</v>
          </cell>
          <cell r="AC1452">
            <v>717951</v>
          </cell>
          <cell r="AD1452">
            <v>1080711</v>
          </cell>
          <cell r="AE1452">
            <v>1644236</v>
          </cell>
          <cell r="AF1452">
            <v>1736128</v>
          </cell>
          <cell r="AG1452">
            <v>3041182</v>
          </cell>
          <cell r="AH1452">
            <v>4371387</v>
          </cell>
          <cell r="AI1452">
            <v>0</v>
          </cell>
          <cell r="AJ1452">
            <v>0</v>
          </cell>
          <cell r="AK1452">
            <v>23421379</v>
          </cell>
          <cell r="AL1452">
            <v>5048507</v>
          </cell>
          <cell r="AM1452">
            <v>0</v>
          </cell>
          <cell r="AN1452">
            <v>0</v>
          </cell>
          <cell r="AO1452">
            <v>0</v>
          </cell>
          <cell r="AP1452">
            <v>28469886</v>
          </cell>
          <cell r="AQ1452">
            <v>11600041</v>
          </cell>
          <cell r="AR1452">
            <v>3740414</v>
          </cell>
          <cell r="AS1452">
            <v>15340455</v>
          </cell>
          <cell r="AT1452">
            <v>1687778</v>
          </cell>
          <cell r="AU1452">
            <v>787751</v>
          </cell>
          <cell r="AV1452">
            <v>620245</v>
          </cell>
          <cell r="AW1452">
            <v>0</v>
          </cell>
          <cell r="AX1452">
            <v>493871</v>
          </cell>
          <cell r="AY1452">
            <v>781742</v>
          </cell>
          <cell r="AZ1452">
            <v>4371387</v>
          </cell>
        </row>
        <row r="1453">
          <cell r="A1453">
            <v>207670</v>
          </cell>
          <cell r="B1453" t="str">
            <v>ROSE STATE COLLEGE</v>
          </cell>
          <cell r="C1453" t="str">
            <v>OK</v>
          </cell>
          <cell r="D1453">
            <v>6</v>
          </cell>
          <cell r="E1453">
            <v>4</v>
          </cell>
          <cell r="F1453">
            <v>2</v>
          </cell>
          <cell r="G1453">
            <v>2</v>
          </cell>
          <cell r="H1453">
            <v>2</v>
          </cell>
          <cell r="I1453">
            <v>40</v>
          </cell>
          <cell r="J1453">
            <v>1</v>
          </cell>
          <cell r="K1453">
            <v>4203</v>
          </cell>
          <cell r="L1453">
            <v>6157142</v>
          </cell>
          <cell r="M1453">
            <v>0</v>
          </cell>
          <cell r="N1453">
            <v>20347942</v>
          </cell>
          <cell r="O1453">
            <v>0</v>
          </cell>
          <cell r="P1453">
            <v>4466717</v>
          </cell>
          <cell r="Q1453">
            <v>540877</v>
          </cell>
          <cell r="R1453">
            <v>0</v>
          </cell>
          <cell r="S1453">
            <v>392996</v>
          </cell>
          <cell r="T1453">
            <v>0</v>
          </cell>
          <cell r="U1453">
            <v>110947</v>
          </cell>
          <cell r="V1453">
            <v>3330523</v>
          </cell>
          <cell r="W1453">
            <v>0</v>
          </cell>
          <cell r="X1453">
            <v>0</v>
          </cell>
          <cell r="Y1453">
            <v>0</v>
          </cell>
          <cell r="Z1453">
            <v>35347144</v>
          </cell>
          <cell r="AA1453">
            <v>17125607</v>
          </cell>
          <cell r="AB1453">
            <v>0</v>
          </cell>
          <cell r="AC1453">
            <v>103746</v>
          </cell>
          <cell r="AD1453">
            <v>2014503</v>
          </cell>
          <cell r="AE1453">
            <v>2816414</v>
          </cell>
          <cell r="AF1453">
            <v>3526492</v>
          </cell>
          <cell r="AG1453">
            <v>2556699</v>
          </cell>
          <cell r="AH1453">
            <v>4145474</v>
          </cell>
          <cell r="AI1453">
            <v>0</v>
          </cell>
          <cell r="AJ1453">
            <v>0</v>
          </cell>
          <cell r="AK1453">
            <v>32288935</v>
          </cell>
          <cell r="AL1453">
            <v>3306305</v>
          </cell>
          <cell r="AM1453">
            <v>0</v>
          </cell>
          <cell r="AN1453">
            <v>0</v>
          </cell>
          <cell r="AO1453">
            <v>0</v>
          </cell>
          <cell r="AP1453">
            <v>35595240</v>
          </cell>
          <cell r="AQ1453">
            <v>17633471</v>
          </cell>
          <cell r="AR1453">
            <v>5414643</v>
          </cell>
          <cell r="AS1453">
            <v>23264610</v>
          </cell>
          <cell r="AT1453">
            <v>2937992</v>
          </cell>
          <cell r="AU1453">
            <v>503439</v>
          </cell>
          <cell r="AV1453">
            <v>0</v>
          </cell>
          <cell r="AW1453">
            <v>0</v>
          </cell>
          <cell r="AX1453">
            <v>0</v>
          </cell>
          <cell r="AY1453">
            <v>704043</v>
          </cell>
          <cell r="AZ1453">
            <v>4145474</v>
          </cell>
        </row>
        <row r="1454">
          <cell r="A1454">
            <v>207740</v>
          </cell>
          <cell r="B1454" t="str">
            <v>SEMINOLE STATE COLLEGE</v>
          </cell>
          <cell r="C1454" t="str">
            <v>OK</v>
          </cell>
          <cell r="D1454">
            <v>6</v>
          </cell>
          <cell r="E1454">
            <v>4</v>
          </cell>
          <cell r="F1454">
            <v>2</v>
          </cell>
          <cell r="G1454">
            <v>2</v>
          </cell>
          <cell r="H1454">
            <v>2</v>
          </cell>
          <cell r="I1454">
            <v>40</v>
          </cell>
          <cell r="J1454">
            <v>1</v>
          </cell>
          <cell r="K1454">
            <v>1390</v>
          </cell>
          <cell r="L1454">
            <v>1534823</v>
          </cell>
          <cell r="M1454">
            <v>0</v>
          </cell>
          <cell r="N1454">
            <v>4368522</v>
          </cell>
          <cell r="O1454">
            <v>0</v>
          </cell>
          <cell r="P1454">
            <v>1792060</v>
          </cell>
          <cell r="Q1454">
            <v>267918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1670135</v>
          </cell>
          <cell r="W1454">
            <v>0</v>
          </cell>
          <cell r="X1454">
            <v>-1333903</v>
          </cell>
          <cell r="Y1454">
            <v>0</v>
          </cell>
          <cell r="Z1454">
            <v>8299555</v>
          </cell>
          <cell r="AA1454">
            <v>3173204</v>
          </cell>
          <cell r="AB1454">
            <v>0</v>
          </cell>
          <cell r="AC1454">
            <v>8480</v>
          </cell>
          <cell r="AD1454">
            <v>569465</v>
          </cell>
          <cell r="AE1454">
            <v>690316</v>
          </cell>
          <cell r="AF1454">
            <v>1135665</v>
          </cell>
          <cell r="AG1454">
            <v>963087</v>
          </cell>
          <cell r="AH1454">
            <v>2328552</v>
          </cell>
          <cell r="AI1454">
            <v>0</v>
          </cell>
          <cell r="AJ1454">
            <v>0</v>
          </cell>
          <cell r="AK1454">
            <v>8868769</v>
          </cell>
          <cell r="AL1454">
            <v>2007090</v>
          </cell>
          <cell r="AM1454">
            <v>0</v>
          </cell>
          <cell r="AN1454">
            <v>0</v>
          </cell>
          <cell r="AO1454">
            <v>0</v>
          </cell>
          <cell r="AP1454">
            <v>10875859</v>
          </cell>
          <cell r="AQ1454">
            <v>4091434</v>
          </cell>
          <cell r="AR1454">
            <v>1290098</v>
          </cell>
          <cell r="AS1454">
            <v>5381532</v>
          </cell>
          <cell r="AT1454">
            <v>1717565</v>
          </cell>
          <cell r="AU1454">
            <v>20625</v>
          </cell>
          <cell r="AV1454">
            <v>267918</v>
          </cell>
          <cell r="AW1454">
            <v>0</v>
          </cell>
          <cell r="AX1454">
            <v>0</v>
          </cell>
          <cell r="AY1454">
            <v>322444</v>
          </cell>
          <cell r="AZ1454">
            <v>2328552</v>
          </cell>
        </row>
        <row r="1455">
          <cell r="A1455">
            <v>207935</v>
          </cell>
          <cell r="B1455" t="str">
            <v>TULSA COMMUNITY COLLEGE</v>
          </cell>
          <cell r="C1455" t="str">
            <v>OK</v>
          </cell>
          <cell r="D1455">
            <v>6</v>
          </cell>
          <cell r="E1455">
            <v>4</v>
          </cell>
          <cell r="F1455">
            <v>2</v>
          </cell>
          <cell r="G1455">
            <v>2</v>
          </cell>
          <cell r="H1455">
            <v>2</v>
          </cell>
          <cell r="I1455">
            <v>40</v>
          </cell>
          <cell r="J1455">
            <v>1</v>
          </cell>
          <cell r="K1455">
            <v>9182</v>
          </cell>
          <cell r="L1455">
            <v>9494480</v>
          </cell>
          <cell r="M1455">
            <v>61834</v>
          </cell>
          <cell r="N1455">
            <v>30569952</v>
          </cell>
          <cell r="O1455">
            <v>26332022</v>
          </cell>
          <cell r="P1455">
            <v>5534094</v>
          </cell>
          <cell r="Q1455">
            <v>396273</v>
          </cell>
          <cell r="R1455">
            <v>0</v>
          </cell>
          <cell r="S1455">
            <v>209389</v>
          </cell>
          <cell r="T1455">
            <v>0</v>
          </cell>
          <cell r="U1455">
            <v>0</v>
          </cell>
          <cell r="V1455">
            <v>7565695</v>
          </cell>
          <cell r="W1455">
            <v>0</v>
          </cell>
          <cell r="X1455">
            <v>3604139</v>
          </cell>
          <cell r="Y1455">
            <v>0</v>
          </cell>
          <cell r="Z1455">
            <v>83767878</v>
          </cell>
          <cell r="AA1455">
            <v>38190033</v>
          </cell>
          <cell r="AB1455">
            <v>0</v>
          </cell>
          <cell r="AC1455">
            <v>493080</v>
          </cell>
          <cell r="AD1455">
            <v>4269890</v>
          </cell>
          <cell r="AE1455">
            <v>7660386</v>
          </cell>
          <cell r="AF1455">
            <v>6893067</v>
          </cell>
          <cell r="AG1455">
            <v>8581953</v>
          </cell>
          <cell r="AH1455">
            <v>5534094</v>
          </cell>
          <cell r="AI1455">
            <v>560000</v>
          </cell>
          <cell r="AJ1455">
            <v>0</v>
          </cell>
          <cell r="AK1455">
            <v>72182503</v>
          </cell>
          <cell r="AL1455">
            <v>8631990</v>
          </cell>
          <cell r="AM1455">
            <v>0</v>
          </cell>
          <cell r="AN1455">
            <v>0</v>
          </cell>
          <cell r="AO1455">
            <v>0</v>
          </cell>
          <cell r="AP1455">
            <v>80814493</v>
          </cell>
          <cell r="AQ1455">
            <v>39542248</v>
          </cell>
          <cell r="AR1455">
            <v>9932020</v>
          </cell>
          <cell r="AS1455">
            <v>49474268</v>
          </cell>
          <cell r="AT1455">
            <v>5310828</v>
          </cell>
          <cell r="AU1455">
            <v>223266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5534094</v>
          </cell>
        </row>
        <row r="1456">
          <cell r="A1456">
            <v>208035</v>
          </cell>
          <cell r="B1456" t="str">
            <v>WESTERN OKLAHOMA STATE COLLEGE</v>
          </cell>
          <cell r="C1456" t="str">
            <v>OK</v>
          </cell>
          <cell r="D1456">
            <v>6</v>
          </cell>
          <cell r="E1456">
            <v>4</v>
          </cell>
          <cell r="F1456">
            <v>2</v>
          </cell>
          <cell r="G1456">
            <v>2</v>
          </cell>
          <cell r="H1456">
            <v>2</v>
          </cell>
          <cell r="I1456">
            <v>40</v>
          </cell>
          <cell r="J1456">
            <v>1</v>
          </cell>
          <cell r="K1456">
            <v>1331</v>
          </cell>
          <cell r="L1456">
            <v>1763496</v>
          </cell>
          <cell r="M1456">
            <v>0</v>
          </cell>
          <cell r="N1456">
            <v>5398976</v>
          </cell>
          <cell r="O1456">
            <v>0</v>
          </cell>
          <cell r="P1456">
            <v>2171580</v>
          </cell>
          <cell r="Q1456">
            <v>204304</v>
          </cell>
          <cell r="R1456">
            <v>277119</v>
          </cell>
          <cell r="S1456">
            <v>0</v>
          </cell>
          <cell r="T1456">
            <v>0</v>
          </cell>
          <cell r="U1456">
            <v>0</v>
          </cell>
          <cell r="V1456">
            <v>1159562</v>
          </cell>
          <cell r="W1456">
            <v>0</v>
          </cell>
          <cell r="X1456">
            <v>78027</v>
          </cell>
          <cell r="Y1456">
            <v>0</v>
          </cell>
          <cell r="Z1456">
            <v>11053064</v>
          </cell>
          <cell r="AA1456">
            <v>2869546</v>
          </cell>
          <cell r="AB1456">
            <v>0</v>
          </cell>
          <cell r="AC1456">
            <v>0</v>
          </cell>
          <cell r="AD1456">
            <v>306505</v>
          </cell>
          <cell r="AE1456">
            <v>1008139</v>
          </cell>
          <cell r="AF1456">
            <v>891723</v>
          </cell>
          <cell r="AG1456">
            <v>719714</v>
          </cell>
          <cell r="AH1456">
            <v>1943645</v>
          </cell>
          <cell r="AI1456">
            <v>0</v>
          </cell>
          <cell r="AJ1456">
            <v>0</v>
          </cell>
          <cell r="AK1456">
            <v>7739272</v>
          </cell>
          <cell r="AL1456">
            <v>1534083</v>
          </cell>
          <cell r="AM1456">
            <v>0</v>
          </cell>
          <cell r="AN1456">
            <v>0</v>
          </cell>
          <cell r="AO1456">
            <v>0</v>
          </cell>
          <cell r="AP1456">
            <v>9273355</v>
          </cell>
          <cell r="AQ1456">
            <v>3540654</v>
          </cell>
          <cell r="AR1456">
            <v>1016072</v>
          </cell>
          <cell r="AS1456">
            <v>4556726</v>
          </cell>
          <cell r="AT1456">
            <v>1231272</v>
          </cell>
          <cell r="AU1456">
            <v>23579</v>
          </cell>
          <cell r="AV1456">
            <v>123796</v>
          </cell>
          <cell r="AW1456">
            <v>0</v>
          </cell>
          <cell r="AX1456">
            <v>274770</v>
          </cell>
          <cell r="AY1456">
            <v>290228</v>
          </cell>
          <cell r="AZ1456">
            <v>1943645</v>
          </cell>
        </row>
        <row r="1457">
          <cell r="A1457">
            <v>261375</v>
          </cell>
          <cell r="B1457" t="str">
            <v>TULSA TECHNOLOGY CENTER-LEMLEY CAMPUS</v>
          </cell>
          <cell r="C1457" t="str">
            <v>OK</v>
          </cell>
          <cell r="D1457">
            <v>6</v>
          </cell>
          <cell r="E1457">
            <v>4</v>
          </cell>
          <cell r="F1457">
            <v>2</v>
          </cell>
          <cell r="G1457">
            <v>2</v>
          </cell>
          <cell r="H1457">
            <v>2</v>
          </cell>
          <cell r="I1457">
            <v>-3</v>
          </cell>
          <cell r="J1457">
            <v>1</v>
          </cell>
          <cell r="K1457">
            <v>171</v>
          </cell>
          <cell r="L1457">
            <v>2017588</v>
          </cell>
          <cell r="M1457">
            <v>0</v>
          </cell>
          <cell r="N1457">
            <v>7080266</v>
          </cell>
          <cell r="O1457">
            <v>41798819</v>
          </cell>
          <cell r="P1457">
            <v>757036</v>
          </cell>
          <cell r="Q1457">
            <v>2464396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5763194</v>
          </cell>
          <cell r="Y1457">
            <v>0</v>
          </cell>
          <cell r="Z1457">
            <v>59881299</v>
          </cell>
          <cell r="AA1457">
            <v>14270941</v>
          </cell>
          <cell r="AB1457">
            <v>0</v>
          </cell>
          <cell r="AC1457">
            <v>0</v>
          </cell>
          <cell r="AD1457">
            <v>0</v>
          </cell>
          <cell r="AE1457">
            <v>6565759</v>
          </cell>
          <cell r="AF1457">
            <v>20165170</v>
          </cell>
          <cell r="AG1457">
            <v>16741264</v>
          </cell>
          <cell r="AH1457">
            <v>230795</v>
          </cell>
          <cell r="AI1457">
            <v>0</v>
          </cell>
          <cell r="AJ1457">
            <v>0</v>
          </cell>
          <cell r="AK1457">
            <v>57973929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57973929</v>
          </cell>
          <cell r="AQ1457">
            <v>21605031</v>
          </cell>
          <cell r="AR1457">
            <v>5883707</v>
          </cell>
          <cell r="AS1457">
            <v>27488738</v>
          </cell>
          <cell r="AT1457">
            <v>211969</v>
          </cell>
          <cell r="AU1457">
            <v>18826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230795</v>
          </cell>
        </row>
        <row r="1458">
          <cell r="A1458">
            <v>363165</v>
          </cell>
          <cell r="B1458" t="str">
            <v>METRO TECHNOLOGY CENTERS</v>
          </cell>
          <cell r="C1458" t="str">
            <v>OK</v>
          </cell>
          <cell r="D1458">
            <v>6</v>
          </cell>
          <cell r="E1458">
            <v>4</v>
          </cell>
          <cell r="F1458">
            <v>2</v>
          </cell>
          <cell r="G1458">
            <v>2</v>
          </cell>
          <cell r="H1458">
            <v>2</v>
          </cell>
          <cell r="I1458">
            <v>-3</v>
          </cell>
          <cell r="J1458">
            <v>1</v>
          </cell>
          <cell r="K1458">
            <v>438</v>
          </cell>
          <cell r="L1458">
            <v>1149320</v>
          </cell>
          <cell r="M1458">
            <v>0</v>
          </cell>
          <cell r="N1458">
            <v>3885484</v>
          </cell>
          <cell r="O1458">
            <v>12516541</v>
          </cell>
          <cell r="P1458">
            <v>973689</v>
          </cell>
          <cell r="Q1458">
            <v>162283</v>
          </cell>
          <cell r="R1458">
            <v>0</v>
          </cell>
          <cell r="S1458">
            <v>0</v>
          </cell>
          <cell r="T1458">
            <v>0</v>
          </cell>
          <cell r="U1458">
            <v>391011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19078328</v>
          </cell>
          <cell r="AA1458">
            <v>5757794</v>
          </cell>
          <cell r="AB1458">
            <v>0</v>
          </cell>
          <cell r="AC1458">
            <v>117578</v>
          </cell>
          <cell r="AD1458">
            <v>3199972</v>
          </cell>
          <cell r="AE1458">
            <v>2390785</v>
          </cell>
          <cell r="AF1458">
            <v>2800503</v>
          </cell>
          <cell r="AG1458">
            <v>2653712</v>
          </cell>
          <cell r="AH1458">
            <v>358477</v>
          </cell>
          <cell r="AI1458">
            <v>0</v>
          </cell>
          <cell r="AJ1458">
            <v>0</v>
          </cell>
          <cell r="AK1458">
            <v>17278821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17278821</v>
          </cell>
          <cell r="AQ1458">
            <v>9857550</v>
          </cell>
          <cell r="AR1458">
            <v>1974912</v>
          </cell>
          <cell r="AS1458">
            <v>11832462</v>
          </cell>
          <cell r="AT1458">
            <v>358477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358477</v>
          </cell>
        </row>
        <row r="1459">
          <cell r="A1459">
            <v>364548</v>
          </cell>
          <cell r="B1459" t="str">
            <v>GREAT PLAINS TECHNOLOGY CENTER</v>
          </cell>
          <cell r="C1459" t="str">
            <v>OK</v>
          </cell>
          <cell r="D1459">
            <v>6</v>
          </cell>
          <cell r="E1459">
            <v>4</v>
          </cell>
          <cell r="F1459">
            <v>2</v>
          </cell>
          <cell r="G1459">
            <v>2</v>
          </cell>
          <cell r="H1459">
            <v>2</v>
          </cell>
          <cell r="I1459">
            <v>-3</v>
          </cell>
          <cell r="J1459">
            <v>1</v>
          </cell>
          <cell r="K1459">
            <v>239</v>
          </cell>
          <cell r="L1459">
            <v>1609584</v>
          </cell>
          <cell r="M1459">
            <v>0</v>
          </cell>
          <cell r="N1459">
            <v>0</v>
          </cell>
          <cell r="O1459">
            <v>5011562</v>
          </cell>
          <cell r="P1459">
            <v>1127832</v>
          </cell>
          <cell r="Q1459">
            <v>5802307</v>
          </cell>
          <cell r="R1459">
            <v>586989</v>
          </cell>
          <cell r="S1459">
            <v>9672</v>
          </cell>
          <cell r="T1459">
            <v>0</v>
          </cell>
          <cell r="U1459">
            <v>190317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14338263</v>
          </cell>
          <cell r="AA1459">
            <v>10282684</v>
          </cell>
          <cell r="AB1459">
            <v>0</v>
          </cell>
          <cell r="AC1459">
            <v>0</v>
          </cell>
          <cell r="AD1459">
            <v>0</v>
          </cell>
          <cell r="AE1459">
            <v>201085</v>
          </cell>
          <cell r="AF1459">
            <v>1370305</v>
          </cell>
          <cell r="AG1459">
            <v>2042380</v>
          </cell>
          <cell r="AH1459">
            <v>408830</v>
          </cell>
          <cell r="AI1459">
            <v>0</v>
          </cell>
          <cell r="AJ1459">
            <v>0</v>
          </cell>
          <cell r="AK1459">
            <v>14305284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14305284</v>
          </cell>
          <cell r="AQ1459">
            <v>7415945</v>
          </cell>
          <cell r="AR1459">
            <v>1983128</v>
          </cell>
          <cell r="AS1459">
            <v>9399073</v>
          </cell>
          <cell r="AT1459">
            <v>403930</v>
          </cell>
          <cell r="AU1459">
            <v>4900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408830</v>
          </cell>
        </row>
        <row r="1460">
          <cell r="A1460">
            <v>364946</v>
          </cell>
          <cell r="B1460" t="str">
            <v>CADDO KIOWA TECHNOLOGY CENTER</v>
          </cell>
          <cell r="C1460" t="str">
            <v>OK</v>
          </cell>
          <cell r="D1460">
            <v>6</v>
          </cell>
          <cell r="E1460">
            <v>4</v>
          </cell>
          <cell r="F1460">
            <v>2</v>
          </cell>
          <cell r="G1460">
            <v>2</v>
          </cell>
          <cell r="H1460">
            <v>2</v>
          </cell>
          <cell r="I1460">
            <v>-3</v>
          </cell>
          <cell r="J1460">
            <v>1</v>
          </cell>
          <cell r="K1460">
            <v>157</v>
          </cell>
          <cell r="L1460">
            <v>951690</v>
          </cell>
          <cell r="M1460">
            <v>0</v>
          </cell>
          <cell r="N1460">
            <v>2597338</v>
          </cell>
          <cell r="O1460">
            <v>1424440</v>
          </cell>
          <cell r="P1460">
            <v>1486788</v>
          </cell>
          <cell r="Q1460">
            <v>797101</v>
          </cell>
          <cell r="R1460">
            <v>272226</v>
          </cell>
          <cell r="S1460">
            <v>0</v>
          </cell>
          <cell r="T1460">
            <v>0</v>
          </cell>
          <cell r="U1460">
            <v>414171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7943754</v>
          </cell>
          <cell r="AA1460">
            <v>3576716</v>
          </cell>
          <cell r="AB1460">
            <v>0</v>
          </cell>
          <cell r="AC1460">
            <v>0</v>
          </cell>
          <cell r="AD1460">
            <v>960097</v>
          </cell>
          <cell r="AE1460">
            <v>588830</v>
          </cell>
          <cell r="AF1460">
            <v>412211</v>
          </cell>
          <cell r="AG1460">
            <v>864901</v>
          </cell>
          <cell r="AH1460">
            <v>1027688</v>
          </cell>
          <cell r="AI1460">
            <v>0</v>
          </cell>
          <cell r="AJ1460">
            <v>0</v>
          </cell>
          <cell r="AK1460">
            <v>7430443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7430443</v>
          </cell>
          <cell r="AQ1460">
            <v>3715000</v>
          </cell>
          <cell r="AR1460">
            <v>925000</v>
          </cell>
          <cell r="AS1460">
            <v>4640000</v>
          </cell>
          <cell r="AT1460">
            <v>835793</v>
          </cell>
          <cell r="AU1460">
            <v>67573</v>
          </cell>
          <cell r="AV1460">
            <v>41674</v>
          </cell>
          <cell r="AW1460">
            <v>63132</v>
          </cell>
          <cell r="AX1460">
            <v>0</v>
          </cell>
          <cell r="AY1460">
            <v>19516</v>
          </cell>
          <cell r="AZ1460">
            <v>1027688</v>
          </cell>
        </row>
        <row r="1461">
          <cell r="A1461">
            <v>365213</v>
          </cell>
          <cell r="B1461" t="str">
            <v>AUTRY TECHNOLOGY CENTER</v>
          </cell>
          <cell r="C1461" t="str">
            <v>OK</v>
          </cell>
          <cell r="D1461">
            <v>6</v>
          </cell>
          <cell r="E1461">
            <v>4</v>
          </cell>
          <cell r="F1461">
            <v>2</v>
          </cell>
          <cell r="G1461">
            <v>2</v>
          </cell>
          <cell r="H1461">
            <v>2</v>
          </cell>
          <cell r="I1461">
            <v>-3</v>
          </cell>
          <cell r="J1461">
            <v>1</v>
          </cell>
          <cell r="K1461">
            <v>174</v>
          </cell>
          <cell r="L1461">
            <v>1471312</v>
          </cell>
          <cell r="M1461">
            <v>0</v>
          </cell>
          <cell r="N1461">
            <v>23822</v>
          </cell>
          <cell r="O1461">
            <v>3991217</v>
          </cell>
          <cell r="P1461">
            <v>379782</v>
          </cell>
          <cell r="Q1461">
            <v>2696557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208939</v>
          </cell>
          <cell r="Y1461">
            <v>0</v>
          </cell>
          <cell r="Z1461">
            <v>8771629</v>
          </cell>
          <cell r="AA1461">
            <v>3608362</v>
          </cell>
          <cell r="AB1461">
            <v>0</v>
          </cell>
          <cell r="AC1461">
            <v>173771</v>
          </cell>
          <cell r="AD1461">
            <v>938101</v>
          </cell>
          <cell r="AE1461">
            <v>1432917</v>
          </cell>
          <cell r="AF1461">
            <v>786381</v>
          </cell>
          <cell r="AG1461">
            <v>1468047</v>
          </cell>
          <cell r="AH1461">
            <v>147830</v>
          </cell>
          <cell r="AI1461">
            <v>0</v>
          </cell>
          <cell r="AJ1461">
            <v>0</v>
          </cell>
          <cell r="AK1461">
            <v>8555409</v>
          </cell>
          <cell r="AL1461">
            <v>0</v>
          </cell>
          <cell r="AM1461">
            <v>0</v>
          </cell>
          <cell r="AN1461">
            <v>0</v>
          </cell>
          <cell r="AO1461">
            <v>173791</v>
          </cell>
          <cell r="AP1461">
            <v>8729200</v>
          </cell>
          <cell r="AQ1461">
            <v>3797429</v>
          </cell>
          <cell r="AR1461">
            <v>1038280</v>
          </cell>
          <cell r="AS1461">
            <v>4835709</v>
          </cell>
          <cell r="AT1461">
            <v>131192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16638</v>
          </cell>
          <cell r="AZ1461">
            <v>147830</v>
          </cell>
        </row>
        <row r="1462">
          <cell r="A1462">
            <v>365480</v>
          </cell>
          <cell r="B1462" t="str">
            <v>MERIDIAN TECHNOLOGY CENTER</v>
          </cell>
          <cell r="C1462" t="str">
            <v>OK</v>
          </cell>
          <cell r="D1462">
            <v>6</v>
          </cell>
          <cell r="E1462">
            <v>4</v>
          </cell>
          <cell r="F1462">
            <v>2</v>
          </cell>
          <cell r="G1462">
            <v>2</v>
          </cell>
          <cell r="H1462">
            <v>2</v>
          </cell>
          <cell r="I1462">
            <v>-3</v>
          </cell>
          <cell r="J1462">
            <v>1</v>
          </cell>
          <cell r="K1462">
            <v>317</v>
          </cell>
          <cell r="L1462">
            <v>623844</v>
          </cell>
          <cell r="M1462">
            <v>81860</v>
          </cell>
          <cell r="N1462">
            <v>2964568</v>
          </cell>
          <cell r="O1462">
            <v>3890267</v>
          </cell>
          <cell r="P1462">
            <v>228806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571732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8361077</v>
          </cell>
          <cell r="AA1462">
            <v>3051548</v>
          </cell>
          <cell r="AB1462">
            <v>0</v>
          </cell>
          <cell r="AC1462">
            <v>0</v>
          </cell>
          <cell r="AD1462">
            <v>1930076</v>
          </cell>
          <cell r="AE1462">
            <v>444392</v>
          </cell>
          <cell r="AF1462">
            <v>808736</v>
          </cell>
          <cell r="AG1462">
            <v>1776731</v>
          </cell>
          <cell r="AH1462">
            <v>228806</v>
          </cell>
          <cell r="AI1462">
            <v>0</v>
          </cell>
          <cell r="AJ1462">
            <v>0</v>
          </cell>
          <cell r="AK1462">
            <v>8240289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8240289</v>
          </cell>
          <cell r="AQ1462">
            <v>4324161</v>
          </cell>
          <cell r="AR1462">
            <v>837383</v>
          </cell>
          <cell r="AS1462">
            <v>5161544</v>
          </cell>
          <cell r="AT1462">
            <v>228806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228806</v>
          </cell>
        </row>
        <row r="1463">
          <cell r="A1463">
            <v>418348</v>
          </cell>
          <cell r="B1463" t="str">
            <v>EASTERN OKLAHOMA COUNTY TECHNOLOGY CENTER</v>
          </cell>
          <cell r="C1463" t="str">
            <v>OK</v>
          </cell>
          <cell r="D1463">
            <v>6</v>
          </cell>
          <cell r="E1463">
            <v>4</v>
          </cell>
          <cell r="F1463">
            <v>2</v>
          </cell>
          <cell r="G1463">
            <v>2</v>
          </cell>
          <cell r="H1463">
            <v>2</v>
          </cell>
          <cell r="I1463">
            <v>-3</v>
          </cell>
          <cell r="J1463">
            <v>1</v>
          </cell>
          <cell r="K1463">
            <v>75</v>
          </cell>
          <cell r="L1463">
            <v>142538</v>
          </cell>
          <cell r="M1463">
            <v>0</v>
          </cell>
          <cell r="N1463">
            <v>1637284</v>
          </cell>
          <cell r="O1463">
            <v>0</v>
          </cell>
          <cell r="P1463">
            <v>350201</v>
          </cell>
          <cell r="Q1463">
            <v>99469</v>
          </cell>
          <cell r="R1463">
            <v>0</v>
          </cell>
          <cell r="S1463">
            <v>0</v>
          </cell>
          <cell r="T1463">
            <v>0</v>
          </cell>
          <cell r="U1463">
            <v>206256</v>
          </cell>
          <cell r="V1463">
            <v>0</v>
          </cell>
          <cell r="W1463">
            <v>0</v>
          </cell>
          <cell r="X1463">
            <v>2051910</v>
          </cell>
          <cell r="Y1463">
            <v>0</v>
          </cell>
          <cell r="Z1463">
            <v>4487658</v>
          </cell>
          <cell r="AA1463">
            <v>1491541</v>
          </cell>
          <cell r="AB1463">
            <v>0</v>
          </cell>
          <cell r="AC1463">
            <v>0</v>
          </cell>
          <cell r="AD1463">
            <v>814861</v>
          </cell>
          <cell r="AE1463">
            <v>60939</v>
          </cell>
          <cell r="AF1463">
            <v>679732</v>
          </cell>
          <cell r="AG1463">
            <v>336260</v>
          </cell>
          <cell r="AH1463">
            <v>90138</v>
          </cell>
          <cell r="AI1463">
            <v>0</v>
          </cell>
          <cell r="AJ1463">
            <v>0</v>
          </cell>
          <cell r="AK1463">
            <v>3473471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3473471</v>
          </cell>
          <cell r="AQ1463">
            <v>2376722</v>
          </cell>
          <cell r="AR1463">
            <v>353320</v>
          </cell>
          <cell r="AS1463">
            <v>2730042</v>
          </cell>
          <cell r="AT1463">
            <v>60158</v>
          </cell>
          <cell r="AU1463">
            <v>0</v>
          </cell>
          <cell r="AV1463">
            <v>5600</v>
          </cell>
          <cell r="AW1463">
            <v>0</v>
          </cell>
          <cell r="AX1463">
            <v>1000</v>
          </cell>
          <cell r="AY1463">
            <v>23380</v>
          </cell>
          <cell r="AZ1463">
            <v>90138</v>
          </cell>
        </row>
        <row r="1464">
          <cell r="A1464">
            <v>206905</v>
          </cell>
          <cell r="B1464" t="str">
            <v>PONTOTOC TECHNOLOGY CENTER</v>
          </cell>
          <cell r="C1464" t="str">
            <v>OK</v>
          </cell>
          <cell r="D1464">
            <v>6</v>
          </cell>
          <cell r="E1464">
            <v>7</v>
          </cell>
          <cell r="F1464">
            <v>2</v>
          </cell>
          <cell r="G1464">
            <v>2</v>
          </cell>
          <cell r="H1464">
            <v>2</v>
          </cell>
          <cell r="I1464">
            <v>-3</v>
          </cell>
          <cell r="J1464">
            <v>1</v>
          </cell>
          <cell r="K1464">
            <v>100</v>
          </cell>
          <cell r="L1464">
            <v>216439</v>
          </cell>
          <cell r="M1464">
            <v>83774</v>
          </cell>
          <cell r="N1464">
            <v>1265345</v>
          </cell>
          <cell r="O1464">
            <v>1359097</v>
          </cell>
          <cell r="P1464">
            <v>179479</v>
          </cell>
          <cell r="Q1464">
            <v>389581</v>
          </cell>
          <cell r="R1464">
            <v>134705</v>
          </cell>
          <cell r="S1464">
            <v>0</v>
          </cell>
          <cell r="T1464">
            <v>0</v>
          </cell>
          <cell r="U1464">
            <v>0</v>
          </cell>
          <cell r="V1464">
            <v>10185</v>
          </cell>
          <cell r="W1464">
            <v>0</v>
          </cell>
          <cell r="X1464">
            <v>0</v>
          </cell>
          <cell r="Y1464">
            <v>0</v>
          </cell>
          <cell r="Z1464">
            <v>3638605</v>
          </cell>
          <cell r="AA1464">
            <v>2130449</v>
          </cell>
          <cell r="AB1464">
            <v>0</v>
          </cell>
          <cell r="AC1464">
            <v>0</v>
          </cell>
          <cell r="AD1464">
            <v>238444</v>
          </cell>
          <cell r="AE1464">
            <v>311634</v>
          </cell>
          <cell r="AF1464">
            <v>151951</v>
          </cell>
          <cell r="AG1464">
            <v>456411</v>
          </cell>
          <cell r="AH1464">
            <v>140751</v>
          </cell>
          <cell r="AI1464">
            <v>0</v>
          </cell>
          <cell r="AJ1464">
            <v>0</v>
          </cell>
          <cell r="AK1464">
            <v>3429640</v>
          </cell>
          <cell r="AL1464">
            <v>10185</v>
          </cell>
          <cell r="AM1464">
            <v>0</v>
          </cell>
          <cell r="AN1464">
            <v>0</v>
          </cell>
          <cell r="AO1464">
            <v>0</v>
          </cell>
          <cell r="AP1464">
            <v>3439825</v>
          </cell>
          <cell r="AQ1464">
            <v>22103</v>
          </cell>
          <cell r="AR1464">
            <v>6207</v>
          </cell>
          <cell r="AS1464">
            <v>28310</v>
          </cell>
          <cell r="AT1464">
            <v>138351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2400</v>
          </cell>
          <cell r="AZ1464">
            <v>140751</v>
          </cell>
        </row>
        <row r="1465">
          <cell r="A1465">
            <v>208026</v>
          </cell>
          <cell r="B1465" t="str">
            <v>INDIAN CAPITAL TECHNOLOGY CENTER-TAHLEQUAH</v>
          </cell>
          <cell r="C1465" t="str">
            <v>OK</v>
          </cell>
          <cell r="D1465">
            <v>6</v>
          </cell>
          <cell r="E1465">
            <v>7</v>
          </cell>
          <cell r="F1465">
            <v>2</v>
          </cell>
          <cell r="G1465">
            <v>2</v>
          </cell>
          <cell r="H1465">
            <v>2</v>
          </cell>
          <cell r="I1465">
            <v>-3</v>
          </cell>
          <cell r="J1465">
            <v>1</v>
          </cell>
          <cell r="K1465">
            <v>79</v>
          </cell>
          <cell r="L1465">
            <v>120807</v>
          </cell>
          <cell r="M1465">
            <v>86000</v>
          </cell>
          <cell r="N1465">
            <v>605366</v>
          </cell>
          <cell r="O1465">
            <v>792456</v>
          </cell>
          <cell r="P1465">
            <v>224980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1829609</v>
          </cell>
          <cell r="AA1465">
            <v>865671</v>
          </cell>
          <cell r="AB1465">
            <v>0</v>
          </cell>
          <cell r="AC1465">
            <v>0</v>
          </cell>
          <cell r="AD1465">
            <v>0</v>
          </cell>
          <cell r="AE1465">
            <v>64141</v>
          </cell>
          <cell r="AF1465">
            <v>530925</v>
          </cell>
          <cell r="AG1465">
            <v>230972</v>
          </cell>
          <cell r="AH1465">
            <v>174998</v>
          </cell>
          <cell r="AI1465">
            <v>0</v>
          </cell>
          <cell r="AJ1465">
            <v>0</v>
          </cell>
          <cell r="AK1465">
            <v>1866707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1866707</v>
          </cell>
          <cell r="AQ1465">
            <v>1114582</v>
          </cell>
          <cell r="AR1465">
            <v>275822</v>
          </cell>
          <cell r="AS1465">
            <v>1390404</v>
          </cell>
          <cell r="AT1465">
            <v>174998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174998</v>
          </cell>
        </row>
        <row r="1466">
          <cell r="A1466">
            <v>208053</v>
          </cell>
          <cell r="B1466" t="str">
            <v>HIGH PLAINS TECHNOLOGY CENTER</v>
          </cell>
          <cell r="C1466" t="str">
            <v>OK</v>
          </cell>
          <cell r="D1466">
            <v>6</v>
          </cell>
          <cell r="E1466">
            <v>7</v>
          </cell>
          <cell r="F1466">
            <v>2</v>
          </cell>
          <cell r="G1466">
            <v>2</v>
          </cell>
          <cell r="H1466">
            <v>2</v>
          </cell>
          <cell r="I1466">
            <v>-3</v>
          </cell>
          <cell r="J1466">
            <v>1</v>
          </cell>
          <cell r="K1466">
            <v>57</v>
          </cell>
          <cell r="L1466">
            <v>186264</v>
          </cell>
          <cell r="M1466">
            <v>0</v>
          </cell>
          <cell r="N1466">
            <v>1228011</v>
          </cell>
          <cell r="O1466">
            <v>1294520</v>
          </cell>
          <cell r="P1466">
            <v>200214</v>
          </cell>
          <cell r="Q1466">
            <v>832570</v>
          </cell>
          <cell r="R1466">
            <v>0</v>
          </cell>
          <cell r="S1466">
            <v>500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3742079</v>
          </cell>
          <cell r="AA1466">
            <v>1845701</v>
          </cell>
          <cell r="AB1466">
            <v>0</v>
          </cell>
          <cell r="AC1466">
            <v>0</v>
          </cell>
          <cell r="AD1466">
            <v>242184</v>
          </cell>
          <cell r="AE1466">
            <v>297168</v>
          </cell>
          <cell r="AF1466">
            <v>848298</v>
          </cell>
          <cell r="AG1466">
            <v>457605</v>
          </cell>
          <cell r="AH1466">
            <v>86561</v>
          </cell>
          <cell r="AI1466">
            <v>0</v>
          </cell>
          <cell r="AJ1466">
            <v>0</v>
          </cell>
          <cell r="AK1466">
            <v>3777517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3777517</v>
          </cell>
          <cell r="AQ1466">
            <v>1847811</v>
          </cell>
          <cell r="AR1466">
            <v>496710</v>
          </cell>
          <cell r="AS1466">
            <v>2344521</v>
          </cell>
          <cell r="AT1466">
            <v>80711</v>
          </cell>
          <cell r="AU1466">
            <v>3713</v>
          </cell>
          <cell r="AV1466">
            <v>900</v>
          </cell>
          <cell r="AW1466">
            <v>0</v>
          </cell>
          <cell r="AX1466">
            <v>0</v>
          </cell>
          <cell r="AY1466">
            <v>1237</v>
          </cell>
          <cell r="AZ1466">
            <v>86561</v>
          </cell>
        </row>
        <row r="1467">
          <cell r="A1467">
            <v>245999</v>
          </cell>
          <cell r="B1467" t="str">
            <v>FRANCIS TUTTLE TECHNOLOGY CENTER</v>
          </cell>
          <cell r="C1467" t="str">
            <v>OK</v>
          </cell>
          <cell r="D1467">
            <v>6</v>
          </cell>
          <cell r="E1467">
            <v>7</v>
          </cell>
          <cell r="F1467">
            <v>2</v>
          </cell>
          <cell r="G1467">
            <v>2</v>
          </cell>
          <cell r="H1467">
            <v>2</v>
          </cell>
          <cell r="I1467">
            <v>-3</v>
          </cell>
          <cell r="J1467">
            <v>1</v>
          </cell>
          <cell r="K1467">
            <v>739</v>
          </cell>
          <cell r="L1467">
            <v>1734397</v>
          </cell>
          <cell r="M1467">
            <v>0</v>
          </cell>
          <cell r="N1467">
            <v>3284732</v>
          </cell>
          <cell r="O1467">
            <v>13626337</v>
          </cell>
          <cell r="P1467">
            <v>1228473</v>
          </cell>
          <cell r="Q1467">
            <v>1267289</v>
          </cell>
          <cell r="R1467">
            <v>0</v>
          </cell>
          <cell r="S1467">
            <v>99006</v>
          </cell>
          <cell r="T1467">
            <v>0</v>
          </cell>
          <cell r="U1467">
            <v>32025</v>
          </cell>
          <cell r="V1467">
            <v>380444</v>
          </cell>
          <cell r="W1467">
            <v>0</v>
          </cell>
          <cell r="X1467">
            <v>785942</v>
          </cell>
          <cell r="Y1467">
            <v>0</v>
          </cell>
          <cell r="Z1467">
            <v>22438645</v>
          </cell>
          <cell r="AA1467">
            <v>8011633</v>
          </cell>
          <cell r="AB1467">
            <v>0</v>
          </cell>
          <cell r="AC1467">
            <v>562</v>
          </cell>
          <cell r="AD1467">
            <v>1269012</v>
          </cell>
          <cell r="AE1467">
            <v>2320929</v>
          </cell>
          <cell r="AF1467">
            <v>6062475</v>
          </cell>
          <cell r="AG1467">
            <v>3457779</v>
          </cell>
          <cell r="AH1467">
            <v>594534</v>
          </cell>
          <cell r="AI1467">
            <v>0</v>
          </cell>
          <cell r="AJ1467">
            <v>600000</v>
          </cell>
          <cell r="AK1467">
            <v>22316924</v>
          </cell>
          <cell r="AL1467">
            <v>697524</v>
          </cell>
          <cell r="AM1467">
            <v>0</v>
          </cell>
          <cell r="AN1467">
            <v>0</v>
          </cell>
          <cell r="AO1467">
            <v>111934</v>
          </cell>
          <cell r="AP1467">
            <v>23126382</v>
          </cell>
          <cell r="AQ1467">
            <v>11273949</v>
          </cell>
          <cell r="AR1467">
            <v>3231583</v>
          </cell>
          <cell r="AS1467">
            <v>14505532</v>
          </cell>
          <cell r="AT1467">
            <v>387707</v>
          </cell>
          <cell r="AU1467">
            <v>20473</v>
          </cell>
          <cell r="AV1467">
            <v>0</v>
          </cell>
          <cell r="AW1467">
            <v>0</v>
          </cell>
          <cell r="AX1467">
            <v>0</v>
          </cell>
          <cell r="AY1467">
            <v>186354</v>
          </cell>
          <cell r="AZ1467">
            <v>594534</v>
          </cell>
        </row>
        <row r="1468">
          <cell r="A1468">
            <v>246017</v>
          </cell>
          <cell r="B1468" t="str">
            <v>CENTRAL TECHNOLOGY CENTER</v>
          </cell>
          <cell r="C1468" t="str">
            <v>OK</v>
          </cell>
          <cell r="D1468">
            <v>6</v>
          </cell>
          <cell r="E1468">
            <v>7</v>
          </cell>
          <cell r="F1468">
            <v>2</v>
          </cell>
          <cell r="G1468">
            <v>2</v>
          </cell>
          <cell r="H1468">
            <v>2</v>
          </cell>
          <cell r="I1468">
            <v>-3</v>
          </cell>
          <cell r="J1468">
            <v>1</v>
          </cell>
          <cell r="K1468">
            <v>146</v>
          </cell>
          <cell r="L1468">
            <v>1273336</v>
          </cell>
          <cell r="M1468">
            <v>0</v>
          </cell>
          <cell r="N1468">
            <v>5362191</v>
          </cell>
          <cell r="O1468">
            <v>3522619</v>
          </cell>
          <cell r="P1468">
            <v>1112196</v>
          </cell>
          <cell r="Q1468">
            <v>290935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158933</v>
          </cell>
          <cell r="Z1468">
            <v>11720210</v>
          </cell>
          <cell r="AA1468">
            <v>6135088</v>
          </cell>
          <cell r="AB1468">
            <v>0</v>
          </cell>
          <cell r="AC1468">
            <v>49380</v>
          </cell>
          <cell r="AD1468">
            <v>1251614</v>
          </cell>
          <cell r="AE1468">
            <v>792258</v>
          </cell>
          <cell r="AF1468">
            <v>1520212</v>
          </cell>
          <cell r="AG1468">
            <v>1322724</v>
          </cell>
          <cell r="AH1468">
            <v>261502</v>
          </cell>
          <cell r="AI1468">
            <v>0</v>
          </cell>
          <cell r="AJ1468">
            <v>0</v>
          </cell>
          <cell r="AK1468">
            <v>11332778</v>
          </cell>
          <cell r="AL1468">
            <v>0</v>
          </cell>
          <cell r="AM1468">
            <v>0</v>
          </cell>
          <cell r="AN1468">
            <v>279908</v>
          </cell>
          <cell r="AO1468">
            <v>0</v>
          </cell>
          <cell r="AP1468">
            <v>11612686</v>
          </cell>
          <cell r="AQ1468">
            <v>17988</v>
          </cell>
          <cell r="AR1468">
            <v>0</v>
          </cell>
          <cell r="AS1468">
            <v>17988</v>
          </cell>
          <cell r="AT1468">
            <v>216500</v>
          </cell>
          <cell r="AU1468">
            <v>45002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261502</v>
          </cell>
        </row>
        <row r="1469">
          <cell r="A1469">
            <v>248606</v>
          </cell>
          <cell r="B1469" t="str">
            <v>MOORE NORMAN TECHNOLOGY CENTER</v>
          </cell>
          <cell r="C1469" t="str">
            <v>OK</v>
          </cell>
          <cell r="D1469">
            <v>6</v>
          </cell>
          <cell r="E1469">
            <v>7</v>
          </cell>
          <cell r="F1469">
            <v>2</v>
          </cell>
          <cell r="G1469">
            <v>2</v>
          </cell>
          <cell r="H1469">
            <v>2</v>
          </cell>
          <cell r="I1469">
            <v>-3</v>
          </cell>
          <cell r="J1469">
            <v>1</v>
          </cell>
          <cell r="K1469">
            <v>282</v>
          </cell>
          <cell r="L1469">
            <v>1937530</v>
          </cell>
          <cell r="M1469">
            <v>0</v>
          </cell>
          <cell r="N1469">
            <v>3291498</v>
          </cell>
          <cell r="O1469">
            <v>10478897</v>
          </cell>
          <cell r="P1469">
            <v>712193</v>
          </cell>
          <cell r="Q1469">
            <v>226716</v>
          </cell>
          <cell r="R1469">
            <v>0</v>
          </cell>
          <cell r="S1469">
            <v>0</v>
          </cell>
          <cell r="T1469">
            <v>0</v>
          </cell>
          <cell r="U1469">
            <v>146322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16793156</v>
          </cell>
          <cell r="AA1469">
            <v>6188558</v>
          </cell>
          <cell r="AB1469">
            <v>0</v>
          </cell>
          <cell r="AC1469">
            <v>0</v>
          </cell>
          <cell r="AD1469">
            <v>1750342</v>
          </cell>
          <cell r="AE1469">
            <v>984559</v>
          </cell>
          <cell r="AF1469">
            <v>2745176</v>
          </cell>
          <cell r="AG1469">
            <v>3421175</v>
          </cell>
          <cell r="AH1469">
            <v>376649</v>
          </cell>
          <cell r="AI1469">
            <v>0</v>
          </cell>
          <cell r="AJ1469">
            <v>0</v>
          </cell>
          <cell r="AK1469">
            <v>15466459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15466459</v>
          </cell>
          <cell r="AQ1469">
            <v>7916685</v>
          </cell>
          <cell r="AR1469">
            <v>1731949</v>
          </cell>
          <cell r="AS1469">
            <v>9648634</v>
          </cell>
          <cell r="AT1469">
            <v>302629</v>
          </cell>
          <cell r="AU1469">
            <v>35146</v>
          </cell>
          <cell r="AV1469">
            <v>27158</v>
          </cell>
          <cell r="AW1469">
            <v>0</v>
          </cell>
          <cell r="AX1469">
            <v>0</v>
          </cell>
          <cell r="AY1469">
            <v>11716</v>
          </cell>
          <cell r="AZ1469">
            <v>376649</v>
          </cell>
        </row>
        <row r="1470">
          <cell r="A1470">
            <v>250993</v>
          </cell>
          <cell r="B1470" t="str">
            <v>RED RIVER TECHNOLOGY CENTER</v>
          </cell>
          <cell r="C1470" t="str">
            <v>OK</v>
          </cell>
          <cell r="D1470">
            <v>6</v>
          </cell>
          <cell r="E1470">
            <v>7</v>
          </cell>
          <cell r="F1470">
            <v>2</v>
          </cell>
          <cell r="G1470">
            <v>2</v>
          </cell>
          <cell r="H1470">
            <v>2</v>
          </cell>
          <cell r="I1470">
            <v>-3</v>
          </cell>
          <cell r="J1470">
            <v>1</v>
          </cell>
          <cell r="K1470">
            <v>48</v>
          </cell>
          <cell r="L1470">
            <v>162036</v>
          </cell>
          <cell r="M1470">
            <v>407283</v>
          </cell>
          <cell r="N1470">
            <v>2198445</v>
          </cell>
          <cell r="O1470">
            <v>2240548</v>
          </cell>
          <cell r="P1470">
            <v>186822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193895</v>
          </cell>
          <cell r="V1470">
            <v>43373</v>
          </cell>
          <cell r="W1470">
            <v>0</v>
          </cell>
          <cell r="X1470">
            <v>186813</v>
          </cell>
          <cell r="Y1470">
            <v>0</v>
          </cell>
          <cell r="Z1470">
            <v>5619215</v>
          </cell>
          <cell r="AA1470">
            <v>1988602</v>
          </cell>
          <cell r="AB1470">
            <v>0</v>
          </cell>
          <cell r="AC1470">
            <v>0</v>
          </cell>
          <cell r="AD1470">
            <v>360970</v>
          </cell>
          <cell r="AE1470">
            <v>464953</v>
          </cell>
          <cell r="AF1470">
            <v>916441</v>
          </cell>
          <cell r="AG1470">
            <v>614288</v>
          </cell>
          <cell r="AH1470">
            <v>186393</v>
          </cell>
          <cell r="AI1470">
            <v>0</v>
          </cell>
          <cell r="AJ1470">
            <v>0</v>
          </cell>
          <cell r="AK1470">
            <v>4531647</v>
          </cell>
          <cell r="AL1470">
            <v>97554</v>
          </cell>
          <cell r="AM1470">
            <v>0</v>
          </cell>
          <cell r="AN1470">
            <v>0</v>
          </cell>
          <cell r="AO1470">
            <v>0</v>
          </cell>
          <cell r="AP1470">
            <v>4629201</v>
          </cell>
          <cell r="AQ1470">
            <v>2370613</v>
          </cell>
          <cell r="AR1470">
            <v>657097</v>
          </cell>
          <cell r="AS1470">
            <v>3027710</v>
          </cell>
          <cell r="AT1470">
            <v>186393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186393</v>
          </cell>
        </row>
        <row r="1471">
          <cell r="A1471">
            <v>364627</v>
          </cell>
          <cell r="B1471" t="str">
            <v>PIONEER TECHNOLOGY CENTER</v>
          </cell>
          <cell r="C1471" t="str">
            <v>OK</v>
          </cell>
          <cell r="D1471">
            <v>6</v>
          </cell>
          <cell r="E1471">
            <v>7</v>
          </cell>
          <cell r="F1471">
            <v>2</v>
          </cell>
          <cell r="G1471">
            <v>2</v>
          </cell>
          <cell r="H1471">
            <v>2</v>
          </cell>
          <cell r="I1471">
            <v>-3</v>
          </cell>
          <cell r="J1471">
            <v>1</v>
          </cell>
          <cell r="K1471">
            <v>121</v>
          </cell>
          <cell r="L1471">
            <v>445677</v>
          </cell>
          <cell r="M1471">
            <v>0</v>
          </cell>
          <cell r="N1471">
            <v>1438716</v>
          </cell>
          <cell r="O1471">
            <v>3385372</v>
          </cell>
          <cell r="P1471">
            <v>788078</v>
          </cell>
          <cell r="Q1471">
            <v>430638</v>
          </cell>
          <cell r="R1471">
            <v>2800</v>
          </cell>
          <cell r="S1471">
            <v>0</v>
          </cell>
          <cell r="T1471">
            <v>0</v>
          </cell>
          <cell r="U1471">
            <v>119550</v>
          </cell>
          <cell r="V1471">
            <v>62975</v>
          </cell>
          <cell r="W1471">
            <v>0</v>
          </cell>
          <cell r="X1471">
            <v>227703</v>
          </cell>
          <cell r="Y1471">
            <v>0</v>
          </cell>
          <cell r="Z1471">
            <v>6901509</v>
          </cell>
          <cell r="AA1471">
            <v>3054616</v>
          </cell>
          <cell r="AB1471">
            <v>0</v>
          </cell>
          <cell r="AC1471">
            <v>0</v>
          </cell>
          <cell r="AD1471">
            <v>930842</v>
          </cell>
          <cell r="AE1471">
            <v>706842</v>
          </cell>
          <cell r="AF1471">
            <v>910760</v>
          </cell>
          <cell r="AG1471">
            <v>1605432</v>
          </cell>
          <cell r="AH1471">
            <v>192228</v>
          </cell>
          <cell r="AI1471">
            <v>0</v>
          </cell>
          <cell r="AJ1471">
            <v>0</v>
          </cell>
          <cell r="AK1471">
            <v>7400720</v>
          </cell>
          <cell r="AL1471">
            <v>79990</v>
          </cell>
          <cell r="AM1471">
            <v>0</v>
          </cell>
          <cell r="AN1471">
            <v>0</v>
          </cell>
          <cell r="AO1471">
            <v>0</v>
          </cell>
          <cell r="AP1471">
            <v>7480710</v>
          </cell>
          <cell r="AQ1471">
            <v>3148651</v>
          </cell>
          <cell r="AR1471">
            <v>789970</v>
          </cell>
          <cell r="AS1471">
            <v>3938621</v>
          </cell>
          <cell r="AT1471">
            <v>167240</v>
          </cell>
          <cell r="AU1471">
            <v>12105</v>
          </cell>
          <cell r="AV1471">
            <v>0</v>
          </cell>
          <cell r="AW1471">
            <v>0</v>
          </cell>
          <cell r="AX1471">
            <v>8508</v>
          </cell>
          <cell r="AY1471">
            <v>4375</v>
          </cell>
          <cell r="AZ1471">
            <v>192228</v>
          </cell>
        </row>
        <row r="1472">
          <cell r="A1472">
            <v>365198</v>
          </cell>
          <cell r="B1472" t="str">
            <v>SOUTHERN OKLAHOMA TECHNOLOGY CENTER</v>
          </cell>
          <cell r="C1472" t="str">
            <v>OK</v>
          </cell>
          <cell r="D1472">
            <v>6</v>
          </cell>
          <cell r="E1472">
            <v>7</v>
          </cell>
          <cell r="F1472">
            <v>2</v>
          </cell>
          <cell r="G1472">
            <v>2</v>
          </cell>
          <cell r="H1472">
            <v>2</v>
          </cell>
          <cell r="I1472">
            <v>-3</v>
          </cell>
          <cell r="J1472">
            <v>1</v>
          </cell>
          <cell r="K1472">
            <v>83</v>
          </cell>
          <cell r="L1472">
            <v>221593</v>
          </cell>
          <cell r="M1472">
            <v>206705</v>
          </cell>
          <cell r="N1472">
            <v>2187059</v>
          </cell>
          <cell r="O1472">
            <v>0</v>
          </cell>
          <cell r="P1472">
            <v>147180</v>
          </cell>
          <cell r="Q1472">
            <v>12420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2547778</v>
          </cell>
          <cell r="Y1472">
            <v>0</v>
          </cell>
          <cell r="Z1472">
            <v>5322735</v>
          </cell>
          <cell r="AA1472">
            <v>2380164</v>
          </cell>
          <cell r="AB1472">
            <v>0</v>
          </cell>
          <cell r="AC1472">
            <v>200711</v>
          </cell>
          <cell r="AD1472">
            <v>49328</v>
          </cell>
          <cell r="AE1472">
            <v>277909</v>
          </cell>
          <cell r="AF1472">
            <v>294863</v>
          </cell>
          <cell r="AG1472">
            <v>342463</v>
          </cell>
          <cell r="AH1472">
            <v>147180</v>
          </cell>
          <cell r="AI1472">
            <v>0</v>
          </cell>
          <cell r="AJ1472">
            <v>0</v>
          </cell>
          <cell r="AK1472">
            <v>3692618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3692618</v>
          </cell>
          <cell r="AQ1472">
            <v>1581785</v>
          </cell>
          <cell r="AR1472">
            <v>349161</v>
          </cell>
          <cell r="AS1472">
            <v>1930946</v>
          </cell>
          <cell r="AT1472">
            <v>128354</v>
          </cell>
          <cell r="AU1472">
            <v>6406</v>
          </cell>
          <cell r="AV1472">
            <v>12420</v>
          </cell>
          <cell r="AW1472">
            <v>0</v>
          </cell>
          <cell r="AX1472">
            <v>0</v>
          </cell>
          <cell r="AY1472">
            <v>0</v>
          </cell>
          <cell r="AZ1472">
            <v>147180</v>
          </cell>
        </row>
        <row r="1473">
          <cell r="A1473">
            <v>365374</v>
          </cell>
          <cell r="B1473" t="str">
            <v>CANADIAN VALLEY TECHNOLOGY CENTER</v>
          </cell>
          <cell r="C1473" t="str">
            <v>OK</v>
          </cell>
          <cell r="D1473">
            <v>6</v>
          </cell>
          <cell r="E1473">
            <v>7</v>
          </cell>
          <cell r="F1473">
            <v>2</v>
          </cell>
          <cell r="G1473">
            <v>2</v>
          </cell>
          <cell r="H1473">
            <v>2</v>
          </cell>
          <cell r="I1473">
            <v>-3</v>
          </cell>
          <cell r="J1473">
            <v>1</v>
          </cell>
          <cell r="K1473">
            <v>203</v>
          </cell>
          <cell r="L1473">
            <v>664121</v>
          </cell>
          <cell r="M1473">
            <v>17478</v>
          </cell>
          <cell r="N1473">
            <v>3916601</v>
          </cell>
          <cell r="O1473">
            <v>7822051</v>
          </cell>
          <cell r="P1473">
            <v>705118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31052</v>
          </cell>
          <cell r="V1473">
            <v>229773</v>
          </cell>
          <cell r="W1473">
            <v>0</v>
          </cell>
          <cell r="X1473">
            <v>495054</v>
          </cell>
          <cell r="Y1473">
            <v>0</v>
          </cell>
          <cell r="Z1473">
            <v>13881248</v>
          </cell>
          <cell r="AA1473">
            <v>5266190</v>
          </cell>
          <cell r="AB1473">
            <v>0</v>
          </cell>
          <cell r="AC1473">
            <v>5184</v>
          </cell>
          <cell r="AD1473">
            <v>2072490</v>
          </cell>
          <cell r="AE1473">
            <v>1317738</v>
          </cell>
          <cell r="AF1473">
            <v>1591920</v>
          </cell>
          <cell r="AG1473">
            <v>1650544</v>
          </cell>
          <cell r="AH1473">
            <v>202466</v>
          </cell>
          <cell r="AI1473">
            <v>0</v>
          </cell>
          <cell r="AJ1473">
            <v>0</v>
          </cell>
          <cell r="AK1473">
            <v>12106532</v>
          </cell>
          <cell r="AL1473">
            <v>767663</v>
          </cell>
          <cell r="AM1473">
            <v>0</v>
          </cell>
          <cell r="AN1473">
            <v>0</v>
          </cell>
          <cell r="AO1473">
            <v>0</v>
          </cell>
          <cell r="AP1473">
            <v>12874195</v>
          </cell>
          <cell r="AQ1473">
            <v>7305923</v>
          </cell>
          <cell r="AR1473">
            <v>1806662</v>
          </cell>
          <cell r="AS1473">
            <v>9112585</v>
          </cell>
          <cell r="AT1473">
            <v>202466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202466</v>
          </cell>
        </row>
        <row r="1474">
          <cell r="A1474">
            <v>366623</v>
          </cell>
          <cell r="B1474" t="str">
            <v>NORTHWEST TECHNOLOGY CENTER-ALVA</v>
          </cell>
          <cell r="C1474" t="str">
            <v>OK</v>
          </cell>
          <cell r="D1474">
            <v>6</v>
          </cell>
          <cell r="E1474">
            <v>7</v>
          </cell>
          <cell r="F1474">
            <v>2</v>
          </cell>
          <cell r="G1474">
            <v>2</v>
          </cell>
          <cell r="H1474">
            <v>2</v>
          </cell>
          <cell r="I1474">
            <v>-3</v>
          </cell>
          <cell r="J1474">
            <v>1</v>
          </cell>
          <cell r="K1474">
            <v>26</v>
          </cell>
          <cell r="L1474">
            <v>86095</v>
          </cell>
          <cell r="M1474">
            <v>0</v>
          </cell>
          <cell r="N1474">
            <v>528895</v>
          </cell>
          <cell r="O1474">
            <v>562905</v>
          </cell>
          <cell r="P1474">
            <v>223857</v>
          </cell>
          <cell r="Q1474">
            <v>288542</v>
          </cell>
          <cell r="R1474">
            <v>32931</v>
          </cell>
          <cell r="S1474">
            <v>0</v>
          </cell>
          <cell r="T1474">
            <v>0</v>
          </cell>
          <cell r="U1474">
            <v>19772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1742997</v>
          </cell>
          <cell r="AA1474">
            <v>781776</v>
          </cell>
          <cell r="AB1474">
            <v>0</v>
          </cell>
          <cell r="AC1474">
            <v>0</v>
          </cell>
          <cell r="AD1474">
            <v>34221</v>
          </cell>
          <cell r="AE1474">
            <v>427946</v>
          </cell>
          <cell r="AF1474">
            <v>185256</v>
          </cell>
          <cell r="AG1474">
            <v>172167</v>
          </cell>
          <cell r="AH1474">
            <v>129999</v>
          </cell>
          <cell r="AI1474">
            <v>0</v>
          </cell>
          <cell r="AJ1474">
            <v>0</v>
          </cell>
          <cell r="AK1474">
            <v>1731365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1731365</v>
          </cell>
          <cell r="AQ1474">
            <v>768696</v>
          </cell>
          <cell r="AR1474">
            <v>201593</v>
          </cell>
          <cell r="AS1474">
            <v>970289</v>
          </cell>
          <cell r="AT1474">
            <v>79219</v>
          </cell>
          <cell r="AU1474">
            <v>0</v>
          </cell>
          <cell r="AV1474">
            <v>27967</v>
          </cell>
          <cell r="AW1474">
            <v>0</v>
          </cell>
          <cell r="AX1474">
            <v>3650</v>
          </cell>
          <cell r="AY1474">
            <v>19163</v>
          </cell>
          <cell r="AZ1474">
            <v>129999</v>
          </cell>
        </row>
        <row r="1475">
          <cell r="A1475">
            <v>368364</v>
          </cell>
          <cell r="B1475" t="str">
            <v>SOUTHWEST TECHNOLOGY CENTER</v>
          </cell>
          <cell r="C1475" t="str">
            <v>OK</v>
          </cell>
          <cell r="D1475">
            <v>6</v>
          </cell>
          <cell r="E1475">
            <v>7</v>
          </cell>
          <cell r="F1475">
            <v>2</v>
          </cell>
          <cell r="G1475">
            <v>2</v>
          </cell>
          <cell r="H1475">
            <v>2</v>
          </cell>
          <cell r="I1475">
            <v>-3</v>
          </cell>
          <cell r="J1475">
            <v>1</v>
          </cell>
          <cell r="K1475">
            <v>60</v>
          </cell>
          <cell r="L1475">
            <v>113869</v>
          </cell>
          <cell r="M1475">
            <v>215545</v>
          </cell>
          <cell r="N1475">
            <v>1096993</v>
          </cell>
          <cell r="O1475">
            <v>1147497</v>
          </cell>
          <cell r="P1475">
            <v>130421</v>
          </cell>
          <cell r="Q1475">
            <v>5825</v>
          </cell>
          <cell r="R1475">
            <v>0</v>
          </cell>
          <cell r="S1475">
            <v>1000</v>
          </cell>
          <cell r="T1475">
            <v>0</v>
          </cell>
          <cell r="U1475">
            <v>751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2711901</v>
          </cell>
          <cell r="AA1475">
            <v>1037167</v>
          </cell>
          <cell r="AB1475">
            <v>0</v>
          </cell>
          <cell r="AC1475">
            <v>0</v>
          </cell>
          <cell r="AD1475">
            <v>269448</v>
          </cell>
          <cell r="AE1475">
            <v>37062</v>
          </cell>
          <cell r="AF1475">
            <v>689787</v>
          </cell>
          <cell r="AG1475">
            <v>421438</v>
          </cell>
          <cell r="AH1475">
            <v>137246</v>
          </cell>
          <cell r="AI1475">
            <v>0</v>
          </cell>
          <cell r="AJ1475">
            <v>0</v>
          </cell>
          <cell r="AK1475">
            <v>2592148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2592148</v>
          </cell>
          <cell r="AQ1475">
            <v>1407427</v>
          </cell>
          <cell r="AR1475">
            <v>171746</v>
          </cell>
          <cell r="AS1475">
            <v>1579173</v>
          </cell>
          <cell r="AT1475">
            <v>130421</v>
          </cell>
          <cell r="AU1475">
            <v>0</v>
          </cell>
          <cell r="AV1475">
            <v>5825</v>
          </cell>
          <cell r="AW1475">
            <v>0</v>
          </cell>
          <cell r="AX1475">
            <v>1000</v>
          </cell>
          <cell r="AY1475">
            <v>0</v>
          </cell>
          <cell r="AZ1475">
            <v>137246</v>
          </cell>
        </row>
        <row r="1476">
          <cell r="A1476">
            <v>375656</v>
          </cell>
          <cell r="B1476" t="str">
            <v>CHISHOLM TRAIL TECHNOLOGY CENTER</v>
          </cell>
          <cell r="C1476" t="str">
            <v>OK</v>
          </cell>
          <cell r="D1476">
            <v>6</v>
          </cell>
          <cell r="E1476">
            <v>7</v>
          </cell>
          <cell r="F1476">
            <v>2</v>
          </cell>
          <cell r="G1476">
            <v>2</v>
          </cell>
          <cell r="H1476">
            <v>2</v>
          </cell>
          <cell r="I1476">
            <v>-3</v>
          </cell>
          <cell r="J1476">
            <v>1</v>
          </cell>
          <cell r="K1476">
            <v>11</v>
          </cell>
          <cell r="L1476">
            <v>72340</v>
          </cell>
          <cell r="M1476">
            <v>158316</v>
          </cell>
          <cell r="N1476">
            <v>1000412</v>
          </cell>
          <cell r="O1476">
            <v>776124</v>
          </cell>
          <cell r="P1476">
            <v>91363</v>
          </cell>
          <cell r="Q1476">
            <v>9568</v>
          </cell>
          <cell r="R1476">
            <v>15221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-4028</v>
          </cell>
          <cell r="Y1476">
            <v>0</v>
          </cell>
          <cell r="Z1476">
            <v>2119316</v>
          </cell>
          <cell r="AA1476">
            <v>951301</v>
          </cell>
          <cell r="AB1476">
            <v>0</v>
          </cell>
          <cell r="AC1476">
            <v>0</v>
          </cell>
          <cell r="AD1476">
            <v>5308</v>
          </cell>
          <cell r="AE1476">
            <v>114386</v>
          </cell>
          <cell r="AF1476">
            <v>526740</v>
          </cell>
          <cell r="AG1476">
            <v>153021</v>
          </cell>
          <cell r="AH1476">
            <v>99645</v>
          </cell>
          <cell r="AI1476">
            <v>0</v>
          </cell>
          <cell r="AJ1476">
            <v>0</v>
          </cell>
          <cell r="AK1476">
            <v>1850401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1850401</v>
          </cell>
          <cell r="AQ1476">
            <v>1053041</v>
          </cell>
          <cell r="AR1476">
            <v>208156</v>
          </cell>
          <cell r="AS1476">
            <v>1261197</v>
          </cell>
          <cell r="AT1476">
            <v>47559</v>
          </cell>
          <cell r="AU1476">
            <v>24497</v>
          </cell>
          <cell r="AV1476">
            <v>6868</v>
          </cell>
          <cell r="AW1476">
            <v>100</v>
          </cell>
          <cell r="AX1476">
            <v>11289</v>
          </cell>
          <cell r="AY1476">
            <v>9332</v>
          </cell>
          <cell r="AZ1476">
            <v>99645</v>
          </cell>
        </row>
        <row r="1477">
          <cell r="A1477">
            <v>375683</v>
          </cell>
          <cell r="B1477" t="str">
            <v>GORDON COOPER TECHNOLOGY CENTER</v>
          </cell>
          <cell r="C1477" t="str">
            <v>OK</v>
          </cell>
          <cell r="D1477">
            <v>6</v>
          </cell>
          <cell r="E1477">
            <v>7</v>
          </cell>
          <cell r="F1477">
            <v>2</v>
          </cell>
          <cell r="G1477">
            <v>2</v>
          </cell>
          <cell r="H1477">
            <v>2</v>
          </cell>
          <cell r="I1477">
            <v>-3</v>
          </cell>
          <cell r="J1477">
            <v>1</v>
          </cell>
          <cell r="K1477">
            <v>173</v>
          </cell>
          <cell r="L1477">
            <v>351373</v>
          </cell>
          <cell r="M1477">
            <v>0</v>
          </cell>
          <cell r="N1477">
            <v>4471316</v>
          </cell>
          <cell r="O1477">
            <v>0</v>
          </cell>
          <cell r="P1477">
            <v>1423508</v>
          </cell>
          <cell r="Q1477">
            <v>2975902</v>
          </cell>
          <cell r="R1477">
            <v>0</v>
          </cell>
          <cell r="S1477">
            <v>0</v>
          </cell>
          <cell r="T1477">
            <v>0</v>
          </cell>
          <cell r="U1477">
            <v>380725</v>
          </cell>
          <cell r="V1477">
            <v>0</v>
          </cell>
          <cell r="W1477">
            <v>0</v>
          </cell>
          <cell r="X1477">
            <v>1822550</v>
          </cell>
          <cell r="Y1477">
            <v>0</v>
          </cell>
          <cell r="Z1477">
            <v>11425374</v>
          </cell>
          <cell r="AA1477">
            <v>3540486</v>
          </cell>
          <cell r="AB1477">
            <v>0</v>
          </cell>
          <cell r="AC1477">
            <v>0</v>
          </cell>
          <cell r="AD1477">
            <v>995436</v>
          </cell>
          <cell r="AE1477">
            <v>925378</v>
          </cell>
          <cell r="AF1477">
            <v>783679</v>
          </cell>
          <cell r="AG1477">
            <v>2122896</v>
          </cell>
          <cell r="AH1477">
            <v>404769</v>
          </cell>
          <cell r="AI1477">
            <v>0</v>
          </cell>
          <cell r="AJ1477">
            <v>0</v>
          </cell>
          <cell r="AK1477">
            <v>8772644</v>
          </cell>
          <cell r="AL1477">
            <v>184572</v>
          </cell>
          <cell r="AM1477">
            <v>0</v>
          </cell>
          <cell r="AN1477">
            <v>0</v>
          </cell>
          <cell r="AO1477">
            <v>985095</v>
          </cell>
          <cell r="AP1477">
            <v>9942311</v>
          </cell>
          <cell r="AQ1477">
            <v>3894081</v>
          </cell>
          <cell r="AR1477">
            <v>1028298</v>
          </cell>
          <cell r="AS1477">
            <v>4922379</v>
          </cell>
          <cell r="AT1477">
            <v>385642</v>
          </cell>
          <cell r="AU1477">
            <v>0</v>
          </cell>
          <cell r="AV1477">
            <v>19127</v>
          </cell>
          <cell r="AW1477">
            <v>0</v>
          </cell>
          <cell r="AX1477">
            <v>0</v>
          </cell>
          <cell r="AY1477">
            <v>0</v>
          </cell>
          <cell r="AZ1477">
            <v>404769</v>
          </cell>
        </row>
        <row r="1478">
          <cell r="A1478">
            <v>375692</v>
          </cell>
          <cell r="B1478" t="str">
            <v>KIAMICHI TECHNOLOGY CENTER-ATOKA</v>
          </cell>
          <cell r="C1478" t="str">
            <v>OK</v>
          </cell>
          <cell r="D1478">
            <v>6</v>
          </cell>
          <cell r="E1478">
            <v>7</v>
          </cell>
          <cell r="F1478">
            <v>2</v>
          </cell>
          <cell r="G1478">
            <v>2</v>
          </cell>
          <cell r="H1478">
            <v>2</v>
          </cell>
          <cell r="I1478">
            <v>-3</v>
          </cell>
          <cell r="J1478">
            <v>1</v>
          </cell>
          <cell r="K1478">
            <v>45</v>
          </cell>
          <cell r="L1478">
            <v>925526</v>
          </cell>
          <cell r="M1478">
            <v>0</v>
          </cell>
          <cell r="N1478">
            <v>7264194</v>
          </cell>
          <cell r="O1478">
            <v>0</v>
          </cell>
          <cell r="P1478">
            <v>1965595</v>
          </cell>
          <cell r="Q1478">
            <v>142823</v>
          </cell>
          <cell r="R1478">
            <v>0</v>
          </cell>
          <cell r="S1478">
            <v>0</v>
          </cell>
          <cell r="T1478">
            <v>0</v>
          </cell>
          <cell r="U1478">
            <v>102512</v>
          </cell>
          <cell r="V1478">
            <v>0</v>
          </cell>
          <cell r="W1478">
            <v>0</v>
          </cell>
          <cell r="X1478">
            <v>10016030</v>
          </cell>
          <cell r="Y1478">
            <v>0</v>
          </cell>
          <cell r="Z1478">
            <v>20416680</v>
          </cell>
          <cell r="AA1478">
            <v>9462205</v>
          </cell>
          <cell r="AB1478">
            <v>0</v>
          </cell>
          <cell r="AC1478">
            <v>0</v>
          </cell>
          <cell r="AD1478">
            <v>4194171</v>
          </cell>
          <cell r="AE1478">
            <v>1036716</v>
          </cell>
          <cell r="AF1478">
            <v>1793283</v>
          </cell>
          <cell r="AG1478">
            <v>2839260</v>
          </cell>
          <cell r="AH1478">
            <v>1182255</v>
          </cell>
          <cell r="AI1478">
            <v>0</v>
          </cell>
          <cell r="AJ1478">
            <v>0</v>
          </cell>
          <cell r="AK1478">
            <v>20507890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20507890</v>
          </cell>
          <cell r="AQ1478">
            <v>8804662</v>
          </cell>
          <cell r="AR1478">
            <v>968210</v>
          </cell>
          <cell r="AS1478">
            <v>9772872</v>
          </cell>
          <cell r="AT1478">
            <v>1070567</v>
          </cell>
          <cell r="AU1478">
            <v>25338</v>
          </cell>
          <cell r="AV1478">
            <v>73208</v>
          </cell>
          <cell r="AW1478">
            <v>0</v>
          </cell>
          <cell r="AX1478">
            <v>0</v>
          </cell>
          <cell r="AY1478">
            <v>13142</v>
          </cell>
          <cell r="AZ1478">
            <v>1182255</v>
          </cell>
        </row>
        <row r="1479">
          <cell r="A1479">
            <v>418287</v>
          </cell>
          <cell r="B1479" t="str">
            <v>TRI COUNTY TECHNOLOGY CENTER</v>
          </cell>
          <cell r="C1479" t="str">
            <v>OK</v>
          </cell>
          <cell r="D1479">
            <v>6</v>
          </cell>
          <cell r="E1479">
            <v>7</v>
          </cell>
          <cell r="F1479">
            <v>2</v>
          </cell>
          <cell r="G1479">
            <v>2</v>
          </cell>
          <cell r="H1479">
            <v>2</v>
          </cell>
          <cell r="I1479">
            <v>-3</v>
          </cell>
          <cell r="J1479">
            <v>1</v>
          </cell>
          <cell r="K1479">
            <v>130</v>
          </cell>
          <cell r="L1479">
            <v>657312</v>
          </cell>
          <cell r="M1479">
            <v>0</v>
          </cell>
          <cell r="N1479">
            <v>2746093</v>
          </cell>
          <cell r="O1479">
            <v>0</v>
          </cell>
          <cell r="P1479">
            <v>497027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321093</v>
          </cell>
          <cell r="W1479">
            <v>0</v>
          </cell>
          <cell r="X1479">
            <v>3865300</v>
          </cell>
          <cell r="Y1479">
            <v>0</v>
          </cell>
          <cell r="Z1479">
            <v>8086825</v>
          </cell>
          <cell r="AA1479">
            <v>2736488</v>
          </cell>
          <cell r="AB1479">
            <v>0</v>
          </cell>
          <cell r="AC1479">
            <v>0</v>
          </cell>
          <cell r="AD1479">
            <v>272547</v>
          </cell>
          <cell r="AE1479">
            <v>629157</v>
          </cell>
          <cell r="AF1479">
            <v>1508996</v>
          </cell>
          <cell r="AG1479">
            <v>979359</v>
          </cell>
          <cell r="AH1479">
            <v>230815</v>
          </cell>
          <cell r="AI1479">
            <v>0</v>
          </cell>
          <cell r="AJ1479">
            <v>0</v>
          </cell>
          <cell r="AK1479">
            <v>6357362</v>
          </cell>
          <cell r="AL1479">
            <v>740599</v>
          </cell>
          <cell r="AM1479">
            <v>0</v>
          </cell>
          <cell r="AN1479">
            <v>0</v>
          </cell>
          <cell r="AO1479">
            <v>0</v>
          </cell>
          <cell r="AP1479">
            <v>7097961</v>
          </cell>
          <cell r="AQ1479">
            <v>3868870</v>
          </cell>
          <cell r="AR1479">
            <v>966732</v>
          </cell>
          <cell r="AS1479">
            <v>4835602</v>
          </cell>
          <cell r="AT1479">
            <v>209722</v>
          </cell>
          <cell r="AU1479">
            <v>21093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230815</v>
          </cell>
        </row>
        <row r="1480">
          <cell r="A1480">
            <v>418296</v>
          </cell>
          <cell r="B1480" t="str">
            <v>INDIAN CAPITAL TECHNOLOGY CENTER-MUSKOGEE</v>
          </cell>
          <cell r="C1480" t="str">
            <v>OK</v>
          </cell>
          <cell r="D1480">
            <v>6</v>
          </cell>
          <cell r="E1480">
            <v>7</v>
          </cell>
          <cell r="F1480">
            <v>2</v>
          </cell>
          <cell r="G1480">
            <v>2</v>
          </cell>
          <cell r="H1480">
            <v>2</v>
          </cell>
          <cell r="I1480">
            <v>-3</v>
          </cell>
          <cell r="J1480">
            <v>1</v>
          </cell>
          <cell r="K1480">
            <v>91</v>
          </cell>
          <cell r="L1480">
            <v>137697</v>
          </cell>
          <cell r="M1480">
            <v>481601</v>
          </cell>
          <cell r="N1480">
            <v>3390049</v>
          </cell>
          <cell r="O1480">
            <v>4437755</v>
          </cell>
          <cell r="P1480">
            <v>213591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8660693</v>
          </cell>
          <cell r="AA1480">
            <v>2325299</v>
          </cell>
          <cell r="AB1480">
            <v>0</v>
          </cell>
          <cell r="AC1480">
            <v>0</v>
          </cell>
          <cell r="AD1480">
            <v>0</v>
          </cell>
          <cell r="AE1480">
            <v>422729</v>
          </cell>
          <cell r="AF1480">
            <v>1326608</v>
          </cell>
          <cell r="AG1480">
            <v>445740</v>
          </cell>
          <cell r="AH1480">
            <v>150835</v>
          </cell>
          <cell r="AI1480">
            <v>0</v>
          </cell>
          <cell r="AJ1480">
            <v>0</v>
          </cell>
          <cell r="AK1480">
            <v>4671211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4671211</v>
          </cell>
          <cell r="AQ1480">
            <v>2746730</v>
          </cell>
          <cell r="AR1480">
            <v>638488</v>
          </cell>
          <cell r="AS1480">
            <v>3385218</v>
          </cell>
          <cell r="AT1480">
            <v>150835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150835</v>
          </cell>
        </row>
        <row r="1481">
          <cell r="A1481">
            <v>418302</v>
          </cell>
          <cell r="B1481" t="str">
            <v>WESTERN TECHNOLOGY CENTER</v>
          </cell>
          <cell r="C1481" t="str">
            <v>OK</v>
          </cell>
          <cell r="D1481">
            <v>6</v>
          </cell>
          <cell r="E1481">
            <v>7</v>
          </cell>
          <cell r="F1481">
            <v>2</v>
          </cell>
          <cell r="G1481">
            <v>2</v>
          </cell>
          <cell r="H1481">
            <v>2</v>
          </cell>
          <cell r="I1481">
            <v>-3</v>
          </cell>
          <cell r="J1481">
            <v>1</v>
          </cell>
          <cell r="K1481">
            <v>107</v>
          </cell>
          <cell r="L1481">
            <v>262484</v>
          </cell>
          <cell r="M1481">
            <v>471123</v>
          </cell>
          <cell r="N1481">
            <v>2323210</v>
          </cell>
          <cell r="O1481">
            <v>2695749</v>
          </cell>
          <cell r="P1481">
            <v>284545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86521</v>
          </cell>
          <cell r="W1481">
            <v>0</v>
          </cell>
          <cell r="X1481">
            <v>-1679</v>
          </cell>
          <cell r="Y1481">
            <v>0</v>
          </cell>
          <cell r="Z1481">
            <v>6121953</v>
          </cell>
          <cell r="AA1481">
            <v>2169783</v>
          </cell>
          <cell r="AB1481">
            <v>0</v>
          </cell>
          <cell r="AC1481">
            <v>0</v>
          </cell>
          <cell r="AD1481">
            <v>927173</v>
          </cell>
          <cell r="AE1481">
            <v>543554</v>
          </cell>
          <cell r="AF1481">
            <v>778248</v>
          </cell>
          <cell r="AG1481">
            <v>932714</v>
          </cell>
          <cell r="AH1481">
            <v>284545</v>
          </cell>
          <cell r="AI1481">
            <v>0</v>
          </cell>
          <cell r="AJ1481">
            <v>0</v>
          </cell>
          <cell r="AK1481">
            <v>5636017</v>
          </cell>
          <cell r="AL1481">
            <v>120821</v>
          </cell>
          <cell r="AM1481">
            <v>0</v>
          </cell>
          <cell r="AN1481">
            <v>0</v>
          </cell>
          <cell r="AO1481">
            <v>0</v>
          </cell>
          <cell r="AP1481">
            <v>5756838</v>
          </cell>
          <cell r="AQ1481">
            <v>3095410</v>
          </cell>
          <cell r="AR1481">
            <v>825117</v>
          </cell>
          <cell r="AS1481">
            <v>3920527</v>
          </cell>
          <cell r="AT1481">
            <v>284545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284545</v>
          </cell>
        </row>
        <row r="1482">
          <cell r="A1482">
            <v>418320</v>
          </cell>
          <cell r="B1482" t="str">
            <v>MID-AMERICA TECHNOLOGY CENTER</v>
          </cell>
          <cell r="C1482" t="str">
            <v>OK</v>
          </cell>
          <cell r="D1482">
            <v>6</v>
          </cell>
          <cell r="E1482">
            <v>7</v>
          </cell>
          <cell r="F1482">
            <v>2</v>
          </cell>
          <cell r="G1482">
            <v>2</v>
          </cell>
          <cell r="H1482">
            <v>2</v>
          </cell>
          <cell r="I1482">
            <v>-3</v>
          </cell>
          <cell r="J1482">
            <v>1</v>
          </cell>
          <cell r="K1482">
            <v>67</v>
          </cell>
          <cell r="L1482">
            <v>149595</v>
          </cell>
          <cell r="M1482">
            <v>0</v>
          </cell>
          <cell r="N1482">
            <v>2477373</v>
          </cell>
          <cell r="O1482">
            <v>2303792</v>
          </cell>
          <cell r="P1482">
            <v>428409</v>
          </cell>
          <cell r="Q1482">
            <v>191624</v>
          </cell>
          <cell r="R1482">
            <v>0</v>
          </cell>
          <cell r="S1482">
            <v>0</v>
          </cell>
          <cell r="T1482">
            <v>0</v>
          </cell>
          <cell r="U1482">
            <v>93233</v>
          </cell>
          <cell r="V1482">
            <v>0</v>
          </cell>
          <cell r="W1482">
            <v>0</v>
          </cell>
          <cell r="X1482">
            <v>25099</v>
          </cell>
          <cell r="Y1482">
            <v>0</v>
          </cell>
          <cell r="Z1482">
            <v>5669125</v>
          </cell>
          <cell r="AA1482">
            <v>2408475</v>
          </cell>
          <cell r="AB1482">
            <v>0</v>
          </cell>
          <cell r="AC1482">
            <v>0</v>
          </cell>
          <cell r="AD1482">
            <v>0</v>
          </cell>
          <cell r="AE1482">
            <v>998568</v>
          </cell>
          <cell r="AF1482">
            <v>1058955</v>
          </cell>
          <cell r="AG1482">
            <v>724941</v>
          </cell>
          <cell r="AH1482">
            <v>81750</v>
          </cell>
          <cell r="AI1482">
            <v>0</v>
          </cell>
          <cell r="AJ1482">
            <v>0</v>
          </cell>
          <cell r="AK1482">
            <v>5272689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5272689</v>
          </cell>
          <cell r="AQ1482">
            <v>3172367</v>
          </cell>
          <cell r="AR1482">
            <v>540178</v>
          </cell>
          <cell r="AS1482">
            <v>3712815</v>
          </cell>
          <cell r="AT1482">
            <v>81750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81750</v>
          </cell>
        </row>
        <row r="1483">
          <cell r="A1483">
            <v>418339</v>
          </cell>
          <cell r="B1483" t="str">
            <v>NORTHEAST TECHNOLOGY CENTER-PRYOR</v>
          </cell>
          <cell r="C1483" t="str">
            <v>OK</v>
          </cell>
          <cell r="D1483">
            <v>6</v>
          </cell>
          <cell r="E1483">
            <v>7</v>
          </cell>
          <cell r="F1483">
            <v>2</v>
          </cell>
          <cell r="G1483">
            <v>2</v>
          </cell>
          <cell r="H1483">
            <v>2</v>
          </cell>
          <cell r="I1483">
            <v>-3</v>
          </cell>
          <cell r="J1483">
            <v>1</v>
          </cell>
          <cell r="K1483">
            <v>60</v>
          </cell>
          <cell r="L1483">
            <v>227013</v>
          </cell>
          <cell r="M1483">
            <v>898382</v>
          </cell>
          <cell r="N1483">
            <v>3042747</v>
          </cell>
          <cell r="O1483">
            <v>7585936</v>
          </cell>
          <cell r="P1483">
            <v>895589</v>
          </cell>
          <cell r="Q1483">
            <v>317684</v>
          </cell>
          <cell r="R1483">
            <v>0</v>
          </cell>
          <cell r="S1483">
            <v>0</v>
          </cell>
          <cell r="T1483">
            <v>0</v>
          </cell>
          <cell r="U1483">
            <v>23810</v>
          </cell>
          <cell r="V1483">
            <v>448521</v>
          </cell>
          <cell r="W1483">
            <v>0</v>
          </cell>
          <cell r="X1483">
            <v>1865062</v>
          </cell>
          <cell r="Y1483">
            <v>0</v>
          </cell>
          <cell r="Z1483">
            <v>15304744</v>
          </cell>
          <cell r="AA1483">
            <v>6640850</v>
          </cell>
          <cell r="AB1483">
            <v>0</v>
          </cell>
          <cell r="AC1483">
            <v>0</v>
          </cell>
          <cell r="AD1483">
            <v>6851494</v>
          </cell>
          <cell r="AE1483">
            <v>395095</v>
          </cell>
          <cell r="AF1483">
            <v>875114</v>
          </cell>
          <cell r="AG1483">
            <v>1318235</v>
          </cell>
          <cell r="AH1483">
            <v>445789</v>
          </cell>
          <cell r="AI1483">
            <v>1058853</v>
          </cell>
          <cell r="AJ1483">
            <v>0</v>
          </cell>
          <cell r="AK1483">
            <v>17585430</v>
          </cell>
          <cell r="AL1483">
            <v>389917</v>
          </cell>
          <cell r="AM1483">
            <v>0</v>
          </cell>
          <cell r="AN1483">
            <v>0</v>
          </cell>
          <cell r="AO1483">
            <v>0</v>
          </cell>
          <cell r="AP1483">
            <v>17975347</v>
          </cell>
          <cell r="AQ1483">
            <v>5026572</v>
          </cell>
          <cell r="AR1483">
            <v>1810735</v>
          </cell>
          <cell r="AS1483">
            <v>6837307</v>
          </cell>
          <cell r="AT1483">
            <v>346572</v>
          </cell>
          <cell r="AU1483">
            <v>30554</v>
          </cell>
          <cell r="AV1483">
            <v>55463</v>
          </cell>
          <cell r="AW1483">
            <v>0</v>
          </cell>
          <cell r="AX1483">
            <v>3200</v>
          </cell>
          <cell r="AY1483">
            <v>10000</v>
          </cell>
          <cell r="AZ1483">
            <v>445789</v>
          </cell>
        </row>
        <row r="1484">
          <cell r="A1484">
            <v>418357</v>
          </cell>
          <cell r="B1484" t="str">
            <v>WES WATKINS TECHNOLOGY CENTER</v>
          </cell>
          <cell r="C1484" t="str">
            <v>OK</v>
          </cell>
          <cell r="D1484">
            <v>6</v>
          </cell>
          <cell r="E1484">
            <v>7</v>
          </cell>
          <cell r="F1484">
            <v>2</v>
          </cell>
          <cell r="G1484">
            <v>2</v>
          </cell>
          <cell r="H1484">
            <v>2</v>
          </cell>
          <cell r="I1484">
            <v>-3</v>
          </cell>
          <cell r="J1484">
            <v>1</v>
          </cell>
          <cell r="K1484">
            <v>46</v>
          </cell>
          <cell r="L1484">
            <v>141801</v>
          </cell>
          <cell r="M1484">
            <v>0</v>
          </cell>
          <cell r="N1484">
            <v>1590599</v>
          </cell>
          <cell r="O1484">
            <v>398797</v>
          </cell>
          <cell r="P1484">
            <v>301928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45681</v>
          </cell>
          <cell r="Y1484">
            <v>0</v>
          </cell>
          <cell r="Z1484">
            <v>2478806</v>
          </cell>
          <cell r="AA1484">
            <v>999574</v>
          </cell>
          <cell r="AB1484">
            <v>0</v>
          </cell>
          <cell r="AC1484">
            <v>0</v>
          </cell>
          <cell r="AD1484">
            <v>0</v>
          </cell>
          <cell r="AE1484">
            <v>396297</v>
          </cell>
          <cell r="AF1484">
            <v>396297</v>
          </cell>
          <cell r="AG1484">
            <v>346292</v>
          </cell>
          <cell r="AH1484">
            <v>197319</v>
          </cell>
          <cell r="AI1484">
            <v>0</v>
          </cell>
          <cell r="AJ1484">
            <v>0</v>
          </cell>
          <cell r="AK1484">
            <v>2335779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2335779</v>
          </cell>
          <cell r="AQ1484">
            <v>1373641</v>
          </cell>
          <cell r="AR1484">
            <v>384088</v>
          </cell>
          <cell r="AS1484">
            <v>1757729</v>
          </cell>
          <cell r="AT1484">
            <v>197319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197319</v>
          </cell>
        </row>
        <row r="1485">
          <cell r="A1485">
            <v>421540</v>
          </cell>
          <cell r="B1485" t="str">
            <v>INDIAN CAPITAL TECHNOLOGY CENTER-SALLISAW</v>
          </cell>
          <cell r="C1485" t="str">
            <v>OK</v>
          </cell>
          <cell r="D1485">
            <v>6</v>
          </cell>
          <cell r="E1485">
            <v>7</v>
          </cell>
          <cell r="F1485">
            <v>2</v>
          </cell>
          <cell r="G1485">
            <v>2</v>
          </cell>
          <cell r="H1485">
            <v>2</v>
          </cell>
          <cell r="I1485">
            <v>-3</v>
          </cell>
          <cell r="J1485">
            <v>1</v>
          </cell>
          <cell r="K1485">
            <v>50</v>
          </cell>
          <cell r="L1485">
            <v>55588</v>
          </cell>
          <cell r="M1485">
            <v>86000</v>
          </cell>
          <cell r="N1485">
            <v>605366</v>
          </cell>
          <cell r="O1485">
            <v>792456</v>
          </cell>
          <cell r="P1485">
            <v>58016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1597426</v>
          </cell>
          <cell r="AA1485">
            <v>752102</v>
          </cell>
          <cell r="AB1485">
            <v>0</v>
          </cell>
          <cell r="AC1485">
            <v>0</v>
          </cell>
          <cell r="AD1485">
            <v>0</v>
          </cell>
          <cell r="AE1485">
            <v>69926</v>
          </cell>
          <cell r="AF1485">
            <v>336034</v>
          </cell>
          <cell r="AG1485">
            <v>204663</v>
          </cell>
          <cell r="AH1485">
            <v>58016</v>
          </cell>
          <cell r="AI1485">
            <v>0</v>
          </cell>
          <cell r="AJ1485">
            <v>0</v>
          </cell>
          <cell r="AK1485">
            <v>1420741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1420741</v>
          </cell>
          <cell r="AQ1485">
            <v>935577</v>
          </cell>
          <cell r="AR1485">
            <v>233824</v>
          </cell>
          <cell r="AS1485">
            <v>1169401</v>
          </cell>
          <cell r="AT1485">
            <v>58016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58016</v>
          </cell>
        </row>
        <row r="1486">
          <cell r="A1486">
            <v>421559</v>
          </cell>
          <cell r="B1486" t="str">
            <v>INDIAN CAPITAL TECHNOLOGY CENTER-STILWELL</v>
          </cell>
          <cell r="C1486" t="str">
            <v>OK</v>
          </cell>
          <cell r="D1486">
            <v>6</v>
          </cell>
          <cell r="E1486">
            <v>7</v>
          </cell>
          <cell r="F1486">
            <v>2</v>
          </cell>
          <cell r="G1486">
            <v>2</v>
          </cell>
          <cell r="H1486">
            <v>2</v>
          </cell>
          <cell r="I1486">
            <v>-3</v>
          </cell>
          <cell r="J1486">
            <v>1</v>
          </cell>
          <cell r="K1486">
            <v>48</v>
          </cell>
          <cell r="L1486">
            <v>61807</v>
          </cell>
          <cell r="M1486">
            <v>34400</v>
          </cell>
          <cell r="N1486">
            <v>242146</v>
          </cell>
          <cell r="O1486">
            <v>316983</v>
          </cell>
          <cell r="P1486">
            <v>82667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738003</v>
          </cell>
          <cell r="AA1486">
            <v>434840</v>
          </cell>
          <cell r="AB1486">
            <v>0</v>
          </cell>
          <cell r="AC1486">
            <v>0</v>
          </cell>
          <cell r="AD1486">
            <v>0</v>
          </cell>
          <cell r="AE1486">
            <v>62232</v>
          </cell>
          <cell r="AF1486">
            <v>258360</v>
          </cell>
          <cell r="AG1486">
            <v>129824</v>
          </cell>
          <cell r="AH1486">
            <v>82667</v>
          </cell>
          <cell r="AI1486">
            <v>0</v>
          </cell>
          <cell r="AJ1486">
            <v>0</v>
          </cell>
          <cell r="AK1486">
            <v>967923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967923</v>
          </cell>
          <cell r="AQ1486">
            <v>609182</v>
          </cell>
          <cell r="AR1486">
            <v>153145</v>
          </cell>
          <cell r="AS1486">
            <v>762327</v>
          </cell>
          <cell r="AT1486">
            <v>82667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82667</v>
          </cell>
        </row>
        <row r="1487">
          <cell r="A1487">
            <v>428019</v>
          </cell>
          <cell r="B1487" t="str">
            <v>GREEN COUNTRY TECHNOLOGY CENTER</v>
          </cell>
          <cell r="C1487" t="str">
            <v>OK</v>
          </cell>
          <cell r="D1487">
            <v>6</v>
          </cell>
          <cell r="E1487">
            <v>7</v>
          </cell>
          <cell r="F1487">
            <v>2</v>
          </cell>
          <cell r="G1487">
            <v>2</v>
          </cell>
          <cell r="H1487">
            <v>2</v>
          </cell>
          <cell r="I1487">
            <v>-3</v>
          </cell>
          <cell r="J1487">
            <v>1</v>
          </cell>
          <cell r="K1487">
            <v>225</v>
          </cell>
          <cell r="L1487">
            <v>75000</v>
          </cell>
          <cell r="M1487">
            <v>58385</v>
          </cell>
          <cell r="N1487">
            <v>938352</v>
          </cell>
          <cell r="O1487">
            <v>1055048</v>
          </cell>
          <cell r="P1487">
            <v>79275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2206060</v>
          </cell>
          <cell r="AA1487">
            <v>880931</v>
          </cell>
          <cell r="AB1487">
            <v>0</v>
          </cell>
          <cell r="AC1487">
            <v>0</v>
          </cell>
          <cell r="AD1487">
            <v>500000</v>
          </cell>
          <cell r="AE1487">
            <v>60141</v>
          </cell>
          <cell r="AF1487">
            <v>438060</v>
          </cell>
          <cell r="AG1487">
            <v>247653</v>
          </cell>
          <cell r="AH1487">
            <v>79275</v>
          </cell>
          <cell r="AI1487">
            <v>0</v>
          </cell>
          <cell r="AJ1487">
            <v>0</v>
          </cell>
          <cell r="AK1487">
            <v>2206060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2206060</v>
          </cell>
          <cell r="AQ1487">
            <v>973409</v>
          </cell>
          <cell r="AR1487">
            <v>122397</v>
          </cell>
          <cell r="AS1487">
            <v>1095806</v>
          </cell>
          <cell r="AT1487">
            <v>79275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79275</v>
          </cell>
        </row>
        <row r="1488">
          <cell r="A1488">
            <v>431017</v>
          </cell>
          <cell r="B1488" t="str">
            <v>MID-DEL TECHNOLOGY CENTER</v>
          </cell>
          <cell r="C1488" t="str">
            <v>OK</v>
          </cell>
          <cell r="D1488">
            <v>6</v>
          </cell>
          <cell r="E1488">
            <v>7</v>
          </cell>
          <cell r="F1488">
            <v>2</v>
          </cell>
          <cell r="G1488">
            <v>2</v>
          </cell>
          <cell r="H1488">
            <v>2</v>
          </cell>
          <cell r="I1488">
            <v>-3</v>
          </cell>
          <cell r="J1488">
            <v>1</v>
          </cell>
          <cell r="K1488">
            <v>118</v>
          </cell>
          <cell r="L1488">
            <v>136279</v>
          </cell>
          <cell r="M1488">
            <v>0</v>
          </cell>
          <cell r="N1488">
            <v>2066772</v>
          </cell>
          <cell r="O1488">
            <v>2498282</v>
          </cell>
          <cell r="P1488">
            <v>1236579</v>
          </cell>
          <cell r="Q1488">
            <v>275910</v>
          </cell>
          <cell r="R1488">
            <v>8666</v>
          </cell>
          <cell r="S1488">
            <v>12067</v>
          </cell>
          <cell r="T1488">
            <v>0</v>
          </cell>
          <cell r="U1488">
            <v>120466</v>
          </cell>
          <cell r="V1488">
            <v>0</v>
          </cell>
          <cell r="W1488">
            <v>0</v>
          </cell>
          <cell r="X1488">
            <v>4672</v>
          </cell>
          <cell r="Y1488">
            <v>0</v>
          </cell>
          <cell r="Z1488">
            <v>6359693</v>
          </cell>
          <cell r="AA1488">
            <v>3412748</v>
          </cell>
          <cell r="AB1488">
            <v>0</v>
          </cell>
          <cell r="AC1488">
            <v>9823</v>
          </cell>
          <cell r="AD1488">
            <v>1300871</v>
          </cell>
          <cell r="AE1488">
            <v>517784</v>
          </cell>
          <cell r="AF1488">
            <v>175469</v>
          </cell>
          <cell r="AG1488">
            <v>980921</v>
          </cell>
          <cell r="AH1488">
            <v>51086</v>
          </cell>
          <cell r="AI1488">
            <v>0</v>
          </cell>
          <cell r="AJ1488">
            <v>7790</v>
          </cell>
          <cell r="AK1488">
            <v>6456492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6456492</v>
          </cell>
          <cell r="AQ1488">
            <v>3166138</v>
          </cell>
          <cell r="AR1488">
            <v>2046525</v>
          </cell>
          <cell r="AS1488">
            <v>5212663</v>
          </cell>
          <cell r="AT1488">
            <v>51086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51086</v>
          </cell>
        </row>
        <row r="1489">
          <cell r="A1489">
            <v>209445</v>
          </cell>
          <cell r="B1489" t="str">
            <v>OREGON UNIVERSITY SYSTEM</v>
          </cell>
          <cell r="C1489" t="str">
            <v>OR</v>
          </cell>
          <cell r="D1489">
            <v>8</v>
          </cell>
          <cell r="E1489">
            <v>0</v>
          </cell>
          <cell r="F1489">
            <v>2</v>
          </cell>
          <cell r="G1489">
            <v>-2</v>
          </cell>
          <cell r="H1489">
            <v>2</v>
          </cell>
          <cell r="I1489">
            <v>-3</v>
          </cell>
          <cell r="J1489">
            <v>1</v>
          </cell>
          <cell r="L1489">
            <v>854723</v>
          </cell>
          <cell r="M1489">
            <v>0</v>
          </cell>
          <cell r="N1489">
            <v>25417967</v>
          </cell>
          <cell r="O1489">
            <v>0</v>
          </cell>
          <cell r="P1489">
            <v>3664552</v>
          </cell>
          <cell r="Q1489">
            <v>880037</v>
          </cell>
          <cell r="R1489">
            <v>0</v>
          </cell>
          <cell r="S1489">
            <v>619360</v>
          </cell>
          <cell r="T1489">
            <v>78997</v>
          </cell>
          <cell r="U1489">
            <v>130997</v>
          </cell>
          <cell r="V1489">
            <v>805861</v>
          </cell>
          <cell r="W1489">
            <v>0</v>
          </cell>
          <cell r="X1489">
            <v>3995984</v>
          </cell>
          <cell r="Y1489">
            <v>0</v>
          </cell>
          <cell r="Z1489">
            <v>36448478</v>
          </cell>
          <cell r="AA1489">
            <v>6781894</v>
          </cell>
          <cell r="AB1489">
            <v>371035</v>
          </cell>
          <cell r="AC1489">
            <v>99079</v>
          </cell>
          <cell r="AD1489">
            <v>1283468</v>
          </cell>
          <cell r="AE1489">
            <v>106458</v>
          </cell>
          <cell r="AF1489">
            <v>21089434</v>
          </cell>
          <cell r="AG1489">
            <v>0</v>
          </cell>
          <cell r="AH1489">
            <v>500</v>
          </cell>
          <cell r="AI1489">
            <v>2746739</v>
          </cell>
          <cell r="AJ1489">
            <v>3088120</v>
          </cell>
          <cell r="AK1489">
            <v>35566727</v>
          </cell>
          <cell r="AL1489">
            <v>612554</v>
          </cell>
          <cell r="AM1489">
            <v>0</v>
          </cell>
          <cell r="AN1489">
            <v>0</v>
          </cell>
          <cell r="AO1489">
            <v>0</v>
          </cell>
          <cell r="AP1489">
            <v>36179281</v>
          </cell>
          <cell r="AQ1489">
            <v>9683172</v>
          </cell>
          <cell r="AR1489">
            <v>3337363</v>
          </cell>
          <cell r="AS1489">
            <v>13020535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500</v>
          </cell>
          <cell r="AY1489">
            <v>0</v>
          </cell>
          <cell r="AZ1489">
            <v>500</v>
          </cell>
        </row>
        <row r="1490">
          <cell r="A1490">
            <v>208646</v>
          </cell>
          <cell r="B1490" t="str">
            <v>EASTERN OREGON UNIVERSITY</v>
          </cell>
          <cell r="C1490" t="str">
            <v>OR</v>
          </cell>
          <cell r="D1490">
            <v>8</v>
          </cell>
          <cell r="E1490">
            <v>1</v>
          </cell>
          <cell r="F1490">
            <v>2</v>
          </cell>
          <cell r="G1490">
            <v>2</v>
          </cell>
          <cell r="H1490">
            <v>2</v>
          </cell>
          <cell r="I1490">
            <v>22</v>
          </cell>
          <cell r="J1490">
            <v>1</v>
          </cell>
          <cell r="K1490">
            <v>2335</v>
          </cell>
          <cell r="L1490">
            <v>7946578</v>
          </cell>
          <cell r="M1490">
            <v>0</v>
          </cell>
          <cell r="N1490">
            <v>13539233</v>
          </cell>
          <cell r="O1490">
            <v>0</v>
          </cell>
          <cell r="P1490">
            <v>4395013</v>
          </cell>
          <cell r="Q1490">
            <v>730036</v>
          </cell>
          <cell r="R1490">
            <v>27850</v>
          </cell>
          <cell r="S1490">
            <v>291168</v>
          </cell>
          <cell r="T1490">
            <v>50232</v>
          </cell>
          <cell r="U1490">
            <v>786329</v>
          </cell>
          <cell r="V1490">
            <v>5433313</v>
          </cell>
          <cell r="W1490">
            <v>0</v>
          </cell>
          <cell r="X1490">
            <v>222677</v>
          </cell>
          <cell r="Y1490">
            <v>0</v>
          </cell>
          <cell r="Z1490">
            <v>33422429</v>
          </cell>
          <cell r="AA1490">
            <v>10076838</v>
          </cell>
          <cell r="AB1490">
            <v>131726</v>
          </cell>
          <cell r="AC1490">
            <v>1835380</v>
          </cell>
          <cell r="AD1490">
            <v>3184429</v>
          </cell>
          <cell r="AE1490">
            <v>1914762</v>
          </cell>
          <cell r="AF1490">
            <v>3185171</v>
          </cell>
          <cell r="AG1490">
            <v>2676777</v>
          </cell>
          <cell r="AH1490">
            <v>3846895</v>
          </cell>
          <cell r="AI1490">
            <v>116813</v>
          </cell>
          <cell r="AJ1490">
            <v>-147258</v>
          </cell>
          <cell r="AK1490">
            <v>26821533</v>
          </cell>
          <cell r="AL1490">
            <v>5126804</v>
          </cell>
          <cell r="AM1490">
            <v>0</v>
          </cell>
          <cell r="AN1490">
            <v>0</v>
          </cell>
          <cell r="AO1490">
            <v>0</v>
          </cell>
          <cell r="AP1490">
            <v>31948337</v>
          </cell>
          <cell r="AQ1490">
            <v>13251875</v>
          </cell>
          <cell r="AR1490">
            <v>4461982</v>
          </cell>
          <cell r="AS1490">
            <v>17713857</v>
          </cell>
          <cell r="AT1490">
            <v>2370159</v>
          </cell>
          <cell r="AU1490">
            <v>178041</v>
          </cell>
          <cell r="AV1490">
            <v>458679</v>
          </cell>
          <cell r="AW1490">
            <v>0</v>
          </cell>
          <cell r="AX1490">
            <v>208831</v>
          </cell>
          <cell r="AY1490">
            <v>631185</v>
          </cell>
          <cell r="AZ1490">
            <v>3846895</v>
          </cell>
        </row>
        <row r="1491">
          <cell r="A1491">
            <v>209472</v>
          </cell>
          <cell r="B1491" t="str">
            <v>OGI SCHOOL OF SCIENCE &amp; ENGINEERING AT OHSU</v>
          </cell>
          <cell r="C1491" t="str">
            <v>OR</v>
          </cell>
          <cell r="D1491">
            <v>8</v>
          </cell>
          <cell r="E1491">
            <v>1</v>
          </cell>
          <cell r="F1491">
            <v>2</v>
          </cell>
          <cell r="G1491">
            <v>2</v>
          </cell>
          <cell r="H1491">
            <v>2</v>
          </cell>
          <cell r="I1491">
            <v>54</v>
          </cell>
          <cell r="J1491">
            <v>1</v>
          </cell>
          <cell r="K1491">
            <v>311</v>
          </cell>
          <cell r="L1491">
            <v>14378097</v>
          </cell>
          <cell r="M1491">
            <v>0</v>
          </cell>
          <cell r="N1491">
            <v>17180330</v>
          </cell>
          <cell r="O1491">
            <v>0</v>
          </cell>
          <cell r="P1491">
            <v>10047928</v>
          </cell>
          <cell r="Q1491">
            <v>2397796</v>
          </cell>
          <cell r="R1491">
            <v>63309</v>
          </cell>
          <cell r="S1491">
            <v>729428</v>
          </cell>
          <cell r="T1491">
            <v>2486</v>
          </cell>
          <cell r="U1491">
            <v>966782</v>
          </cell>
          <cell r="V1491">
            <v>12746961</v>
          </cell>
          <cell r="W1491">
            <v>0</v>
          </cell>
          <cell r="X1491">
            <v>2324438</v>
          </cell>
          <cell r="Y1491">
            <v>0</v>
          </cell>
          <cell r="Z1491">
            <v>60837555</v>
          </cell>
          <cell r="AA1491">
            <v>17887107</v>
          </cell>
          <cell r="AB1491">
            <v>5564714</v>
          </cell>
          <cell r="AC1491">
            <v>658399</v>
          </cell>
          <cell r="AD1491">
            <v>4317233</v>
          </cell>
          <cell r="AE1491">
            <v>3204532</v>
          </cell>
          <cell r="AF1491">
            <v>4481994</v>
          </cell>
          <cell r="AG1491">
            <v>2546800</v>
          </cell>
          <cell r="AH1491">
            <v>6728431</v>
          </cell>
          <cell r="AI1491">
            <v>0</v>
          </cell>
          <cell r="AJ1491">
            <v>-78971</v>
          </cell>
          <cell r="AK1491">
            <v>45310239</v>
          </cell>
          <cell r="AL1491">
            <v>12243664</v>
          </cell>
          <cell r="AM1491">
            <v>0</v>
          </cell>
          <cell r="AN1491">
            <v>0</v>
          </cell>
          <cell r="AO1491">
            <v>0</v>
          </cell>
          <cell r="AP1491">
            <v>57553903</v>
          </cell>
          <cell r="AQ1491">
            <v>21882950</v>
          </cell>
          <cell r="AR1491">
            <v>8161056</v>
          </cell>
          <cell r="AS1491">
            <v>30044006</v>
          </cell>
          <cell r="AT1491">
            <v>2686412</v>
          </cell>
          <cell r="AU1491">
            <v>445197</v>
          </cell>
          <cell r="AV1491">
            <v>1220588</v>
          </cell>
          <cell r="AW1491">
            <v>0</v>
          </cell>
          <cell r="AX1491">
            <v>1264220</v>
          </cell>
          <cell r="AY1491">
            <v>1112014</v>
          </cell>
          <cell r="AZ1491">
            <v>6728431</v>
          </cell>
        </row>
        <row r="1492">
          <cell r="A1492">
            <v>209490</v>
          </cell>
          <cell r="B1492" t="str">
            <v>OREGON HEALTH &amp; SCIENCE UNIVERSITY</v>
          </cell>
          <cell r="C1492" t="str">
            <v>OR</v>
          </cell>
          <cell r="D1492">
            <v>8</v>
          </cell>
          <cell r="E1492">
            <v>1</v>
          </cell>
          <cell r="F1492">
            <v>1</v>
          </cell>
          <cell r="G1492">
            <v>1</v>
          </cell>
          <cell r="H1492">
            <v>2</v>
          </cell>
          <cell r="I1492">
            <v>52</v>
          </cell>
          <cell r="J1492">
            <v>1</v>
          </cell>
          <cell r="K1492">
            <v>1739</v>
          </cell>
          <cell r="L1492">
            <v>21404000</v>
          </cell>
          <cell r="M1492">
            <v>1911000</v>
          </cell>
          <cell r="N1492">
            <v>44995000</v>
          </cell>
          <cell r="O1492">
            <v>0</v>
          </cell>
          <cell r="P1492">
            <v>103812000</v>
          </cell>
          <cell r="Q1492">
            <v>6462000</v>
          </cell>
          <cell r="R1492">
            <v>949000</v>
          </cell>
          <cell r="S1492">
            <v>163193000</v>
          </cell>
          <cell r="T1492">
            <v>2267000</v>
          </cell>
          <cell r="U1492">
            <v>12767000</v>
          </cell>
          <cell r="V1492">
            <v>10116000</v>
          </cell>
          <cell r="W1492">
            <v>512383000</v>
          </cell>
          <cell r="X1492">
            <v>45142000</v>
          </cell>
          <cell r="Y1492">
            <v>0</v>
          </cell>
          <cell r="Z1492">
            <v>925401000</v>
          </cell>
          <cell r="AA1492">
            <v>157719000</v>
          </cell>
          <cell r="AB1492">
            <v>84512000</v>
          </cell>
          <cell r="AC1492">
            <v>49848000</v>
          </cell>
          <cell r="AD1492">
            <v>18322000</v>
          </cell>
          <cell r="AE1492">
            <v>1684000</v>
          </cell>
          <cell r="AF1492">
            <v>28541000</v>
          </cell>
          <cell r="AG1492">
            <v>29238000</v>
          </cell>
          <cell r="AH1492">
            <v>5274000</v>
          </cell>
          <cell r="AI1492">
            <v>0</v>
          </cell>
          <cell r="AJ1492">
            <v>0</v>
          </cell>
          <cell r="AK1492">
            <v>375138000</v>
          </cell>
          <cell r="AL1492">
            <v>7818000</v>
          </cell>
          <cell r="AM1492">
            <v>473393000</v>
          </cell>
          <cell r="AN1492">
            <v>0</v>
          </cell>
          <cell r="AO1492">
            <v>0</v>
          </cell>
          <cell r="AP1492">
            <v>856349000</v>
          </cell>
          <cell r="AQ1492">
            <v>209233000</v>
          </cell>
          <cell r="AR1492">
            <v>58562000</v>
          </cell>
          <cell r="AS1492">
            <v>267795000</v>
          </cell>
          <cell r="AT1492">
            <v>349000</v>
          </cell>
          <cell r="AU1492">
            <v>1557000</v>
          </cell>
          <cell r="AV1492">
            <v>79000</v>
          </cell>
          <cell r="AW1492">
            <v>0</v>
          </cell>
          <cell r="AX1492">
            <v>966000</v>
          </cell>
          <cell r="AY1492">
            <v>2323000</v>
          </cell>
          <cell r="AZ1492">
            <v>5274000</v>
          </cell>
        </row>
        <row r="1493">
          <cell r="A1493">
            <v>209506</v>
          </cell>
          <cell r="B1493" t="str">
            <v>OREGON INSTITUTE OF TECHNOLOGY</v>
          </cell>
          <cell r="C1493" t="str">
            <v>OR</v>
          </cell>
          <cell r="D1493">
            <v>8</v>
          </cell>
          <cell r="E1493">
            <v>1</v>
          </cell>
          <cell r="F1493">
            <v>2</v>
          </cell>
          <cell r="G1493">
            <v>2</v>
          </cell>
          <cell r="H1493">
            <v>2</v>
          </cell>
          <cell r="I1493">
            <v>54</v>
          </cell>
          <cell r="J1493">
            <v>1</v>
          </cell>
          <cell r="K1493">
            <v>2398</v>
          </cell>
          <cell r="L1493">
            <v>6991653</v>
          </cell>
          <cell r="M1493">
            <v>0</v>
          </cell>
          <cell r="N1493">
            <v>16357101</v>
          </cell>
          <cell r="O1493">
            <v>0</v>
          </cell>
          <cell r="P1493">
            <v>4095170</v>
          </cell>
          <cell r="Q1493">
            <v>673592</v>
          </cell>
          <cell r="R1493">
            <v>202070</v>
          </cell>
          <cell r="S1493">
            <v>1816990</v>
          </cell>
          <cell r="T1493">
            <v>0</v>
          </cell>
          <cell r="U1493">
            <v>211712</v>
          </cell>
          <cell r="V1493">
            <v>5987019</v>
          </cell>
          <cell r="W1493">
            <v>0</v>
          </cell>
          <cell r="X1493">
            <v>403812</v>
          </cell>
          <cell r="Y1493">
            <v>0</v>
          </cell>
          <cell r="Z1493">
            <v>36739119</v>
          </cell>
          <cell r="AA1493">
            <v>12210460</v>
          </cell>
          <cell r="AB1493">
            <v>166659</v>
          </cell>
          <cell r="AC1493">
            <v>1167231</v>
          </cell>
          <cell r="AD1493">
            <v>2504515</v>
          </cell>
          <cell r="AE1493">
            <v>1854274</v>
          </cell>
          <cell r="AF1493">
            <v>4235575</v>
          </cell>
          <cell r="AG1493">
            <v>2052893</v>
          </cell>
          <cell r="AH1493">
            <v>5361328</v>
          </cell>
          <cell r="AI1493">
            <v>0</v>
          </cell>
          <cell r="AJ1493">
            <v>-143264</v>
          </cell>
          <cell r="AK1493">
            <v>29409671</v>
          </cell>
          <cell r="AL1493">
            <v>5812925</v>
          </cell>
          <cell r="AM1493">
            <v>0</v>
          </cell>
          <cell r="AN1493">
            <v>0</v>
          </cell>
          <cell r="AO1493">
            <v>0</v>
          </cell>
          <cell r="AP1493">
            <v>35222596</v>
          </cell>
          <cell r="AQ1493">
            <v>14065930</v>
          </cell>
          <cell r="AR1493">
            <v>4853742</v>
          </cell>
          <cell r="AS1493">
            <v>18919672</v>
          </cell>
          <cell r="AT1493">
            <v>2330384</v>
          </cell>
          <cell r="AU1493">
            <v>141576</v>
          </cell>
          <cell r="AV1493">
            <v>546848</v>
          </cell>
          <cell r="AW1493">
            <v>0</v>
          </cell>
          <cell r="AX1493">
            <v>1387752</v>
          </cell>
          <cell r="AY1493">
            <v>954768</v>
          </cell>
          <cell r="AZ1493">
            <v>5361328</v>
          </cell>
        </row>
        <row r="1494">
          <cell r="A1494">
            <v>209542</v>
          </cell>
          <cell r="B1494" t="str">
            <v>OREGON STATE UNIVERSITY</v>
          </cell>
          <cell r="C1494" t="str">
            <v>OR</v>
          </cell>
          <cell r="D1494">
            <v>8</v>
          </cell>
          <cell r="E1494">
            <v>1</v>
          </cell>
          <cell r="F1494">
            <v>2</v>
          </cell>
          <cell r="G1494">
            <v>1</v>
          </cell>
          <cell r="H1494">
            <v>2</v>
          </cell>
          <cell r="I1494">
            <v>15</v>
          </cell>
          <cell r="J1494">
            <v>1</v>
          </cell>
          <cell r="K1494">
            <v>16586</v>
          </cell>
          <cell r="L1494">
            <v>77997530</v>
          </cell>
          <cell r="M1494">
            <v>10724018</v>
          </cell>
          <cell r="N1494">
            <v>137989278</v>
          </cell>
          <cell r="O1494">
            <v>4486381</v>
          </cell>
          <cell r="P1494">
            <v>96899716</v>
          </cell>
          <cell r="Q1494">
            <v>9695109</v>
          </cell>
          <cell r="R1494">
            <v>566881</v>
          </cell>
          <cell r="S1494">
            <v>37481879</v>
          </cell>
          <cell r="T1494">
            <v>1088811</v>
          </cell>
          <cell r="U1494">
            <v>18742523</v>
          </cell>
          <cell r="V1494">
            <v>53999499</v>
          </cell>
          <cell r="W1494">
            <v>0</v>
          </cell>
          <cell r="X1494">
            <v>8591545</v>
          </cell>
          <cell r="Y1494">
            <v>0</v>
          </cell>
          <cell r="Z1494">
            <v>458263170</v>
          </cell>
          <cell r="AA1494">
            <v>105068856</v>
          </cell>
          <cell r="AB1494">
            <v>124675665</v>
          </cell>
          <cell r="AC1494">
            <v>52065169</v>
          </cell>
          <cell r="AD1494">
            <v>28521804</v>
          </cell>
          <cell r="AE1494">
            <v>11347451</v>
          </cell>
          <cell r="AF1494">
            <v>28079271</v>
          </cell>
          <cell r="AG1494">
            <v>18974530</v>
          </cell>
          <cell r="AH1494">
            <v>23380481</v>
          </cell>
          <cell r="AI1494">
            <v>1598171</v>
          </cell>
          <cell r="AJ1494">
            <v>-1024758</v>
          </cell>
          <cell r="AK1494">
            <v>392686640</v>
          </cell>
          <cell r="AL1494">
            <v>64425887</v>
          </cell>
          <cell r="AM1494">
            <v>0</v>
          </cell>
          <cell r="AN1494">
            <v>0</v>
          </cell>
          <cell r="AO1494">
            <v>0</v>
          </cell>
          <cell r="AP1494">
            <v>457112527</v>
          </cell>
          <cell r="AQ1494">
            <v>194231524</v>
          </cell>
          <cell r="AR1494">
            <v>66361995</v>
          </cell>
          <cell r="AS1494">
            <v>260593519</v>
          </cell>
          <cell r="AT1494">
            <v>7787462</v>
          </cell>
          <cell r="AU1494">
            <v>907528</v>
          </cell>
          <cell r="AV1494">
            <v>3168595</v>
          </cell>
          <cell r="AW1494">
            <v>0</v>
          </cell>
          <cell r="AX1494">
            <v>6150943</v>
          </cell>
          <cell r="AY1494">
            <v>5365953</v>
          </cell>
          <cell r="AZ1494">
            <v>23380481</v>
          </cell>
        </row>
        <row r="1495">
          <cell r="A1495">
            <v>209551</v>
          </cell>
          <cell r="B1495" t="str">
            <v>UNIVERSITY OF OREGON</v>
          </cell>
          <cell r="C1495" t="str">
            <v>OR</v>
          </cell>
          <cell r="D1495">
            <v>8</v>
          </cell>
          <cell r="E1495">
            <v>1</v>
          </cell>
          <cell r="F1495">
            <v>2</v>
          </cell>
          <cell r="G1495">
            <v>2</v>
          </cell>
          <cell r="H1495">
            <v>2</v>
          </cell>
          <cell r="I1495">
            <v>15</v>
          </cell>
          <cell r="J1495">
            <v>1</v>
          </cell>
          <cell r="K1495">
            <v>17459</v>
          </cell>
          <cell r="L1495">
            <v>108156641</v>
          </cell>
          <cell r="M1495">
            <v>0</v>
          </cell>
          <cell r="N1495">
            <v>71362718</v>
          </cell>
          <cell r="O1495">
            <v>0</v>
          </cell>
          <cell r="P1495">
            <v>58043524</v>
          </cell>
          <cell r="Q1495">
            <v>6959905</v>
          </cell>
          <cell r="R1495">
            <v>1491624</v>
          </cell>
          <cell r="S1495">
            <v>21771615</v>
          </cell>
          <cell r="T1495">
            <v>1023481</v>
          </cell>
          <cell r="U1495">
            <v>5015759</v>
          </cell>
          <cell r="V1495">
            <v>75233085</v>
          </cell>
          <cell r="W1495">
            <v>0</v>
          </cell>
          <cell r="X1495">
            <v>1825964</v>
          </cell>
          <cell r="Y1495">
            <v>0</v>
          </cell>
          <cell r="Z1495">
            <v>350884316</v>
          </cell>
          <cell r="AA1495">
            <v>106327729</v>
          </cell>
          <cell r="AB1495">
            <v>40874942</v>
          </cell>
          <cell r="AC1495">
            <v>18527663</v>
          </cell>
          <cell r="AD1495">
            <v>28615106</v>
          </cell>
          <cell r="AE1495">
            <v>14297150</v>
          </cell>
          <cell r="AF1495">
            <v>23087053</v>
          </cell>
          <cell r="AG1495">
            <v>15989456</v>
          </cell>
          <cell r="AH1495">
            <v>24427872</v>
          </cell>
          <cell r="AI1495">
            <v>1561451</v>
          </cell>
          <cell r="AJ1495">
            <v>-854512</v>
          </cell>
          <cell r="AK1495">
            <v>272853910</v>
          </cell>
          <cell r="AL1495">
            <v>72799595</v>
          </cell>
          <cell r="AM1495">
            <v>0</v>
          </cell>
          <cell r="AN1495">
            <v>0</v>
          </cell>
          <cell r="AO1495">
            <v>0</v>
          </cell>
          <cell r="AP1495">
            <v>345653505</v>
          </cell>
          <cell r="AQ1495">
            <v>133133616</v>
          </cell>
          <cell r="AR1495">
            <v>52137430</v>
          </cell>
          <cell r="AS1495">
            <v>185271046</v>
          </cell>
          <cell r="AT1495">
            <v>6793128</v>
          </cell>
          <cell r="AU1495">
            <v>1465525</v>
          </cell>
          <cell r="AV1495">
            <v>3022933</v>
          </cell>
          <cell r="AW1495">
            <v>1267275</v>
          </cell>
          <cell r="AX1495">
            <v>4141202</v>
          </cell>
          <cell r="AY1495">
            <v>7737809</v>
          </cell>
          <cell r="AZ1495">
            <v>24427872</v>
          </cell>
        </row>
        <row r="1496">
          <cell r="A1496">
            <v>209807</v>
          </cell>
          <cell r="B1496" t="str">
            <v>PORTLAND STATE UNIVERSITY</v>
          </cell>
          <cell r="C1496" t="str">
            <v>OR</v>
          </cell>
          <cell r="D1496">
            <v>8</v>
          </cell>
          <cell r="E1496">
            <v>1</v>
          </cell>
          <cell r="F1496">
            <v>2</v>
          </cell>
          <cell r="G1496">
            <v>2</v>
          </cell>
          <cell r="H1496">
            <v>2</v>
          </cell>
          <cell r="I1496">
            <v>16</v>
          </cell>
          <cell r="J1496">
            <v>1</v>
          </cell>
          <cell r="K1496">
            <v>14113</v>
          </cell>
          <cell r="L1496">
            <v>68508542</v>
          </cell>
          <cell r="M1496">
            <v>0</v>
          </cell>
          <cell r="N1496">
            <v>67143648</v>
          </cell>
          <cell r="O1496">
            <v>0</v>
          </cell>
          <cell r="P1496">
            <v>30900226</v>
          </cell>
          <cell r="Q1496">
            <v>2501309</v>
          </cell>
          <cell r="R1496">
            <v>839623</v>
          </cell>
          <cell r="S1496">
            <v>8089931</v>
          </cell>
          <cell r="T1496">
            <v>80025</v>
          </cell>
          <cell r="U1496">
            <v>5032248</v>
          </cell>
          <cell r="V1496">
            <v>22401801</v>
          </cell>
          <cell r="W1496">
            <v>0</v>
          </cell>
          <cell r="X1496">
            <v>1195510</v>
          </cell>
          <cell r="Y1496">
            <v>0</v>
          </cell>
          <cell r="Z1496">
            <v>206692863</v>
          </cell>
          <cell r="AA1496">
            <v>77154925</v>
          </cell>
          <cell r="AB1496">
            <v>13880528</v>
          </cell>
          <cell r="AC1496">
            <v>9492088</v>
          </cell>
          <cell r="AD1496">
            <v>22757275</v>
          </cell>
          <cell r="AE1496">
            <v>6549639</v>
          </cell>
          <cell r="AF1496">
            <v>13764029</v>
          </cell>
          <cell r="AG1496">
            <v>10188943</v>
          </cell>
          <cell r="AH1496">
            <v>18100821</v>
          </cell>
          <cell r="AI1496">
            <v>1331226</v>
          </cell>
          <cell r="AJ1496">
            <v>452622</v>
          </cell>
          <cell r="AK1496">
            <v>173672096</v>
          </cell>
          <cell r="AL1496">
            <v>22984518</v>
          </cell>
          <cell r="AM1496">
            <v>0</v>
          </cell>
          <cell r="AN1496">
            <v>0</v>
          </cell>
          <cell r="AO1496">
            <v>0</v>
          </cell>
          <cell r="AP1496">
            <v>196656614</v>
          </cell>
          <cell r="AQ1496">
            <v>86032392</v>
          </cell>
          <cell r="AR1496">
            <v>29754893</v>
          </cell>
          <cell r="AS1496">
            <v>115787285</v>
          </cell>
          <cell r="AT1496">
            <v>7452271</v>
          </cell>
          <cell r="AU1496">
            <v>1559678</v>
          </cell>
          <cell r="AV1496">
            <v>2095380</v>
          </cell>
          <cell r="AW1496">
            <v>16824</v>
          </cell>
          <cell r="AX1496">
            <v>3059639</v>
          </cell>
          <cell r="AY1496">
            <v>3917029</v>
          </cell>
          <cell r="AZ1496">
            <v>18100821</v>
          </cell>
        </row>
        <row r="1497">
          <cell r="A1497">
            <v>210146</v>
          </cell>
          <cell r="B1497" t="str">
            <v>SOUTHERN OREGON UNIVERSITY</v>
          </cell>
          <cell r="C1497" t="str">
            <v>OR</v>
          </cell>
          <cell r="D1497">
            <v>8</v>
          </cell>
          <cell r="E1497">
            <v>1</v>
          </cell>
          <cell r="F1497">
            <v>2</v>
          </cell>
          <cell r="G1497">
            <v>2</v>
          </cell>
          <cell r="H1497">
            <v>2</v>
          </cell>
          <cell r="I1497">
            <v>21</v>
          </cell>
          <cell r="J1497">
            <v>1</v>
          </cell>
          <cell r="K1497">
            <v>4502</v>
          </cell>
          <cell r="L1497">
            <v>17312752</v>
          </cell>
          <cell r="M1497">
            <v>0</v>
          </cell>
          <cell r="N1497">
            <v>18710612</v>
          </cell>
          <cell r="O1497">
            <v>0</v>
          </cell>
          <cell r="P1497">
            <v>5373387</v>
          </cell>
          <cell r="Q1497">
            <v>1086801</v>
          </cell>
          <cell r="R1497">
            <v>398653</v>
          </cell>
          <cell r="S1497">
            <v>2949272</v>
          </cell>
          <cell r="T1497">
            <v>6842</v>
          </cell>
          <cell r="U1497">
            <v>2741987</v>
          </cell>
          <cell r="V1497">
            <v>15451917</v>
          </cell>
          <cell r="W1497">
            <v>0</v>
          </cell>
          <cell r="X1497">
            <v>156067</v>
          </cell>
          <cell r="Y1497">
            <v>0</v>
          </cell>
          <cell r="Z1497">
            <v>64188290</v>
          </cell>
          <cell r="AA1497">
            <v>20723748</v>
          </cell>
          <cell r="AB1497">
            <v>157034</v>
          </cell>
          <cell r="AC1497">
            <v>2975359</v>
          </cell>
          <cell r="AD1497">
            <v>6241644</v>
          </cell>
          <cell r="AE1497">
            <v>2957845</v>
          </cell>
          <cell r="AF1497">
            <v>6080205</v>
          </cell>
          <cell r="AG1497">
            <v>3693357</v>
          </cell>
          <cell r="AH1497">
            <v>7165112</v>
          </cell>
          <cell r="AI1497">
            <v>88796</v>
          </cell>
          <cell r="AJ1497">
            <v>60746</v>
          </cell>
          <cell r="AK1497">
            <v>50143846</v>
          </cell>
          <cell r="AL1497">
            <v>14158977</v>
          </cell>
          <cell r="AM1497">
            <v>0</v>
          </cell>
          <cell r="AN1497">
            <v>0</v>
          </cell>
          <cell r="AO1497">
            <v>0</v>
          </cell>
          <cell r="AP1497">
            <v>64302823</v>
          </cell>
          <cell r="AQ1497">
            <v>24040863</v>
          </cell>
          <cell r="AR1497">
            <v>8831013</v>
          </cell>
          <cell r="AS1497">
            <v>32871876</v>
          </cell>
          <cell r="AT1497">
            <v>3685045</v>
          </cell>
          <cell r="AU1497">
            <v>383600</v>
          </cell>
          <cell r="AV1497">
            <v>851837</v>
          </cell>
          <cell r="AW1497">
            <v>0</v>
          </cell>
          <cell r="AX1497">
            <v>1354540</v>
          </cell>
          <cell r="AY1497">
            <v>890090</v>
          </cell>
          <cell r="AZ1497">
            <v>7165112</v>
          </cell>
        </row>
        <row r="1498">
          <cell r="A1498">
            <v>210429</v>
          </cell>
          <cell r="B1498" t="str">
            <v>WESTERN OREGON UNIVERSITY</v>
          </cell>
          <cell r="C1498" t="str">
            <v>OR</v>
          </cell>
          <cell r="D1498">
            <v>8</v>
          </cell>
          <cell r="E1498">
            <v>1</v>
          </cell>
          <cell r="F1498">
            <v>2</v>
          </cell>
          <cell r="G1498">
            <v>2</v>
          </cell>
          <cell r="H1498">
            <v>2</v>
          </cell>
          <cell r="I1498">
            <v>21</v>
          </cell>
          <cell r="J1498">
            <v>1</v>
          </cell>
          <cell r="K1498">
            <v>4415</v>
          </cell>
          <cell r="L1498">
            <v>14378097</v>
          </cell>
          <cell r="M1498">
            <v>0</v>
          </cell>
          <cell r="N1498">
            <v>17180330</v>
          </cell>
          <cell r="O1498">
            <v>0</v>
          </cell>
          <cell r="P1498">
            <v>10047928</v>
          </cell>
          <cell r="Q1498">
            <v>2397796</v>
          </cell>
          <cell r="R1498">
            <v>63309</v>
          </cell>
          <cell r="S1498">
            <v>729428</v>
          </cell>
          <cell r="T1498">
            <v>2486</v>
          </cell>
          <cell r="U1498">
            <v>966782</v>
          </cell>
          <cell r="V1498">
            <v>12746961</v>
          </cell>
          <cell r="W1498">
            <v>0</v>
          </cell>
          <cell r="X1498">
            <v>2324438</v>
          </cell>
          <cell r="Y1498">
            <v>0</v>
          </cell>
          <cell r="Z1498">
            <v>60837555</v>
          </cell>
          <cell r="AA1498">
            <v>17887107</v>
          </cell>
          <cell r="AB1498">
            <v>5564714</v>
          </cell>
          <cell r="AC1498">
            <v>658399</v>
          </cell>
          <cell r="AD1498">
            <v>4317233</v>
          </cell>
          <cell r="AE1498">
            <v>3204532</v>
          </cell>
          <cell r="AF1498">
            <v>4481994</v>
          </cell>
          <cell r="AG1498">
            <v>2546800</v>
          </cell>
          <cell r="AH1498">
            <v>6728431</v>
          </cell>
          <cell r="AI1498">
            <v>0</v>
          </cell>
          <cell r="AJ1498">
            <v>-78971</v>
          </cell>
          <cell r="AK1498">
            <v>45310239</v>
          </cell>
          <cell r="AL1498">
            <v>12243664</v>
          </cell>
          <cell r="AM1498">
            <v>0</v>
          </cell>
          <cell r="AN1498">
            <v>0</v>
          </cell>
          <cell r="AO1498">
            <v>0</v>
          </cell>
          <cell r="AP1498">
            <v>57553903</v>
          </cell>
          <cell r="AQ1498">
            <v>21882950</v>
          </cell>
          <cell r="AR1498">
            <v>8161056</v>
          </cell>
          <cell r="AS1498">
            <v>30044006</v>
          </cell>
          <cell r="AT1498">
            <v>2686412</v>
          </cell>
          <cell r="AU1498">
            <v>445197</v>
          </cell>
          <cell r="AV1498">
            <v>1220588</v>
          </cell>
          <cell r="AW1498">
            <v>0</v>
          </cell>
          <cell r="AX1498">
            <v>1264220</v>
          </cell>
          <cell r="AY1498">
            <v>1112014</v>
          </cell>
          <cell r="AZ1498">
            <v>6728431</v>
          </cell>
        </row>
        <row r="1499">
          <cell r="A1499">
            <v>208275</v>
          </cell>
          <cell r="B1499" t="str">
            <v>BLUE MOUNTAIN COMMUNITY COLLEGE</v>
          </cell>
          <cell r="C1499" t="str">
            <v>OR</v>
          </cell>
          <cell r="D1499">
            <v>8</v>
          </cell>
          <cell r="E1499">
            <v>4</v>
          </cell>
          <cell r="F1499">
            <v>2</v>
          </cell>
          <cell r="G1499">
            <v>2</v>
          </cell>
          <cell r="H1499">
            <v>2</v>
          </cell>
          <cell r="I1499">
            <v>40</v>
          </cell>
          <cell r="J1499">
            <v>1</v>
          </cell>
          <cell r="K1499">
            <v>1329</v>
          </cell>
          <cell r="L1499">
            <v>2436345</v>
          </cell>
          <cell r="M1499">
            <v>0</v>
          </cell>
          <cell r="N1499">
            <v>6746694</v>
          </cell>
          <cell r="O1499">
            <v>2787620</v>
          </cell>
          <cell r="P1499">
            <v>2350974</v>
          </cell>
          <cell r="Q1499">
            <v>2150383</v>
          </cell>
          <cell r="R1499">
            <v>52016</v>
          </cell>
          <cell r="S1499">
            <v>17374</v>
          </cell>
          <cell r="T1499">
            <v>0</v>
          </cell>
          <cell r="U1499">
            <v>81688</v>
          </cell>
          <cell r="V1499">
            <v>798728</v>
          </cell>
          <cell r="W1499">
            <v>0</v>
          </cell>
          <cell r="X1499">
            <v>984107</v>
          </cell>
          <cell r="Y1499">
            <v>0</v>
          </cell>
          <cell r="Z1499">
            <v>18405929</v>
          </cell>
          <cell r="AA1499">
            <v>9508614</v>
          </cell>
          <cell r="AB1499">
            <v>0</v>
          </cell>
          <cell r="AC1499">
            <v>0</v>
          </cell>
          <cell r="AD1499">
            <v>2231884</v>
          </cell>
          <cell r="AE1499">
            <v>1343521</v>
          </cell>
          <cell r="AF1499">
            <v>1934565</v>
          </cell>
          <cell r="AG1499">
            <v>1093404</v>
          </cell>
          <cell r="AH1499">
            <v>1680550</v>
          </cell>
          <cell r="AI1499">
            <v>0</v>
          </cell>
          <cell r="AJ1499">
            <v>318500</v>
          </cell>
          <cell r="AK1499">
            <v>18111038</v>
          </cell>
          <cell r="AL1499">
            <v>1018122</v>
          </cell>
          <cell r="AM1499">
            <v>0</v>
          </cell>
          <cell r="AN1499">
            <v>0</v>
          </cell>
          <cell r="AO1499">
            <v>379033</v>
          </cell>
          <cell r="AP1499">
            <v>19508193</v>
          </cell>
          <cell r="AQ1499">
            <v>9512961</v>
          </cell>
          <cell r="AR1499">
            <v>3099358</v>
          </cell>
          <cell r="AS1499">
            <v>12612319</v>
          </cell>
          <cell r="AT1499">
            <v>1134175</v>
          </cell>
          <cell r="AU1499">
            <v>66576</v>
          </cell>
          <cell r="AV1499">
            <v>239308</v>
          </cell>
          <cell r="AW1499">
            <v>0</v>
          </cell>
          <cell r="AX1499">
            <v>0</v>
          </cell>
          <cell r="AY1499">
            <v>240491</v>
          </cell>
          <cell r="AZ1499">
            <v>1680550</v>
          </cell>
        </row>
        <row r="1500">
          <cell r="A1500">
            <v>208318</v>
          </cell>
          <cell r="B1500" t="str">
            <v>CENTRAL OREGON COMMUNITY COLLEGE</v>
          </cell>
          <cell r="C1500" t="str">
            <v>OR</v>
          </cell>
          <cell r="D1500">
            <v>8</v>
          </cell>
          <cell r="E1500">
            <v>4</v>
          </cell>
          <cell r="F1500">
            <v>2</v>
          </cell>
          <cell r="G1500">
            <v>2</v>
          </cell>
          <cell r="H1500">
            <v>2</v>
          </cell>
          <cell r="I1500">
            <v>40</v>
          </cell>
          <cell r="J1500">
            <v>1</v>
          </cell>
          <cell r="K1500">
            <v>2494</v>
          </cell>
          <cell r="L1500">
            <v>4814514</v>
          </cell>
          <cell r="M1500">
            <v>30000</v>
          </cell>
          <cell r="N1500">
            <v>7159448</v>
          </cell>
          <cell r="O1500">
            <v>7820426</v>
          </cell>
          <cell r="P1500">
            <v>3803203</v>
          </cell>
          <cell r="Q1500">
            <v>2577939</v>
          </cell>
          <cell r="R1500">
            <v>820216</v>
          </cell>
          <cell r="S1500">
            <v>328924</v>
          </cell>
          <cell r="T1500">
            <v>0</v>
          </cell>
          <cell r="U1500">
            <v>9976</v>
          </cell>
          <cell r="V1500">
            <v>4733512</v>
          </cell>
          <cell r="W1500">
            <v>0</v>
          </cell>
          <cell r="X1500">
            <v>917580</v>
          </cell>
          <cell r="Y1500">
            <v>0</v>
          </cell>
          <cell r="Z1500">
            <v>33015738</v>
          </cell>
          <cell r="AA1500">
            <v>10092035</v>
          </cell>
          <cell r="AB1500">
            <v>0</v>
          </cell>
          <cell r="AC1500">
            <v>4145980</v>
          </cell>
          <cell r="AD1500">
            <v>1613485</v>
          </cell>
          <cell r="AE1500">
            <v>1905481</v>
          </cell>
          <cell r="AF1500">
            <v>3871053</v>
          </cell>
          <cell r="AG1500">
            <v>1750659</v>
          </cell>
          <cell r="AH1500">
            <v>2977407</v>
          </cell>
          <cell r="AI1500">
            <v>684639</v>
          </cell>
          <cell r="AJ1500">
            <v>1176396</v>
          </cell>
          <cell r="AK1500">
            <v>28217135</v>
          </cell>
          <cell r="AL1500">
            <v>2074384</v>
          </cell>
          <cell r="AM1500">
            <v>0</v>
          </cell>
          <cell r="AN1500">
            <v>0</v>
          </cell>
          <cell r="AO1500">
            <v>0</v>
          </cell>
          <cell r="AP1500">
            <v>30291519</v>
          </cell>
          <cell r="AQ1500">
            <v>14134974</v>
          </cell>
          <cell r="AR1500">
            <v>4997638</v>
          </cell>
          <cell r="AS1500">
            <v>19212365</v>
          </cell>
          <cell r="AT1500">
            <v>1845477</v>
          </cell>
          <cell r="AU1500">
            <v>260134</v>
          </cell>
          <cell r="AV1500">
            <v>351629</v>
          </cell>
          <cell r="AW1500">
            <v>0</v>
          </cell>
          <cell r="AX1500">
            <v>388769</v>
          </cell>
          <cell r="AY1500">
            <v>131398</v>
          </cell>
          <cell r="AZ1500">
            <v>2977407</v>
          </cell>
        </row>
        <row r="1501">
          <cell r="A1501">
            <v>208390</v>
          </cell>
          <cell r="B1501" t="str">
            <v>CHEMEKETA COMMUNITY COLLEGE</v>
          </cell>
          <cell r="C1501" t="str">
            <v>OR</v>
          </cell>
          <cell r="D1501">
            <v>8</v>
          </cell>
          <cell r="E1501">
            <v>4</v>
          </cell>
          <cell r="F1501">
            <v>2</v>
          </cell>
          <cell r="G1501">
            <v>2</v>
          </cell>
          <cell r="H1501">
            <v>2</v>
          </cell>
          <cell r="I1501">
            <v>40</v>
          </cell>
          <cell r="J1501">
            <v>1</v>
          </cell>
          <cell r="K1501">
            <v>5630</v>
          </cell>
          <cell r="L1501">
            <v>7428117</v>
          </cell>
          <cell r="M1501">
            <v>11605</v>
          </cell>
          <cell r="N1501">
            <v>26736583</v>
          </cell>
          <cell r="O1501">
            <v>11837618</v>
          </cell>
          <cell r="P1501">
            <v>18804958</v>
          </cell>
          <cell r="Q1501">
            <v>4121482</v>
          </cell>
          <cell r="R1501">
            <v>324586</v>
          </cell>
          <cell r="S1501">
            <v>54827</v>
          </cell>
          <cell r="T1501">
            <v>0</v>
          </cell>
          <cell r="U1501">
            <v>63368</v>
          </cell>
          <cell r="V1501">
            <v>4185771</v>
          </cell>
          <cell r="W1501">
            <v>0</v>
          </cell>
          <cell r="X1501">
            <v>11587394</v>
          </cell>
          <cell r="Y1501">
            <v>0</v>
          </cell>
          <cell r="Z1501">
            <v>85156309</v>
          </cell>
          <cell r="AA1501">
            <v>31671827</v>
          </cell>
          <cell r="AB1501">
            <v>0</v>
          </cell>
          <cell r="AC1501">
            <v>10645299</v>
          </cell>
          <cell r="AD1501">
            <v>8294555</v>
          </cell>
          <cell r="AE1501">
            <v>4694603</v>
          </cell>
          <cell r="AF1501">
            <v>11459896</v>
          </cell>
          <cell r="AG1501">
            <v>4377114</v>
          </cell>
          <cell r="AH1501">
            <v>6089824</v>
          </cell>
          <cell r="AI1501">
            <v>298337</v>
          </cell>
          <cell r="AJ1501">
            <v>2813303</v>
          </cell>
          <cell r="AK1501">
            <v>80344758</v>
          </cell>
          <cell r="AL1501">
            <v>3817730</v>
          </cell>
          <cell r="AM1501">
            <v>0</v>
          </cell>
          <cell r="AN1501">
            <v>0</v>
          </cell>
          <cell r="AO1501">
            <v>0</v>
          </cell>
          <cell r="AP1501">
            <v>84162488</v>
          </cell>
          <cell r="AQ1501">
            <v>36451734</v>
          </cell>
          <cell r="AR1501">
            <v>13398858</v>
          </cell>
          <cell r="AS1501">
            <v>49850592</v>
          </cell>
          <cell r="AT1501">
            <v>4192719</v>
          </cell>
          <cell r="AU1501">
            <v>682495</v>
          </cell>
          <cell r="AV1501">
            <v>827451</v>
          </cell>
          <cell r="AW1501">
            <v>0</v>
          </cell>
          <cell r="AX1501">
            <v>201738</v>
          </cell>
          <cell r="AY1501">
            <v>185421</v>
          </cell>
          <cell r="AZ1501">
            <v>6089824</v>
          </cell>
        </row>
        <row r="1502">
          <cell r="A1502">
            <v>208406</v>
          </cell>
          <cell r="B1502" t="str">
            <v>CLACKAMAS COMMUNITY COLLEGE</v>
          </cell>
          <cell r="C1502" t="str">
            <v>OR</v>
          </cell>
          <cell r="D1502">
            <v>8</v>
          </cell>
          <cell r="E1502">
            <v>4</v>
          </cell>
          <cell r="F1502">
            <v>2</v>
          </cell>
          <cell r="G1502">
            <v>2</v>
          </cell>
          <cell r="H1502">
            <v>2</v>
          </cell>
          <cell r="I1502">
            <v>40</v>
          </cell>
          <cell r="J1502">
            <v>1</v>
          </cell>
          <cell r="K1502">
            <v>3741</v>
          </cell>
          <cell r="L1502">
            <v>8074323</v>
          </cell>
          <cell r="M1502">
            <v>0</v>
          </cell>
          <cell r="N1502">
            <v>15120371</v>
          </cell>
          <cell r="O1502">
            <v>8386474</v>
          </cell>
          <cell r="P1502">
            <v>3109441</v>
          </cell>
          <cell r="Q1502">
            <v>1605399</v>
          </cell>
          <cell r="R1502">
            <v>3128813</v>
          </cell>
          <cell r="S1502">
            <v>302675</v>
          </cell>
          <cell r="T1502">
            <v>0</v>
          </cell>
          <cell r="U1502">
            <v>0</v>
          </cell>
          <cell r="V1502">
            <v>4896303</v>
          </cell>
          <cell r="W1502">
            <v>0</v>
          </cell>
          <cell r="X1502">
            <v>5217116</v>
          </cell>
          <cell r="Y1502">
            <v>0</v>
          </cell>
          <cell r="Z1502">
            <v>49840915</v>
          </cell>
          <cell r="AA1502">
            <v>16475465</v>
          </cell>
          <cell r="AB1502">
            <v>0</v>
          </cell>
          <cell r="AC1502">
            <v>138351</v>
          </cell>
          <cell r="AD1502">
            <v>2012743</v>
          </cell>
          <cell r="AE1502">
            <v>2787659</v>
          </cell>
          <cell r="AF1502">
            <v>10798947</v>
          </cell>
          <cell r="AG1502">
            <v>3677202</v>
          </cell>
          <cell r="AH1502">
            <v>2955513</v>
          </cell>
          <cell r="AI1502">
            <v>27292</v>
          </cell>
          <cell r="AJ1502">
            <v>939521</v>
          </cell>
          <cell r="AK1502">
            <v>39812693</v>
          </cell>
          <cell r="AL1502">
            <v>4923052</v>
          </cell>
          <cell r="AM1502">
            <v>0</v>
          </cell>
          <cell r="AN1502">
            <v>0</v>
          </cell>
          <cell r="AO1502">
            <v>0</v>
          </cell>
          <cell r="AP1502">
            <v>44735745</v>
          </cell>
          <cell r="AQ1502">
            <v>21511871</v>
          </cell>
          <cell r="AR1502">
            <v>6439635</v>
          </cell>
          <cell r="AS1502">
            <v>27951506</v>
          </cell>
          <cell r="AT1502">
            <v>1641876</v>
          </cell>
          <cell r="AU1502">
            <v>158527</v>
          </cell>
          <cell r="AV1502">
            <v>304377</v>
          </cell>
          <cell r="AW1502">
            <v>0</v>
          </cell>
          <cell r="AX1502">
            <v>334167</v>
          </cell>
          <cell r="AY1502">
            <v>516566</v>
          </cell>
          <cell r="AZ1502">
            <v>2955513</v>
          </cell>
        </row>
        <row r="1503">
          <cell r="A1503">
            <v>209038</v>
          </cell>
          <cell r="B1503" t="str">
            <v>LANE COMMUNITY COLLEGE</v>
          </cell>
          <cell r="C1503" t="str">
            <v>OR</v>
          </cell>
          <cell r="D1503">
            <v>8</v>
          </cell>
          <cell r="E1503">
            <v>4</v>
          </cell>
          <cell r="F1503">
            <v>2</v>
          </cell>
          <cell r="G1503">
            <v>2</v>
          </cell>
          <cell r="H1503">
            <v>2</v>
          </cell>
          <cell r="I1503">
            <v>40</v>
          </cell>
          <cell r="J1503">
            <v>1</v>
          </cell>
          <cell r="K1503">
            <v>6451</v>
          </cell>
          <cell r="L1503">
            <v>16471248</v>
          </cell>
          <cell r="M1503">
            <v>0</v>
          </cell>
          <cell r="N1503">
            <v>29760562</v>
          </cell>
          <cell r="O1503">
            <v>14610335</v>
          </cell>
          <cell r="P1503">
            <v>12893338</v>
          </cell>
          <cell r="Q1503">
            <v>2640628</v>
          </cell>
          <cell r="R1503">
            <v>189452</v>
          </cell>
          <cell r="S1503">
            <v>1173989</v>
          </cell>
          <cell r="T1503">
            <v>33552</v>
          </cell>
          <cell r="U1503">
            <v>197282</v>
          </cell>
          <cell r="V1503">
            <v>8435066</v>
          </cell>
          <cell r="W1503">
            <v>0</v>
          </cell>
          <cell r="X1503">
            <v>10663621</v>
          </cell>
          <cell r="Y1503">
            <v>0</v>
          </cell>
          <cell r="Z1503">
            <v>97069073</v>
          </cell>
          <cell r="AA1503">
            <v>40741235</v>
          </cell>
          <cell r="AB1503">
            <v>0</v>
          </cell>
          <cell r="AC1503">
            <v>3574052</v>
          </cell>
          <cell r="AD1503">
            <v>3012653</v>
          </cell>
          <cell r="AE1503">
            <v>6908376</v>
          </cell>
          <cell r="AF1503">
            <v>8748173</v>
          </cell>
          <cell r="AG1503">
            <v>4606320</v>
          </cell>
          <cell r="AH1503">
            <v>9664152</v>
          </cell>
          <cell r="AI1503">
            <v>764120</v>
          </cell>
          <cell r="AJ1503">
            <v>2118984</v>
          </cell>
          <cell r="AK1503">
            <v>80138065</v>
          </cell>
          <cell r="AL1503">
            <v>8425730</v>
          </cell>
          <cell r="AM1503">
            <v>0</v>
          </cell>
          <cell r="AN1503">
            <v>0</v>
          </cell>
          <cell r="AO1503">
            <v>482836</v>
          </cell>
          <cell r="AP1503">
            <v>89046631</v>
          </cell>
          <cell r="AQ1503">
            <v>41053498</v>
          </cell>
          <cell r="AR1503">
            <v>16003387</v>
          </cell>
          <cell r="AS1503">
            <v>57056885</v>
          </cell>
          <cell r="AT1503">
            <v>7039618</v>
          </cell>
          <cell r="AU1503">
            <v>496458</v>
          </cell>
          <cell r="AV1503">
            <v>1428704</v>
          </cell>
          <cell r="AW1503">
            <v>0</v>
          </cell>
          <cell r="AX1503">
            <v>328330</v>
          </cell>
          <cell r="AY1503">
            <v>371042</v>
          </cell>
          <cell r="AZ1503">
            <v>9664152</v>
          </cell>
        </row>
        <row r="1504">
          <cell r="A1504">
            <v>209074</v>
          </cell>
          <cell r="B1504" t="str">
            <v>LINN-BENTON COMMUNITY COLLEGE</v>
          </cell>
          <cell r="C1504" t="str">
            <v>OR</v>
          </cell>
          <cell r="D1504">
            <v>8</v>
          </cell>
          <cell r="E1504">
            <v>4</v>
          </cell>
          <cell r="F1504">
            <v>2</v>
          </cell>
          <cell r="G1504">
            <v>2</v>
          </cell>
          <cell r="H1504">
            <v>2</v>
          </cell>
          <cell r="I1504">
            <v>40</v>
          </cell>
          <cell r="J1504">
            <v>1</v>
          </cell>
          <cell r="K1504">
            <v>3406</v>
          </cell>
          <cell r="L1504">
            <v>7740510</v>
          </cell>
          <cell r="M1504">
            <v>0</v>
          </cell>
          <cell r="N1504">
            <v>15702979</v>
          </cell>
          <cell r="O1504">
            <v>6364962</v>
          </cell>
          <cell r="P1504">
            <v>6733451</v>
          </cell>
          <cell r="Q1504">
            <v>1504744</v>
          </cell>
          <cell r="R1504">
            <v>215803</v>
          </cell>
          <cell r="S1504">
            <v>1763894</v>
          </cell>
          <cell r="T1504">
            <v>0</v>
          </cell>
          <cell r="U1504">
            <v>300177</v>
          </cell>
          <cell r="V1504">
            <v>3559939</v>
          </cell>
          <cell r="W1504">
            <v>0</v>
          </cell>
          <cell r="X1504">
            <v>2182210</v>
          </cell>
          <cell r="Y1504">
            <v>0</v>
          </cell>
          <cell r="Z1504">
            <v>46068669</v>
          </cell>
          <cell r="AA1504">
            <v>21883195</v>
          </cell>
          <cell r="AB1504">
            <v>91900</v>
          </cell>
          <cell r="AC1504">
            <v>166002</v>
          </cell>
          <cell r="AD1504">
            <v>2801422</v>
          </cell>
          <cell r="AE1504">
            <v>2666362</v>
          </cell>
          <cell r="AF1504">
            <v>7297786</v>
          </cell>
          <cell r="AG1504">
            <v>3579565</v>
          </cell>
          <cell r="AH1504">
            <v>5228626</v>
          </cell>
          <cell r="AI1504">
            <v>384673</v>
          </cell>
          <cell r="AJ1504">
            <v>885262</v>
          </cell>
          <cell r="AK1504">
            <v>44984793</v>
          </cell>
          <cell r="AL1504">
            <v>3559637</v>
          </cell>
          <cell r="AM1504">
            <v>0</v>
          </cell>
          <cell r="AN1504">
            <v>0</v>
          </cell>
          <cell r="AO1504">
            <v>0</v>
          </cell>
          <cell r="AP1504">
            <v>48544430</v>
          </cell>
          <cell r="AQ1504">
            <v>21350640</v>
          </cell>
          <cell r="AR1504">
            <v>6264395</v>
          </cell>
          <cell r="AS1504">
            <v>27615035</v>
          </cell>
          <cell r="AT1504">
            <v>3250726</v>
          </cell>
          <cell r="AU1504">
            <v>307745</v>
          </cell>
          <cell r="AV1504">
            <v>659276</v>
          </cell>
          <cell r="AW1504">
            <v>0</v>
          </cell>
          <cell r="AX1504">
            <v>316630</v>
          </cell>
          <cell r="AY1504">
            <v>694249</v>
          </cell>
          <cell r="AZ1504">
            <v>5228626</v>
          </cell>
        </row>
        <row r="1505">
          <cell r="A1505">
            <v>209250</v>
          </cell>
          <cell r="B1505" t="str">
            <v>MT HOOD COMMUNITY COLLEGE</v>
          </cell>
          <cell r="C1505" t="str">
            <v>OR</v>
          </cell>
          <cell r="D1505">
            <v>8</v>
          </cell>
          <cell r="E1505">
            <v>4</v>
          </cell>
          <cell r="F1505">
            <v>2</v>
          </cell>
          <cell r="G1505">
            <v>2</v>
          </cell>
          <cell r="H1505">
            <v>2</v>
          </cell>
          <cell r="I1505">
            <v>40</v>
          </cell>
          <cell r="J1505">
            <v>1</v>
          </cell>
          <cell r="K1505">
            <v>5056</v>
          </cell>
          <cell r="L1505">
            <v>9872978</v>
          </cell>
          <cell r="M1505">
            <v>0</v>
          </cell>
          <cell r="N1505">
            <v>20504795</v>
          </cell>
          <cell r="O1505">
            <v>6799571</v>
          </cell>
          <cell r="P1505">
            <v>15584615</v>
          </cell>
          <cell r="Q1505">
            <v>4897256</v>
          </cell>
          <cell r="R1505">
            <v>1772505</v>
          </cell>
          <cell r="S1505">
            <v>0</v>
          </cell>
          <cell r="T1505">
            <v>0</v>
          </cell>
          <cell r="U1505">
            <v>0</v>
          </cell>
          <cell r="V1505">
            <v>6127029</v>
          </cell>
          <cell r="W1505">
            <v>0</v>
          </cell>
          <cell r="X1505">
            <v>2939862</v>
          </cell>
          <cell r="Y1505">
            <v>0</v>
          </cell>
          <cell r="Z1505">
            <v>68498611</v>
          </cell>
          <cell r="AA1505">
            <v>22467217</v>
          </cell>
          <cell r="AB1505">
            <v>342462</v>
          </cell>
          <cell r="AC1505">
            <v>140861</v>
          </cell>
          <cell r="AD1505">
            <v>4617155</v>
          </cell>
          <cell r="AE1505">
            <v>11157083</v>
          </cell>
          <cell r="AF1505">
            <v>14740048</v>
          </cell>
          <cell r="AG1505">
            <v>5329380</v>
          </cell>
          <cell r="AH1505">
            <v>4968743</v>
          </cell>
          <cell r="AI1505">
            <v>233840</v>
          </cell>
          <cell r="AJ1505">
            <v>784294</v>
          </cell>
          <cell r="AK1505">
            <v>64781083</v>
          </cell>
          <cell r="AL1505">
            <v>4770072</v>
          </cell>
          <cell r="AM1505">
            <v>0</v>
          </cell>
          <cell r="AN1505">
            <v>0</v>
          </cell>
          <cell r="AO1505">
            <v>0</v>
          </cell>
          <cell r="AP1505">
            <v>69551155</v>
          </cell>
          <cell r="AQ1505">
            <v>31100646</v>
          </cell>
          <cell r="AR1505">
            <v>10356140</v>
          </cell>
          <cell r="AS1505">
            <v>41456786</v>
          </cell>
          <cell r="AT1505">
            <v>2618690</v>
          </cell>
          <cell r="AU1505">
            <v>1218628</v>
          </cell>
          <cell r="AV1505">
            <v>463936</v>
          </cell>
          <cell r="AW1505">
            <v>0</v>
          </cell>
          <cell r="AX1505">
            <v>0</v>
          </cell>
          <cell r="AY1505">
            <v>667489</v>
          </cell>
          <cell r="AZ1505">
            <v>4968743</v>
          </cell>
        </row>
        <row r="1506">
          <cell r="A1506">
            <v>209746</v>
          </cell>
          <cell r="B1506" t="str">
            <v>PORTLAND COMMUNITY COLLEGE</v>
          </cell>
          <cell r="C1506" t="str">
            <v>OR</v>
          </cell>
          <cell r="D1506">
            <v>8</v>
          </cell>
          <cell r="E1506">
            <v>4</v>
          </cell>
          <cell r="F1506">
            <v>2</v>
          </cell>
          <cell r="G1506">
            <v>2</v>
          </cell>
          <cell r="H1506">
            <v>2</v>
          </cell>
          <cell r="I1506">
            <v>40</v>
          </cell>
          <cell r="J1506">
            <v>1</v>
          </cell>
          <cell r="K1506">
            <v>13003</v>
          </cell>
          <cell r="L1506">
            <v>29640585</v>
          </cell>
          <cell r="M1506">
            <v>121928</v>
          </cell>
          <cell r="N1506">
            <v>49239942</v>
          </cell>
          <cell r="O1506">
            <v>22592316</v>
          </cell>
          <cell r="P1506">
            <v>21212224</v>
          </cell>
          <cell r="Q1506">
            <v>3191078</v>
          </cell>
          <cell r="R1506">
            <v>275928</v>
          </cell>
          <cell r="S1506">
            <v>2225527</v>
          </cell>
          <cell r="T1506">
            <v>0</v>
          </cell>
          <cell r="U1506">
            <v>612416</v>
          </cell>
          <cell r="V1506">
            <v>12546895</v>
          </cell>
          <cell r="W1506">
            <v>0</v>
          </cell>
          <cell r="X1506">
            <v>8433592</v>
          </cell>
          <cell r="Y1506">
            <v>0</v>
          </cell>
          <cell r="Z1506">
            <v>150092431</v>
          </cell>
          <cell r="AA1506">
            <v>59643693</v>
          </cell>
          <cell r="AB1506">
            <v>0</v>
          </cell>
          <cell r="AC1506">
            <v>67303</v>
          </cell>
          <cell r="AD1506">
            <v>13348708</v>
          </cell>
          <cell r="AE1506">
            <v>15956464</v>
          </cell>
          <cell r="AF1506">
            <v>19554447</v>
          </cell>
          <cell r="AG1506">
            <v>8700983</v>
          </cell>
          <cell r="AH1506">
            <v>10741450</v>
          </cell>
          <cell r="AI1506">
            <v>1210058</v>
          </cell>
          <cell r="AJ1506">
            <v>3325152</v>
          </cell>
          <cell r="AK1506">
            <v>132548258</v>
          </cell>
          <cell r="AL1506">
            <v>11117037</v>
          </cell>
          <cell r="AM1506">
            <v>0</v>
          </cell>
          <cell r="AN1506">
            <v>0</v>
          </cell>
          <cell r="AO1506">
            <v>200886</v>
          </cell>
          <cell r="AP1506">
            <v>143866181</v>
          </cell>
          <cell r="AQ1506">
            <v>72012733</v>
          </cell>
          <cell r="AR1506">
            <v>20039146</v>
          </cell>
          <cell r="AS1506">
            <v>92051879</v>
          </cell>
          <cell r="AT1506">
            <v>7367680</v>
          </cell>
          <cell r="AU1506">
            <v>2313330</v>
          </cell>
          <cell r="AV1506">
            <v>0</v>
          </cell>
          <cell r="AW1506">
            <v>0</v>
          </cell>
          <cell r="AX1506">
            <v>851164</v>
          </cell>
          <cell r="AY1506">
            <v>209276</v>
          </cell>
          <cell r="AZ1506">
            <v>10741450</v>
          </cell>
        </row>
        <row r="1507">
          <cell r="A1507">
            <v>209940</v>
          </cell>
          <cell r="B1507" t="str">
            <v>ROGUE COMMUNITY COLLEGE</v>
          </cell>
          <cell r="C1507" t="str">
            <v>OR</v>
          </cell>
          <cell r="D1507">
            <v>8</v>
          </cell>
          <cell r="E1507">
            <v>4</v>
          </cell>
          <cell r="F1507">
            <v>2</v>
          </cell>
          <cell r="G1507">
            <v>2</v>
          </cell>
          <cell r="H1507">
            <v>2</v>
          </cell>
          <cell r="I1507">
            <v>40</v>
          </cell>
          <cell r="J1507">
            <v>1</v>
          </cell>
          <cell r="K1507">
            <v>2581</v>
          </cell>
          <cell r="L1507">
            <v>6919855</v>
          </cell>
          <cell r="M1507">
            <v>0</v>
          </cell>
          <cell r="N1507">
            <v>9417440</v>
          </cell>
          <cell r="O1507">
            <v>6726376</v>
          </cell>
          <cell r="P1507">
            <v>5420116</v>
          </cell>
          <cell r="Q1507">
            <v>2352261</v>
          </cell>
          <cell r="R1507">
            <v>126877</v>
          </cell>
          <cell r="S1507">
            <v>0</v>
          </cell>
          <cell r="T1507">
            <v>0</v>
          </cell>
          <cell r="U1507">
            <v>0</v>
          </cell>
          <cell r="V1507">
            <v>1992662</v>
          </cell>
          <cell r="W1507">
            <v>0</v>
          </cell>
          <cell r="X1507">
            <v>459295</v>
          </cell>
          <cell r="Y1507">
            <v>0</v>
          </cell>
          <cell r="Z1507">
            <v>33414882</v>
          </cell>
          <cell r="AA1507">
            <v>11996157</v>
          </cell>
          <cell r="AB1507">
            <v>0</v>
          </cell>
          <cell r="AC1507">
            <v>485979</v>
          </cell>
          <cell r="AD1507">
            <v>4960475</v>
          </cell>
          <cell r="AE1507">
            <v>3629746</v>
          </cell>
          <cell r="AF1507">
            <v>5165249</v>
          </cell>
          <cell r="AG1507">
            <v>1321798</v>
          </cell>
          <cell r="AH1507">
            <v>4398117</v>
          </cell>
          <cell r="AI1507">
            <v>434187</v>
          </cell>
          <cell r="AJ1507">
            <v>1370893</v>
          </cell>
          <cell r="AK1507">
            <v>33762601</v>
          </cell>
          <cell r="AL1507">
            <v>2450350</v>
          </cell>
          <cell r="AM1507">
            <v>0</v>
          </cell>
          <cell r="AN1507">
            <v>0</v>
          </cell>
          <cell r="AO1507">
            <v>0</v>
          </cell>
          <cell r="AP1507">
            <v>36212951</v>
          </cell>
          <cell r="AQ1507">
            <v>17428408</v>
          </cell>
          <cell r="AR1507">
            <v>4609993</v>
          </cell>
          <cell r="AS1507">
            <v>22038401</v>
          </cell>
          <cell r="AT1507">
            <v>3366076</v>
          </cell>
          <cell r="AU1507">
            <v>166800</v>
          </cell>
          <cell r="AV1507">
            <v>523517</v>
          </cell>
          <cell r="AW1507">
            <v>0</v>
          </cell>
          <cell r="AX1507">
            <v>53562</v>
          </cell>
          <cell r="AY1507">
            <v>288162</v>
          </cell>
          <cell r="AZ1507">
            <v>4398117</v>
          </cell>
        </row>
        <row r="1508">
          <cell r="A1508">
            <v>210155</v>
          </cell>
          <cell r="B1508" t="str">
            <v>SOUTHWESTERN OREGON COMMUNITY COLLEGE</v>
          </cell>
          <cell r="C1508" t="str">
            <v>OR</v>
          </cell>
          <cell r="D1508">
            <v>8</v>
          </cell>
          <cell r="E1508">
            <v>4</v>
          </cell>
          <cell r="F1508">
            <v>2</v>
          </cell>
          <cell r="G1508">
            <v>2</v>
          </cell>
          <cell r="H1508">
            <v>2</v>
          </cell>
          <cell r="I1508">
            <v>40</v>
          </cell>
          <cell r="J1508">
            <v>1</v>
          </cell>
          <cell r="K1508">
            <v>1711</v>
          </cell>
          <cell r="L1508">
            <v>3180784</v>
          </cell>
          <cell r="M1508">
            <v>0</v>
          </cell>
          <cell r="N1508">
            <v>6788420</v>
          </cell>
          <cell r="O1508">
            <v>3867074</v>
          </cell>
          <cell r="P1508">
            <v>3443170</v>
          </cell>
          <cell r="Q1508">
            <v>2183821</v>
          </cell>
          <cell r="R1508">
            <v>50375</v>
          </cell>
          <cell r="S1508">
            <v>118600</v>
          </cell>
          <cell r="T1508">
            <v>0</v>
          </cell>
          <cell r="U1508">
            <v>135935</v>
          </cell>
          <cell r="V1508">
            <v>2380840</v>
          </cell>
          <cell r="W1508">
            <v>0</v>
          </cell>
          <cell r="X1508">
            <v>2279316</v>
          </cell>
          <cell r="Y1508">
            <v>397507</v>
          </cell>
          <cell r="Z1508">
            <v>24825842</v>
          </cell>
          <cell r="AA1508">
            <v>7013125</v>
          </cell>
          <cell r="AB1508">
            <v>0</v>
          </cell>
          <cell r="AC1508">
            <v>2247354</v>
          </cell>
          <cell r="AD1508">
            <v>2915317</v>
          </cell>
          <cell r="AE1508">
            <v>2180116</v>
          </cell>
          <cell r="AF1508">
            <v>3100175</v>
          </cell>
          <cell r="AG1508">
            <v>1047395</v>
          </cell>
          <cell r="AH1508">
            <v>2028446</v>
          </cell>
          <cell r="AI1508">
            <v>0</v>
          </cell>
          <cell r="AJ1508">
            <v>0</v>
          </cell>
          <cell r="AK1508">
            <v>20531928</v>
          </cell>
          <cell r="AL1508">
            <v>1797838</v>
          </cell>
          <cell r="AM1508">
            <v>0</v>
          </cell>
          <cell r="AN1508">
            <v>208494</v>
          </cell>
          <cell r="AO1508">
            <v>0</v>
          </cell>
          <cell r="AP1508">
            <v>22538260</v>
          </cell>
          <cell r="AQ1508">
            <v>10302927</v>
          </cell>
          <cell r="AR1508">
            <v>3091555</v>
          </cell>
          <cell r="AS1508">
            <v>13394482</v>
          </cell>
          <cell r="AT1508">
            <v>1302589</v>
          </cell>
          <cell r="AU1508">
            <v>85113</v>
          </cell>
          <cell r="AV1508">
            <v>282091</v>
          </cell>
          <cell r="AW1508">
            <v>0</v>
          </cell>
          <cell r="AX1508">
            <v>0</v>
          </cell>
          <cell r="AY1508">
            <v>358653</v>
          </cell>
          <cell r="AZ1508">
            <v>2028446</v>
          </cell>
        </row>
        <row r="1509">
          <cell r="A1509">
            <v>210234</v>
          </cell>
          <cell r="B1509" t="str">
            <v>TREASURE VALLEY COMMUNITY COLLEGE</v>
          </cell>
          <cell r="C1509" t="str">
            <v>OR</v>
          </cell>
          <cell r="D1509">
            <v>8</v>
          </cell>
          <cell r="E1509">
            <v>4</v>
          </cell>
          <cell r="F1509">
            <v>2</v>
          </cell>
          <cell r="G1509">
            <v>2</v>
          </cell>
          <cell r="H1509">
            <v>2</v>
          </cell>
          <cell r="I1509">
            <v>40</v>
          </cell>
          <cell r="J1509">
            <v>1</v>
          </cell>
          <cell r="K1509">
            <v>550</v>
          </cell>
          <cell r="L1509">
            <v>2777661</v>
          </cell>
          <cell r="M1509">
            <v>0</v>
          </cell>
          <cell r="N1509">
            <v>5597797</v>
          </cell>
          <cell r="O1509">
            <v>1291846</v>
          </cell>
          <cell r="P1509">
            <v>1706660</v>
          </cell>
          <cell r="Q1509">
            <v>3410333</v>
          </cell>
          <cell r="R1509">
            <v>71130</v>
          </cell>
          <cell r="S1509">
            <v>0</v>
          </cell>
          <cell r="T1509">
            <v>0</v>
          </cell>
          <cell r="U1509">
            <v>0</v>
          </cell>
          <cell r="V1509">
            <v>889303</v>
          </cell>
          <cell r="W1509">
            <v>0</v>
          </cell>
          <cell r="X1509">
            <v>988693</v>
          </cell>
          <cell r="Y1509">
            <v>0</v>
          </cell>
          <cell r="Z1509">
            <v>16733423</v>
          </cell>
          <cell r="AA1509">
            <v>7778120</v>
          </cell>
          <cell r="AB1509">
            <v>0</v>
          </cell>
          <cell r="AC1509">
            <v>0</v>
          </cell>
          <cell r="AD1509">
            <v>1198131</v>
          </cell>
          <cell r="AE1509">
            <v>1300548</v>
          </cell>
          <cell r="AF1509">
            <v>2825469</v>
          </cell>
          <cell r="AG1509">
            <v>1375479</v>
          </cell>
          <cell r="AH1509">
            <v>1379844</v>
          </cell>
          <cell r="AI1509">
            <v>0</v>
          </cell>
          <cell r="AJ1509">
            <v>599750</v>
          </cell>
          <cell r="AK1509">
            <v>16457341</v>
          </cell>
          <cell r="AL1509">
            <v>935254</v>
          </cell>
          <cell r="AM1509">
            <v>0</v>
          </cell>
          <cell r="AN1509">
            <v>0</v>
          </cell>
          <cell r="AO1509">
            <v>60631</v>
          </cell>
          <cell r="AP1509">
            <v>17453226</v>
          </cell>
          <cell r="AQ1509">
            <v>7321764</v>
          </cell>
          <cell r="AR1509">
            <v>2050938</v>
          </cell>
          <cell r="AS1509">
            <v>9372702</v>
          </cell>
          <cell r="AT1509">
            <v>923050</v>
          </cell>
          <cell r="AU1509">
            <v>35947</v>
          </cell>
          <cell r="AV1509">
            <v>101873</v>
          </cell>
          <cell r="AW1509">
            <v>0</v>
          </cell>
          <cell r="AX1509">
            <v>0</v>
          </cell>
          <cell r="AY1509">
            <v>318974</v>
          </cell>
          <cell r="AZ1509">
            <v>1379844</v>
          </cell>
        </row>
        <row r="1510">
          <cell r="A1510">
            <v>210270</v>
          </cell>
          <cell r="B1510" t="str">
            <v>UMPQUA COMMUNITY COLLEGE</v>
          </cell>
          <cell r="C1510" t="str">
            <v>OR</v>
          </cell>
          <cell r="D1510">
            <v>8</v>
          </cell>
          <cell r="E1510">
            <v>4</v>
          </cell>
          <cell r="F1510">
            <v>2</v>
          </cell>
          <cell r="G1510">
            <v>2</v>
          </cell>
          <cell r="H1510">
            <v>2</v>
          </cell>
          <cell r="I1510">
            <v>40</v>
          </cell>
          <cell r="J1510">
            <v>1</v>
          </cell>
          <cell r="K1510">
            <v>1042</v>
          </cell>
          <cell r="L1510">
            <v>312630</v>
          </cell>
          <cell r="M1510">
            <v>0</v>
          </cell>
          <cell r="N1510">
            <v>8518981</v>
          </cell>
          <cell r="O1510">
            <v>2109066</v>
          </cell>
          <cell r="P1510">
            <v>3536179</v>
          </cell>
          <cell r="Q1510">
            <v>890108</v>
          </cell>
          <cell r="R1510">
            <v>43933</v>
          </cell>
          <cell r="S1510">
            <v>388790</v>
          </cell>
          <cell r="T1510">
            <v>99084</v>
          </cell>
          <cell r="U1510">
            <v>36345</v>
          </cell>
          <cell r="V1510">
            <v>1761623</v>
          </cell>
          <cell r="W1510">
            <v>0</v>
          </cell>
          <cell r="X1510">
            <v>3707518</v>
          </cell>
          <cell r="Y1510">
            <v>0</v>
          </cell>
          <cell r="Z1510">
            <v>21404257</v>
          </cell>
          <cell r="AA1510">
            <v>9531426</v>
          </cell>
          <cell r="AB1510">
            <v>0</v>
          </cell>
          <cell r="AC1510">
            <v>212969</v>
          </cell>
          <cell r="AD1510">
            <v>1409642</v>
          </cell>
          <cell r="AE1510">
            <v>1358423</v>
          </cell>
          <cell r="AF1510">
            <v>2330550</v>
          </cell>
          <cell r="AG1510">
            <v>1578621</v>
          </cell>
          <cell r="AH1510">
            <v>2198208</v>
          </cell>
          <cell r="AI1510">
            <v>35667</v>
          </cell>
          <cell r="AJ1510">
            <v>1354906</v>
          </cell>
          <cell r="AK1510">
            <v>20010412</v>
          </cell>
          <cell r="AL1510">
            <v>1693176</v>
          </cell>
          <cell r="AM1510">
            <v>0</v>
          </cell>
          <cell r="AN1510">
            <v>0</v>
          </cell>
          <cell r="AO1510">
            <v>0</v>
          </cell>
          <cell r="AP1510">
            <v>21703588</v>
          </cell>
          <cell r="AQ1510">
            <v>9571664</v>
          </cell>
          <cell r="AR1510">
            <v>2954484</v>
          </cell>
          <cell r="AS1510">
            <v>12526148</v>
          </cell>
          <cell r="AT1510">
            <v>1563340</v>
          </cell>
          <cell r="AU1510">
            <v>137280</v>
          </cell>
          <cell r="AV1510">
            <v>335133</v>
          </cell>
          <cell r="AW1510">
            <v>0</v>
          </cell>
          <cell r="AX1510">
            <v>0</v>
          </cell>
          <cell r="AY1510">
            <v>162455</v>
          </cell>
          <cell r="AZ1510">
            <v>2198208</v>
          </cell>
        </row>
        <row r="1511">
          <cell r="A1511">
            <v>420556</v>
          </cell>
          <cell r="B1511" t="str">
            <v>COLUMBIA GORGE COMMUNITY COLLEGE</v>
          </cell>
          <cell r="C1511" t="str">
            <v>OR</v>
          </cell>
          <cell r="D1511">
            <v>8</v>
          </cell>
          <cell r="E1511">
            <v>4</v>
          </cell>
          <cell r="F1511">
            <v>2</v>
          </cell>
          <cell r="G1511">
            <v>2</v>
          </cell>
          <cell r="H1511">
            <v>2</v>
          </cell>
          <cell r="I1511">
            <v>-3</v>
          </cell>
          <cell r="J1511">
            <v>1</v>
          </cell>
          <cell r="K1511">
            <v>452</v>
          </cell>
          <cell r="L1511">
            <v>1188478</v>
          </cell>
          <cell r="M1511">
            <v>0</v>
          </cell>
          <cell r="N1511">
            <v>2017216</v>
          </cell>
          <cell r="O1511">
            <v>902098</v>
          </cell>
          <cell r="P1511">
            <v>356908</v>
          </cell>
          <cell r="Q1511">
            <v>246718</v>
          </cell>
          <cell r="R1511">
            <v>80092</v>
          </cell>
          <cell r="S1511">
            <v>0</v>
          </cell>
          <cell r="T1511">
            <v>0</v>
          </cell>
          <cell r="U1511">
            <v>12648</v>
          </cell>
          <cell r="V1511">
            <v>297317</v>
          </cell>
          <cell r="W1511">
            <v>0</v>
          </cell>
          <cell r="X1511">
            <v>261846</v>
          </cell>
          <cell r="Y1511">
            <v>0</v>
          </cell>
          <cell r="Z1511">
            <v>5363321</v>
          </cell>
          <cell r="AA1511">
            <v>1752105</v>
          </cell>
          <cell r="AB1511">
            <v>0</v>
          </cell>
          <cell r="AC1511">
            <v>286508</v>
          </cell>
          <cell r="AD1511">
            <v>606308</v>
          </cell>
          <cell r="AE1511">
            <v>308806</v>
          </cell>
          <cell r="AF1511">
            <v>684633</v>
          </cell>
          <cell r="AG1511">
            <v>613938</v>
          </cell>
          <cell r="AH1511">
            <v>76685</v>
          </cell>
          <cell r="AI1511">
            <v>647544</v>
          </cell>
          <cell r="AJ1511">
            <v>120538</v>
          </cell>
          <cell r="AK1511">
            <v>5097065</v>
          </cell>
          <cell r="AL1511">
            <v>243868</v>
          </cell>
          <cell r="AM1511">
            <v>0</v>
          </cell>
          <cell r="AN1511">
            <v>0</v>
          </cell>
          <cell r="AO1511">
            <v>0</v>
          </cell>
          <cell r="AP1511">
            <v>5340933</v>
          </cell>
          <cell r="AQ1511">
            <v>2381953</v>
          </cell>
          <cell r="AR1511">
            <v>568272</v>
          </cell>
          <cell r="AS1511">
            <v>2950225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76685</v>
          </cell>
          <cell r="AZ1511">
            <v>76685</v>
          </cell>
        </row>
        <row r="1512">
          <cell r="A1512">
            <v>420723</v>
          </cell>
          <cell r="B1512" t="str">
            <v>TILLAMOOK BAY COMMUNITY COLLEGE</v>
          </cell>
          <cell r="C1512" t="str">
            <v>OR</v>
          </cell>
          <cell r="D1512">
            <v>8</v>
          </cell>
          <cell r="E1512">
            <v>4</v>
          </cell>
          <cell r="F1512">
            <v>2</v>
          </cell>
          <cell r="G1512">
            <v>2</v>
          </cell>
          <cell r="H1512">
            <v>2</v>
          </cell>
          <cell r="I1512">
            <v>-3</v>
          </cell>
          <cell r="J1512">
            <v>1</v>
          </cell>
          <cell r="K1512">
            <v>136</v>
          </cell>
          <cell r="L1512">
            <v>287464</v>
          </cell>
          <cell r="M1512">
            <v>0</v>
          </cell>
          <cell r="N1512">
            <v>999107</v>
          </cell>
          <cell r="O1512">
            <v>746368</v>
          </cell>
          <cell r="P1512">
            <v>122214</v>
          </cell>
          <cell r="Q1512">
            <v>82497</v>
          </cell>
          <cell r="R1512">
            <v>277053</v>
          </cell>
          <cell r="S1512">
            <v>0</v>
          </cell>
          <cell r="T1512">
            <v>0</v>
          </cell>
          <cell r="U1512">
            <v>10502</v>
          </cell>
          <cell r="V1512">
            <v>68789</v>
          </cell>
          <cell r="W1512">
            <v>0</v>
          </cell>
          <cell r="X1512">
            <v>85290</v>
          </cell>
          <cell r="Y1512">
            <v>0</v>
          </cell>
          <cell r="Z1512">
            <v>2679284</v>
          </cell>
          <cell r="AA1512">
            <v>729722</v>
          </cell>
          <cell r="AB1512">
            <v>0</v>
          </cell>
          <cell r="AC1512">
            <v>281</v>
          </cell>
          <cell r="AD1512">
            <v>682313</v>
          </cell>
          <cell r="AE1512">
            <v>368892</v>
          </cell>
          <cell r="AF1512">
            <v>707520</v>
          </cell>
          <cell r="AG1512">
            <v>127253</v>
          </cell>
          <cell r="AH1512">
            <v>8827</v>
          </cell>
          <cell r="AI1512">
            <v>0</v>
          </cell>
          <cell r="AJ1512">
            <v>0</v>
          </cell>
          <cell r="AK1512">
            <v>2624808</v>
          </cell>
          <cell r="AL1512">
            <v>65673</v>
          </cell>
          <cell r="AM1512">
            <v>0</v>
          </cell>
          <cell r="AN1512">
            <v>0</v>
          </cell>
          <cell r="AO1512">
            <v>0</v>
          </cell>
          <cell r="AP1512">
            <v>2690481</v>
          </cell>
          <cell r="AQ1512">
            <v>1464080</v>
          </cell>
          <cell r="AR1512">
            <v>519416</v>
          </cell>
          <cell r="AS1512">
            <v>1983496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8827</v>
          </cell>
          <cell r="AZ1512">
            <v>8827</v>
          </cell>
        </row>
        <row r="1513">
          <cell r="A1513">
            <v>423652</v>
          </cell>
          <cell r="B1513" t="str">
            <v>OREGON COAST COMMUNITY COLLEGE</v>
          </cell>
          <cell r="C1513" t="str">
            <v>OR</v>
          </cell>
          <cell r="D1513">
            <v>8</v>
          </cell>
          <cell r="E1513">
            <v>4</v>
          </cell>
          <cell r="F1513">
            <v>2</v>
          </cell>
          <cell r="G1513">
            <v>2</v>
          </cell>
          <cell r="H1513">
            <v>2</v>
          </cell>
          <cell r="I1513">
            <v>-3</v>
          </cell>
          <cell r="J1513">
            <v>1</v>
          </cell>
          <cell r="K1513">
            <v>190</v>
          </cell>
          <cell r="L1513">
            <v>461518</v>
          </cell>
          <cell r="M1513">
            <v>0</v>
          </cell>
          <cell r="N1513">
            <v>1219361</v>
          </cell>
          <cell r="O1513">
            <v>698456</v>
          </cell>
          <cell r="P1513">
            <v>262047</v>
          </cell>
          <cell r="Q1513">
            <v>60138</v>
          </cell>
          <cell r="R1513">
            <v>12247</v>
          </cell>
          <cell r="S1513">
            <v>0</v>
          </cell>
          <cell r="T1513">
            <v>0</v>
          </cell>
          <cell r="U1513">
            <v>0</v>
          </cell>
          <cell r="V1513">
            <v>103180</v>
          </cell>
          <cell r="W1513">
            <v>0</v>
          </cell>
          <cell r="X1513">
            <v>87346</v>
          </cell>
          <cell r="Y1513">
            <v>0</v>
          </cell>
          <cell r="Z1513">
            <v>2904293</v>
          </cell>
          <cell r="AA1513">
            <v>900804</v>
          </cell>
          <cell r="AB1513">
            <v>0</v>
          </cell>
          <cell r="AC1513">
            <v>915</v>
          </cell>
          <cell r="AD1513">
            <v>452896</v>
          </cell>
          <cell r="AE1513">
            <v>320735</v>
          </cell>
          <cell r="AF1513">
            <v>631559</v>
          </cell>
          <cell r="AG1513">
            <v>189853</v>
          </cell>
          <cell r="AH1513">
            <v>19431</v>
          </cell>
          <cell r="AI1513">
            <v>0</v>
          </cell>
          <cell r="AJ1513">
            <v>0</v>
          </cell>
          <cell r="AK1513">
            <v>2516193</v>
          </cell>
          <cell r="AL1513">
            <v>110724</v>
          </cell>
          <cell r="AM1513">
            <v>0</v>
          </cell>
          <cell r="AN1513">
            <v>0</v>
          </cell>
          <cell r="AO1513">
            <v>0</v>
          </cell>
          <cell r="AP1513">
            <v>2626917</v>
          </cell>
          <cell r="AQ1513">
            <v>1576784</v>
          </cell>
          <cell r="AR1513">
            <v>512754</v>
          </cell>
          <cell r="AS1513">
            <v>2089538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19431</v>
          </cell>
          <cell r="AZ1513">
            <v>19431</v>
          </cell>
        </row>
        <row r="1514">
          <cell r="A1514">
            <v>428392</v>
          </cell>
          <cell r="B1514" t="str">
            <v>KLAMATH COMMUNITY COLLEGE</v>
          </cell>
          <cell r="C1514" t="str">
            <v>OR</v>
          </cell>
          <cell r="D1514">
            <v>8</v>
          </cell>
          <cell r="E1514">
            <v>4</v>
          </cell>
          <cell r="F1514">
            <v>2</v>
          </cell>
          <cell r="G1514">
            <v>2</v>
          </cell>
          <cell r="H1514">
            <v>2</v>
          </cell>
          <cell r="I1514">
            <v>-3</v>
          </cell>
          <cell r="J1514">
            <v>1</v>
          </cell>
          <cell r="K1514">
            <v>438</v>
          </cell>
          <cell r="L1514">
            <v>871423</v>
          </cell>
          <cell r="M1514">
            <v>0</v>
          </cell>
          <cell r="N1514">
            <v>1751606</v>
          </cell>
          <cell r="O1514">
            <v>1171311</v>
          </cell>
          <cell r="P1514">
            <v>763069</v>
          </cell>
          <cell r="Q1514">
            <v>453729</v>
          </cell>
          <cell r="R1514">
            <v>0</v>
          </cell>
          <cell r="S1514">
            <v>18021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177353</v>
          </cell>
          <cell r="Y1514">
            <v>0</v>
          </cell>
          <cell r="Z1514">
            <v>5206512</v>
          </cell>
          <cell r="AA1514">
            <v>1591586</v>
          </cell>
          <cell r="AB1514">
            <v>0</v>
          </cell>
          <cell r="AC1514">
            <v>0</v>
          </cell>
          <cell r="AD1514">
            <v>482490</v>
          </cell>
          <cell r="AE1514">
            <v>411354</v>
          </cell>
          <cell r="AF1514">
            <v>1208313</v>
          </cell>
          <cell r="AG1514">
            <v>188186</v>
          </cell>
          <cell r="AH1514">
            <v>768606</v>
          </cell>
          <cell r="AI1514">
            <v>257280</v>
          </cell>
          <cell r="AJ1514">
            <v>56249</v>
          </cell>
          <cell r="AK1514">
            <v>4964064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4964064</v>
          </cell>
          <cell r="AQ1514">
            <v>2146352</v>
          </cell>
          <cell r="AR1514">
            <v>258370</v>
          </cell>
          <cell r="AS1514">
            <v>2404722</v>
          </cell>
          <cell r="AT1514">
            <v>508410</v>
          </cell>
          <cell r="AU1514">
            <v>47941</v>
          </cell>
          <cell r="AV1514">
            <v>203660</v>
          </cell>
          <cell r="AW1514">
            <v>0</v>
          </cell>
          <cell r="AX1514">
            <v>0</v>
          </cell>
          <cell r="AY1514">
            <v>8595</v>
          </cell>
          <cell r="AZ1514">
            <v>768606</v>
          </cell>
        </row>
        <row r="1515">
          <cell r="A1515">
            <v>214661</v>
          </cell>
          <cell r="B1515" t="str">
            <v>PENNSYLVANIA STATE SYSTEM OF HIGHER ED-CENTRAL OFF</v>
          </cell>
          <cell r="C1515" t="str">
            <v>PA</v>
          </cell>
          <cell r="D1515">
            <v>2</v>
          </cell>
          <cell r="E1515">
            <v>0</v>
          </cell>
          <cell r="F1515">
            <v>2</v>
          </cell>
          <cell r="G1515">
            <v>-2</v>
          </cell>
          <cell r="H1515">
            <v>2</v>
          </cell>
          <cell r="I1515">
            <v>-3</v>
          </cell>
          <cell r="J1515">
            <v>1</v>
          </cell>
          <cell r="L1515">
            <v>71080</v>
          </cell>
          <cell r="M1515">
            <v>0</v>
          </cell>
          <cell r="N1515">
            <v>13087108</v>
          </cell>
          <cell r="O1515">
            <v>0</v>
          </cell>
          <cell r="P1515">
            <v>0</v>
          </cell>
          <cell r="Q1515">
            <v>14350237</v>
          </cell>
          <cell r="R1515">
            <v>0</v>
          </cell>
          <cell r="S1515">
            <v>238046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8050817</v>
          </cell>
          <cell r="Y1515">
            <v>0</v>
          </cell>
          <cell r="Z1515">
            <v>35797288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30918010</v>
          </cell>
          <cell r="AG1515">
            <v>997573</v>
          </cell>
          <cell r="AH1515">
            <v>0</v>
          </cell>
          <cell r="AI1515">
            <v>73324</v>
          </cell>
          <cell r="AJ1515">
            <v>635319</v>
          </cell>
          <cell r="AK1515">
            <v>32624226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32624226</v>
          </cell>
          <cell r="AQ1515">
            <v>6630433</v>
          </cell>
          <cell r="AR1515">
            <v>2144975</v>
          </cell>
          <cell r="AS1515">
            <v>8775408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>
            <v>211158</v>
          </cell>
          <cell r="B1516" t="str">
            <v>BLOOMSBURG UNIVERSITY OF PENNSYLVANIA</v>
          </cell>
          <cell r="C1516" t="str">
            <v>PA</v>
          </cell>
          <cell r="D1516">
            <v>2</v>
          </cell>
          <cell r="E1516">
            <v>1</v>
          </cell>
          <cell r="F1516">
            <v>2</v>
          </cell>
          <cell r="G1516">
            <v>2</v>
          </cell>
          <cell r="H1516">
            <v>2</v>
          </cell>
          <cell r="I1516">
            <v>21</v>
          </cell>
          <cell r="J1516">
            <v>1</v>
          </cell>
          <cell r="K1516">
            <v>7262</v>
          </cell>
          <cell r="L1516">
            <v>37718865</v>
          </cell>
          <cell r="M1516">
            <v>0</v>
          </cell>
          <cell r="N1516">
            <v>34353609</v>
          </cell>
          <cell r="O1516">
            <v>0</v>
          </cell>
          <cell r="P1516">
            <v>5221410</v>
          </cell>
          <cell r="Q1516">
            <v>6200551</v>
          </cell>
          <cell r="R1516">
            <v>0</v>
          </cell>
          <cell r="S1516">
            <v>749804</v>
          </cell>
          <cell r="T1516">
            <v>207283</v>
          </cell>
          <cell r="U1516">
            <v>249043</v>
          </cell>
          <cell r="V1516">
            <v>14015888</v>
          </cell>
          <cell r="W1516">
            <v>0</v>
          </cell>
          <cell r="X1516">
            <v>2387931</v>
          </cell>
          <cell r="Y1516">
            <v>0</v>
          </cell>
          <cell r="Z1516">
            <v>101104384</v>
          </cell>
          <cell r="AA1516">
            <v>36687777</v>
          </cell>
          <cell r="AB1516">
            <v>206288</v>
          </cell>
          <cell r="AC1516">
            <v>1287082</v>
          </cell>
          <cell r="AD1516">
            <v>9248386</v>
          </cell>
          <cell r="AE1516">
            <v>5049136</v>
          </cell>
          <cell r="AF1516">
            <v>13481452</v>
          </cell>
          <cell r="AG1516">
            <v>7086384</v>
          </cell>
          <cell r="AH1516">
            <v>9318048</v>
          </cell>
          <cell r="AI1516">
            <v>801195</v>
          </cell>
          <cell r="AJ1516">
            <v>2532693</v>
          </cell>
          <cell r="AK1516">
            <v>85698441</v>
          </cell>
          <cell r="AL1516">
            <v>13352267</v>
          </cell>
          <cell r="AM1516">
            <v>0</v>
          </cell>
          <cell r="AN1516">
            <v>0</v>
          </cell>
          <cell r="AO1516">
            <v>0</v>
          </cell>
          <cell r="AP1516">
            <v>99050708</v>
          </cell>
          <cell r="AQ1516">
            <v>46072118</v>
          </cell>
          <cell r="AR1516">
            <v>13305624</v>
          </cell>
          <cell r="AS1516">
            <v>59377742</v>
          </cell>
          <cell r="AT1516">
            <v>3516943</v>
          </cell>
          <cell r="AU1516">
            <v>276220</v>
          </cell>
          <cell r="AV1516">
            <v>4626851</v>
          </cell>
          <cell r="AW1516">
            <v>0</v>
          </cell>
          <cell r="AX1516">
            <v>51750</v>
          </cell>
          <cell r="AY1516">
            <v>846284</v>
          </cell>
          <cell r="AZ1516">
            <v>9318048</v>
          </cell>
        </row>
        <row r="1517">
          <cell r="A1517">
            <v>211361</v>
          </cell>
          <cell r="B1517" t="str">
            <v>CALIFORNIA UNIVERSITY OF PENNSYLVANIA</v>
          </cell>
          <cell r="C1517" t="str">
            <v>PA</v>
          </cell>
          <cell r="D1517">
            <v>2</v>
          </cell>
          <cell r="E1517">
            <v>1</v>
          </cell>
          <cell r="F1517">
            <v>2</v>
          </cell>
          <cell r="G1517">
            <v>2</v>
          </cell>
          <cell r="H1517">
            <v>2</v>
          </cell>
          <cell r="I1517">
            <v>21</v>
          </cell>
          <cell r="J1517">
            <v>1</v>
          </cell>
          <cell r="K1517">
            <v>5205</v>
          </cell>
          <cell r="L1517">
            <v>26592548</v>
          </cell>
          <cell r="M1517">
            <v>0</v>
          </cell>
          <cell r="N1517">
            <v>31285993</v>
          </cell>
          <cell r="O1517">
            <v>0</v>
          </cell>
          <cell r="P1517">
            <v>5626926</v>
          </cell>
          <cell r="Q1517">
            <v>5468793</v>
          </cell>
          <cell r="R1517">
            <v>0</v>
          </cell>
          <cell r="S1517">
            <v>537163</v>
          </cell>
          <cell r="T1517">
            <v>13925</v>
          </cell>
          <cell r="U1517">
            <v>131203</v>
          </cell>
          <cell r="V1517">
            <v>6815832</v>
          </cell>
          <cell r="W1517">
            <v>0</v>
          </cell>
          <cell r="X1517">
            <v>1981263</v>
          </cell>
          <cell r="Y1517">
            <v>0</v>
          </cell>
          <cell r="Z1517">
            <v>78453646</v>
          </cell>
          <cell r="AA1517">
            <v>28908015</v>
          </cell>
          <cell r="AB1517">
            <v>180579</v>
          </cell>
          <cell r="AC1517">
            <v>1534281</v>
          </cell>
          <cell r="AD1517">
            <v>5399569</v>
          </cell>
          <cell r="AE1517">
            <v>7574347</v>
          </cell>
          <cell r="AF1517">
            <v>11911601</v>
          </cell>
          <cell r="AG1517">
            <v>5295024</v>
          </cell>
          <cell r="AH1517">
            <v>8395562</v>
          </cell>
          <cell r="AI1517">
            <v>973955</v>
          </cell>
          <cell r="AJ1517">
            <v>1851969</v>
          </cell>
          <cell r="AK1517">
            <v>72024902</v>
          </cell>
          <cell r="AL1517">
            <v>6907573</v>
          </cell>
          <cell r="AM1517">
            <v>0</v>
          </cell>
          <cell r="AN1517">
            <v>0</v>
          </cell>
          <cell r="AO1517">
            <v>0</v>
          </cell>
          <cell r="AP1517">
            <v>78932475</v>
          </cell>
          <cell r="AQ1517">
            <v>37770491</v>
          </cell>
          <cell r="AR1517">
            <v>11583936</v>
          </cell>
          <cell r="AS1517">
            <v>49354427</v>
          </cell>
          <cell r="AT1517">
            <v>3714201</v>
          </cell>
          <cell r="AU1517">
            <v>240514</v>
          </cell>
          <cell r="AV1517">
            <v>4098904</v>
          </cell>
          <cell r="AW1517">
            <v>0</v>
          </cell>
          <cell r="AX1517">
            <v>11690</v>
          </cell>
          <cell r="AY1517">
            <v>330253</v>
          </cell>
          <cell r="AZ1517">
            <v>8395562</v>
          </cell>
        </row>
        <row r="1518">
          <cell r="A1518">
            <v>211608</v>
          </cell>
          <cell r="B1518" t="str">
            <v>CHEYNEY UNIVERSITY OF PENNSYLVANIA</v>
          </cell>
          <cell r="C1518" t="str">
            <v>PA</v>
          </cell>
          <cell r="D1518">
            <v>2</v>
          </cell>
          <cell r="E1518">
            <v>1</v>
          </cell>
          <cell r="F1518">
            <v>2</v>
          </cell>
          <cell r="G1518">
            <v>2</v>
          </cell>
          <cell r="H1518">
            <v>2</v>
          </cell>
          <cell r="I1518">
            <v>21</v>
          </cell>
          <cell r="J1518">
            <v>1</v>
          </cell>
          <cell r="K1518">
            <v>1254</v>
          </cell>
          <cell r="L1518">
            <v>7810165</v>
          </cell>
          <cell r="M1518">
            <v>0</v>
          </cell>
          <cell r="N1518">
            <v>14399733</v>
          </cell>
          <cell r="O1518">
            <v>0</v>
          </cell>
          <cell r="P1518">
            <v>4102457</v>
          </cell>
          <cell r="Q1518">
            <v>2563002</v>
          </cell>
          <cell r="R1518">
            <v>19639</v>
          </cell>
          <cell r="S1518">
            <v>541746</v>
          </cell>
          <cell r="T1518">
            <v>16410</v>
          </cell>
          <cell r="U1518">
            <v>0</v>
          </cell>
          <cell r="V1518">
            <v>3948994</v>
          </cell>
          <cell r="W1518">
            <v>0</v>
          </cell>
          <cell r="X1518">
            <v>837804</v>
          </cell>
          <cell r="Y1518">
            <v>0</v>
          </cell>
          <cell r="Z1518">
            <v>34239950</v>
          </cell>
          <cell r="AA1518">
            <v>8378396</v>
          </cell>
          <cell r="AB1518">
            <v>145825</v>
          </cell>
          <cell r="AC1518">
            <v>311255</v>
          </cell>
          <cell r="AD1518">
            <v>1984354</v>
          </cell>
          <cell r="AE1518">
            <v>2520823</v>
          </cell>
          <cell r="AF1518">
            <v>7519760</v>
          </cell>
          <cell r="AG1518">
            <v>4104633</v>
          </cell>
          <cell r="AH1518">
            <v>4544696</v>
          </cell>
          <cell r="AI1518">
            <v>454095</v>
          </cell>
          <cell r="AJ1518">
            <v>1183082</v>
          </cell>
          <cell r="AK1518">
            <v>31146919</v>
          </cell>
          <cell r="AL1518">
            <v>4112236</v>
          </cell>
          <cell r="AM1518">
            <v>0</v>
          </cell>
          <cell r="AN1518">
            <v>0</v>
          </cell>
          <cell r="AO1518">
            <v>0</v>
          </cell>
          <cell r="AP1518">
            <v>35259155</v>
          </cell>
          <cell r="AQ1518">
            <v>12945970</v>
          </cell>
          <cell r="AR1518">
            <v>3569968</v>
          </cell>
          <cell r="AS1518">
            <v>16515938</v>
          </cell>
          <cell r="AT1518">
            <v>1900229</v>
          </cell>
          <cell r="AU1518">
            <v>447613</v>
          </cell>
          <cell r="AV1518">
            <v>1763888</v>
          </cell>
          <cell r="AW1518">
            <v>0</v>
          </cell>
          <cell r="AX1518">
            <v>350850</v>
          </cell>
          <cell r="AY1518">
            <v>82116</v>
          </cell>
          <cell r="AZ1518">
            <v>4544696</v>
          </cell>
        </row>
        <row r="1519">
          <cell r="A1519">
            <v>211644</v>
          </cell>
          <cell r="B1519" t="str">
            <v>CLARION UNIVERSITY OF PENNSYLVANIA</v>
          </cell>
          <cell r="C1519" t="str">
            <v>PA</v>
          </cell>
          <cell r="D1519">
            <v>2</v>
          </cell>
          <cell r="E1519">
            <v>1</v>
          </cell>
          <cell r="F1519">
            <v>2</v>
          </cell>
          <cell r="G1519">
            <v>2</v>
          </cell>
          <cell r="H1519">
            <v>2</v>
          </cell>
          <cell r="I1519">
            <v>21</v>
          </cell>
          <cell r="J1519">
            <v>1</v>
          </cell>
          <cell r="K1519">
            <v>5743</v>
          </cell>
          <cell r="L1519">
            <v>28929489</v>
          </cell>
          <cell r="M1519">
            <v>0</v>
          </cell>
          <cell r="N1519">
            <v>32725427</v>
          </cell>
          <cell r="O1519">
            <v>0</v>
          </cell>
          <cell r="P1519">
            <v>6987527</v>
          </cell>
          <cell r="Q1519">
            <v>7221034</v>
          </cell>
          <cell r="R1519">
            <v>15674</v>
          </cell>
          <cell r="S1519">
            <v>2101439</v>
          </cell>
          <cell r="T1519">
            <v>26300</v>
          </cell>
          <cell r="U1519">
            <v>481728</v>
          </cell>
          <cell r="V1519">
            <v>11739284</v>
          </cell>
          <cell r="W1519">
            <v>0</v>
          </cell>
          <cell r="X1519">
            <v>0</v>
          </cell>
          <cell r="Y1519">
            <v>0</v>
          </cell>
          <cell r="Z1519">
            <v>90227902</v>
          </cell>
          <cell r="AA1519">
            <v>30335330</v>
          </cell>
          <cell r="AB1519">
            <v>109657</v>
          </cell>
          <cell r="AC1519">
            <v>3517352</v>
          </cell>
          <cell r="AD1519">
            <v>7558277</v>
          </cell>
          <cell r="AE1519">
            <v>6662262</v>
          </cell>
          <cell r="AF1519">
            <v>8421842</v>
          </cell>
          <cell r="AG1519">
            <v>6286415</v>
          </cell>
          <cell r="AH1519">
            <v>12006730</v>
          </cell>
          <cell r="AI1519">
            <v>956395</v>
          </cell>
          <cell r="AJ1519">
            <v>1518995</v>
          </cell>
          <cell r="AK1519">
            <v>77373255</v>
          </cell>
          <cell r="AL1519">
            <v>12018788</v>
          </cell>
          <cell r="AM1519">
            <v>0</v>
          </cell>
          <cell r="AN1519">
            <v>0</v>
          </cell>
          <cell r="AO1519">
            <v>0</v>
          </cell>
          <cell r="AP1519">
            <v>89392043</v>
          </cell>
          <cell r="AQ1519">
            <v>39393244</v>
          </cell>
          <cell r="AR1519">
            <v>11320458</v>
          </cell>
          <cell r="AS1519">
            <v>50713702</v>
          </cell>
          <cell r="AT1519">
            <v>3731836</v>
          </cell>
          <cell r="AU1519">
            <v>305373</v>
          </cell>
          <cell r="AV1519">
            <v>4832408</v>
          </cell>
          <cell r="AW1519">
            <v>0</v>
          </cell>
          <cell r="AX1519">
            <v>2111792</v>
          </cell>
          <cell r="AY1519">
            <v>1025321</v>
          </cell>
          <cell r="AZ1519">
            <v>12006730</v>
          </cell>
        </row>
        <row r="1520">
          <cell r="A1520">
            <v>212018</v>
          </cell>
          <cell r="B1520" t="str">
            <v>DICKINSON SCHOOL OF LAW</v>
          </cell>
          <cell r="C1520" t="str">
            <v>PA</v>
          </cell>
          <cell r="D1520">
            <v>2</v>
          </cell>
          <cell r="E1520">
            <v>1</v>
          </cell>
          <cell r="F1520">
            <v>2</v>
          </cell>
          <cell r="G1520">
            <v>2</v>
          </cell>
          <cell r="H1520">
            <v>2</v>
          </cell>
          <cell r="I1520">
            <v>57</v>
          </cell>
          <cell r="J1520">
            <v>1</v>
          </cell>
          <cell r="K1520">
            <v>541</v>
          </cell>
          <cell r="L1520">
            <v>9744074</v>
          </cell>
          <cell r="M1520">
            <v>0</v>
          </cell>
          <cell r="N1520">
            <v>0</v>
          </cell>
          <cell r="O1520">
            <v>0</v>
          </cell>
          <cell r="P1520">
            <v>4493</v>
          </cell>
          <cell r="Q1520">
            <v>198686</v>
          </cell>
          <cell r="R1520">
            <v>0</v>
          </cell>
          <cell r="S1520">
            <v>839651</v>
          </cell>
          <cell r="T1520">
            <v>672543</v>
          </cell>
          <cell r="U1520">
            <v>194687</v>
          </cell>
          <cell r="V1520">
            <v>357676</v>
          </cell>
          <cell r="W1520">
            <v>0</v>
          </cell>
          <cell r="X1520">
            <v>0</v>
          </cell>
          <cell r="Y1520">
            <v>0</v>
          </cell>
          <cell r="Z1520">
            <v>12011810</v>
          </cell>
          <cell r="AA1520">
            <v>4587495</v>
          </cell>
          <cell r="AB1520">
            <v>215205</v>
          </cell>
          <cell r="AC1520">
            <v>299649</v>
          </cell>
          <cell r="AD1520">
            <v>1923362</v>
          </cell>
          <cell r="AE1520">
            <v>1023328</v>
          </cell>
          <cell r="AF1520">
            <v>1375502</v>
          </cell>
          <cell r="AG1520">
            <v>601081</v>
          </cell>
          <cell r="AH1520">
            <v>714391</v>
          </cell>
          <cell r="AI1520">
            <v>0</v>
          </cell>
          <cell r="AJ1520">
            <v>0</v>
          </cell>
          <cell r="AK1520">
            <v>10740013</v>
          </cell>
          <cell r="AL1520">
            <v>357676</v>
          </cell>
          <cell r="AM1520">
            <v>0</v>
          </cell>
          <cell r="AN1520">
            <v>0</v>
          </cell>
          <cell r="AO1520">
            <v>0</v>
          </cell>
          <cell r="AP1520">
            <v>11097689</v>
          </cell>
          <cell r="AQ1520">
            <v>5865233</v>
          </cell>
          <cell r="AR1520">
            <v>1450063</v>
          </cell>
          <cell r="AS1520">
            <v>7315296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714391</v>
          </cell>
          <cell r="AZ1520">
            <v>714391</v>
          </cell>
        </row>
        <row r="1521">
          <cell r="A1521">
            <v>212115</v>
          </cell>
          <cell r="B1521" t="str">
            <v>EAST STROUDSBURG UNIVERSITY OF PENNSYLVANIA</v>
          </cell>
          <cell r="C1521" t="str">
            <v>PA</v>
          </cell>
          <cell r="D1521">
            <v>2</v>
          </cell>
          <cell r="E1521">
            <v>1</v>
          </cell>
          <cell r="F1521">
            <v>2</v>
          </cell>
          <cell r="G1521">
            <v>2</v>
          </cell>
          <cell r="H1521">
            <v>2</v>
          </cell>
          <cell r="I1521">
            <v>21</v>
          </cell>
          <cell r="J1521">
            <v>1</v>
          </cell>
          <cell r="K1521">
            <v>5175</v>
          </cell>
          <cell r="L1521">
            <v>31827119</v>
          </cell>
          <cell r="M1521">
            <v>0</v>
          </cell>
          <cell r="N1521">
            <v>25227254</v>
          </cell>
          <cell r="O1521">
            <v>0</v>
          </cell>
          <cell r="P1521">
            <v>3707316</v>
          </cell>
          <cell r="Q1521">
            <v>3649731</v>
          </cell>
          <cell r="R1521">
            <v>0</v>
          </cell>
          <cell r="S1521">
            <v>402109</v>
          </cell>
          <cell r="T1521">
            <v>392</v>
          </cell>
          <cell r="U1521">
            <v>722212</v>
          </cell>
          <cell r="V1521">
            <v>8786269</v>
          </cell>
          <cell r="W1521">
            <v>0</v>
          </cell>
          <cell r="X1521">
            <v>2226155</v>
          </cell>
          <cell r="Y1521">
            <v>0</v>
          </cell>
          <cell r="Z1521">
            <v>76548557</v>
          </cell>
          <cell r="AA1521">
            <v>29550821</v>
          </cell>
          <cell r="AB1521">
            <v>289240</v>
          </cell>
          <cell r="AC1521">
            <v>649680</v>
          </cell>
          <cell r="AD1521">
            <v>5228779</v>
          </cell>
          <cell r="AE1521">
            <v>4879929</v>
          </cell>
          <cell r="AF1521">
            <v>11856903</v>
          </cell>
          <cell r="AG1521">
            <v>6183264</v>
          </cell>
          <cell r="AH1521">
            <v>5683191</v>
          </cell>
          <cell r="AI1521">
            <v>237357</v>
          </cell>
          <cell r="AJ1521">
            <v>3216647</v>
          </cell>
          <cell r="AK1521">
            <v>67775811</v>
          </cell>
          <cell r="AL1521">
            <v>8774503</v>
          </cell>
          <cell r="AM1521">
            <v>0</v>
          </cell>
          <cell r="AN1521">
            <v>0</v>
          </cell>
          <cell r="AO1521">
            <v>0</v>
          </cell>
          <cell r="AP1521">
            <v>76550314</v>
          </cell>
          <cell r="AQ1521">
            <v>35519429</v>
          </cell>
          <cell r="AR1521">
            <v>10631827</v>
          </cell>
          <cell r="AS1521">
            <v>46151256</v>
          </cell>
          <cell r="AT1521">
            <v>2360023</v>
          </cell>
          <cell r="AU1521">
            <v>256705</v>
          </cell>
          <cell r="AV1521">
            <v>2769177</v>
          </cell>
          <cell r="AW1521">
            <v>0</v>
          </cell>
          <cell r="AX1521">
            <v>189215</v>
          </cell>
          <cell r="AY1521">
            <v>108071</v>
          </cell>
          <cell r="AZ1521">
            <v>5683191</v>
          </cell>
        </row>
        <row r="1522">
          <cell r="A1522">
            <v>212160</v>
          </cell>
          <cell r="B1522" t="str">
            <v>EDINBORO UNIVERSITY OF PENNSYLVANIA</v>
          </cell>
          <cell r="C1522" t="str">
            <v>PA</v>
          </cell>
          <cell r="D1522">
            <v>2</v>
          </cell>
          <cell r="E1522">
            <v>1</v>
          </cell>
          <cell r="F1522">
            <v>2</v>
          </cell>
          <cell r="G1522">
            <v>2</v>
          </cell>
          <cell r="H1522">
            <v>2</v>
          </cell>
          <cell r="I1522">
            <v>21</v>
          </cell>
          <cell r="J1522">
            <v>1</v>
          </cell>
          <cell r="K1522">
            <v>6859</v>
          </cell>
          <cell r="L1522">
            <v>32717731</v>
          </cell>
          <cell r="M1522">
            <v>0</v>
          </cell>
          <cell r="N1522">
            <v>32948027</v>
          </cell>
          <cell r="O1522">
            <v>0</v>
          </cell>
          <cell r="P1522">
            <v>5925234</v>
          </cell>
          <cell r="Q1522">
            <v>6127301</v>
          </cell>
          <cell r="R1522">
            <v>0</v>
          </cell>
          <cell r="S1522">
            <v>1729924</v>
          </cell>
          <cell r="T1522">
            <v>0</v>
          </cell>
          <cell r="U1522">
            <v>1971159</v>
          </cell>
          <cell r="V1522">
            <v>8555877</v>
          </cell>
          <cell r="W1522">
            <v>0</v>
          </cell>
          <cell r="X1522">
            <v>3052789</v>
          </cell>
          <cell r="Y1522">
            <v>0</v>
          </cell>
          <cell r="Z1522">
            <v>93028042</v>
          </cell>
          <cell r="AA1522">
            <v>33243946</v>
          </cell>
          <cell r="AB1522">
            <v>120511</v>
          </cell>
          <cell r="AC1522">
            <v>1144317</v>
          </cell>
          <cell r="AD1522">
            <v>7431902</v>
          </cell>
          <cell r="AE1522">
            <v>9509682</v>
          </cell>
          <cell r="AF1522">
            <v>12072064</v>
          </cell>
          <cell r="AG1522">
            <v>5473681</v>
          </cell>
          <cell r="AH1522">
            <v>11809190</v>
          </cell>
          <cell r="AI1522">
            <v>775858</v>
          </cell>
          <cell r="AJ1522">
            <v>4224218</v>
          </cell>
          <cell r="AK1522">
            <v>85805369</v>
          </cell>
          <cell r="AL1522">
            <v>8346486</v>
          </cell>
          <cell r="AM1522">
            <v>0</v>
          </cell>
          <cell r="AN1522">
            <v>0</v>
          </cell>
          <cell r="AO1522">
            <v>0</v>
          </cell>
          <cell r="AP1522">
            <v>94151855</v>
          </cell>
          <cell r="AQ1522">
            <v>38106983</v>
          </cell>
          <cell r="AR1522">
            <v>13492644</v>
          </cell>
          <cell r="AS1522">
            <v>56464740</v>
          </cell>
          <cell r="AT1522">
            <v>4565092</v>
          </cell>
          <cell r="AU1522">
            <v>637115</v>
          </cell>
          <cell r="AV1522">
            <v>4776181</v>
          </cell>
          <cell r="AW1522">
            <v>0</v>
          </cell>
          <cell r="AX1522">
            <v>1160624</v>
          </cell>
          <cell r="AY1522">
            <v>670178</v>
          </cell>
          <cell r="AZ1522">
            <v>11809190</v>
          </cell>
        </row>
        <row r="1523">
          <cell r="A1523">
            <v>213020</v>
          </cell>
          <cell r="B1523" t="str">
            <v>INDIANA UNIVERSITY OF PENNSYLVANIA-MAIN CAMPUS</v>
          </cell>
          <cell r="C1523" t="str">
            <v>PA</v>
          </cell>
          <cell r="D1523">
            <v>2</v>
          </cell>
          <cell r="E1523">
            <v>1</v>
          </cell>
          <cell r="F1523">
            <v>2</v>
          </cell>
          <cell r="G1523">
            <v>2</v>
          </cell>
          <cell r="H1523">
            <v>2</v>
          </cell>
          <cell r="I1523">
            <v>16</v>
          </cell>
          <cell r="J1523">
            <v>1</v>
          </cell>
          <cell r="K1523">
            <v>12311</v>
          </cell>
          <cell r="L1523">
            <v>70471579</v>
          </cell>
          <cell r="M1523">
            <v>0</v>
          </cell>
          <cell r="N1523">
            <v>60871943</v>
          </cell>
          <cell r="O1523">
            <v>0</v>
          </cell>
          <cell r="P1523">
            <v>18595509</v>
          </cell>
          <cell r="Q1523">
            <v>11592776</v>
          </cell>
          <cell r="R1523">
            <v>94</v>
          </cell>
          <cell r="S1523">
            <v>3176574</v>
          </cell>
          <cell r="T1523">
            <v>115836</v>
          </cell>
          <cell r="U1523">
            <v>913287</v>
          </cell>
          <cell r="V1523">
            <v>19282743</v>
          </cell>
          <cell r="W1523">
            <v>0</v>
          </cell>
          <cell r="X1523">
            <v>7931476</v>
          </cell>
          <cell r="Y1523">
            <v>0</v>
          </cell>
          <cell r="Z1523">
            <v>192951817</v>
          </cell>
          <cell r="AA1523">
            <v>77419555</v>
          </cell>
          <cell r="AB1523">
            <v>1047431</v>
          </cell>
          <cell r="AC1523">
            <v>6443900</v>
          </cell>
          <cell r="AD1523">
            <v>18976885</v>
          </cell>
          <cell r="AE1523">
            <v>11293785</v>
          </cell>
          <cell r="AF1523">
            <v>16455675</v>
          </cell>
          <cell r="AG1523">
            <v>17358031</v>
          </cell>
          <cell r="AH1523">
            <v>20977173</v>
          </cell>
          <cell r="AI1523">
            <v>597143</v>
          </cell>
          <cell r="AJ1523">
            <v>4093887</v>
          </cell>
          <cell r="AK1523">
            <v>174663465</v>
          </cell>
          <cell r="AL1523">
            <v>17131292</v>
          </cell>
          <cell r="AM1523">
            <v>0</v>
          </cell>
          <cell r="AN1523">
            <v>0</v>
          </cell>
          <cell r="AO1523">
            <v>0</v>
          </cell>
          <cell r="AP1523">
            <v>191794757</v>
          </cell>
          <cell r="AQ1523">
            <v>93114361</v>
          </cell>
          <cell r="AR1523">
            <v>30436420</v>
          </cell>
          <cell r="AS1523">
            <v>123550781</v>
          </cell>
          <cell r="AT1523">
            <v>8160497</v>
          </cell>
          <cell r="AU1523">
            <v>950487</v>
          </cell>
          <cell r="AV1523">
            <v>9606834</v>
          </cell>
          <cell r="AW1523">
            <v>0</v>
          </cell>
          <cell r="AX1523">
            <v>277912</v>
          </cell>
          <cell r="AY1523">
            <v>1981443</v>
          </cell>
          <cell r="AZ1523">
            <v>20977173</v>
          </cell>
        </row>
        <row r="1524">
          <cell r="A1524">
            <v>213349</v>
          </cell>
          <cell r="B1524" t="str">
            <v>KUTZTOWN UNIVERSITY OF PENNSYLVANIA</v>
          </cell>
          <cell r="C1524" t="str">
            <v>PA</v>
          </cell>
          <cell r="D1524">
            <v>2</v>
          </cell>
          <cell r="E1524">
            <v>1</v>
          </cell>
          <cell r="F1524">
            <v>2</v>
          </cell>
          <cell r="G1524">
            <v>2</v>
          </cell>
          <cell r="H1524">
            <v>2</v>
          </cell>
          <cell r="I1524">
            <v>21</v>
          </cell>
          <cell r="J1524">
            <v>1</v>
          </cell>
          <cell r="K1524">
            <v>7338</v>
          </cell>
          <cell r="L1524">
            <v>37672719</v>
          </cell>
          <cell r="M1524">
            <v>0</v>
          </cell>
          <cell r="N1524">
            <v>33644652</v>
          </cell>
          <cell r="O1524">
            <v>0</v>
          </cell>
          <cell r="P1524">
            <v>4391170</v>
          </cell>
          <cell r="Q1524">
            <v>5463654</v>
          </cell>
          <cell r="R1524">
            <v>0</v>
          </cell>
          <cell r="S1524">
            <v>803911</v>
          </cell>
          <cell r="T1524">
            <v>17919</v>
          </cell>
          <cell r="U1524">
            <v>1665568</v>
          </cell>
          <cell r="V1524">
            <v>15060348</v>
          </cell>
          <cell r="W1524">
            <v>0</v>
          </cell>
          <cell r="X1524">
            <v>1968276</v>
          </cell>
          <cell r="Y1524">
            <v>0</v>
          </cell>
          <cell r="Z1524">
            <v>100688217</v>
          </cell>
          <cell r="AA1524">
            <v>36369667</v>
          </cell>
          <cell r="AB1524">
            <v>155511</v>
          </cell>
          <cell r="AC1524">
            <v>1573710</v>
          </cell>
          <cell r="AD1524">
            <v>8751474</v>
          </cell>
          <cell r="AE1524">
            <v>7083575</v>
          </cell>
          <cell r="AF1524">
            <v>11390274</v>
          </cell>
          <cell r="AG1524">
            <v>6452591</v>
          </cell>
          <cell r="AH1524">
            <v>8723489</v>
          </cell>
          <cell r="AI1524">
            <v>328457</v>
          </cell>
          <cell r="AJ1524">
            <v>6053527</v>
          </cell>
          <cell r="AK1524">
            <v>86882275</v>
          </cell>
          <cell r="AL1524">
            <v>15561527</v>
          </cell>
          <cell r="AM1524">
            <v>0</v>
          </cell>
          <cell r="AN1524">
            <v>0</v>
          </cell>
          <cell r="AO1524">
            <v>0</v>
          </cell>
          <cell r="AP1524">
            <v>102443802</v>
          </cell>
          <cell r="AQ1524">
            <v>43921611</v>
          </cell>
          <cell r="AR1524">
            <v>11999473</v>
          </cell>
          <cell r="AS1524">
            <v>55921084</v>
          </cell>
          <cell r="AT1524">
            <v>2640600</v>
          </cell>
          <cell r="AU1524">
            <v>213700</v>
          </cell>
          <cell r="AV1524">
            <v>4154739</v>
          </cell>
          <cell r="AW1524">
            <v>0</v>
          </cell>
          <cell r="AX1524">
            <v>615354</v>
          </cell>
          <cell r="AY1524">
            <v>1099096</v>
          </cell>
          <cell r="AZ1524">
            <v>8723489</v>
          </cell>
        </row>
        <row r="1525">
          <cell r="A1525">
            <v>213613</v>
          </cell>
          <cell r="B1525" t="str">
            <v>LOCK HAVEN UNIVERSITY OF PENNSYLVANIA</v>
          </cell>
          <cell r="C1525" t="str">
            <v>PA</v>
          </cell>
          <cell r="D1525">
            <v>2</v>
          </cell>
          <cell r="E1525">
            <v>1</v>
          </cell>
          <cell r="F1525">
            <v>2</v>
          </cell>
          <cell r="G1525">
            <v>2</v>
          </cell>
          <cell r="H1525">
            <v>2</v>
          </cell>
          <cell r="I1525">
            <v>22</v>
          </cell>
          <cell r="J1525">
            <v>1</v>
          </cell>
          <cell r="K1525">
            <v>4019</v>
          </cell>
          <cell r="L1525">
            <v>18823366</v>
          </cell>
          <cell r="M1525">
            <v>0</v>
          </cell>
          <cell r="N1525">
            <v>21228908</v>
          </cell>
          <cell r="O1525">
            <v>0</v>
          </cell>
          <cell r="P1525">
            <v>4190099</v>
          </cell>
          <cell r="Q1525">
            <v>3811819</v>
          </cell>
          <cell r="R1525">
            <v>73800</v>
          </cell>
          <cell r="S1525">
            <v>44367</v>
          </cell>
          <cell r="T1525">
            <v>0</v>
          </cell>
          <cell r="U1525">
            <v>69609</v>
          </cell>
          <cell r="V1525">
            <v>8013331</v>
          </cell>
          <cell r="W1525">
            <v>0</v>
          </cell>
          <cell r="X1525">
            <v>1057193</v>
          </cell>
          <cell r="Y1525">
            <v>0</v>
          </cell>
          <cell r="Z1525">
            <v>57312492</v>
          </cell>
          <cell r="AA1525">
            <v>17994832</v>
          </cell>
          <cell r="AB1525">
            <v>0</v>
          </cell>
          <cell r="AC1525">
            <v>1024746</v>
          </cell>
          <cell r="AD1525">
            <v>5130374</v>
          </cell>
          <cell r="AE1525">
            <v>5688230</v>
          </cell>
          <cell r="AF1525">
            <v>6026528</v>
          </cell>
          <cell r="AG1525">
            <v>3497020</v>
          </cell>
          <cell r="AH1525">
            <v>6128471</v>
          </cell>
          <cell r="AI1525">
            <v>282304</v>
          </cell>
          <cell r="AJ1525">
            <v>3454535</v>
          </cell>
          <cell r="AK1525">
            <v>49227040</v>
          </cell>
          <cell r="AL1525">
            <v>8028170</v>
          </cell>
          <cell r="AM1525">
            <v>0</v>
          </cell>
          <cell r="AN1525">
            <v>0</v>
          </cell>
          <cell r="AO1525">
            <v>0</v>
          </cell>
          <cell r="AP1525">
            <v>57255210</v>
          </cell>
          <cell r="AQ1525">
            <v>24634893</v>
          </cell>
          <cell r="AR1525">
            <v>7020114</v>
          </cell>
          <cell r="AS1525">
            <v>31655007</v>
          </cell>
          <cell r="AT1525">
            <v>2490884</v>
          </cell>
          <cell r="AU1525">
            <v>181576</v>
          </cell>
          <cell r="AV1525">
            <v>2952414</v>
          </cell>
          <cell r="AW1525">
            <v>0</v>
          </cell>
          <cell r="AX1525">
            <v>8002</v>
          </cell>
          <cell r="AY1525">
            <v>495595</v>
          </cell>
          <cell r="AZ1525">
            <v>6128471</v>
          </cell>
        </row>
        <row r="1526">
          <cell r="A1526">
            <v>213783</v>
          </cell>
          <cell r="B1526" t="str">
            <v>MANSFIELD UNIVERSITY OF PENNSYLVANIA</v>
          </cell>
          <cell r="C1526" t="str">
            <v>PA</v>
          </cell>
          <cell r="D1526">
            <v>2</v>
          </cell>
          <cell r="E1526">
            <v>1</v>
          </cell>
          <cell r="F1526">
            <v>2</v>
          </cell>
          <cell r="G1526">
            <v>2</v>
          </cell>
          <cell r="H1526">
            <v>2</v>
          </cell>
          <cell r="I1526">
            <v>21</v>
          </cell>
          <cell r="J1526">
            <v>1</v>
          </cell>
          <cell r="K1526">
            <v>2961</v>
          </cell>
          <cell r="L1526">
            <v>15894083</v>
          </cell>
          <cell r="M1526">
            <v>0</v>
          </cell>
          <cell r="N1526">
            <v>18609060</v>
          </cell>
          <cell r="O1526">
            <v>0</v>
          </cell>
          <cell r="P1526">
            <v>2386638</v>
          </cell>
          <cell r="Q1526">
            <v>2944401</v>
          </cell>
          <cell r="R1526">
            <v>0</v>
          </cell>
          <cell r="S1526">
            <v>258875</v>
          </cell>
          <cell r="T1526">
            <v>20116</v>
          </cell>
          <cell r="U1526">
            <v>48150</v>
          </cell>
          <cell r="V1526">
            <v>7845485</v>
          </cell>
          <cell r="W1526">
            <v>0</v>
          </cell>
          <cell r="X1526">
            <v>1592690</v>
          </cell>
          <cell r="Y1526">
            <v>0</v>
          </cell>
          <cell r="Z1526">
            <v>49599498</v>
          </cell>
          <cell r="AA1526">
            <v>16626466</v>
          </cell>
          <cell r="AB1526">
            <v>0</v>
          </cell>
          <cell r="AC1526">
            <v>880415</v>
          </cell>
          <cell r="AD1526">
            <v>2833762</v>
          </cell>
          <cell r="AE1526">
            <v>4482776</v>
          </cell>
          <cell r="AF1526">
            <v>6484238</v>
          </cell>
          <cell r="AG1526">
            <v>3447324</v>
          </cell>
          <cell r="AH1526">
            <v>5033791</v>
          </cell>
          <cell r="AI1526">
            <v>455110</v>
          </cell>
          <cell r="AJ1526">
            <v>1263866</v>
          </cell>
          <cell r="AK1526">
            <v>41507748</v>
          </cell>
          <cell r="AL1526">
            <v>7901191</v>
          </cell>
          <cell r="AM1526">
            <v>0</v>
          </cell>
          <cell r="AN1526">
            <v>0</v>
          </cell>
          <cell r="AO1526">
            <v>0</v>
          </cell>
          <cell r="AP1526">
            <v>49408939</v>
          </cell>
          <cell r="AQ1526">
            <v>21429798</v>
          </cell>
          <cell r="AR1526">
            <v>6515339</v>
          </cell>
          <cell r="AS1526">
            <v>27945137</v>
          </cell>
          <cell r="AT1526">
            <v>2031808</v>
          </cell>
          <cell r="AU1526">
            <v>143600</v>
          </cell>
          <cell r="AV1526">
            <v>2208404</v>
          </cell>
          <cell r="AW1526">
            <v>0</v>
          </cell>
          <cell r="AX1526">
            <v>0</v>
          </cell>
          <cell r="AY1526">
            <v>649979</v>
          </cell>
          <cell r="AZ1526">
            <v>5033791</v>
          </cell>
        </row>
        <row r="1527">
          <cell r="A1527">
            <v>214041</v>
          </cell>
          <cell r="B1527" t="str">
            <v>MILLERSVILLE UNIVERSITY OF PENNSYLVANIA</v>
          </cell>
          <cell r="C1527" t="str">
            <v>PA</v>
          </cell>
          <cell r="D1527">
            <v>2</v>
          </cell>
          <cell r="E1527">
            <v>1</v>
          </cell>
          <cell r="F1527">
            <v>2</v>
          </cell>
          <cell r="G1527">
            <v>2</v>
          </cell>
          <cell r="H1527">
            <v>2</v>
          </cell>
          <cell r="I1527">
            <v>21</v>
          </cell>
          <cell r="J1527">
            <v>1</v>
          </cell>
          <cell r="K1527">
            <v>6528</v>
          </cell>
          <cell r="L1527">
            <v>38925067</v>
          </cell>
          <cell r="M1527">
            <v>0</v>
          </cell>
          <cell r="N1527">
            <v>34743607</v>
          </cell>
          <cell r="O1527">
            <v>0</v>
          </cell>
          <cell r="P1527">
            <v>6781638</v>
          </cell>
          <cell r="Q1527">
            <v>5259022</v>
          </cell>
          <cell r="R1527">
            <v>1160</v>
          </cell>
          <cell r="S1527">
            <v>1227849</v>
          </cell>
          <cell r="T1527">
            <v>54335</v>
          </cell>
          <cell r="U1527">
            <v>1141318</v>
          </cell>
          <cell r="V1527">
            <v>16863472</v>
          </cell>
          <cell r="W1527">
            <v>0</v>
          </cell>
          <cell r="X1527">
            <v>3079144</v>
          </cell>
          <cell r="Y1527">
            <v>0</v>
          </cell>
          <cell r="Z1527">
            <v>108076612</v>
          </cell>
          <cell r="AA1527">
            <v>37608013</v>
          </cell>
          <cell r="AB1527">
            <v>317714</v>
          </cell>
          <cell r="AC1527">
            <v>4556367</v>
          </cell>
          <cell r="AD1527">
            <v>8309804</v>
          </cell>
          <cell r="AE1527">
            <v>6690798</v>
          </cell>
          <cell r="AF1527">
            <v>11323737</v>
          </cell>
          <cell r="AG1527">
            <v>6682507</v>
          </cell>
          <cell r="AH1527">
            <v>8688873</v>
          </cell>
          <cell r="AI1527">
            <v>1278820</v>
          </cell>
          <cell r="AJ1527">
            <v>3246541</v>
          </cell>
          <cell r="AK1527">
            <v>88703174</v>
          </cell>
          <cell r="AL1527">
            <v>16243796</v>
          </cell>
          <cell r="AM1527">
            <v>0</v>
          </cell>
          <cell r="AN1527">
            <v>0</v>
          </cell>
          <cell r="AO1527">
            <v>0</v>
          </cell>
          <cell r="AP1527">
            <v>104946970</v>
          </cell>
          <cell r="AQ1527">
            <v>46052828</v>
          </cell>
          <cell r="AR1527">
            <v>13878951</v>
          </cell>
          <cell r="AS1527">
            <v>59931779</v>
          </cell>
          <cell r="AT1527">
            <v>2355949</v>
          </cell>
          <cell r="AU1527">
            <v>202689</v>
          </cell>
          <cell r="AV1527">
            <v>4480578</v>
          </cell>
          <cell r="AW1527">
            <v>0</v>
          </cell>
          <cell r="AX1527">
            <v>517118</v>
          </cell>
          <cell r="AY1527">
            <v>1132539</v>
          </cell>
          <cell r="AZ1527">
            <v>8688873</v>
          </cell>
        </row>
        <row r="1528">
          <cell r="A1528">
            <v>214591</v>
          </cell>
          <cell r="B1528" t="str">
            <v>PENNSYLVANIA STATE UNIV-PENN ST ERIE-BEHREND COLL</v>
          </cell>
          <cell r="C1528" t="str">
            <v>PA</v>
          </cell>
          <cell r="D1528">
            <v>2</v>
          </cell>
          <cell r="E1528">
            <v>1</v>
          </cell>
          <cell r="F1528">
            <v>2</v>
          </cell>
          <cell r="G1528">
            <v>2</v>
          </cell>
          <cell r="H1528">
            <v>2</v>
          </cell>
          <cell r="I1528">
            <v>22</v>
          </cell>
          <cell r="J1528">
            <v>1</v>
          </cell>
          <cell r="K1528">
            <v>3441</v>
          </cell>
          <cell r="L1528">
            <v>26769940</v>
          </cell>
          <cell r="M1528">
            <v>0</v>
          </cell>
          <cell r="N1528">
            <v>6740655</v>
          </cell>
          <cell r="O1528">
            <v>0</v>
          </cell>
          <cell r="P1528">
            <v>2402937</v>
          </cell>
          <cell r="Q1528">
            <v>190607</v>
          </cell>
          <cell r="R1528">
            <v>0</v>
          </cell>
          <cell r="S1528">
            <v>2519324</v>
          </cell>
          <cell r="T1528">
            <v>0</v>
          </cell>
          <cell r="U1528">
            <v>3383315</v>
          </cell>
          <cell r="V1528">
            <v>7690756</v>
          </cell>
          <cell r="W1528">
            <v>0</v>
          </cell>
          <cell r="X1528">
            <v>318580</v>
          </cell>
          <cell r="Y1528">
            <v>0</v>
          </cell>
          <cell r="Z1528">
            <v>50016114</v>
          </cell>
          <cell r="AA1528">
            <v>16933833</v>
          </cell>
          <cell r="AB1528">
            <v>1831382</v>
          </cell>
          <cell r="AC1528">
            <v>0</v>
          </cell>
          <cell r="AD1528">
            <v>4919952</v>
          </cell>
          <cell r="AE1528">
            <v>4854188</v>
          </cell>
          <cell r="AF1528">
            <v>4147973</v>
          </cell>
          <cell r="AG1528">
            <v>6205236</v>
          </cell>
          <cell r="AH1528">
            <v>3432794</v>
          </cell>
          <cell r="AI1528">
            <v>0</v>
          </cell>
          <cell r="AJ1528">
            <v>0</v>
          </cell>
          <cell r="AK1528">
            <v>42325358</v>
          </cell>
          <cell r="AL1528">
            <v>7690756</v>
          </cell>
          <cell r="AM1528">
            <v>0</v>
          </cell>
          <cell r="AN1528">
            <v>0</v>
          </cell>
          <cell r="AO1528">
            <v>0</v>
          </cell>
          <cell r="AP1528">
            <v>50016114</v>
          </cell>
          <cell r="AQ1528">
            <v>21669588</v>
          </cell>
          <cell r="AR1528">
            <v>5620945</v>
          </cell>
          <cell r="AS1528">
            <v>27290533</v>
          </cell>
          <cell r="AT1528">
            <v>1814089</v>
          </cell>
          <cell r="AU1528">
            <v>138831</v>
          </cell>
          <cell r="AV1528">
            <v>0</v>
          </cell>
          <cell r="AW1528">
            <v>0</v>
          </cell>
          <cell r="AX1528">
            <v>781587</v>
          </cell>
          <cell r="AY1528">
            <v>698287</v>
          </cell>
          <cell r="AZ1528">
            <v>3432794</v>
          </cell>
        </row>
        <row r="1529">
          <cell r="A1529">
            <v>214607</v>
          </cell>
          <cell r="B1529" t="str">
            <v>PENNSYLVANIA STATE UNIVERSITY-PENN ST GREAT VALLEY</v>
          </cell>
          <cell r="C1529" t="str">
            <v>PA</v>
          </cell>
          <cell r="D1529">
            <v>2</v>
          </cell>
          <cell r="E1529">
            <v>1</v>
          </cell>
          <cell r="F1529">
            <v>2</v>
          </cell>
          <cell r="G1529">
            <v>2</v>
          </cell>
          <cell r="H1529">
            <v>2</v>
          </cell>
          <cell r="I1529">
            <v>21</v>
          </cell>
          <cell r="J1529">
            <v>1</v>
          </cell>
          <cell r="K1529">
            <v>696</v>
          </cell>
          <cell r="L1529">
            <v>12308903</v>
          </cell>
          <cell r="M1529">
            <v>0</v>
          </cell>
          <cell r="N1529">
            <v>2716427</v>
          </cell>
          <cell r="O1529">
            <v>0</v>
          </cell>
          <cell r="P1529">
            <v>0</v>
          </cell>
          <cell r="Q1529">
            <v>13556</v>
          </cell>
          <cell r="R1529">
            <v>0</v>
          </cell>
          <cell r="S1529">
            <v>115603</v>
          </cell>
          <cell r="T1529">
            <v>0</v>
          </cell>
          <cell r="U1529">
            <v>976366</v>
          </cell>
          <cell r="V1529">
            <v>0</v>
          </cell>
          <cell r="W1529">
            <v>0</v>
          </cell>
          <cell r="X1529">
            <v>143955</v>
          </cell>
          <cell r="Y1529">
            <v>0</v>
          </cell>
          <cell r="Z1529">
            <v>16274810</v>
          </cell>
          <cell r="AA1529">
            <v>9139385</v>
          </cell>
          <cell r="AB1529">
            <v>306055</v>
          </cell>
          <cell r="AC1529">
            <v>0</v>
          </cell>
          <cell r="AD1529">
            <v>3581235</v>
          </cell>
          <cell r="AE1529">
            <v>847483</v>
          </cell>
          <cell r="AF1529">
            <v>1146238</v>
          </cell>
          <cell r="AG1529">
            <v>955341</v>
          </cell>
          <cell r="AH1529">
            <v>299073</v>
          </cell>
          <cell r="AI1529">
            <v>0</v>
          </cell>
          <cell r="AJ1529">
            <v>0</v>
          </cell>
          <cell r="AK1529">
            <v>16274810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16274810</v>
          </cell>
          <cell r="AQ1529">
            <v>8984034</v>
          </cell>
          <cell r="AR1529">
            <v>2419643</v>
          </cell>
          <cell r="AS1529">
            <v>11403677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299073</v>
          </cell>
          <cell r="AZ1529">
            <v>299073</v>
          </cell>
        </row>
        <row r="1530">
          <cell r="A1530">
            <v>214616</v>
          </cell>
          <cell r="B1530" t="str">
            <v>PENNSYLVANIA STATE UNIVERSITY-COLLEGE OF MEDICINE</v>
          </cell>
          <cell r="C1530" t="str">
            <v>PA</v>
          </cell>
          <cell r="D1530">
            <v>2</v>
          </cell>
          <cell r="E1530">
            <v>1</v>
          </cell>
          <cell r="F1530">
            <v>1</v>
          </cell>
          <cell r="G1530">
            <v>1</v>
          </cell>
          <cell r="H1530">
            <v>2</v>
          </cell>
          <cell r="I1530">
            <v>52</v>
          </cell>
          <cell r="J1530">
            <v>1</v>
          </cell>
          <cell r="K1530">
            <v>641</v>
          </cell>
          <cell r="L1530">
            <v>12834188</v>
          </cell>
          <cell r="M1530">
            <v>0</v>
          </cell>
          <cell r="N1530">
            <v>12165000</v>
          </cell>
          <cell r="O1530">
            <v>0</v>
          </cell>
          <cell r="P1530">
            <v>37713032</v>
          </cell>
          <cell r="Q1530">
            <v>2765215</v>
          </cell>
          <cell r="R1530">
            <v>0</v>
          </cell>
          <cell r="S1530">
            <v>21180866</v>
          </cell>
          <cell r="T1530">
            <v>5008020</v>
          </cell>
          <cell r="U1530">
            <v>28248978</v>
          </cell>
          <cell r="V1530">
            <v>4522776</v>
          </cell>
          <cell r="W1530">
            <v>460376000</v>
          </cell>
          <cell r="X1530">
            <v>2450000</v>
          </cell>
          <cell r="Y1530">
            <v>0</v>
          </cell>
          <cell r="Z1530">
            <v>587264075</v>
          </cell>
          <cell r="AA1530">
            <v>41876534</v>
          </cell>
          <cell r="AB1530">
            <v>32103155</v>
          </cell>
          <cell r="AC1530">
            <v>5014887</v>
          </cell>
          <cell r="AD1530">
            <v>4753358</v>
          </cell>
          <cell r="AE1530">
            <v>818640</v>
          </cell>
          <cell r="AF1530">
            <v>21361594</v>
          </cell>
          <cell r="AG1530">
            <v>7209255</v>
          </cell>
          <cell r="AH1530">
            <v>588400</v>
          </cell>
          <cell r="AI1530">
            <v>0</v>
          </cell>
          <cell r="AJ1530">
            <v>10347785</v>
          </cell>
          <cell r="AK1530">
            <v>124073608</v>
          </cell>
          <cell r="AL1530">
            <v>4522776</v>
          </cell>
          <cell r="AM1530">
            <v>458796000</v>
          </cell>
          <cell r="AN1530">
            <v>0</v>
          </cell>
          <cell r="AO1530">
            <v>0</v>
          </cell>
          <cell r="AP1530">
            <v>587392384</v>
          </cell>
          <cell r="AQ1530">
            <v>48714362</v>
          </cell>
          <cell r="AR1530">
            <v>12491201</v>
          </cell>
          <cell r="AS1530">
            <v>61205563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588400</v>
          </cell>
          <cell r="AZ1530">
            <v>588400</v>
          </cell>
        </row>
        <row r="1531">
          <cell r="A1531">
            <v>214625</v>
          </cell>
          <cell r="B1531" t="str">
            <v>PENNSYLVANIA STATE UNIV-PENN STATE NEW KENSINGTON</v>
          </cell>
          <cell r="C1531" t="str">
            <v>PA</v>
          </cell>
          <cell r="D1531">
            <v>2</v>
          </cell>
          <cell r="E1531">
            <v>1</v>
          </cell>
          <cell r="F1531">
            <v>2</v>
          </cell>
          <cell r="G1531">
            <v>2</v>
          </cell>
          <cell r="H1531">
            <v>2</v>
          </cell>
          <cell r="I1531">
            <v>-3</v>
          </cell>
          <cell r="J1531">
            <v>1</v>
          </cell>
          <cell r="K1531">
            <v>820</v>
          </cell>
          <cell r="L1531">
            <v>5469817</v>
          </cell>
          <cell r="M1531">
            <v>0</v>
          </cell>
          <cell r="N1531">
            <v>2457755</v>
          </cell>
          <cell r="O1531">
            <v>0</v>
          </cell>
          <cell r="P1531">
            <v>499847</v>
          </cell>
          <cell r="Q1531">
            <v>0</v>
          </cell>
          <cell r="R1531">
            <v>0</v>
          </cell>
          <cell r="S1531">
            <v>541507</v>
          </cell>
          <cell r="T1531">
            <v>0</v>
          </cell>
          <cell r="U1531">
            <v>287828</v>
          </cell>
          <cell r="V1531">
            <v>2064</v>
          </cell>
          <cell r="W1531">
            <v>0</v>
          </cell>
          <cell r="X1531">
            <v>71017</v>
          </cell>
          <cell r="Y1531">
            <v>0</v>
          </cell>
          <cell r="Z1531">
            <v>9329835</v>
          </cell>
          <cell r="AA1531">
            <v>3781751</v>
          </cell>
          <cell r="AB1531">
            <v>11904</v>
          </cell>
          <cell r="AC1531">
            <v>0</v>
          </cell>
          <cell r="AD1531">
            <v>1273014</v>
          </cell>
          <cell r="AE1531">
            <v>1195706</v>
          </cell>
          <cell r="AF1531">
            <v>1026932</v>
          </cell>
          <cell r="AG1531">
            <v>984185</v>
          </cell>
          <cell r="AH1531">
            <v>1054279</v>
          </cell>
          <cell r="AI1531">
            <v>0</v>
          </cell>
          <cell r="AJ1531">
            <v>0</v>
          </cell>
          <cell r="AK1531">
            <v>9327771</v>
          </cell>
          <cell r="AL1531">
            <v>2064</v>
          </cell>
          <cell r="AM1531">
            <v>0</v>
          </cell>
          <cell r="AN1531">
            <v>0</v>
          </cell>
          <cell r="AO1531">
            <v>0</v>
          </cell>
          <cell r="AP1531">
            <v>9329835</v>
          </cell>
          <cell r="AQ1531">
            <v>5017072</v>
          </cell>
          <cell r="AR1531">
            <v>1321500</v>
          </cell>
          <cell r="AS1531">
            <v>6338572</v>
          </cell>
          <cell r="AT1531">
            <v>416748</v>
          </cell>
          <cell r="AU1531">
            <v>66398</v>
          </cell>
          <cell r="AV1531">
            <v>0</v>
          </cell>
          <cell r="AW1531">
            <v>0</v>
          </cell>
          <cell r="AX1531">
            <v>373803</v>
          </cell>
          <cell r="AY1531">
            <v>197330</v>
          </cell>
          <cell r="AZ1531">
            <v>1054279</v>
          </cell>
        </row>
        <row r="1532">
          <cell r="A1532">
            <v>214634</v>
          </cell>
          <cell r="B1532" t="str">
            <v>PENNSYLVANIA STATE UNIVERSITY-PENN STATE SHENANGO</v>
          </cell>
          <cell r="C1532" t="str">
            <v>PA</v>
          </cell>
          <cell r="D1532">
            <v>2</v>
          </cell>
          <cell r="E1532">
            <v>1</v>
          </cell>
          <cell r="F1532">
            <v>2</v>
          </cell>
          <cell r="G1532">
            <v>2</v>
          </cell>
          <cell r="H1532">
            <v>2</v>
          </cell>
          <cell r="I1532">
            <v>-3</v>
          </cell>
          <cell r="J1532">
            <v>1</v>
          </cell>
          <cell r="K1532">
            <v>742</v>
          </cell>
          <cell r="L1532">
            <v>6280462</v>
          </cell>
          <cell r="M1532">
            <v>0</v>
          </cell>
          <cell r="N1532">
            <v>1668095</v>
          </cell>
          <cell r="O1532">
            <v>0</v>
          </cell>
          <cell r="P1532">
            <v>833202</v>
          </cell>
          <cell r="Q1532">
            <v>55336</v>
          </cell>
          <cell r="R1532">
            <v>0</v>
          </cell>
          <cell r="S1532">
            <v>588852</v>
          </cell>
          <cell r="T1532">
            <v>0</v>
          </cell>
          <cell r="U1532">
            <v>267450</v>
          </cell>
          <cell r="V1532">
            <v>0</v>
          </cell>
          <cell r="W1532">
            <v>0</v>
          </cell>
          <cell r="X1532">
            <v>62991</v>
          </cell>
          <cell r="Y1532">
            <v>0</v>
          </cell>
          <cell r="Z1532">
            <v>9756388</v>
          </cell>
          <cell r="AA1532">
            <v>3508931</v>
          </cell>
          <cell r="AB1532">
            <v>0</v>
          </cell>
          <cell r="AC1532">
            <v>0</v>
          </cell>
          <cell r="AD1532">
            <v>1379742</v>
          </cell>
          <cell r="AE1532">
            <v>1090830</v>
          </cell>
          <cell r="AF1532">
            <v>1123378</v>
          </cell>
          <cell r="AG1532">
            <v>864590</v>
          </cell>
          <cell r="AH1532">
            <v>1788917</v>
          </cell>
          <cell r="AI1532">
            <v>0</v>
          </cell>
          <cell r="AJ1532">
            <v>0</v>
          </cell>
          <cell r="AK1532">
            <v>9756388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9756388</v>
          </cell>
          <cell r="AQ1532">
            <v>4727501</v>
          </cell>
          <cell r="AR1532">
            <v>1274619</v>
          </cell>
          <cell r="AS1532">
            <v>6002120</v>
          </cell>
          <cell r="AT1532">
            <v>777871</v>
          </cell>
          <cell r="AU1532">
            <v>55331</v>
          </cell>
          <cell r="AV1532">
            <v>0</v>
          </cell>
          <cell r="AW1532">
            <v>0</v>
          </cell>
          <cell r="AX1532">
            <v>311502</v>
          </cell>
          <cell r="AY1532">
            <v>644213</v>
          </cell>
          <cell r="AZ1532">
            <v>1788917</v>
          </cell>
        </row>
        <row r="1533">
          <cell r="A1533">
            <v>214643</v>
          </cell>
          <cell r="B1533" t="str">
            <v>PENNSYLVANIA STATE UNIVERSITY-PENN STATE WILKES-BA</v>
          </cell>
          <cell r="C1533" t="str">
            <v>PA</v>
          </cell>
          <cell r="D1533">
            <v>2</v>
          </cell>
          <cell r="E1533">
            <v>1</v>
          </cell>
          <cell r="F1533">
            <v>2</v>
          </cell>
          <cell r="G1533">
            <v>2</v>
          </cell>
          <cell r="H1533">
            <v>2</v>
          </cell>
          <cell r="I1533">
            <v>-3</v>
          </cell>
          <cell r="J1533">
            <v>1</v>
          </cell>
          <cell r="K1533">
            <v>731</v>
          </cell>
          <cell r="L1533">
            <v>5664407</v>
          </cell>
          <cell r="M1533">
            <v>0</v>
          </cell>
          <cell r="N1533">
            <v>2283186</v>
          </cell>
          <cell r="O1533">
            <v>0</v>
          </cell>
          <cell r="P1533">
            <v>1017293</v>
          </cell>
          <cell r="Q1533">
            <v>519146</v>
          </cell>
          <cell r="R1533">
            <v>0</v>
          </cell>
          <cell r="S1533">
            <v>517284</v>
          </cell>
          <cell r="T1533">
            <v>0</v>
          </cell>
          <cell r="U1533">
            <v>288484</v>
          </cell>
          <cell r="V1533">
            <v>132274</v>
          </cell>
          <cell r="W1533">
            <v>0</v>
          </cell>
          <cell r="X1533">
            <v>75053</v>
          </cell>
          <cell r="Y1533">
            <v>0</v>
          </cell>
          <cell r="Z1533">
            <v>10497127</v>
          </cell>
          <cell r="AA1533">
            <v>3565822</v>
          </cell>
          <cell r="AB1533">
            <v>1062496</v>
          </cell>
          <cell r="AC1533">
            <v>0</v>
          </cell>
          <cell r="AD1533">
            <v>1480078</v>
          </cell>
          <cell r="AE1533">
            <v>1026297</v>
          </cell>
          <cell r="AF1533">
            <v>1148317</v>
          </cell>
          <cell r="AG1533">
            <v>1106816</v>
          </cell>
          <cell r="AH1533">
            <v>975027</v>
          </cell>
          <cell r="AI1533">
            <v>0</v>
          </cell>
          <cell r="AJ1533">
            <v>0</v>
          </cell>
          <cell r="AK1533">
            <v>10364853</v>
          </cell>
          <cell r="AL1533">
            <v>132274</v>
          </cell>
          <cell r="AM1533">
            <v>0</v>
          </cell>
          <cell r="AN1533">
            <v>0</v>
          </cell>
          <cell r="AO1533">
            <v>0</v>
          </cell>
          <cell r="AP1533">
            <v>10497127</v>
          </cell>
          <cell r="AQ1533">
            <v>5304408</v>
          </cell>
          <cell r="AR1533">
            <v>1413598</v>
          </cell>
          <cell r="AS1533">
            <v>6718006</v>
          </cell>
          <cell r="AT1533">
            <v>438013</v>
          </cell>
          <cell r="AU1533">
            <v>51810</v>
          </cell>
          <cell r="AV1533">
            <v>0</v>
          </cell>
          <cell r="AW1533">
            <v>0</v>
          </cell>
          <cell r="AX1533">
            <v>291679</v>
          </cell>
          <cell r="AY1533">
            <v>193525</v>
          </cell>
          <cell r="AZ1533">
            <v>975027</v>
          </cell>
        </row>
        <row r="1534">
          <cell r="A1534">
            <v>214652</v>
          </cell>
          <cell r="B1534" t="str">
            <v>PENNSYLVANIA STATE UNIV-PENN ST WORTHINGTON SCRNTN</v>
          </cell>
          <cell r="C1534" t="str">
            <v>PA</v>
          </cell>
          <cell r="D1534">
            <v>2</v>
          </cell>
          <cell r="E1534">
            <v>1</v>
          </cell>
          <cell r="F1534">
            <v>2</v>
          </cell>
          <cell r="G1534">
            <v>2</v>
          </cell>
          <cell r="H1534">
            <v>2</v>
          </cell>
          <cell r="I1534">
            <v>-3</v>
          </cell>
          <cell r="J1534">
            <v>1</v>
          </cell>
          <cell r="K1534">
            <v>1347</v>
          </cell>
          <cell r="L1534">
            <v>10647941</v>
          </cell>
          <cell r="M1534">
            <v>0</v>
          </cell>
          <cell r="N1534">
            <v>967280</v>
          </cell>
          <cell r="O1534">
            <v>0</v>
          </cell>
          <cell r="P1534">
            <v>1105473</v>
          </cell>
          <cell r="Q1534">
            <v>0</v>
          </cell>
          <cell r="R1534">
            <v>0</v>
          </cell>
          <cell r="S1534">
            <v>568333</v>
          </cell>
          <cell r="T1534">
            <v>0</v>
          </cell>
          <cell r="U1534">
            <v>419381</v>
          </cell>
          <cell r="V1534">
            <v>8818</v>
          </cell>
          <cell r="W1534">
            <v>0</v>
          </cell>
          <cell r="X1534">
            <v>91762</v>
          </cell>
          <cell r="Y1534">
            <v>0</v>
          </cell>
          <cell r="Z1534">
            <v>13808988</v>
          </cell>
          <cell r="AA1534">
            <v>5720853</v>
          </cell>
          <cell r="AB1534">
            <v>2311</v>
          </cell>
          <cell r="AC1534">
            <v>0</v>
          </cell>
          <cell r="AD1534">
            <v>2093525</v>
          </cell>
          <cell r="AE1534">
            <v>1442979</v>
          </cell>
          <cell r="AF1534">
            <v>1672433</v>
          </cell>
          <cell r="AG1534">
            <v>940642</v>
          </cell>
          <cell r="AH1534">
            <v>1927427</v>
          </cell>
          <cell r="AI1534">
            <v>0</v>
          </cell>
          <cell r="AJ1534">
            <v>0</v>
          </cell>
          <cell r="AK1534">
            <v>13800170</v>
          </cell>
          <cell r="AL1534">
            <v>8818</v>
          </cell>
          <cell r="AM1534">
            <v>0</v>
          </cell>
          <cell r="AN1534">
            <v>0</v>
          </cell>
          <cell r="AO1534">
            <v>0</v>
          </cell>
          <cell r="AP1534">
            <v>13808988</v>
          </cell>
          <cell r="AQ1534">
            <v>7290108</v>
          </cell>
          <cell r="AR1534">
            <v>1967534</v>
          </cell>
          <cell r="AS1534">
            <v>9257642</v>
          </cell>
          <cell r="AT1534">
            <v>1028512</v>
          </cell>
          <cell r="AU1534">
            <v>76961</v>
          </cell>
          <cell r="AV1534">
            <v>0</v>
          </cell>
          <cell r="AW1534">
            <v>0</v>
          </cell>
          <cell r="AX1534">
            <v>433271</v>
          </cell>
          <cell r="AY1534">
            <v>388683</v>
          </cell>
          <cell r="AZ1534">
            <v>1927427</v>
          </cell>
        </row>
        <row r="1535">
          <cell r="A1535">
            <v>214670</v>
          </cell>
          <cell r="B1535" t="str">
            <v>PENNSYLVANIA STATE UNIV-PENN STATE LEHIGH VALLEY</v>
          </cell>
          <cell r="C1535" t="str">
            <v>PA</v>
          </cell>
          <cell r="D1535">
            <v>2</v>
          </cell>
          <cell r="E1535">
            <v>1</v>
          </cell>
          <cell r="F1535">
            <v>2</v>
          </cell>
          <cell r="G1535">
            <v>2</v>
          </cell>
          <cell r="H1535">
            <v>2</v>
          </cell>
          <cell r="I1535">
            <v>-3</v>
          </cell>
          <cell r="J1535">
            <v>1</v>
          </cell>
          <cell r="K1535">
            <v>584</v>
          </cell>
          <cell r="L1535">
            <v>4929609</v>
          </cell>
          <cell r="M1535">
            <v>0</v>
          </cell>
          <cell r="N1535">
            <v>1072432</v>
          </cell>
          <cell r="O1535">
            <v>0</v>
          </cell>
          <cell r="P1535">
            <v>311768</v>
          </cell>
          <cell r="Q1535">
            <v>36901</v>
          </cell>
          <cell r="R1535">
            <v>0</v>
          </cell>
          <cell r="S1535">
            <v>454911</v>
          </cell>
          <cell r="T1535">
            <v>0</v>
          </cell>
          <cell r="U1535">
            <v>248589</v>
          </cell>
          <cell r="V1535">
            <v>0</v>
          </cell>
          <cell r="W1535">
            <v>0</v>
          </cell>
          <cell r="X1535">
            <v>60458</v>
          </cell>
          <cell r="Y1535">
            <v>0</v>
          </cell>
          <cell r="Z1535">
            <v>7114668</v>
          </cell>
          <cell r="AA1535">
            <v>3196280</v>
          </cell>
          <cell r="AB1535">
            <v>0</v>
          </cell>
          <cell r="AC1535">
            <v>0</v>
          </cell>
          <cell r="AD1535">
            <v>1439321</v>
          </cell>
          <cell r="AE1535">
            <v>719058</v>
          </cell>
          <cell r="AF1535">
            <v>799907</v>
          </cell>
          <cell r="AG1535">
            <v>418016</v>
          </cell>
          <cell r="AH1535">
            <v>542086</v>
          </cell>
          <cell r="AI1535">
            <v>0</v>
          </cell>
          <cell r="AJ1535">
            <v>0</v>
          </cell>
          <cell r="AK1535">
            <v>7114668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7114668</v>
          </cell>
          <cell r="AQ1535">
            <v>3771156</v>
          </cell>
          <cell r="AR1535">
            <v>1016212</v>
          </cell>
          <cell r="AS1535">
            <v>4787368</v>
          </cell>
          <cell r="AT1535">
            <v>298187</v>
          </cell>
          <cell r="AU1535">
            <v>13581</v>
          </cell>
          <cell r="AV1535">
            <v>0</v>
          </cell>
          <cell r="AW1535">
            <v>0</v>
          </cell>
          <cell r="AX1535">
            <v>76460</v>
          </cell>
          <cell r="AY1535">
            <v>153858</v>
          </cell>
          <cell r="AZ1535">
            <v>542086</v>
          </cell>
        </row>
        <row r="1536">
          <cell r="A1536">
            <v>214689</v>
          </cell>
          <cell r="B1536" t="str">
            <v>PENNSYLVANIA STATE UNIVERSITY-PENN STATE ALTOONA</v>
          </cell>
          <cell r="C1536" t="str">
            <v>PA</v>
          </cell>
          <cell r="D1536">
            <v>2</v>
          </cell>
          <cell r="E1536">
            <v>1</v>
          </cell>
          <cell r="F1536">
            <v>2</v>
          </cell>
          <cell r="G1536">
            <v>2</v>
          </cell>
          <cell r="H1536">
            <v>2</v>
          </cell>
          <cell r="I1536">
            <v>-3</v>
          </cell>
          <cell r="J1536">
            <v>1</v>
          </cell>
          <cell r="K1536">
            <v>3606</v>
          </cell>
          <cell r="L1536">
            <v>26879106</v>
          </cell>
          <cell r="M1536">
            <v>0</v>
          </cell>
          <cell r="N1536">
            <v>852117</v>
          </cell>
          <cell r="O1536">
            <v>0</v>
          </cell>
          <cell r="P1536">
            <v>2792765</v>
          </cell>
          <cell r="Q1536">
            <v>196237</v>
          </cell>
          <cell r="R1536">
            <v>0</v>
          </cell>
          <cell r="S1536">
            <v>1104767</v>
          </cell>
          <cell r="T1536">
            <v>0</v>
          </cell>
          <cell r="U1536">
            <v>1250900</v>
          </cell>
          <cell r="V1536">
            <v>5165806</v>
          </cell>
          <cell r="W1536">
            <v>0</v>
          </cell>
          <cell r="X1536">
            <v>238321</v>
          </cell>
          <cell r="Y1536">
            <v>0</v>
          </cell>
          <cell r="Z1536">
            <v>38480019</v>
          </cell>
          <cell r="AA1536">
            <v>12165810</v>
          </cell>
          <cell r="AB1536">
            <v>225124</v>
          </cell>
          <cell r="AC1536">
            <v>7529</v>
          </cell>
          <cell r="AD1536">
            <v>4879157</v>
          </cell>
          <cell r="AE1536">
            <v>4343186</v>
          </cell>
          <cell r="AF1536">
            <v>3673973</v>
          </cell>
          <cell r="AG1536">
            <v>3760116</v>
          </cell>
          <cell r="AH1536">
            <v>4259318</v>
          </cell>
          <cell r="AI1536">
            <v>0</v>
          </cell>
          <cell r="AJ1536">
            <v>0</v>
          </cell>
          <cell r="AK1536">
            <v>33314213</v>
          </cell>
          <cell r="AL1536">
            <v>5165806</v>
          </cell>
          <cell r="AM1536">
            <v>0</v>
          </cell>
          <cell r="AN1536">
            <v>0</v>
          </cell>
          <cell r="AO1536">
            <v>0</v>
          </cell>
          <cell r="AP1536">
            <v>38480019</v>
          </cell>
          <cell r="AQ1536">
            <v>16154787</v>
          </cell>
          <cell r="AR1536">
            <v>4265180</v>
          </cell>
          <cell r="AS1536">
            <v>20419967</v>
          </cell>
          <cell r="AT1536">
            <v>2465203</v>
          </cell>
          <cell r="AU1536">
            <v>152916</v>
          </cell>
          <cell r="AV1536">
            <v>0</v>
          </cell>
          <cell r="AW1536">
            <v>0</v>
          </cell>
          <cell r="AX1536">
            <v>860879</v>
          </cell>
          <cell r="AY1536">
            <v>780320</v>
          </cell>
          <cell r="AZ1536">
            <v>4259318</v>
          </cell>
        </row>
        <row r="1537">
          <cell r="A1537">
            <v>214698</v>
          </cell>
          <cell r="B1537" t="str">
            <v>PENNSYLVANIA STATE UNIVERSITY-PENN STATE BEAVER</v>
          </cell>
          <cell r="C1537" t="str">
            <v>PA</v>
          </cell>
          <cell r="D1537">
            <v>2</v>
          </cell>
          <cell r="E1537">
            <v>1</v>
          </cell>
          <cell r="F1537">
            <v>2</v>
          </cell>
          <cell r="G1537">
            <v>2</v>
          </cell>
          <cell r="H1537">
            <v>2</v>
          </cell>
          <cell r="I1537">
            <v>-3</v>
          </cell>
          <cell r="J1537">
            <v>1</v>
          </cell>
          <cell r="K1537">
            <v>716</v>
          </cell>
          <cell r="L1537">
            <v>5313962</v>
          </cell>
          <cell r="M1537">
            <v>0</v>
          </cell>
          <cell r="N1537">
            <v>2754352</v>
          </cell>
          <cell r="O1537">
            <v>0</v>
          </cell>
          <cell r="P1537">
            <v>423780</v>
          </cell>
          <cell r="Q1537">
            <v>603074</v>
          </cell>
          <cell r="R1537">
            <v>0</v>
          </cell>
          <cell r="S1537">
            <v>664006</v>
          </cell>
          <cell r="T1537">
            <v>0</v>
          </cell>
          <cell r="U1537">
            <v>280393</v>
          </cell>
          <cell r="V1537">
            <v>1380244</v>
          </cell>
          <cell r="W1537">
            <v>0</v>
          </cell>
          <cell r="X1537">
            <v>72677</v>
          </cell>
          <cell r="Y1537">
            <v>0</v>
          </cell>
          <cell r="Z1537">
            <v>11492488</v>
          </cell>
          <cell r="AA1537">
            <v>3909654</v>
          </cell>
          <cell r="AB1537">
            <v>25153</v>
          </cell>
          <cell r="AC1537">
            <v>0</v>
          </cell>
          <cell r="AD1537">
            <v>1391273</v>
          </cell>
          <cell r="AE1537">
            <v>1182010</v>
          </cell>
          <cell r="AF1537">
            <v>1373069</v>
          </cell>
          <cell r="AG1537">
            <v>1214379</v>
          </cell>
          <cell r="AH1537">
            <v>1016706</v>
          </cell>
          <cell r="AI1537">
            <v>0</v>
          </cell>
          <cell r="AJ1537">
            <v>0</v>
          </cell>
          <cell r="AK1537">
            <v>10112244</v>
          </cell>
          <cell r="AL1537">
            <v>1380244</v>
          </cell>
          <cell r="AM1537">
            <v>0</v>
          </cell>
          <cell r="AN1537">
            <v>0</v>
          </cell>
          <cell r="AO1537">
            <v>0</v>
          </cell>
          <cell r="AP1537">
            <v>11492488</v>
          </cell>
          <cell r="AQ1537">
            <v>5215729</v>
          </cell>
          <cell r="AR1537">
            <v>1393415</v>
          </cell>
          <cell r="AS1537">
            <v>6609144</v>
          </cell>
          <cell r="AT1537">
            <v>334623</v>
          </cell>
          <cell r="AU1537">
            <v>76961</v>
          </cell>
          <cell r="AV1537">
            <v>0</v>
          </cell>
          <cell r="AW1537">
            <v>0</v>
          </cell>
          <cell r="AX1537">
            <v>433271</v>
          </cell>
          <cell r="AY1537">
            <v>171851</v>
          </cell>
          <cell r="AZ1537">
            <v>1016706</v>
          </cell>
        </row>
        <row r="1538">
          <cell r="A1538">
            <v>214704</v>
          </cell>
          <cell r="B1538" t="str">
            <v>PENNSYLVANIA STATE UNIVERSITY-PENN STATE BERKS</v>
          </cell>
          <cell r="C1538" t="str">
            <v>PA</v>
          </cell>
          <cell r="D1538">
            <v>2</v>
          </cell>
          <cell r="E1538">
            <v>1</v>
          </cell>
          <cell r="F1538">
            <v>2</v>
          </cell>
          <cell r="G1538">
            <v>2</v>
          </cell>
          <cell r="H1538">
            <v>2</v>
          </cell>
          <cell r="I1538">
            <v>-3</v>
          </cell>
          <cell r="J1538">
            <v>1</v>
          </cell>
          <cell r="K1538">
            <v>2167</v>
          </cell>
          <cell r="L1538">
            <v>15488607</v>
          </cell>
          <cell r="M1538">
            <v>0</v>
          </cell>
          <cell r="N1538">
            <v>2754973</v>
          </cell>
          <cell r="O1538">
            <v>0</v>
          </cell>
          <cell r="P1538">
            <v>940563</v>
          </cell>
          <cell r="Q1538">
            <v>394846</v>
          </cell>
          <cell r="R1538">
            <v>0</v>
          </cell>
          <cell r="S1538">
            <v>474079</v>
          </cell>
          <cell r="T1538">
            <v>0</v>
          </cell>
          <cell r="U1538">
            <v>776693</v>
          </cell>
          <cell r="V1538">
            <v>4560010</v>
          </cell>
          <cell r="W1538">
            <v>0</v>
          </cell>
          <cell r="X1538">
            <v>138567</v>
          </cell>
          <cell r="Y1538">
            <v>0</v>
          </cell>
          <cell r="Z1538">
            <v>25528338</v>
          </cell>
          <cell r="AA1538">
            <v>7421259</v>
          </cell>
          <cell r="AB1538">
            <v>80834</v>
          </cell>
          <cell r="AC1538">
            <v>0</v>
          </cell>
          <cell r="AD1538">
            <v>3096187</v>
          </cell>
          <cell r="AE1538">
            <v>3094965</v>
          </cell>
          <cell r="AF1538">
            <v>3120259</v>
          </cell>
          <cell r="AG1538">
            <v>2655669</v>
          </cell>
          <cell r="AH1538">
            <v>1499155</v>
          </cell>
          <cell r="AI1538">
            <v>0</v>
          </cell>
          <cell r="AJ1538">
            <v>0</v>
          </cell>
          <cell r="AK1538">
            <v>20968328</v>
          </cell>
          <cell r="AL1538">
            <v>4560010</v>
          </cell>
          <cell r="AM1538">
            <v>0</v>
          </cell>
          <cell r="AN1538">
            <v>0</v>
          </cell>
          <cell r="AO1538">
            <v>0</v>
          </cell>
          <cell r="AP1538">
            <v>25528338</v>
          </cell>
          <cell r="AQ1538">
            <v>10127275</v>
          </cell>
          <cell r="AR1538">
            <v>2591557</v>
          </cell>
          <cell r="AS1538">
            <v>12718832</v>
          </cell>
          <cell r="AT1538">
            <v>772531</v>
          </cell>
          <cell r="AU1538">
            <v>42756</v>
          </cell>
          <cell r="AV1538">
            <v>0</v>
          </cell>
          <cell r="AW1538">
            <v>0</v>
          </cell>
          <cell r="AX1538">
            <v>240706</v>
          </cell>
          <cell r="AY1538">
            <v>443162</v>
          </cell>
          <cell r="AZ1538">
            <v>1499155</v>
          </cell>
        </row>
        <row r="1539">
          <cell r="A1539">
            <v>214713</v>
          </cell>
          <cell r="B1539" t="str">
            <v>PENNSYLVANIA STATE UNIVERSITY-PENN ST HARRISBURG</v>
          </cell>
          <cell r="C1539" t="str">
            <v>PA</v>
          </cell>
          <cell r="D1539">
            <v>2</v>
          </cell>
          <cell r="E1539">
            <v>1</v>
          </cell>
          <cell r="F1539">
            <v>2</v>
          </cell>
          <cell r="G1539">
            <v>2</v>
          </cell>
          <cell r="H1539">
            <v>2</v>
          </cell>
          <cell r="I1539">
            <v>21</v>
          </cell>
          <cell r="J1539">
            <v>1</v>
          </cell>
          <cell r="K1539">
            <v>2008</v>
          </cell>
          <cell r="L1539">
            <v>17874899</v>
          </cell>
          <cell r="M1539">
            <v>0</v>
          </cell>
          <cell r="N1539">
            <v>13351296</v>
          </cell>
          <cell r="O1539">
            <v>0</v>
          </cell>
          <cell r="P1539">
            <v>1483548</v>
          </cell>
          <cell r="Q1539">
            <v>2023437</v>
          </cell>
          <cell r="R1539">
            <v>0</v>
          </cell>
          <cell r="S1539">
            <v>2307525</v>
          </cell>
          <cell r="T1539">
            <v>0</v>
          </cell>
          <cell r="U1539">
            <v>2343541</v>
          </cell>
          <cell r="V1539">
            <v>1604196</v>
          </cell>
          <cell r="W1539">
            <v>0</v>
          </cell>
          <cell r="X1539">
            <v>324653</v>
          </cell>
          <cell r="Y1539">
            <v>0</v>
          </cell>
          <cell r="Z1539">
            <v>41313095</v>
          </cell>
          <cell r="AA1539">
            <v>17732264</v>
          </cell>
          <cell r="AB1539">
            <v>1942015</v>
          </cell>
          <cell r="AC1539">
            <v>125675</v>
          </cell>
          <cell r="AD1539">
            <v>5880163</v>
          </cell>
          <cell r="AE1539">
            <v>3232733</v>
          </cell>
          <cell r="AF1539">
            <v>3973302</v>
          </cell>
          <cell r="AG1539">
            <v>3813435</v>
          </cell>
          <cell r="AH1539">
            <v>3009312</v>
          </cell>
          <cell r="AI1539">
            <v>0</v>
          </cell>
          <cell r="AJ1539">
            <v>0</v>
          </cell>
          <cell r="AK1539">
            <v>39708899</v>
          </cell>
          <cell r="AL1539">
            <v>1604196</v>
          </cell>
          <cell r="AM1539">
            <v>0</v>
          </cell>
          <cell r="AN1539">
            <v>0</v>
          </cell>
          <cell r="AO1539">
            <v>0</v>
          </cell>
          <cell r="AP1539">
            <v>41313095</v>
          </cell>
          <cell r="AQ1539">
            <v>22163991</v>
          </cell>
          <cell r="AR1539">
            <v>5923907</v>
          </cell>
          <cell r="AS1539">
            <v>28087898</v>
          </cell>
          <cell r="AT1539">
            <v>1089812</v>
          </cell>
          <cell r="AU1539">
            <v>197684</v>
          </cell>
          <cell r="AV1539">
            <v>0</v>
          </cell>
          <cell r="AW1539">
            <v>0</v>
          </cell>
          <cell r="AX1539">
            <v>1112912</v>
          </cell>
          <cell r="AY1539">
            <v>608904</v>
          </cell>
          <cell r="AZ1539">
            <v>3009312</v>
          </cell>
        </row>
        <row r="1540">
          <cell r="A1540">
            <v>214731</v>
          </cell>
          <cell r="B1540" t="str">
            <v>PENNSYLVANIA STATE UNIVERSITY-DELAWARE COUNTY</v>
          </cell>
          <cell r="C1540" t="str">
            <v>PA</v>
          </cell>
          <cell r="D1540">
            <v>2</v>
          </cell>
          <cell r="E1540">
            <v>1</v>
          </cell>
          <cell r="F1540">
            <v>2</v>
          </cell>
          <cell r="G1540">
            <v>2</v>
          </cell>
          <cell r="H1540">
            <v>2</v>
          </cell>
          <cell r="I1540">
            <v>-3</v>
          </cell>
          <cell r="J1540">
            <v>1</v>
          </cell>
          <cell r="K1540">
            <v>1468</v>
          </cell>
          <cell r="L1540">
            <v>11095996</v>
          </cell>
          <cell r="M1540">
            <v>0</v>
          </cell>
          <cell r="N1540">
            <v>2318986</v>
          </cell>
          <cell r="O1540">
            <v>0</v>
          </cell>
          <cell r="P1540">
            <v>996078</v>
          </cell>
          <cell r="Q1540">
            <v>12110</v>
          </cell>
          <cell r="R1540">
            <v>0</v>
          </cell>
          <cell r="S1540">
            <v>538260</v>
          </cell>
          <cell r="T1540">
            <v>0</v>
          </cell>
          <cell r="U1540">
            <v>452622</v>
          </cell>
          <cell r="V1540">
            <v>11549</v>
          </cell>
          <cell r="W1540">
            <v>0</v>
          </cell>
          <cell r="X1540">
            <v>107728</v>
          </cell>
          <cell r="Y1540">
            <v>0</v>
          </cell>
          <cell r="Z1540">
            <v>15533329</v>
          </cell>
          <cell r="AA1540">
            <v>5778109</v>
          </cell>
          <cell r="AB1540">
            <v>1028</v>
          </cell>
          <cell r="AC1540">
            <v>0</v>
          </cell>
          <cell r="AD1540">
            <v>2251483</v>
          </cell>
          <cell r="AE1540">
            <v>1924550</v>
          </cell>
          <cell r="AF1540">
            <v>2169005</v>
          </cell>
          <cell r="AG1540">
            <v>1656023</v>
          </cell>
          <cell r="AH1540">
            <v>1741582</v>
          </cell>
          <cell r="AI1540">
            <v>0</v>
          </cell>
          <cell r="AJ1540">
            <v>0</v>
          </cell>
          <cell r="AK1540">
            <v>15521780</v>
          </cell>
          <cell r="AL1540">
            <v>11549</v>
          </cell>
          <cell r="AM1540">
            <v>0</v>
          </cell>
          <cell r="AN1540">
            <v>0</v>
          </cell>
          <cell r="AO1540">
            <v>0</v>
          </cell>
          <cell r="AP1540">
            <v>15533329</v>
          </cell>
          <cell r="AQ1540">
            <v>8168177</v>
          </cell>
          <cell r="AR1540">
            <v>2216041</v>
          </cell>
          <cell r="AS1540">
            <v>10384218</v>
          </cell>
          <cell r="AT1540">
            <v>938232</v>
          </cell>
          <cell r="AU1540">
            <v>57846</v>
          </cell>
          <cell r="AV1540">
            <v>0</v>
          </cell>
          <cell r="AW1540">
            <v>0</v>
          </cell>
          <cell r="AX1540">
            <v>325661</v>
          </cell>
          <cell r="AY1540">
            <v>419843</v>
          </cell>
          <cell r="AZ1540">
            <v>1741582</v>
          </cell>
        </row>
        <row r="1541">
          <cell r="A1541">
            <v>214740</v>
          </cell>
          <cell r="B1541" t="str">
            <v>PENNSYLVANIA STATE UNIVERSITY-PENN STATE DUBOIS</v>
          </cell>
          <cell r="C1541" t="str">
            <v>PA</v>
          </cell>
          <cell r="D1541">
            <v>2</v>
          </cell>
          <cell r="E1541">
            <v>1</v>
          </cell>
          <cell r="F1541">
            <v>2</v>
          </cell>
          <cell r="G1541">
            <v>2</v>
          </cell>
          <cell r="H1541">
            <v>2</v>
          </cell>
          <cell r="I1541">
            <v>-3</v>
          </cell>
          <cell r="J1541">
            <v>1</v>
          </cell>
          <cell r="K1541">
            <v>863</v>
          </cell>
          <cell r="L1541">
            <v>6906279</v>
          </cell>
          <cell r="M1541">
            <v>0</v>
          </cell>
          <cell r="N1541">
            <v>2261506</v>
          </cell>
          <cell r="O1541">
            <v>0</v>
          </cell>
          <cell r="P1541">
            <v>969159</v>
          </cell>
          <cell r="Q1541">
            <v>496379</v>
          </cell>
          <cell r="R1541">
            <v>0</v>
          </cell>
          <cell r="S1541">
            <v>342273</v>
          </cell>
          <cell r="T1541">
            <v>0</v>
          </cell>
          <cell r="U1541">
            <v>320843</v>
          </cell>
          <cell r="V1541">
            <v>0</v>
          </cell>
          <cell r="W1541">
            <v>0</v>
          </cell>
          <cell r="X1541">
            <v>78317</v>
          </cell>
          <cell r="Y1541">
            <v>0</v>
          </cell>
          <cell r="Z1541">
            <v>11374756</v>
          </cell>
          <cell r="AA1541">
            <v>4826276</v>
          </cell>
          <cell r="AB1541">
            <v>621</v>
          </cell>
          <cell r="AC1541">
            <v>0</v>
          </cell>
          <cell r="AD1541">
            <v>1503301</v>
          </cell>
          <cell r="AE1541">
            <v>1182962</v>
          </cell>
          <cell r="AF1541">
            <v>1416625</v>
          </cell>
          <cell r="AG1541">
            <v>971016</v>
          </cell>
          <cell r="AH1541">
            <v>1473955</v>
          </cell>
          <cell r="AI1541">
            <v>0</v>
          </cell>
          <cell r="AJ1541">
            <v>0</v>
          </cell>
          <cell r="AK1541">
            <v>11374756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11374756</v>
          </cell>
          <cell r="AQ1541">
            <v>5655248</v>
          </cell>
          <cell r="AR1541">
            <v>1507171</v>
          </cell>
          <cell r="AS1541">
            <v>7162419</v>
          </cell>
          <cell r="AT1541">
            <v>921876</v>
          </cell>
          <cell r="AU1541">
            <v>47283</v>
          </cell>
          <cell r="AV1541">
            <v>0</v>
          </cell>
          <cell r="AW1541">
            <v>0</v>
          </cell>
          <cell r="AX1541">
            <v>266193</v>
          </cell>
          <cell r="AY1541">
            <v>238603</v>
          </cell>
          <cell r="AZ1541">
            <v>1473955</v>
          </cell>
        </row>
        <row r="1542">
          <cell r="A1542">
            <v>214759</v>
          </cell>
          <cell r="B1542" t="str">
            <v>PENNSYLVANIA STATE UNIVERSITY-PENN STATE FAYETTE</v>
          </cell>
          <cell r="C1542" t="str">
            <v>PA</v>
          </cell>
          <cell r="D1542">
            <v>2</v>
          </cell>
          <cell r="E1542">
            <v>1</v>
          </cell>
          <cell r="F1542">
            <v>2</v>
          </cell>
          <cell r="G1542">
            <v>2</v>
          </cell>
          <cell r="H1542">
            <v>2</v>
          </cell>
          <cell r="I1542">
            <v>-3</v>
          </cell>
          <cell r="J1542">
            <v>1</v>
          </cell>
          <cell r="K1542">
            <v>957</v>
          </cell>
          <cell r="L1542">
            <v>6884688</v>
          </cell>
          <cell r="M1542">
            <v>0</v>
          </cell>
          <cell r="N1542">
            <v>2031923</v>
          </cell>
          <cell r="O1542">
            <v>0</v>
          </cell>
          <cell r="P1542">
            <v>1143348</v>
          </cell>
          <cell r="Q1542">
            <v>298428</v>
          </cell>
          <cell r="R1542">
            <v>0</v>
          </cell>
          <cell r="S1542">
            <v>799585</v>
          </cell>
          <cell r="T1542">
            <v>0</v>
          </cell>
          <cell r="U1542">
            <v>311442</v>
          </cell>
          <cell r="V1542">
            <v>9392</v>
          </cell>
          <cell r="W1542">
            <v>0</v>
          </cell>
          <cell r="X1542">
            <v>78479</v>
          </cell>
          <cell r="Y1542">
            <v>0</v>
          </cell>
          <cell r="Z1542">
            <v>11557285</v>
          </cell>
          <cell r="AA1542">
            <v>4569621</v>
          </cell>
          <cell r="AB1542">
            <v>5038</v>
          </cell>
          <cell r="AC1542">
            <v>0</v>
          </cell>
          <cell r="AD1542">
            <v>1637298</v>
          </cell>
          <cell r="AE1542">
            <v>1211348</v>
          </cell>
          <cell r="AF1542">
            <v>1411211</v>
          </cell>
          <cell r="AG1542">
            <v>1046396</v>
          </cell>
          <cell r="AH1542">
            <v>1666981</v>
          </cell>
          <cell r="AI1542">
            <v>0</v>
          </cell>
          <cell r="AJ1542">
            <v>0</v>
          </cell>
          <cell r="AK1542">
            <v>11547893</v>
          </cell>
          <cell r="AL1542">
            <v>9392</v>
          </cell>
          <cell r="AM1542">
            <v>0</v>
          </cell>
          <cell r="AN1542">
            <v>0</v>
          </cell>
          <cell r="AO1542">
            <v>0</v>
          </cell>
          <cell r="AP1542">
            <v>11557285</v>
          </cell>
          <cell r="AQ1542">
            <v>5875526</v>
          </cell>
          <cell r="AR1542">
            <v>1564784</v>
          </cell>
          <cell r="AS1542">
            <v>7440310</v>
          </cell>
          <cell r="AT1542">
            <v>1094556</v>
          </cell>
          <cell r="AU1542">
            <v>48792</v>
          </cell>
          <cell r="AV1542">
            <v>0</v>
          </cell>
          <cell r="AW1542">
            <v>0</v>
          </cell>
          <cell r="AX1542">
            <v>274688</v>
          </cell>
          <cell r="AY1542">
            <v>248945</v>
          </cell>
          <cell r="AZ1542">
            <v>1666981</v>
          </cell>
        </row>
        <row r="1543">
          <cell r="A1543">
            <v>214768</v>
          </cell>
          <cell r="B1543" t="str">
            <v>PENNSYLVANIA STATE UNIVERSITY-PENN STATE HAZLETON</v>
          </cell>
          <cell r="C1543" t="str">
            <v>PA</v>
          </cell>
          <cell r="D1543">
            <v>2</v>
          </cell>
          <cell r="E1543">
            <v>1</v>
          </cell>
          <cell r="F1543">
            <v>2</v>
          </cell>
          <cell r="G1543">
            <v>2</v>
          </cell>
          <cell r="H1543">
            <v>2</v>
          </cell>
          <cell r="I1543">
            <v>-3</v>
          </cell>
          <cell r="J1543">
            <v>1</v>
          </cell>
          <cell r="K1543">
            <v>1289</v>
          </cell>
          <cell r="L1543">
            <v>9468242</v>
          </cell>
          <cell r="M1543">
            <v>0</v>
          </cell>
          <cell r="N1543">
            <v>1572302</v>
          </cell>
          <cell r="O1543">
            <v>0</v>
          </cell>
          <cell r="P1543">
            <v>903073</v>
          </cell>
          <cell r="Q1543">
            <v>0</v>
          </cell>
          <cell r="R1543">
            <v>0</v>
          </cell>
          <cell r="S1543">
            <v>550474</v>
          </cell>
          <cell r="T1543">
            <v>0</v>
          </cell>
          <cell r="U1543">
            <v>385317</v>
          </cell>
          <cell r="V1543">
            <v>2456805</v>
          </cell>
          <cell r="W1543">
            <v>0</v>
          </cell>
          <cell r="X1543">
            <v>89908</v>
          </cell>
          <cell r="Y1543">
            <v>0</v>
          </cell>
          <cell r="Z1543">
            <v>15426121</v>
          </cell>
          <cell r="AA1543">
            <v>4337083</v>
          </cell>
          <cell r="AB1543">
            <v>43008</v>
          </cell>
          <cell r="AC1543">
            <v>0</v>
          </cell>
          <cell r="AD1543">
            <v>1932126</v>
          </cell>
          <cell r="AE1543">
            <v>1508771</v>
          </cell>
          <cell r="AF1543">
            <v>1779716</v>
          </cell>
          <cell r="AG1543">
            <v>1716400</v>
          </cell>
          <cell r="AH1543">
            <v>1652212</v>
          </cell>
          <cell r="AI1543">
            <v>0</v>
          </cell>
          <cell r="AJ1543">
            <v>0</v>
          </cell>
          <cell r="AK1543">
            <v>12969316</v>
          </cell>
          <cell r="AL1543">
            <v>2456805</v>
          </cell>
          <cell r="AM1543">
            <v>0</v>
          </cell>
          <cell r="AN1543">
            <v>0</v>
          </cell>
          <cell r="AO1543">
            <v>0</v>
          </cell>
          <cell r="AP1543">
            <v>15426121</v>
          </cell>
          <cell r="AQ1543">
            <v>6458624</v>
          </cell>
          <cell r="AR1543">
            <v>1702038</v>
          </cell>
          <cell r="AS1543">
            <v>8160662</v>
          </cell>
          <cell r="AT1543">
            <v>814432</v>
          </cell>
          <cell r="AU1543">
            <v>83500</v>
          </cell>
          <cell r="AV1543">
            <v>0</v>
          </cell>
          <cell r="AW1543">
            <v>0</v>
          </cell>
          <cell r="AX1543">
            <v>470085</v>
          </cell>
          <cell r="AY1543">
            <v>284195</v>
          </cell>
          <cell r="AZ1543">
            <v>1652212</v>
          </cell>
        </row>
        <row r="1544">
          <cell r="A1544">
            <v>214777</v>
          </cell>
          <cell r="B1544" t="str">
            <v>PENNSYLVANIA STATE UNIVERSITY-MAIN CAMPUS</v>
          </cell>
          <cell r="C1544" t="str">
            <v>PA</v>
          </cell>
          <cell r="D1544">
            <v>2</v>
          </cell>
          <cell r="E1544">
            <v>1</v>
          </cell>
          <cell r="F1544">
            <v>2</v>
          </cell>
          <cell r="G1544">
            <v>2</v>
          </cell>
          <cell r="H1544">
            <v>2</v>
          </cell>
          <cell r="I1544">
            <v>15</v>
          </cell>
          <cell r="J1544">
            <v>1</v>
          </cell>
          <cell r="K1544">
            <v>38610</v>
          </cell>
          <cell r="L1544">
            <v>369423358</v>
          </cell>
          <cell r="M1544">
            <v>20118000</v>
          </cell>
          <cell r="N1544">
            <v>246618439</v>
          </cell>
          <cell r="O1544">
            <v>0</v>
          </cell>
          <cell r="P1544">
            <v>207507716</v>
          </cell>
          <cell r="Q1544">
            <v>31694243</v>
          </cell>
          <cell r="R1544">
            <v>0</v>
          </cell>
          <cell r="S1544">
            <v>93441425</v>
          </cell>
          <cell r="T1544">
            <v>32995386</v>
          </cell>
          <cell r="U1544">
            <v>16504155</v>
          </cell>
          <cell r="V1544">
            <v>163758739</v>
          </cell>
          <cell r="W1544">
            <v>0</v>
          </cell>
          <cell r="X1544">
            <v>81339710</v>
          </cell>
          <cell r="Y1544">
            <v>0</v>
          </cell>
          <cell r="Z1544">
            <v>1263401171</v>
          </cell>
          <cell r="AA1544">
            <v>327983869</v>
          </cell>
          <cell r="AB1544">
            <v>355396002</v>
          </cell>
          <cell r="AC1544">
            <v>50556053</v>
          </cell>
          <cell r="AD1544">
            <v>116281968</v>
          </cell>
          <cell r="AE1544">
            <v>34651478</v>
          </cell>
          <cell r="AF1544">
            <v>72219604</v>
          </cell>
          <cell r="AG1544">
            <v>61770874</v>
          </cell>
          <cell r="AH1544">
            <v>51127290</v>
          </cell>
          <cell r="AI1544">
            <v>4447774</v>
          </cell>
          <cell r="AJ1544">
            <v>60396104</v>
          </cell>
          <cell r="AK1544">
            <v>1134831016</v>
          </cell>
          <cell r="AL1544">
            <v>118127031</v>
          </cell>
          <cell r="AM1544">
            <v>0</v>
          </cell>
          <cell r="AN1544">
            <v>0</v>
          </cell>
          <cell r="AO1544">
            <v>1039827</v>
          </cell>
          <cell r="AP1544">
            <v>1253997874</v>
          </cell>
          <cell r="AQ1544">
            <v>503112724</v>
          </cell>
          <cell r="AR1544">
            <v>123222604</v>
          </cell>
          <cell r="AS1544">
            <v>626335328</v>
          </cell>
          <cell r="AT1544">
            <v>13173824</v>
          </cell>
          <cell r="AU1544">
            <v>3549760</v>
          </cell>
          <cell r="AV1544">
            <v>11690</v>
          </cell>
          <cell r="AW1544">
            <v>0</v>
          </cell>
          <cell r="AX1544">
            <v>19972591</v>
          </cell>
          <cell r="AY1544">
            <v>14419425</v>
          </cell>
          <cell r="AZ1544">
            <v>51127290</v>
          </cell>
        </row>
        <row r="1545">
          <cell r="A1545">
            <v>214786</v>
          </cell>
          <cell r="B1545" t="str">
            <v>PENNSYLVANIA STATE UNIVERSITY-PENN ST MCKEESPORT</v>
          </cell>
          <cell r="C1545" t="str">
            <v>PA</v>
          </cell>
          <cell r="D1545">
            <v>2</v>
          </cell>
          <cell r="E1545">
            <v>1</v>
          </cell>
          <cell r="F1545">
            <v>2</v>
          </cell>
          <cell r="G1545">
            <v>2</v>
          </cell>
          <cell r="H1545">
            <v>2</v>
          </cell>
          <cell r="I1545">
            <v>-3</v>
          </cell>
          <cell r="J1545">
            <v>1</v>
          </cell>
          <cell r="K1545">
            <v>874</v>
          </cell>
          <cell r="L1545">
            <v>6316508</v>
          </cell>
          <cell r="M1545">
            <v>0</v>
          </cell>
          <cell r="N1545">
            <v>2193216</v>
          </cell>
          <cell r="O1545">
            <v>0</v>
          </cell>
          <cell r="P1545">
            <v>865560</v>
          </cell>
          <cell r="Q1545">
            <v>766122</v>
          </cell>
          <cell r="R1545">
            <v>0</v>
          </cell>
          <cell r="S1545">
            <v>994798</v>
          </cell>
          <cell r="T1545">
            <v>0</v>
          </cell>
          <cell r="U1545">
            <v>281098</v>
          </cell>
          <cell r="V1545">
            <v>927951</v>
          </cell>
          <cell r="W1545">
            <v>0</v>
          </cell>
          <cell r="X1545">
            <v>79206</v>
          </cell>
          <cell r="Y1545">
            <v>0</v>
          </cell>
          <cell r="Z1545">
            <v>12424459</v>
          </cell>
          <cell r="AA1545">
            <v>3614940</v>
          </cell>
          <cell r="AB1545">
            <v>0</v>
          </cell>
          <cell r="AC1545">
            <v>0</v>
          </cell>
          <cell r="AD1545">
            <v>2424404</v>
          </cell>
          <cell r="AE1545">
            <v>1507800</v>
          </cell>
          <cell r="AF1545">
            <v>1341324</v>
          </cell>
          <cell r="AG1545">
            <v>1197200</v>
          </cell>
          <cell r="AH1545">
            <v>1410840</v>
          </cell>
          <cell r="AI1545">
            <v>0</v>
          </cell>
          <cell r="AJ1545">
            <v>0</v>
          </cell>
          <cell r="AK1545">
            <v>11496508</v>
          </cell>
          <cell r="AL1545">
            <v>927951</v>
          </cell>
          <cell r="AM1545">
            <v>0</v>
          </cell>
          <cell r="AN1545">
            <v>0</v>
          </cell>
          <cell r="AO1545">
            <v>0</v>
          </cell>
          <cell r="AP1545">
            <v>12424459</v>
          </cell>
          <cell r="AQ1545">
            <v>5687077</v>
          </cell>
          <cell r="AR1545">
            <v>1493843</v>
          </cell>
          <cell r="AS1545">
            <v>7180920</v>
          </cell>
          <cell r="AT1545">
            <v>567463</v>
          </cell>
          <cell r="AU1545">
            <v>95069</v>
          </cell>
          <cell r="AV1545">
            <v>0</v>
          </cell>
          <cell r="AW1545">
            <v>0</v>
          </cell>
          <cell r="AX1545">
            <v>535217</v>
          </cell>
          <cell r="AY1545">
            <v>213091</v>
          </cell>
          <cell r="AZ1545">
            <v>1410840</v>
          </cell>
        </row>
        <row r="1546">
          <cell r="A1546">
            <v>214795</v>
          </cell>
          <cell r="B1546" t="str">
            <v>PENNSYLVANIA STATE UNIVERSITY-PENN STATE MONT ALTO</v>
          </cell>
          <cell r="C1546" t="str">
            <v>PA</v>
          </cell>
          <cell r="D1546">
            <v>2</v>
          </cell>
          <cell r="E1546">
            <v>1</v>
          </cell>
          <cell r="F1546">
            <v>2</v>
          </cell>
          <cell r="G1546">
            <v>2</v>
          </cell>
          <cell r="H1546">
            <v>2</v>
          </cell>
          <cell r="I1546">
            <v>-3</v>
          </cell>
          <cell r="J1546">
            <v>1</v>
          </cell>
          <cell r="K1546">
            <v>959</v>
          </cell>
          <cell r="L1546">
            <v>8442294</v>
          </cell>
          <cell r="M1546">
            <v>0</v>
          </cell>
          <cell r="N1546">
            <v>3360203</v>
          </cell>
          <cell r="O1546">
            <v>0</v>
          </cell>
          <cell r="P1546">
            <v>665326</v>
          </cell>
          <cell r="Q1546">
            <v>108523</v>
          </cell>
          <cell r="R1546">
            <v>0</v>
          </cell>
          <cell r="S1546">
            <v>669892</v>
          </cell>
          <cell r="T1546">
            <v>0</v>
          </cell>
          <cell r="U1546">
            <v>405763</v>
          </cell>
          <cell r="V1546">
            <v>2287670</v>
          </cell>
          <cell r="W1546">
            <v>0</v>
          </cell>
          <cell r="X1546">
            <v>95551</v>
          </cell>
          <cell r="Y1546">
            <v>0</v>
          </cell>
          <cell r="Z1546">
            <v>16035222</v>
          </cell>
          <cell r="AA1546">
            <v>5840569</v>
          </cell>
          <cell r="AB1546">
            <v>879</v>
          </cell>
          <cell r="AC1546">
            <v>0</v>
          </cell>
          <cell r="AD1546">
            <v>2244435</v>
          </cell>
          <cell r="AE1546">
            <v>1424883</v>
          </cell>
          <cell r="AF1546">
            <v>1575618</v>
          </cell>
          <cell r="AG1546">
            <v>1286595</v>
          </cell>
          <cell r="AH1546">
            <v>1374573</v>
          </cell>
          <cell r="AI1546">
            <v>0</v>
          </cell>
          <cell r="AJ1546">
            <v>0</v>
          </cell>
          <cell r="AK1546">
            <v>13747552</v>
          </cell>
          <cell r="AL1546">
            <v>2287670</v>
          </cell>
          <cell r="AM1546">
            <v>0</v>
          </cell>
          <cell r="AN1546">
            <v>0</v>
          </cell>
          <cell r="AO1546">
            <v>0</v>
          </cell>
          <cell r="AP1546">
            <v>16035222</v>
          </cell>
          <cell r="AQ1546">
            <v>6706036</v>
          </cell>
          <cell r="AR1546">
            <v>1865647</v>
          </cell>
          <cell r="AS1546">
            <v>8571683</v>
          </cell>
          <cell r="AT1546">
            <v>592892</v>
          </cell>
          <cell r="AU1546">
            <v>72434</v>
          </cell>
          <cell r="AV1546">
            <v>0</v>
          </cell>
          <cell r="AW1546">
            <v>0</v>
          </cell>
          <cell r="AX1546">
            <v>407785</v>
          </cell>
          <cell r="AY1546">
            <v>301462</v>
          </cell>
          <cell r="AZ1546">
            <v>1374573</v>
          </cell>
        </row>
        <row r="1547">
          <cell r="A1547">
            <v>214801</v>
          </cell>
          <cell r="B1547" t="str">
            <v>PENNSYLVANIA STATE UNIVERSITY-PENN STATE ABINGTON</v>
          </cell>
          <cell r="C1547" t="str">
            <v>PA</v>
          </cell>
          <cell r="D1547">
            <v>2</v>
          </cell>
          <cell r="E1547">
            <v>1</v>
          </cell>
          <cell r="F1547">
            <v>2</v>
          </cell>
          <cell r="G1547">
            <v>2</v>
          </cell>
          <cell r="H1547">
            <v>2</v>
          </cell>
          <cell r="I1547">
            <v>-3</v>
          </cell>
          <cell r="J1547">
            <v>1</v>
          </cell>
          <cell r="K1547">
            <v>2724</v>
          </cell>
          <cell r="L1547">
            <v>24194324</v>
          </cell>
          <cell r="M1547">
            <v>0</v>
          </cell>
          <cell r="N1547">
            <v>837084</v>
          </cell>
          <cell r="O1547">
            <v>0</v>
          </cell>
          <cell r="P1547">
            <v>1795164</v>
          </cell>
          <cell r="Q1547">
            <v>55626</v>
          </cell>
          <cell r="R1547">
            <v>0</v>
          </cell>
          <cell r="S1547">
            <v>1502025</v>
          </cell>
          <cell r="T1547">
            <v>0</v>
          </cell>
          <cell r="U1547">
            <v>912640</v>
          </cell>
          <cell r="V1547">
            <v>22645</v>
          </cell>
          <cell r="W1547">
            <v>0</v>
          </cell>
          <cell r="X1547">
            <v>196059</v>
          </cell>
          <cell r="Y1547">
            <v>0</v>
          </cell>
          <cell r="Z1547">
            <v>29515567</v>
          </cell>
          <cell r="AA1547">
            <v>10351183</v>
          </cell>
          <cell r="AB1547">
            <v>0</v>
          </cell>
          <cell r="AC1547">
            <v>4174</v>
          </cell>
          <cell r="AD1547">
            <v>4105589</v>
          </cell>
          <cell r="AE1547">
            <v>2709348</v>
          </cell>
          <cell r="AF1547">
            <v>3900542</v>
          </cell>
          <cell r="AG1547">
            <v>2962704</v>
          </cell>
          <cell r="AH1547">
            <v>3459382</v>
          </cell>
          <cell r="AI1547">
            <v>0</v>
          </cell>
          <cell r="AJ1547">
            <v>2000000</v>
          </cell>
          <cell r="AK1547">
            <v>29492922</v>
          </cell>
          <cell r="AL1547">
            <v>22645</v>
          </cell>
          <cell r="AM1547">
            <v>0</v>
          </cell>
          <cell r="AN1547">
            <v>0</v>
          </cell>
          <cell r="AO1547">
            <v>0</v>
          </cell>
          <cell r="AP1547">
            <v>29515567</v>
          </cell>
          <cell r="AQ1547">
            <v>13719445</v>
          </cell>
          <cell r="AR1547">
            <v>3642746</v>
          </cell>
          <cell r="AS1547">
            <v>17362191</v>
          </cell>
          <cell r="AT1547">
            <v>1679344</v>
          </cell>
          <cell r="AU1547">
            <v>102112</v>
          </cell>
          <cell r="AV1547">
            <v>0</v>
          </cell>
          <cell r="AW1547">
            <v>0</v>
          </cell>
          <cell r="AX1547">
            <v>574863</v>
          </cell>
          <cell r="AY1547">
            <v>1103063</v>
          </cell>
          <cell r="AZ1547">
            <v>3459382</v>
          </cell>
        </row>
        <row r="1548">
          <cell r="A1548">
            <v>214810</v>
          </cell>
          <cell r="B1548" t="str">
            <v>PENNSYLVANIA STATE UNIVERSITY-PENN STATE SCHUYLKIL</v>
          </cell>
          <cell r="C1548" t="str">
            <v>PA</v>
          </cell>
          <cell r="D1548">
            <v>2</v>
          </cell>
          <cell r="E1548">
            <v>1</v>
          </cell>
          <cell r="F1548">
            <v>2</v>
          </cell>
          <cell r="G1548">
            <v>2</v>
          </cell>
          <cell r="H1548">
            <v>2</v>
          </cell>
          <cell r="I1548">
            <v>-3</v>
          </cell>
          <cell r="J1548">
            <v>1</v>
          </cell>
          <cell r="K1548">
            <v>943</v>
          </cell>
          <cell r="L1548">
            <v>7102975</v>
          </cell>
          <cell r="M1548">
            <v>0</v>
          </cell>
          <cell r="N1548">
            <v>1886294</v>
          </cell>
          <cell r="O1548">
            <v>0</v>
          </cell>
          <cell r="P1548">
            <v>995902</v>
          </cell>
          <cell r="Q1548">
            <v>0</v>
          </cell>
          <cell r="R1548">
            <v>0</v>
          </cell>
          <cell r="S1548">
            <v>493316</v>
          </cell>
          <cell r="T1548">
            <v>0</v>
          </cell>
          <cell r="U1548">
            <v>416965</v>
          </cell>
          <cell r="V1548">
            <v>192421</v>
          </cell>
          <cell r="W1548">
            <v>0</v>
          </cell>
          <cell r="X1548">
            <v>75783</v>
          </cell>
          <cell r="Y1548">
            <v>0</v>
          </cell>
          <cell r="Z1548">
            <v>11163656</v>
          </cell>
          <cell r="AA1548">
            <v>4015478</v>
          </cell>
          <cell r="AB1548">
            <v>7603</v>
          </cell>
          <cell r="AC1548">
            <v>0</v>
          </cell>
          <cell r="AD1548">
            <v>1882860</v>
          </cell>
          <cell r="AE1548">
            <v>1084817</v>
          </cell>
          <cell r="AF1548">
            <v>1377423</v>
          </cell>
          <cell r="AG1548">
            <v>1093267</v>
          </cell>
          <cell r="AH1548">
            <v>1509787</v>
          </cell>
          <cell r="AI1548">
            <v>0</v>
          </cell>
          <cell r="AJ1548">
            <v>0</v>
          </cell>
          <cell r="AK1548">
            <v>10971235</v>
          </cell>
          <cell r="AL1548">
            <v>192421</v>
          </cell>
          <cell r="AM1548">
            <v>0</v>
          </cell>
          <cell r="AN1548">
            <v>0</v>
          </cell>
          <cell r="AO1548">
            <v>0</v>
          </cell>
          <cell r="AP1548">
            <v>11163656</v>
          </cell>
          <cell r="AQ1548">
            <v>5874577</v>
          </cell>
          <cell r="AR1548">
            <v>1422805</v>
          </cell>
          <cell r="AS1548">
            <v>7297382</v>
          </cell>
          <cell r="AT1548">
            <v>940571</v>
          </cell>
          <cell r="AU1548">
            <v>55331</v>
          </cell>
          <cell r="AV1548">
            <v>0</v>
          </cell>
          <cell r="AW1548">
            <v>0</v>
          </cell>
          <cell r="AX1548">
            <v>311502</v>
          </cell>
          <cell r="AY1548">
            <v>202383</v>
          </cell>
          <cell r="AZ1548">
            <v>1509787</v>
          </cell>
        </row>
        <row r="1549">
          <cell r="A1549">
            <v>214829</v>
          </cell>
          <cell r="B1549" t="str">
            <v>PENNSYLVANIA STATE UNIVERSITY-PENN STATE YORK</v>
          </cell>
          <cell r="C1549" t="str">
            <v>PA</v>
          </cell>
          <cell r="D1549">
            <v>2</v>
          </cell>
          <cell r="E1549">
            <v>1</v>
          </cell>
          <cell r="F1549">
            <v>2</v>
          </cell>
          <cell r="G1549">
            <v>2</v>
          </cell>
          <cell r="H1549">
            <v>2</v>
          </cell>
          <cell r="I1549">
            <v>-3</v>
          </cell>
          <cell r="J1549">
            <v>1</v>
          </cell>
          <cell r="K1549">
            <v>1321</v>
          </cell>
          <cell r="L1549">
            <v>10009988</v>
          </cell>
          <cell r="M1549">
            <v>0</v>
          </cell>
          <cell r="N1549">
            <v>2883478</v>
          </cell>
          <cell r="O1549">
            <v>0</v>
          </cell>
          <cell r="P1549">
            <v>576923</v>
          </cell>
          <cell r="Q1549">
            <v>85870</v>
          </cell>
          <cell r="R1549">
            <v>0</v>
          </cell>
          <cell r="S1549">
            <v>657655</v>
          </cell>
          <cell r="T1549">
            <v>0</v>
          </cell>
          <cell r="U1549">
            <v>652108</v>
          </cell>
          <cell r="V1549">
            <v>3193</v>
          </cell>
          <cell r="W1549">
            <v>0</v>
          </cell>
          <cell r="X1549">
            <v>106166</v>
          </cell>
          <cell r="Y1549">
            <v>0</v>
          </cell>
          <cell r="Z1549">
            <v>14975381</v>
          </cell>
          <cell r="AA1549">
            <v>5648092</v>
          </cell>
          <cell r="AB1549">
            <v>0</v>
          </cell>
          <cell r="AC1549">
            <v>0</v>
          </cell>
          <cell r="AD1549">
            <v>3164280</v>
          </cell>
          <cell r="AE1549">
            <v>1777423</v>
          </cell>
          <cell r="AF1549">
            <v>1973495</v>
          </cell>
          <cell r="AG1549">
            <v>1116288</v>
          </cell>
          <cell r="AH1549">
            <v>1292610</v>
          </cell>
          <cell r="AI1549">
            <v>0</v>
          </cell>
          <cell r="AJ1549">
            <v>0</v>
          </cell>
          <cell r="AK1549">
            <v>14972188</v>
          </cell>
          <cell r="AL1549">
            <v>3193</v>
          </cell>
          <cell r="AM1549">
            <v>0</v>
          </cell>
          <cell r="AN1549">
            <v>0</v>
          </cell>
          <cell r="AO1549">
            <v>0</v>
          </cell>
          <cell r="AP1549">
            <v>14975381</v>
          </cell>
          <cell r="AQ1549">
            <v>8134012</v>
          </cell>
          <cell r="AR1549">
            <v>2141301</v>
          </cell>
          <cell r="AS1549">
            <v>10275313</v>
          </cell>
          <cell r="AT1549">
            <v>532155</v>
          </cell>
          <cell r="AU1549">
            <v>44768</v>
          </cell>
          <cell r="AV1549">
            <v>0</v>
          </cell>
          <cell r="AW1549">
            <v>0</v>
          </cell>
          <cell r="AX1549">
            <v>252034</v>
          </cell>
          <cell r="AY1549">
            <v>463653</v>
          </cell>
          <cell r="AZ1549">
            <v>1292610</v>
          </cell>
        </row>
        <row r="1550">
          <cell r="A1550">
            <v>215266</v>
          </cell>
          <cell r="B1550" t="str">
            <v>UNIVERSITY OF PITTSBURGH-BRADFORD</v>
          </cell>
          <cell r="C1550" t="str">
            <v>PA</v>
          </cell>
          <cell r="D1550">
            <v>2</v>
          </cell>
          <cell r="E1550">
            <v>1</v>
          </cell>
          <cell r="F1550">
            <v>2</v>
          </cell>
          <cell r="G1550">
            <v>2</v>
          </cell>
          <cell r="H1550">
            <v>2</v>
          </cell>
          <cell r="I1550">
            <v>31</v>
          </cell>
          <cell r="J1550">
            <v>1</v>
          </cell>
          <cell r="K1550">
            <v>1148</v>
          </cell>
          <cell r="L1550">
            <v>8085653</v>
          </cell>
          <cell r="M1550">
            <v>0</v>
          </cell>
          <cell r="N1550">
            <v>0</v>
          </cell>
          <cell r="O1550">
            <v>0</v>
          </cell>
          <cell r="P1550">
            <v>882298</v>
          </cell>
          <cell r="Q1550">
            <v>343046</v>
          </cell>
          <cell r="R1550">
            <v>0</v>
          </cell>
          <cell r="S1550">
            <v>1251889</v>
          </cell>
          <cell r="T1550">
            <v>6439</v>
          </cell>
          <cell r="U1550">
            <v>98011</v>
          </cell>
          <cell r="V1550">
            <v>3254161</v>
          </cell>
          <cell r="W1550">
            <v>0</v>
          </cell>
          <cell r="X1550">
            <v>19247</v>
          </cell>
          <cell r="Y1550">
            <v>0</v>
          </cell>
          <cell r="Z1550">
            <v>13940744</v>
          </cell>
          <cell r="AA1550">
            <v>4884010</v>
          </cell>
          <cell r="AB1550">
            <v>122105</v>
          </cell>
          <cell r="AC1550">
            <v>353769</v>
          </cell>
          <cell r="AD1550">
            <v>1137965</v>
          </cell>
          <cell r="AE1550">
            <v>1964166</v>
          </cell>
          <cell r="AF1550">
            <v>2197244</v>
          </cell>
          <cell r="AG1550">
            <v>1089781</v>
          </cell>
          <cell r="AH1550">
            <v>2742996</v>
          </cell>
          <cell r="AI1550">
            <v>0</v>
          </cell>
          <cell r="AJ1550">
            <v>-61605</v>
          </cell>
          <cell r="AK1550">
            <v>14430431</v>
          </cell>
          <cell r="AL1550">
            <v>3254161</v>
          </cell>
          <cell r="AM1550">
            <v>0</v>
          </cell>
          <cell r="AN1550">
            <v>0</v>
          </cell>
          <cell r="AO1550">
            <v>0</v>
          </cell>
          <cell r="AP1550">
            <v>17684592</v>
          </cell>
          <cell r="AQ1550">
            <v>6402875</v>
          </cell>
          <cell r="AR1550">
            <v>1842254</v>
          </cell>
          <cell r="AS1550">
            <v>8245129</v>
          </cell>
          <cell r="AT1550">
            <v>799003</v>
          </cell>
          <cell r="AU1550">
            <v>83295</v>
          </cell>
          <cell r="AV1550">
            <v>0</v>
          </cell>
          <cell r="AW1550">
            <v>0</v>
          </cell>
          <cell r="AX1550">
            <v>298015</v>
          </cell>
          <cell r="AY1550">
            <v>1562683</v>
          </cell>
          <cell r="AZ1550">
            <v>2742996</v>
          </cell>
        </row>
        <row r="1551">
          <cell r="A1551">
            <v>215275</v>
          </cell>
          <cell r="B1551" t="str">
            <v>UNIVERSITY OF PITTSBURGH-GREENSBURG</v>
          </cell>
          <cell r="C1551" t="str">
            <v>PA</v>
          </cell>
          <cell r="D1551">
            <v>2</v>
          </cell>
          <cell r="E1551">
            <v>1</v>
          </cell>
          <cell r="F1551">
            <v>2</v>
          </cell>
          <cell r="G1551">
            <v>2</v>
          </cell>
          <cell r="H1551">
            <v>2</v>
          </cell>
          <cell r="I1551">
            <v>31</v>
          </cell>
          <cell r="J1551">
            <v>1</v>
          </cell>
          <cell r="K1551">
            <v>1619</v>
          </cell>
          <cell r="L1551">
            <v>9715798</v>
          </cell>
          <cell r="M1551">
            <v>0</v>
          </cell>
          <cell r="N1551">
            <v>0</v>
          </cell>
          <cell r="O1551">
            <v>0</v>
          </cell>
          <cell r="P1551">
            <v>1026216</v>
          </cell>
          <cell r="Q1551">
            <v>5640</v>
          </cell>
          <cell r="R1551">
            <v>0</v>
          </cell>
          <cell r="S1551">
            <v>28334</v>
          </cell>
          <cell r="T1551">
            <v>15871</v>
          </cell>
          <cell r="U1551">
            <v>136539</v>
          </cell>
          <cell r="V1551">
            <v>3356289</v>
          </cell>
          <cell r="W1551">
            <v>0</v>
          </cell>
          <cell r="X1551">
            <v>6120</v>
          </cell>
          <cell r="Y1551">
            <v>0</v>
          </cell>
          <cell r="Z1551">
            <v>14290807</v>
          </cell>
          <cell r="AA1551">
            <v>4324466</v>
          </cell>
          <cell r="AB1551">
            <v>0</v>
          </cell>
          <cell r="AC1551">
            <v>22849</v>
          </cell>
          <cell r="AD1551">
            <v>1034669</v>
          </cell>
          <cell r="AE1551">
            <v>1052729</v>
          </cell>
          <cell r="AF1551">
            <v>1536558</v>
          </cell>
          <cell r="AG1551">
            <v>1142240</v>
          </cell>
          <cell r="AH1551">
            <v>1244638</v>
          </cell>
          <cell r="AI1551">
            <v>0</v>
          </cell>
          <cell r="AJ1551">
            <v>-105228</v>
          </cell>
          <cell r="AK1551">
            <v>10252921</v>
          </cell>
          <cell r="AL1551">
            <v>3356289</v>
          </cell>
          <cell r="AM1551">
            <v>0</v>
          </cell>
          <cell r="AN1551">
            <v>0</v>
          </cell>
          <cell r="AO1551">
            <v>0</v>
          </cell>
          <cell r="AP1551">
            <v>13609210</v>
          </cell>
          <cell r="AQ1551">
            <v>5826689</v>
          </cell>
          <cell r="AR1551">
            <v>1667842</v>
          </cell>
          <cell r="AS1551">
            <v>7494531</v>
          </cell>
          <cell r="AT1551">
            <v>885915</v>
          </cell>
          <cell r="AU1551">
            <v>140301</v>
          </cell>
          <cell r="AV1551">
            <v>0</v>
          </cell>
          <cell r="AW1551">
            <v>0</v>
          </cell>
          <cell r="AX1551">
            <v>19400</v>
          </cell>
          <cell r="AY1551">
            <v>199022</v>
          </cell>
          <cell r="AZ1551">
            <v>1244638</v>
          </cell>
        </row>
        <row r="1552">
          <cell r="A1552">
            <v>215284</v>
          </cell>
          <cell r="B1552" t="str">
            <v>UNIVERSITY OF PITTSBURGH-JOHNSTOWN</v>
          </cell>
          <cell r="C1552" t="str">
            <v>PA</v>
          </cell>
          <cell r="D1552">
            <v>2</v>
          </cell>
          <cell r="E1552">
            <v>1</v>
          </cell>
          <cell r="F1552">
            <v>2</v>
          </cell>
          <cell r="G1552">
            <v>2</v>
          </cell>
          <cell r="H1552">
            <v>2</v>
          </cell>
          <cell r="I1552">
            <v>32</v>
          </cell>
          <cell r="J1552">
            <v>1</v>
          </cell>
          <cell r="K1552">
            <v>2899</v>
          </cell>
          <cell r="L1552">
            <v>19346414</v>
          </cell>
          <cell r="M1552">
            <v>0</v>
          </cell>
          <cell r="N1552">
            <v>0</v>
          </cell>
          <cell r="O1552">
            <v>0</v>
          </cell>
          <cell r="P1552">
            <v>1996438</v>
          </cell>
          <cell r="Q1552">
            <v>81314</v>
          </cell>
          <cell r="R1552">
            <v>0</v>
          </cell>
          <cell r="S1552">
            <v>385307</v>
          </cell>
          <cell r="T1552">
            <v>134700</v>
          </cell>
          <cell r="U1552">
            <v>692248</v>
          </cell>
          <cell r="V1552">
            <v>11777143</v>
          </cell>
          <cell r="W1552">
            <v>0</v>
          </cell>
          <cell r="X1552">
            <v>62</v>
          </cell>
          <cell r="Y1552">
            <v>0</v>
          </cell>
          <cell r="Z1552">
            <v>34413626</v>
          </cell>
          <cell r="AA1552">
            <v>10032927</v>
          </cell>
          <cell r="AB1552">
            <v>30130</v>
          </cell>
          <cell r="AC1552">
            <v>29762</v>
          </cell>
          <cell r="AD1552">
            <v>1738076</v>
          </cell>
          <cell r="AE1552">
            <v>2514464</v>
          </cell>
          <cell r="AF1552">
            <v>2417286</v>
          </cell>
          <cell r="AG1552">
            <v>2941421</v>
          </cell>
          <cell r="AH1552">
            <v>3218384</v>
          </cell>
          <cell r="AI1552">
            <v>674556</v>
          </cell>
          <cell r="AJ1552">
            <v>156790</v>
          </cell>
          <cell r="AK1552">
            <v>23753796</v>
          </cell>
          <cell r="AL1552">
            <v>11777143</v>
          </cell>
          <cell r="AM1552">
            <v>0</v>
          </cell>
          <cell r="AN1552">
            <v>0</v>
          </cell>
          <cell r="AO1552">
            <v>0</v>
          </cell>
          <cell r="AP1552">
            <v>35530939</v>
          </cell>
          <cell r="AQ1552">
            <v>12162983</v>
          </cell>
          <cell r="AR1552">
            <v>3447716</v>
          </cell>
          <cell r="AS1552">
            <v>15610699</v>
          </cell>
          <cell r="AT1552">
            <v>1606550</v>
          </cell>
          <cell r="AU1552">
            <v>291020</v>
          </cell>
          <cell r="AV1552">
            <v>0</v>
          </cell>
          <cell r="AW1552">
            <v>0</v>
          </cell>
          <cell r="AX1552">
            <v>240052</v>
          </cell>
          <cell r="AY1552">
            <v>1080762</v>
          </cell>
          <cell r="AZ1552">
            <v>3218384</v>
          </cell>
        </row>
        <row r="1553">
          <cell r="A1553">
            <v>215293</v>
          </cell>
          <cell r="B1553" t="str">
            <v>UNIVERSITY OF PITTSBURGH-MAIN CAMPUS</v>
          </cell>
          <cell r="C1553" t="str">
            <v>PA</v>
          </cell>
          <cell r="D1553">
            <v>2</v>
          </cell>
          <cell r="E1553">
            <v>1</v>
          </cell>
          <cell r="F1553">
            <v>1</v>
          </cell>
          <cell r="G1553">
            <v>1</v>
          </cell>
          <cell r="H1553">
            <v>2</v>
          </cell>
          <cell r="I1553">
            <v>15</v>
          </cell>
          <cell r="J1553">
            <v>1</v>
          </cell>
          <cell r="K1553">
            <v>23439</v>
          </cell>
          <cell r="L1553">
            <v>254527456</v>
          </cell>
          <cell r="M1553">
            <v>0</v>
          </cell>
          <cell r="N1553">
            <v>177410000</v>
          </cell>
          <cell r="O1553">
            <v>0</v>
          </cell>
          <cell r="P1553">
            <v>314395509</v>
          </cell>
          <cell r="Q1553">
            <v>7084435</v>
          </cell>
          <cell r="R1553">
            <v>1665371</v>
          </cell>
          <cell r="S1553">
            <v>79296857</v>
          </cell>
          <cell r="T1553">
            <v>24365275</v>
          </cell>
          <cell r="U1553">
            <v>48162549</v>
          </cell>
          <cell r="V1553">
            <v>62075964</v>
          </cell>
          <cell r="W1553">
            <v>0</v>
          </cell>
          <cell r="X1553">
            <v>54991425</v>
          </cell>
          <cell r="Y1553">
            <v>7378814</v>
          </cell>
          <cell r="Z1553">
            <v>1031353655</v>
          </cell>
          <cell r="AA1553">
            <v>242815605</v>
          </cell>
          <cell r="AB1553">
            <v>290829874</v>
          </cell>
          <cell r="AC1553">
            <v>20014669</v>
          </cell>
          <cell r="AD1553">
            <v>99098941</v>
          </cell>
          <cell r="AE1553">
            <v>48315183</v>
          </cell>
          <cell r="AF1553">
            <v>70620270</v>
          </cell>
          <cell r="AG1553">
            <v>42455789</v>
          </cell>
          <cell r="AH1553">
            <v>76573500</v>
          </cell>
          <cell r="AI1553">
            <v>16936262</v>
          </cell>
          <cell r="AJ1553">
            <v>42965904</v>
          </cell>
          <cell r="AK1553">
            <v>950625997</v>
          </cell>
          <cell r="AL1553">
            <v>62075964</v>
          </cell>
          <cell r="AM1553">
            <v>0</v>
          </cell>
          <cell r="AN1553">
            <v>7378814</v>
          </cell>
          <cell r="AO1553">
            <v>0</v>
          </cell>
          <cell r="AP1553">
            <v>1020080775</v>
          </cell>
          <cell r="AQ1553">
            <v>431790504</v>
          </cell>
          <cell r="AR1553">
            <v>103643604</v>
          </cell>
          <cell r="AS1553">
            <v>535434108</v>
          </cell>
          <cell r="AT1553">
            <v>7773128</v>
          </cell>
          <cell r="AU1553">
            <v>4047227</v>
          </cell>
          <cell r="AV1553">
            <v>5347</v>
          </cell>
          <cell r="AW1553">
            <v>18337</v>
          </cell>
          <cell r="AX1553">
            <v>4630124</v>
          </cell>
          <cell r="AY1553">
            <v>60099337</v>
          </cell>
          <cell r="AZ1553">
            <v>76573500</v>
          </cell>
        </row>
        <row r="1554">
          <cell r="A1554">
            <v>216010</v>
          </cell>
          <cell r="B1554" t="str">
            <v>SHIPPENSBURG UNIVERSITY OF PENNSYLVANIA</v>
          </cell>
          <cell r="C1554" t="str">
            <v>PA</v>
          </cell>
          <cell r="D1554">
            <v>2</v>
          </cell>
          <cell r="E1554">
            <v>1</v>
          </cell>
          <cell r="F1554">
            <v>2</v>
          </cell>
          <cell r="G1554">
            <v>2</v>
          </cell>
          <cell r="H1554">
            <v>2</v>
          </cell>
          <cell r="I1554">
            <v>21</v>
          </cell>
          <cell r="J1554">
            <v>1</v>
          </cell>
          <cell r="K1554">
            <v>6555</v>
          </cell>
          <cell r="L1554">
            <v>32514894</v>
          </cell>
          <cell r="M1554">
            <v>0</v>
          </cell>
          <cell r="N1554">
            <v>32413410</v>
          </cell>
          <cell r="O1554">
            <v>0</v>
          </cell>
          <cell r="P1554">
            <v>7605729</v>
          </cell>
          <cell r="Q1554">
            <v>6423788</v>
          </cell>
          <cell r="R1554">
            <v>38472</v>
          </cell>
          <cell r="S1554">
            <v>51418</v>
          </cell>
          <cell r="T1554">
            <v>0</v>
          </cell>
          <cell r="U1554">
            <v>787146</v>
          </cell>
          <cell r="V1554">
            <v>14484838</v>
          </cell>
          <cell r="W1554">
            <v>0</v>
          </cell>
          <cell r="X1554">
            <v>3066021</v>
          </cell>
          <cell r="Y1554">
            <v>0</v>
          </cell>
          <cell r="Z1554">
            <v>97385716</v>
          </cell>
          <cell r="AA1554">
            <v>31244178</v>
          </cell>
          <cell r="AB1554">
            <v>477755</v>
          </cell>
          <cell r="AC1554">
            <v>7588070</v>
          </cell>
          <cell r="AD1554">
            <v>7329863</v>
          </cell>
          <cell r="AE1554">
            <v>7363439</v>
          </cell>
          <cell r="AF1554">
            <v>8956729</v>
          </cell>
          <cell r="AG1554">
            <v>6872048</v>
          </cell>
          <cell r="AH1554">
            <v>6386956</v>
          </cell>
          <cell r="AI1554">
            <v>760695</v>
          </cell>
          <cell r="AJ1554">
            <v>5974613</v>
          </cell>
          <cell r="AK1554">
            <v>82954346</v>
          </cell>
          <cell r="AL1554">
            <v>13999515</v>
          </cell>
          <cell r="AM1554">
            <v>0</v>
          </cell>
          <cell r="AN1554">
            <v>0</v>
          </cell>
          <cell r="AO1554">
            <v>0</v>
          </cell>
          <cell r="AP1554">
            <v>96953861</v>
          </cell>
          <cell r="AQ1554">
            <v>42407768</v>
          </cell>
          <cell r="AR1554">
            <v>12028958</v>
          </cell>
          <cell r="AS1554">
            <v>54436726</v>
          </cell>
          <cell r="AT1554">
            <v>2286862</v>
          </cell>
          <cell r="AU1554">
            <v>187274</v>
          </cell>
          <cell r="AV1554">
            <v>3912820</v>
          </cell>
          <cell r="AW1554">
            <v>0</v>
          </cell>
          <cell r="AX1554">
            <v>0</v>
          </cell>
          <cell r="AY1554">
            <v>0</v>
          </cell>
          <cell r="AZ1554">
            <v>6386956</v>
          </cell>
        </row>
        <row r="1555">
          <cell r="A1555">
            <v>216038</v>
          </cell>
          <cell r="B1555" t="str">
            <v>SLIPPERY ROCK UNIVERSITY OF PENNSYLVANIA</v>
          </cell>
          <cell r="C1555" t="str">
            <v>PA</v>
          </cell>
          <cell r="D1555">
            <v>2</v>
          </cell>
          <cell r="E1555">
            <v>1</v>
          </cell>
          <cell r="F1555">
            <v>2</v>
          </cell>
          <cell r="G1555">
            <v>2</v>
          </cell>
          <cell r="H1555">
            <v>2</v>
          </cell>
          <cell r="I1555">
            <v>21</v>
          </cell>
          <cell r="J1555">
            <v>1</v>
          </cell>
          <cell r="K1555">
            <v>6615</v>
          </cell>
          <cell r="L1555">
            <v>34086325</v>
          </cell>
          <cell r="M1555">
            <v>0</v>
          </cell>
          <cell r="N1555">
            <v>34884919</v>
          </cell>
          <cell r="O1555">
            <v>0</v>
          </cell>
          <cell r="P1555">
            <v>4708457</v>
          </cell>
          <cell r="Q1555">
            <v>5760475</v>
          </cell>
          <cell r="R1555">
            <v>1272374</v>
          </cell>
          <cell r="S1555">
            <v>81215</v>
          </cell>
          <cell r="T1555">
            <v>0</v>
          </cell>
          <cell r="U1555">
            <v>1254651</v>
          </cell>
          <cell r="V1555">
            <v>11992657</v>
          </cell>
          <cell r="W1555">
            <v>0</v>
          </cell>
          <cell r="X1555">
            <v>4379625</v>
          </cell>
          <cell r="Y1555">
            <v>0</v>
          </cell>
          <cell r="Z1555">
            <v>98420698</v>
          </cell>
          <cell r="AA1555">
            <v>34934320</v>
          </cell>
          <cell r="AB1555">
            <v>154113</v>
          </cell>
          <cell r="AC1555">
            <v>1759987</v>
          </cell>
          <cell r="AD1555">
            <v>8420307</v>
          </cell>
          <cell r="AE1555">
            <v>7296683</v>
          </cell>
          <cell r="AF1555">
            <v>8265427</v>
          </cell>
          <cell r="AG1555">
            <v>7448010</v>
          </cell>
          <cell r="AH1555">
            <v>12801733</v>
          </cell>
          <cell r="AI1555">
            <v>871787</v>
          </cell>
          <cell r="AJ1555">
            <v>4111179</v>
          </cell>
          <cell r="AK1555">
            <v>86063546</v>
          </cell>
          <cell r="AL1555">
            <v>11363437</v>
          </cell>
          <cell r="AM1555">
            <v>0</v>
          </cell>
          <cell r="AN1555">
            <v>0</v>
          </cell>
          <cell r="AO1555">
            <v>0</v>
          </cell>
          <cell r="AP1555">
            <v>97426983</v>
          </cell>
          <cell r="AQ1555">
            <v>44244793</v>
          </cell>
          <cell r="AR1555">
            <v>13661279</v>
          </cell>
          <cell r="AS1555">
            <v>57906072</v>
          </cell>
          <cell r="AT1555">
            <v>3883264</v>
          </cell>
          <cell r="AU1555">
            <v>312055</v>
          </cell>
          <cell r="AV1555">
            <v>4592309</v>
          </cell>
          <cell r="AW1555">
            <v>356127</v>
          </cell>
          <cell r="AX1555">
            <v>999063</v>
          </cell>
          <cell r="AY1555">
            <v>2658915</v>
          </cell>
          <cell r="AZ1555">
            <v>12801733</v>
          </cell>
        </row>
        <row r="1556">
          <cell r="A1556">
            <v>216764</v>
          </cell>
          <cell r="B1556" t="str">
            <v>WEST CHESTER UNIVERSITY OF PENNSYLVANIA</v>
          </cell>
          <cell r="C1556" t="str">
            <v>PA</v>
          </cell>
          <cell r="D1556">
            <v>2</v>
          </cell>
          <cell r="E1556">
            <v>1</v>
          </cell>
          <cell r="F1556">
            <v>2</v>
          </cell>
          <cell r="G1556">
            <v>2</v>
          </cell>
          <cell r="H1556">
            <v>2</v>
          </cell>
          <cell r="I1556">
            <v>21</v>
          </cell>
          <cell r="J1556">
            <v>1</v>
          </cell>
          <cell r="K1556">
            <v>10418</v>
          </cell>
          <cell r="L1556">
            <v>62886473</v>
          </cell>
          <cell r="M1556">
            <v>0</v>
          </cell>
          <cell r="N1556">
            <v>46355212</v>
          </cell>
          <cell r="O1556">
            <v>0</v>
          </cell>
          <cell r="P1556">
            <v>5884368</v>
          </cell>
          <cell r="Q1556">
            <v>7001227</v>
          </cell>
          <cell r="R1556">
            <v>0</v>
          </cell>
          <cell r="S1556">
            <v>2406828</v>
          </cell>
          <cell r="T1556">
            <v>372661</v>
          </cell>
          <cell r="U1556">
            <v>619762</v>
          </cell>
          <cell r="V1556">
            <v>18178815</v>
          </cell>
          <cell r="W1556">
            <v>0</v>
          </cell>
          <cell r="X1556">
            <v>3704460</v>
          </cell>
          <cell r="Y1556">
            <v>0</v>
          </cell>
          <cell r="Z1556">
            <v>147409806</v>
          </cell>
          <cell r="AA1556">
            <v>56364540</v>
          </cell>
          <cell r="AB1556">
            <v>740043</v>
          </cell>
          <cell r="AC1556">
            <v>2246946</v>
          </cell>
          <cell r="AD1556">
            <v>12911417</v>
          </cell>
          <cell r="AE1556">
            <v>9421762</v>
          </cell>
          <cell r="AF1556">
            <v>15818553</v>
          </cell>
          <cell r="AG1556">
            <v>10837908</v>
          </cell>
          <cell r="AH1556">
            <v>12022630</v>
          </cell>
          <cell r="AI1556">
            <v>993820</v>
          </cell>
          <cell r="AJ1556">
            <v>9208677</v>
          </cell>
          <cell r="AK1556">
            <v>130566296</v>
          </cell>
          <cell r="AL1556">
            <v>17296105</v>
          </cell>
          <cell r="AM1556">
            <v>0</v>
          </cell>
          <cell r="AN1556">
            <v>0</v>
          </cell>
          <cell r="AO1556">
            <v>0</v>
          </cell>
          <cell r="AP1556">
            <v>147862401</v>
          </cell>
          <cell r="AQ1556">
            <v>68519405</v>
          </cell>
          <cell r="AR1556">
            <v>21379829</v>
          </cell>
          <cell r="AS1556">
            <v>89899234</v>
          </cell>
          <cell r="AT1556">
            <v>3618743</v>
          </cell>
          <cell r="AU1556">
            <v>425068</v>
          </cell>
          <cell r="AV1556">
            <v>5172683</v>
          </cell>
          <cell r="AW1556">
            <v>0</v>
          </cell>
          <cell r="AX1556">
            <v>1040973</v>
          </cell>
          <cell r="AY1556">
            <v>1765163</v>
          </cell>
          <cell r="AZ1556">
            <v>12022630</v>
          </cell>
        </row>
        <row r="1557">
          <cell r="A1557">
            <v>210605</v>
          </cell>
          <cell r="B1557" t="str">
            <v>COMMUNITY COLLEGE OF ALLEGHENY COUNTY</v>
          </cell>
          <cell r="C1557" t="str">
            <v>PA</v>
          </cell>
          <cell r="D1557">
            <v>2</v>
          </cell>
          <cell r="E1557">
            <v>4</v>
          </cell>
          <cell r="F1557">
            <v>2</v>
          </cell>
          <cell r="G1557">
            <v>2</v>
          </cell>
          <cell r="H1557">
            <v>2</v>
          </cell>
          <cell r="I1557">
            <v>40</v>
          </cell>
          <cell r="J1557">
            <v>1</v>
          </cell>
          <cell r="K1557">
            <v>10099</v>
          </cell>
          <cell r="L1557">
            <v>27911415</v>
          </cell>
          <cell r="M1557">
            <v>122323</v>
          </cell>
          <cell r="N1557">
            <v>26103388</v>
          </cell>
          <cell r="O1557">
            <v>19980000</v>
          </cell>
          <cell r="P1557">
            <v>11800762</v>
          </cell>
          <cell r="Q1557">
            <v>1130330</v>
          </cell>
          <cell r="R1557">
            <v>0</v>
          </cell>
          <cell r="S1557">
            <v>2544374</v>
          </cell>
          <cell r="T1557">
            <v>0</v>
          </cell>
          <cell r="U1557">
            <v>0</v>
          </cell>
          <cell r="V1557">
            <v>2604599</v>
          </cell>
          <cell r="W1557">
            <v>0</v>
          </cell>
          <cell r="X1557">
            <v>1361483</v>
          </cell>
          <cell r="Y1557">
            <v>0</v>
          </cell>
          <cell r="Z1557">
            <v>93558674</v>
          </cell>
          <cell r="AA1557">
            <v>38652899</v>
          </cell>
          <cell r="AB1557">
            <v>0</v>
          </cell>
          <cell r="AC1557">
            <v>0</v>
          </cell>
          <cell r="AD1557">
            <v>7124494</v>
          </cell>
          <cell r="AE1557">
            <v>7825815</v>
          </cell>
          <cell r="AF1557">
            <v>12741319</v>
          </cell>
          <cell r="AG1557">
            <v>9738569</v>
          </cell>
          <cell r="AH1557">
            <v>8919015</v>
          </cell>
          <cell r="AI1557">
            <v>2175206</v>
          </cell>
          <cell r="AJ1557">
            <v>-471900</v>
          </cell>
          <cell r="AK1557">
            <v>86705417</v>
          </cell>
          <cell r="AL1557">
            <v>2974591</v>
          </cell>
          <cell r="AM1557">
            <v>0</v>
          </cell>
          <cell r="AN1557">
            <v>0</v>
          </cell>
          <cell r="AO1557">
            <v>0</v>
          </cell>
          <cell r="AP1557">
            <v>89680008</v>
          </cell>
          <cell r="AQ1557">
            <v>52003785</v>
          </cell>
          <cell r="AR1557">
            <v>9852571</v>
          </cell>
          <cell r="AS1557">
            <v>61856356</v>
          </cell>
          <cell r="AT1557">
            <v>6969197</v>
          </cell>
          <cell r="AU1557">
            <v>228382</v>
          </cell>
          <cell r="AV1557">
            <v>1130330</v>
          </cell>
          <cell r="AW1557">
            <v>0</v>
          </cell>
          <cell r="AX1557">
            <v>77604</v>
          </cell>
          <cell r="AY1557">
            <v>513502</v>
          </cell>
          <cell r="AZ1557">
            <v>8919015</v>
          </cell>
        </row>
        <row r="1558">
          <cell r="A1558">
            <v>211079</v>
          </cell>
          <cell r="B1558" t="str">
            <v>COMMUNITY COLLEGE OF BEAVER COUNTY</v>
          </cell>
          <cell r="C1558" t="str">
            <v>PA</v>
          </cell>
          <cell r="D1558">
            <v>2</v>
          </cell>
          <cell r="E1558">
            <v>4</v>
          </cell>
          <cell r="F1558">
            <v>2</v>
          </cell>
          <cell r="G1558">
            <v>2</v>
          </cell>
          <cell r="H1558">
            <v>2</v>
          </cell>
          <cell r="I1558">
            <v>40</v>
          </cell>
          <cell r="J1558">
            <v>1</v>
          </cell>
          <cell r="K1558">
            <v>1601</v>
          </cell>
          <cell r="L1558">
            <v>5691233</v>
          </cell>
          <cell r="M1558">
            <v>0</v>
          </cell>
          <cell r="N1558">
            <v>3967231</v>
          </cell>
          <cell r="O1558">
            <v>696720</v>
          </cell>
          <cell r="P1558">
            <v>3556161</v>
          </cell>
          <cell r="Q1558">
            <v>229816</v>
          </cell>
          <cell r="R1558">
            <v>367262</v>
          </cell>
          <cell r="S1558">
            <v>197757</v>
          </cell>
          <cell r="T1558">
            <v>0</v>
          </cell>
          <cell r="U1558">
            <v>0</v>
          </cell>
          <cell r="V1558">
            <v>719700</v>
          </cell>
          <cell r="W1558">
            <v>0</v>
          </cell>
          <cell r="X1558">
            <v>246112</v>
          </cell>
          <cell r="Y1558">
            <v>0</v>
          </cell>
          <cell r="Z1558">
            <v>15671992</v>
          </cell>
          <cell r="AA1558">
            <v>7611149</v>
          </cell>
          <cell r="AB1558">
            <v>0</v>
          </cell>
          <cell r="AC1558">
            <v>500821</v>
          </cell>
          <cell r="AD1558">
            <v>620806</v>
          </cell>
          <cell r="AE1558">
            <v>1118372</v>
          </cell>
          <cell r="AF1558">
            <v>2002661</v>
          </cell>
          <cell r="AG1558">
            <v>1439579</v>
          </cell>
          <cell r="AH1558">
            <v>1613071</v>
          </cell>
          <cell r="AI1558">
            <v>0</v>
          </cell>
          <cell r="AJ1558">
            <v>0</v>
          </cell>
          <cell r="AK1558">
            <v>14906459</v>
          </cell>
          <cell r="AL1558">
            <v>688915</v>
          </cell>
          <cell r="AM1558">
            <v>0</v>
          </cell>
          <cell r="AN1558">
            <v>0</v>
          </cell>
          <cell r="AO1558">
            <v>0</v>
          </cell>
          <cell r="AP1558">
            <v>15595374</v>
          </cell>
          <cell r="AQ1558">
            <v>8146745</v>
          </cell>
          <cell r="AR1558">
            <v>2067307</v>
          </cell>
          <cell r="AS1558">
            <v>10214052</v>
          </cell>
          <cell r="AT1558">
            <v>1319118</v>
          </cell>
          <cell r="AU1558">
            <v>174724</v>
          </cell>
          <cell r="AV1558">
            <v>0</v>
          </cell>
          <cell r="AW1558">
            <v>0</v>
          </cell>
          <cell r="AX1558">
            <v>0</v>
          </cell>
          <cell r="AY1558">
            <v>119229</v>
          </cell>
          <cell r="AZ1558">
            <v>1613071</v>
          </cell>
        </row>
        <row r="1559">
          <cell r="A1559">
            <v>211307</v>
          </cell>
          <cell r="B1559" t="str">
            <v>BUCKS COUNTY COMMUNITY COLLEGE</v>
          </cell>
          <cell r="C1559" t="str">
            <v>PA</v>
          </cell>
          <cell r="D1559">
            <v>2</v>
          </cell>
          <cell r="E1559">
            <v>4</v>
          </cell>
          <cell r="F1559">
            <v>2</v>
          </cell>
          <cell r="G1559">
            <v>2</v>
          </cell>
          <cell r="H1559">
            <v>2</v>
          </cell>
          <cell r="I1559">
            <v>40</v>
          </cell>
          <cell r="J1559">
            <v>1</v>
          </cell>
          <cell r="K1559">
            <v>5075</v>
          </cell>
          <cell r="L1559">
            <v>15184687</v>
          </cell>
          <cell r="M1559">
            <v>263741</v>
          </cell>
          <cell r="N1559">
            <v>13729693</v>
          </cell>
          <cell r="O1559">
            <v>10238058</v>
          </cell>
          <cell r="P1559">
            <v>2835631</v>
          </cell>
          <cell r="Q1559">
            <v>1484236</v>
          </cell>
          <cell r="R1559">
            <v>0</v>
          </cell>
          <cell r="S1559">
            <v>599379</v>
          </cell>
          <cell r="T1559">
            <v>0</v>
          </cell>
          <cell r="U1559">
            <v>0</v>
          </cell>
          <cell r="V1559">
            <v>2895359</v>
          </cell>
          <cell r="W1559">
            <v>0</v>
          </cell>
          <cell r="X1559">
            <v>641395</v>
          </cell>
          <cell r="Y1559">
            <v>0</v>
          </cell>
          <cell r="Z1559">
            <v>47872179</v>
          </cell>
          <cell r="AA1559">
            <v>21689992</v>
          </cell>
          <cell r="AB1559">
            <v>0</v>
          </cell>
          <cell r="AC1559">
            <v>133510</v>
          </cell>
          <cell r="AD1559">
            <v>3993807</v>
          </cell>
          <cell r="AE1559">
            <v>2903310</v>
          </cell>
          <cell r="AF1559">
            <v>5738689</v>
          </cell>
          <cell r="AG1559">
            <v>4224890</v>
          </cell>
          <cell r="AH1559">
            <v>2842083</v>
          </cell>
          <cell r="AI1559">
            <v>2170416</v>
          </cell>
          <cell r="AJ1559">
            <v>1980435</v>
          </cell>
          <cell r="AK1559">
            <v>45677132</v>
          </cell>
          <cell r="AL1559">
            <v>2425452</v>
          </cell>
          <cell r="AM1559">
            <v>0</v>
          </cell>
          <cell r="AN1559">
            <v>0</v>
          </cell>
          <cell r="AO1559">
            <v>0</v>
          </cell>
          <cell r="AP1559">
            <v>48102584</v>
          </cell>
          <cell r="AQ1559">
            <v>26134610</v>
          </cell>
          <cell r="AR1559">
            <v>6130172</v>
          </cell>
          <cell r="AS1559">
            <v>32264782</v>
          </cell>
          <cell r="AT1559">
            <v>1470756</v>
          </cell>
          <cell r="AU1559">
            <v>784490</v>
          </cell>
          <cell r="AV1559">
            <v>357786</v>
          </cell>
          <cell r="AW1559">
            <v>0</v>
          </cell>
          <cell r="AX1559">
            <v>163353</v>
          </cell>
          <cell r="AY1559">
            <v>65698</v>
          </cell>
          <cell r="AZ1559">
            <v>2842083</v>
          </cell>
        </row>
        <row r="1560">
          <cell r="A1560">
            <v>211343</v>
          </cell>
          <cell r="B1560" t="str">
            <v>BUTLER COUNTY COMMUNITY COLLEGE</v>
          </cell>
          <cell r="C1560" t="str">
            <v>PA</v>
          </cell>
          <cell r="D1560">
            <v>2</v>
          </cell>
          <cell r="E1560">
            <v>4</v>
          </cell>
          <cell r="F1560">
            <v>2</v>
          </cell>
          <cell r="G1560">
            <v>2</v>
          </cell>
          <cell r="H1560">
            <v>2</v>
          </cell>
          <cell r="I1560">
            <v>40</v>
          </cell>
          <cell r="J1560">
            <v>1</v>
          </cell>
          <cell r="K1560">
            <v>2094</v>
          </cell>
          <cell r="L1560">
            <v>4416453</v>
          </cell>
          <cell r="M1560">
            <v>0</v>
          </cell>
          <cell r="N1560">
            <v>5066480</v>
          </cell>
          <cell r="O1560">
            <v>3241745</v>
          </cell>
          <cell r="P1560">
            <v>2071324</v>
          </cell>
          <cell r="Q1560">
            <v>670396</v>
          </cell>
          <cell r="R1560">
            <v>5977</v>
          </cell>
          <cell r="S1560">
            <v>11505</v>
          </cell>
          <cell r="T1560">
            <v>0</v>
          </cell>
          <cell r="U1560">
            <v>0</v>
          </cell>
          <cell r="V1560">
            <v>1260515</v>
          </cell>
          <cell r="W1560">
            <v>0</v>
          </cell>
          <cell r="X1560">
            <v>-16401</v>
          </cell>
          <cell r="Y1560">
            <v>0</v>
          </cell>
          <cell r="Z1560">
            <v>16727994</v>
          </cell>
          <cell r="AA1560">
            <v>6041466</v>
          </cell>
          <cell r="AB1560">
            <v>0</v>
          </cell>
          <cell r="AC1560">
            <v>0</v>
          </cell>
          <cell r="AD1560">
            <v>1029128</v>
          </cell>
          <cell r="AE1560">
            <v>838874</v>
          </cell>
          <cell r="AF1560">
            <v>3904504</v>
          </cell>
          <cell r="AG1560">
            <v>1380234</v>
          </cell>
          <cell r="AH1560">
            <v>1544528</v>
          </cell>
          <cell r="AI1560">
            <v>0</v>
          </cell>
          <cell r="AJ1560">
            <v>514582</v>
          </cell>
          <cell r="AK1560">
            <v>15253316</v>
          </cell>
          <cell r="AL1560">
            <v>1383036</v>
          </cell>
          <cell r="AM1560">
            <v>0</v>
          </cell>
          <cell r="AN1560">
            <v>0</v>
          </cell>
          <cell r="AO1560">
            <v>0</v>
          </cell>
          <cell r="AP1560">
            <v>16636352</v>
          </cell>
          <cell r="AQ1560">
            <v>8767383</v>
          </cell>
          <cell r="AR1560">
            <v>1632378</v>
          </cell>
          <cell r="AS1560">
            <v>10399761</v>
          </cell>
          <cell r="AT1560">
            <v>1481728</v>
          </cell>
          <cell r="AU1560">
            <v>62800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1544528</v>
          </cell>
        </row>
        <row r="1561">
          <cell r="A1561">
            <v>211927</v>
          </cell>
          <cell r="B1561" t="str">
            <v>DELAWARE COUNTY COMMUNITY COLLEGE</v>
          </cell>
          <cell r="C1561" t="str">
            <v>PA</v>
          </cell>
          <cell r="D1561">
            <v>2</v>
          </cell>
          <cell r="E1561">
            <v>4</v>
          </cell>
          <cell r="F1561">
            <v>2</v>
          </cell>
          <cell r="G1561">
            <v>2</v>
          </cell>
          <cell r="H1561">
            <v>2</v>
          </cell>
          <cell r="I1561">
            <v>40</v>
          </cell>
          <cell r="J1561">
            <v>1</v>
          </cell>
          <cell r="K1561">
            <v>5497</v>
          </cell>
          <cell r="L1561">
            <v>18872826</v>
          </cell>
          <cell r="M1561">
            <v>0</v>
          </cell>
          <cell r="N1561">
            <v>12787360</v>
          </cell>
          <cell r="O1561">
            <v>5193094</v>
          </cell>
          <cell r="P1561">
            <v>3512440</v>
          </cell>
          <cell r="Q1561">
            <v>1476137</v>
          </cell>
          <cell r="R1561">
            <v>390244</v>
          </cell>
          <cell r="S1561">
            <v>0</v>
          </cell>
          <cell r="T1561">
            <v>0</v>
          </cell>
          <cell r="U1561">
            <v>0</v>
          </cell>
          <cell r="V1561">
            <v>3355414</v>
          </cell>
          <cell r="W1561">
            <v>0</v>
          </cell>
          <cell r="X1561">
            <v>926863</v>
          </cell>
          <cell r="Y1561">
            <v>0</v>
          </cell>
          <cell r="Z1561">
            <v>46514378</v>
          </cell>
          <cell r="AA1561">
            <v>22442679</v>
          </cell>
          <cell r="AB1561">
            <v>0</v>
          </cell>
          <cell r="AC1561">
            <v>0</v>
          </cell>
          <cell r="AD1561">
            <v>1545597</v>
          </cell>
          <cell r="AE1561">
            <v>4865853</v>
          </cell>
          <cell r="AF1561">
            <v>5407049</v>
          </cell>
          <cell r="AG1561">
            <v>4564479</v>
          </cell>
          <cell r="AH1561">
            <v>3531590</v>
          </cell>
          <cell r="AI1561">
            <v>0</v>
          </cell>
          <cell r="AJ1561">
            <v>689875</v>
          </cell>
          <cell r="AK1561">
            <v>43047122</v>
          </cell>
          <cell r="AL1561">
            <v>3296185</v>
          </cell>
          <cell r="AM1561">
            <v>0</v>
          </cell>
          <cell r="AN1561">
            <v>0</v>
          </cell>
          <cell r="AO1561">
            <v>0</v>
          </cell>
          <cell r="AP1561">
            <v>46343307</v>
          </cell>
          <cell r="AQ1561">
            <v>23522310</v>
          </cell>
          <cell r="AR1561">
            <v>7088070</v>
          </cell>
          <cell r="AS1561">
            <v>30610380</v>
          </cell>
          <cell r="AT1561">
            <v>2371344</v>
          </cell>
          <cell r="AU1561">
            <v>587156</v>
          </cell>
          <cell r="AV1561">
            <v>549177</v>
          </cell>
          <cell r="AW1561">
            <v>0</v>
          </cell>
          <cell r="AX1561">
            <v>0</v>
          </cell>
          <cell r="AY1561">
            <v>23913</v>
          </cell>
          <cell r="AZ1561">
            <v>3531590</v>
          </cell>
        </row>
        <row r="1562">
          <cell r="A1562">
            <v>212878</v>
          </cell>
          <cell r="B1562" t="str">
            <v>HARRISBURG AREA COMMUNITY COLLEGE-HARRISBURG</v>
          </cell>
          <cell r="C1562" t="str">
            <v>PA</v>
          </cell>
          <cell r="D1562">
            <v>2</v>
          </cell>
          <cell r="E1562">
            <v>4</v>
          </cell>
          <cell r="F1562">
            <v>2</v>
          </cell>
          <cell r="G1562">
            <v>2</v>
          </cell>
          <cell r="H1562">
            <v>2</v>
          </cell>
          <cell r="I1562">
            <v>40</v>
          </cell>
          <cell r="J1562">
            <v>1</v>
          </cell>
          <cell r="K1562">
            <v>4918</v>
          </cell>
          <cell r="L1562">
            <v>25024123</v>
          </cell>
          <cell r="M1562">
            <v>0</v>
          </cell>
          <cell r="N1562">
            <v>17337657</v>
          </cell>
          <cell r="O1562">
            <v>7347728</v>
          </cell>
          <cell r="P1562">
            <v>5376362</v>
          </cell>
          <cell r="Q1562">
            <v>3502079</v>
          </cell>
          <cell r="R1562">
            <v>29012</v>
          </cell>
          <cell r="S1562">
            <v>943951</v>
          </cell>
          <cell r="T1562">
            <v>298267</v>
          </cell>
          <cell r="U1562">
            <v>0</v>
          </cell>
          <cell r="V1562">
            <v>4180079</v>
          </cell>
          <cell r="W1562">
            <v>0</v>
          </cell>
          <cell r="X1562">
            <v>1224589</v>
          </cell>
          <cell r="Y1562">
            <v>0</v>
          </cell>
          <cell r="Z1562">
            <v>65263847</v>
          </cell>
          <cell r="AA1562">
            <v>30767336</v>
          </cell>
          <cell r="AB1562">
            <v>6591</v>
          </cell>
          <cell r="AC1562">
            <v>42329</v>
          </cell>
          <cell r="AD1562">
            <v>3510980</v>
          </cell>
          <cell r="AE1562">
            <v>5130267</v>
          </cell>
          <cell r="AF1562">
            <v>8331526</v>
          </cell>
          <cell r="AG1562">
            <v>4664238</v>
          </cell>
          <cell r="AH1562">
            <v>6459442</v>
          </cell>
          <cell r="AI1562">
            <v>408563</v>
          </cell>
          <cell r="AJ1562">
            <v>-260000</v>
          </cell>
          <cell r="AK1562">
            <v>59061272</v>
          </cell>
          <cell r="AL1562">
            <v>3908113</v>
          </cell>
          <cell r="AM1562">
            <v>0</v>
          </cell>
          <cell r="AN1562">
            <v>0</v>
          </cell>
          <cell r="AO1562">
            <v>0</v>
          </cell>
          <cell r="AP1562">
            <v>62969385</v>
          </cell>
          <cell r="AQ1562">
            <v>31156333</v>
          </cell>
          <cell r="AR1562">
            <v>8007061</v>
          </cell>
          <cell r="AS1562">
            <v>39163394</v>
          </cell>
          <cell r="AT1562">
            <v>3721788</v>
          </cell>
          <cell r="AU1562">
            <v>502391</v>
          </cell>
          <cell r="AV1562">
            <v>1561173</v>
          </cell>
          <cell r="AW1562">
            <v>10550</v>
          </cell>
          <cell r="AX1562">
            <v>663540</v>
          </cell>
          <cell r="AY1562">
            <v>0</v>
          </cell>
          <cell r="AZ1562">
            <v>6459442</v>
          </cell>
        </row>
        <row r="1563">
          <cell r="A1563">
            <v>213525</v>
          </cell>
          <cell r="B1563" t="str">
            <v>LEHIGH CARBON COMMUNITY COLLEGE</v>
          </cell>
          <cell r="C1563" t="str">
            <v>PA</v>
          </cell>
          <cell r="D1563">
            <v>2</v>
          </cell>
          <cell r="E1563">
            <v>4</v>
          </cell>
          <cell r="F1563">
            <v>2</v>
          </cell>
          <cell r="G1563">
            <v>2</v>
          </cell>
          <cell r="H1563">
            <v>2</v>
          </cell>
          <cell r="I1563">
            <v>40</v>
          </cell>
          <cell r="J1563">
            <v>1</v>
          </cell>
          <cell r="K1563">
            <v>2771</v>
          </cell>
          <cell r="L1563">
            <v>7800102</v>
          </cell>
          <cell r="M1563">
            <v>0</v>
          </cell>
          <cell r="N1563">
            <v>6026539</v>
          </cell>
          <cell r="O1563">
            <v>2801148</v>
          </cell>
          <cell r="P1563">
            <v>4484040</v>
          </cell>
          <cell r="Q1563">
            <v>700222</v>
          </cell>
          <cell r="R1563">
            <v>225985</v>
          </cell>
          <cell r="S1563">
            <v>0</v>
          </cell>
          <cell r="T1563">
            <v>0</v>
          </cell>
          <cell r="U1563">
            <v>0</v>
          </cell>
          <cell r="V1563">
            <v>226725</v>
          </cell>
          <cell r="W1563">
            <v>0</v>
          </cell>
          <cell r="X1563">
            <v>0</v>
          </cell>
          <cell r="Y1563">
            <v>0</v>
          </cell>
          <cell r="Z1563">
            <v>22264761</v>
          </cell>
          <cell r="AA1563">
            <v>10091573</v>
          </cell>
          <cell r="AB1563">
            <v>0</v>
          </cell>
          <cell r="AC1563">
            <v>0</v>
          </cell>
          <cell r="AD1563">
            <v>3106089</v>
          </cell>
          <cell r="AE1563">
            <v>2061464</v>
          </cell>
          <cell r="AF1563">
            <v>3758204</v>
          </cell>
          <cell r="AG1563">
            <v>1466515</v>
          </cell>
          <cell r="AH1563">
            <v>3197399</v>
          </cell>
          <cell r="AI1563">
            <v>0</v>
          </cell>
          <cell r="AJ1563">
            <v>285000</v>
          </cell>
          <cell r="AK1563">
            <v>23966244</v>
          </cell>
          <cell r="AL1563">
            <v>70445</v>
          </cell>
          <cell r="AM1563">
            <v>0</v>
          </cell>
          <cell r="AN1563">
            <v>0</v>
          </cell>
          <cell r="AO1563">
            <v>0</v>
          </cell>
          <cell r="AP1563">
            <v>24036689</v>
          </cell>
          <cell r="AQ1563">
            <v>11835303</v>
          </cell>
          <cell r="AR1563">
            <v>2771904</v>
          </cell>
          <cell r="AS1563">
            <v>14607207</v>
          </cell>
          <cell r="AT1563">
            <v>1160829</v>
          </cell>
          <cell r="AU1563">
            <v>1187178</v>
          </cell>
          <cell r="AV1563">
            <v>559952</v>
          </cell>
          <cell r="AW1563">
            <v>0</v>
          </cell>
          <cell r="AX1563">
            <v>160538</v>
          </cell>
          <cell r="AY1563">
            <v>128902</v>
          </cell>
          <cell r="AZ1563">
            <v>3197399</v>
          </cell>
        </row>
        <row r="1564">
          <cell r="A1564">
            <v>213659</v>
          </cell>
          <cell r="B1564" t="str">
            <v>LUZERNE COUNTY COMMUNITY COLLEGE</v>
          </cell>
          <cell r="C1564" t="str">
            <v>PA</v>
          </cell>
          <cell r="D1564">
            <v>2</v>
          </cell>
          <cell r="E1564">
            <v>4</v>
          </cell>
          <cell r="F1564">
            <v>2</v>
          </cell>
          <cell r="G1564">
            <v>2</v>
          </cell>
          <cell r="H1564">
            <v>2</v>
          </cell>
          <cell r="I1564">
            <v>40</v>
          </cell>
          <cell r="J1564">
            <v>1</v>
          </cell>
          <cell r="K1564">
            <v>3744</v>
          </cell>
          <cell r="L1564">
            <v>9514075</v>
          </cell>
          <cell r="M1564">
            <v>0</v>
          </cell>
          <cell r="N1564">
            <v>8364906</v>
          </cell>
          <cell r="O1564">
            <v>5660846</v>
          </cell>
          <cell r="P1564">
            <v>5747822</v>
          </cell>
          <cell r="Q1564">
            <v>2558926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2942594</v>
          </cell>
          <cell r="W1564">
            <v>0</v>
          </cell>
          <cell r="X1564">
            <v>649522</v>
          </cell>
          <cell r="Y1564">
            <v>0</v>
          </cell>
          <cell r="Z1564">
            <v>35438691</v>
          </cell>
          <cell r="AA1564">
            <v>18106231</v>
          </cell>
          <cell r="AB1564">
            <v>0</v>
          </cell>
          <cell r="AC1564">
            <v>0</v>
          </cell>
          <cell r="AD1564">
            <v>1885900</v>
          </cell>
          <cell r="AE1564">
            <v>2047323</v>
          </cell>
          <cell r="AF1564">
            <v>4155929</v>
          </cell>
          <cell r="AG1564">
            <v>3581158</v>
          </cell>
          <cell r="AH1564">
            <v>2885361</v>
          </cell>
          <cell r="AI1564">
            <v>0</v>
          </cell>
          <cell r="AJ1564">
            <v>0</v>
          </cell>
          <cell r="AK1564">
            <v>32661902</v>
          </cell>
          <cell r="AL1564">
            <v>2485800</v>
          </cell>
          <cell r="AM1564">
            <v>0</v>
          </cell>
          <cell r="AN1564">
            <v>0</v>
          </cell>
          <cell r="AO1564">
            <v>540826</v>
          </cell>
          <cell r="AP1564">
            <v>35688528</v>
          </cell>
          <cell r="AQ1564">
            <v>15398157</v>
          </cell>
          <cell r="AR1564">
            <v>4341096</v>
          </cell>
          <cell r="AS1564">
            <v>19739253</v>
          </cell>
          <cell r="AT1564">
            <v>2344535</v>
          </cell>
          <cell r="AU1564">
            <v>0</v>
          </cell>
          <cell r="AV1564">
            <v>540826</v>
          </cell>
          <cell r="AW1564">
            <v>0</v>
          </cell>
          <cell r="AX1564">
            <v>0</v>
          </cell>
          <cell r="AY1564">
            <v>0</v>
          </cell>
          <cell r="AZ1564">
            <v>2885361</v>
          </cell>
        </row>
        <row r="1565">
          <cell r="A1565">
            <v>214111</v>
          </cell>
          <cell r="B1565" t="str">
            <v>MONTGOMERY COUNTY COMMUNITY COLLEGE</v>
          </cell>
          <cell r="C1565" t="str">
            <v>PA</v>
          </cell>
          <cell r="D1565">
            <v>2</v>
          </cell>
          <cell r="E1565">
            <v>4</v>
          </cell>
          <cell r="F1565">
            <v>2</v>
          </cell>
          <cell r="G1565">
            <v>2</v>
          </cell>
          <cell r="H1565">
            <v>2</v>
          </cell>
          <cell r="I1565">
            <v>40</v>
          </cell>
          <cell r="J1565">
            <v>1</v>
          </cell>
          <cell r="K1565">
            <v>5581</v>
          </cell>
          <cell r="L1565">
            <v>13948448</v>
          </cell>
          <cell r="M1565">
            <v>0</v>
          </cell>
          <cell r="N1565">
            <v>10600346</v>
          </cell>
          <cell r="O1565">
            <v>10483467</v>
          </cell>
          <cell r="P1565">
            <v>2277916</v>
          </cell>
          <cell r="Q1565">
            <v>872941</v>
          </cell>
          <cell r="R1565">
            <v>72780</v>
          </cell>
          <cell r="S1565">
            <v>20636</v>
          </cell>
          <cell r="T1565">
            <v>0</v>
          </cell>
          <cell r="U1565">
            <v>0</v>
          </cell>
          <cell r="V1565">
            <v>250639</v>
          </cell>
          <cell r="W1565">
            <v>0</v>
          </cell>
          <cell r="X1565">
            <v>2002776</v>
          </cell>
          <cell r="Y1565">
            <v>0</v>
          </cell>
          <cell r="Z1565">
            <v>40529949</v>
          </cell>
          <cell r="AA1565">
            <v>18578004</v>
          </cell>
          <cell r="AB1565">
            <v>0</v>
          </cell>
          <cell r="AC1565">
            <v>218193</v>
          </cell>
          <cell r="AD1565">
            <v>2907687</v>
          </cell>
          <cell r="AE1565">
            <v>4134357</v>
          </cell>
          <cell r="AF1565">
            <v>6274018</v>
          </cell>
          <cell r="AG1565">
            <v>4679103</v>
          </cell>
          <cell r="AH1565">
            <v>2523616</v>
          </cell>
          <cell r="AI1565">
            <v>0</v>
          </cell>
          <cell r="AJ1565">
            <v>-400000</v>
          </cell>
          <cell r="AK1565">
            <v>38914978</v>
          </cell>
          <cell r="AL1565">
            <v>102881</v>
          </cell>
          <cell r="AM1565">
            <v>0</v>
          </cell>
          <cell r="AN1565">
            <v>0</v>
          </cell>
          <cell r="AO1565">
            <v>0</v>
          </cell>
          <cell r="AP1565">
            <v>39017859</v>
          </cell>
          <cell r="AQ1565">
            <v>22916869</v>
          </cell>
          <cell r="AR1565">
            <v>7249129</v>
          </cell>
          <cell r="AS1565">
            <v>30165998</v>
          </cell>
          <cell r="AT1565">
            <v>1721166</v>
          </cell>
          <cell r="AU1565">
            <v>251943</v>
          </cell>
          <cell r="AV1565">
            <v>312175</v>
          </cell>
          <cell r="AW1565">
            <v>21044</v>
          </cell>
          <cell r="AX1565">
            <v>217288</v>
          </cell>
          <cell r="AY1565">
            <v>0</v>
          </cell>
          <cell r="AZ1565">
            <v>2523616</v>
          </cell>
        </row>
        <row r="1566">
          <cell r="A1566">
            <v>214379</v>
          </cell>
          <cell r="B1566" t="str">
            <v>NORTHAMPTON COUNTY AREA COMMUNITY COLLEGE</v>
          </cell>
          <cell r="C1566" t="str">
            <v>PA</v>
          </cell>
          <cell r="D1566">
            <v>2</v>
          </cell>
          <cell r="E1566">
            <v>4</v>
          </cell>
          <cell r="F1566">
            <v>2</v>
          </cell>
          <cell r="G1566">
            <v>2</v>
          </cell>
          <cell r="H1566">
            <v>2</v>
          </cell>
          <cell r="I1566">
            <v>40</v>
          </cell>
          <cell r="J1566">
            <v>1</v>
          </cell>
          <cell r="K1566">
            <v>3371</v>
          </cell>
          <cell r="L1566">
            <v>14308045</v>
          </cell>
          <cell r="M1566">
            <v>0</v>
          </cell>
          <cell r="N1566">
            <v>8982205</v>
          </cell>
          <cell r="O1566">
            <v>4052499</v>
          </cell>
          <cell r="P1566">
            <v>4051427</v>
          </cell>
          <cell r="Q1566">
            <v>3952659</v>
          </cell>
          <cell r="R1566">
            <v>0</v>
          </cell>
          <cell r="S1566">
            <v>586315</v>
          </cell>
          <cell r="T1566">
            <v>0</v>
          </cell>
          <cell r="U1566">
            <v>458300</v>
          </cell>
          <cell r="V1566">
            <v>4080690</v>
          </cell>
          <cell r="W1566">
            <v>0</v>
          </cell>
          <cell r="X1566">
            <v>690117</v>
          </cell>
          <cell r="Y1566">
            <v>0</v>
          </cell>
          <cell r="Z1566">
            <v>41162257</v>
          </cell>
          <cell r="AA1566">
            <v>16839856</v>
          </cell>
          <cell r="AB1566">
            <v>0</v>
          </cell>
          <cell r="AC1566">
            <v>0</v>
          </cell>
          <cell r="AD1566">
            <v>2792255</v>
          </cell>
          <cell r="AE1566">
            <v>3954436</v>
          </cell>
          <cell r="AF1566">
            <v>5172247</v>
          </cell>
          <cell r="AG1566">
            <v>2993029</v>
          </cell>
          <cell r="AH1566">
            <v>3780822</v>
          </cell>
          <cell r="AI1566">
            <v>0</v>
          </cell>
          <cell r="AJ1566">
            <v>1755713</v>
          </cell>
          <cell r="AK1566">
            <v>37288358</v>
          </cell>
          <cell r="AL1566">
            <v>3858199</v>
          </cell>
          <cell r="AM1566">
            <v>0</v>
          </cell>
          <cell r="AN1566">
            <v>0</v>
          </cell>
          <cell r="AO1566">
            <v>0</v>
          </cell>
          <cell r="AP1566">
            <v>41146557</v>
          </cell>
          <cell r="AQ1566">
            <v>20552466</v>
          </cell>
          <cell r="AR1566">
            <v>4398663</v>
          </cell>
          <cell r="AS1566">
            <v>24951129</v>
          </cell>
          <cell r="AT1566">
            <v>2008153</v>
          </cell>
          <cell r="AU1566">
            <v>162725</v>
          </cell>
          <cell r="AV1566">
            <v>1125746</v>
          </cell>
          <cell r="AW1566">
            <v>0</v>
          </cell>
          <cell r="AX1566">
            <v>373696</v>
          </cell>
          <cell r="AY1566">
            <v>110502</v>
          </cell>
          <cell r="AZ1566">
            <v>3780822</v>
          </cell>
        </row>
        <row r="1567">
          <cell r="A1567">
            <v>215239</v>
          </cell>
          <cell r="B1567" t="str">
            <v>COMMUNITY COLLEGE OF PHILADELPHIA</v>
          </cell>
          <cell r="C1567" t="str">
            <v>PA</v>
          </cell>
          <cell r="D1567">
            <v>2</v>
          </cell>
          <cell r="E1567">
            <v>4</v>
          </cell>
          <cell r="F1567">
            <v>2</v>
          </cell>
          <cell r="G1567">
            <v>2</v>
          </cell>
          <cell r="H1567">
            <v>2</v>
          </cell>
          <cell r="I1567">
            <v>40</v>
          </cell>
          <cell r="J1567">
            <v>1</v>
          </cell>
          <cell r="K1567">
            <v>9706</v>
          </cell>
          <cell r="L1567">
            <v>31724687</v>
          </cell>
          <cell r="M1567">
            <v>0</v>
          </cell>
          <cell r="N1567">
            <v>26800747</v>
          </cell>
          <cell r="O1567">
            <v>17958034</v>
          </cell>
          <cell r="P1567">
            <v>20981413</v>
          </cell>
          <cell r="Q1567">
            <v>4873493</v>
          </cell>
          <cell r="R1567">
            <v>0</v>
          </cell>
          <cell r="S1567">
            <v>816239</v>
          </cell>
          <cell r="T1567">
            <v>54223</v>
          </cell>
          <cell r="U1567">
            <v>0</v>
          </cell>
          <cell r="V1567">
            <v>836750</v>
          </cell>
          <cell r="W1567">
            <v>0</v>
          </cell>
          <cell r="X1567">
            <v>1943856</v>
          </cell>
          <cell r="Y1567">
            <v>0</v>
          </cell>
          <cell r="Z1567">
            <v>105989442</v>
          </cell>
          <cell r="AA1567">
            <v>41654009</v>
          </cell>
          <cell r="AB1567">
            <v>0</v>
          </cell>
          <cell r="AC1567">
            <v>42083</v>
          </cell>
          <cell r="AD1567">
            <v>8203184</v>
          </cell>
          <cell r="AE1567">
            <v>13986695</v>
          </cell>
          <cell r="AF1567">
            <v>12501622</v>
          </cell>
          <cell r="AG1567">
            <v>7344443</v>
          </cell>
          <cell r="AH1567">
            <v>20529020</v>
          </cell>
          <cell r="AI1567">
            <v>0</v>
          </cell>
          <cell r="AJ1567">
            <v>0</v>
          </cell>
          <cell r="AK1567">
            <v>104261056</v>
          </cell>
          <cell r="AL1567">
            <v>557995</v>
          </cell>
          <cell r="AM1567">
            <v>0</v>
          </cell>
          <cell r="AN1567">
            <v>0</v>
          </cell>
          <cell r="AO1567">
            <v>0</v>
          </cell>
          <cell r="AP1567">
            <v>104819051</v>
          </cell>
          <cell r="AQ1567">
            <v>53651075</v>
          </cell>
          <cell r="AR1567">
            <v>16080329</v>
          </cell>
          <cell r="AS1567">
            <v>69731404</v>
          </cell>
          <cell r="AT1567">
            <v>16422818</v>
          </cell>
          <cell r="AU1567">
            <v>1440459</v>
          </cell>
          <cell r="AV1567">
            <v>1422983</v>
          </cell>
          <cell r="AW1567">
            <v>0</v>
          </cell>
          <cell r="AX1567">
            <v>254497</v>
          </cell>
          <cell r="AY1567">
            <v>988263</v>
          </cell>
          <cell r="AZ1567">
            <v>20529020</v>
          </cell>
        </row>
        <row r="1568">
          <cell r="A1568">
            <v>215309</v>
          </cell>
          <cell r="B1568" t="str">
            <v>UNIVERSITY OF PITTSBURGH-TITUSVILLE</v>
          </cell>
          <cell r="C1568" t="str">
            <v>PA</v>
          </cell>
          <cell r="D1568">
            <v>2</v>
          </cell>
          <cell r="E1568">
            <v>4</v>
          </cell>
          <cell r="F1568">
            <v>2</v>
          </cell>
          <cell r="G1568">
            <v>2</v>
          </cell>
          <cell r="H1568">
            <v>2</v>
          </cell>
          <cell r="I1568">
            <v>40</v>
          </cell>
          <cell r="J1568">
            <v>1</v>
          </cell>
          <cell r="K1568">
            <v>401</v>
          </cell>
          <cell r="L1568">
            <v>2727698</v>
          </cell>
          <cell r="M1568">
            <v>0</v>
          </cell>
          <cell r="N1568">
            <v>0</v>
          </cell>
          <cell r="O1568">
            <v>0</v>
          </cell>
          <cell r="P1568">
            <v>425767</v>
          </cell>
          <cell r="Q1568">
            <v>0</v>
          </cell>
          <cell r="R1568">
            <v>0</v>
          </cell>
          <cell r="S1568">
            <v>182244</v>
          </cell>
          <cell r="T1568">
            <v>22297</v>
          </cell>
          <cell r="U1568">
            <v>36853</v>
          </cell>
          <cell r="V1568">
            <v>1656410</v>
          </cell>
          <cell r="W1568">
            <v>0</v>
          </cell>
          <cell r="X1568">
            <v>54378</v>
          </cell>
          <cell r="Y1568">
            <v>0</v>
          </cell>
          <cell r="Z1568">
            <v>5105647</v>
          </cell>
          <cell r="AA1568">
            <v>1545707</v>
          </cell>
          <cell r="AB1568">
            <v>0</v>
          </cell>
          <cell r="AC1568">
            <v>6911</v>
          </cell>
          <cell r="AD1568">
            <v>356160</v>
          </cell>
          <cell r="AE1568">
            <v>586987</v>
          </cell>
          <cell r="AF1568">
            <v>865803</v>
          </cell>
          <cell r="AG1568">
            <v>514363</v>
          </cell>
          <cell r="AH1568">
            <v>716803</v>
          </cell>
          <cell r="AI1568">
            <v>0</v>
          </cell>
          <cell r="AJ1568">
            <v>27006</v>
          </cell>
          <cell r="AK1568">
            <v>4619740</v>
          </cell>
          <cell r="AL1568">
            <v>1656410</v>
          </cell>
          <cell r="AM1568">
            <v>0</v>
          </cell>
          <cell r="AN1568">
            <v>0</v>
          </cell>
          <cell r="AO1568">
            <v>0</v>
          </cell>
          <cell r="AP1568">
            <v>6276150</v>
          </cell>
          <cell r="AQ1568">
            <v>2069385</v>
          </cell>
          <cell r="AR1568">
            <v>596760</v>
          </cell>
          <cell r="AS1568">
            <v>2666145</v>
          </cell>
          <cell r="AT1568">
            <v>384267</v>
          </cell>
          <cell r="AU1568">
            <v>41500</v>
          </cell>
          <cell r="AV1568">
            <v>0</v>
          </cell>
          <cell r="AW1568">
            <v>0</v>
          </cell>
          <cell r="AX1568">
            <v>22000</v>
          </cell>
          <cell r="AY1568">
            <v>269036</v>
          </cell>
          <cell r="AZ1568">
            <v>716803</v>
          </cell>
        </row>
        <row r="1569">
          <cell r="A1569">
            <v>215585</v>
          </cell>
          <cell r="B1569" t="str">
            <v>READING AREA COMMUNITY COLLEGE</v>
          </cell>
          <cell r="C1569" t="str">
            <v>PA</v>
          </cell>
          <cell r="D1569">
            <v>2</v>
          </cell>
          <cell r="E1569">
            <v>4</v>
          </cell>
          <cell r="F1569">
            <v>2</v>
          </cell>
          <cell r="G1569">
            <v>2</v>
          </cell>
          <cell r="H1569">
            <v>2</v>
          </cell>
          <cell r="I1569">
            <v>40</v>
          </cell>
          <cell r="J1569">
            <v>1</v>
          </cell>
          <cell r="K1569">
            <v>1763</v>
          </cell>
          <cell r="L1569">
            <v>5472576</v>
          </cell>
          <cell r="M1569">
            <v>0</v>
          </cell>
          <cell r="N1569">
            <v>5313625</v>
          </cell>
          <cell r="O1569">
            <v>2575000</v>
          </cell>
          <cell r="P1569">
            <v>3233440</v>
          </cell>
          <cell r="Q1569">
            <v>709483</v>
          </cell>
          <cell r="R1569">
            <v>31571</v>
          </cell>
          <cell r="S1569">
            <v>0</v>
          </cell>
          <cell r="T1569">
            <v>0</v>
          </cell>
          <cell r="U1569">
            <v>0</v>
          </cell>
          <cell r="V1569">
            <v>1370182</v>
          </cell>
          <cell r="W1569">
            <v>0</v>
          </cell>
          <cell r="X1569">
            <v>205998</v>
          </cell>
          <cell r="Y1569">
            <v>0</v>
          </cell>
          <cell r="Z1569">
            <v>18911875</v>
          </cell>
          <cell r="AA1569">
            <v>7868004</v>
          </cell>
          <cell r="AB1569">
            <v>0</v>
          </cell>
          <cell r="AC1569">
            <v>0</v>
          </cell>
          <cell r="AD1569">
            <v>1350101</v>
          </cell>
          <cell r="AE1569">
            <v>2185962</v>
          </cell>
          <cell r="AF1569">
            <v>2200822</v>
          </cell>
          <cell r="AG1569">
            <v>1067127</v>
          </cell>
          <cell r="AH1569">
            <v>2273819</v>
          </cell>
          <cell r="AI1569">
            <v>264981</v>
          </cell>
          <cell r="AJ1569">
            <v>100000</v>
          </cell>
          <cell r="AK1569">
            <v>17310816</v>
          </cell>
          <cell r="AL1569">
            <v>1393528</v>
          </cell>
          <cell r="AM1569">
            <v>0</v>
          </cell>
          <cell r="AN1569">
            <v>0</v>
          </cell>
          <cell r="AO1569">
            <v>0</v>
          </cell>
          <cell r="AP1569">
            <v>18704344</v>
          </cell>
          <cell r="AQ1569">
            <v>9285602</v>
          </cell>
          <cell r="AR1569">
            <v>2045746</v>
          </cell>
          <cell r="AS1569">
            <v>11331348</v>
          </cell>
          <cell r="AT1569">
            <v>1348352</v>
          </cell>
          <cell r="AU1569">
            <v>73028</v>
          </cell>
          <cell r="AV1569">
            <v>174080</v>
          </cell>
          <cell r="AW1569">
            <v>0</v>
          </cell>
          <cell r="AX1569">
            <v>574042</v>
          </cell>
          <cell r="AY1569">
            <v>104317</v>
          </cell>
          <cell r="AZ1569">
            <v>2273819</v>
          </cell>
        </row>
        <row r="1570">
          <cell r="A1570">
            <v>216296</v>
          </cell>
          <cell r="B1570" t="str">
            <v>THADDEUS STEVENS COLLEGE OF TECHNOLOGY</v>
          </cell>
          <cell r="C1570" t="str">
            <v>PA</v>
          </cell>
          <cell r="D1570">
            <v>2</v>
          </cell>
          <cell r="E1570">
            <v>4</v>
          </cell>
          <cell r="F1570">
            <v>2</v>
          </cell>
          <cell r="G1570">
            <v>2</v>
          </cell>
          <cell r="H1570">
            <v>2</v>
          </cell>
          <cell r="I1570">
            <v>40</v>
          </cell>
          <cell r="J1570">
            <v>1</v>
          </cell>
          <cell r="K1570">
            <v>561</v>
          </cell>
          <cell r="L1570">
            <v>2884506</v>
          </cell>
          <cell r="M1570">
            <v>0</v>
          </cell>
          <cell r="N1570">
            <v>8361000</v>
          </cell>
          <cell r="O1570">
            <v>0</v>
          </cell>
          <cell r="P1570">
            <v>497840</v>
          </cell>
          <cell r="Q1570">
            <v>461788</v>
          </cell>
          <cell r="R1570">
            <v>15116</v>
          </cell>
          <cell r="S1570">
            <v>61552</v>
          </cell>
          <cell r="T1570">
            <v>0</v>
          </cell>
          <cell r="U1570">
            <v>0</v>
          </cell>
          <cell r="V1570">
            <v>404491</v>
          </cell>
          <cell r="W1570">
            <v>0</v>
          </cell>
          <cell r="X1570">
            <v>300801</v>
          </cell>
          <cell r="Y1570">
            <v>0</v>
          </cell>
          <cell r="Z1570">
            <v>12987094</v>
          </cell>
          <cell r="AA1570">
            <v>4526387</v>
          </cell>
          <cell r="AB1570">
            <v>0</v>
          </cell>
          <cell r="AC1570">
            <v>0</v>
          </cell>
          <cell r="AD1570">
            <v>1027680</v>
          </cell>
          <cell r="AE1570">
            <v>949467</v>
          </cell>
          <cell r="AF1570">
            <v>2264939</v>
          </cell>
          <cell r="AG1570">
            <v>1383611</v>
          </cell>
          <cell r="AH1570">
            <v>2023779</v>
          </cell>
          <cell r="AI1570">
            <v>0</v>
          </cell>
          <cell r="AJ1570">
            <v>0</v>
          </cell>
          <cell r="AK1570">
            <v>12175863</v>
          </cell>
          <cell r="AL1570">
            <v>404491</v>
          </cell>
          <cell r="AM1570">
            <v>0</v>
          </cell>
          <cell r="AN1570">
            <v>0</v>
          </cell>
          <cell r="AO1570">
            <v>0</v>
          </cell>
          <cell r="AP1570">
            <v>12580354</v>
          </cell>
          <cell r="AQ1570">
            <v>4997650</v>
          </cell>
          <cell r="AR1570">
            <v>1584350</v>
          </cell>
          <cell r="AS1570">
            <v>6582000</v>
          </cell>
          <cell r="AT1570">
            <v>497840</v>
          </cell>
          <cell r="AU1570">
            <v>0</v>
          </cell>
          <cell r="AV1570">
            <v>461788</v>
          </cell>
          <cell r="AW1570">
            <v>15116</v>
          </cell>
          <cell r="AX1570">
            <v>61552</v>
          </cell>
          <cell r="AY1570">
            <v>987483</v>
          </cell>
          <cell r="AZ1570">
            <v>2023779</v>
          </cell>
        </row>
        <row r="1571">
          <cell r="A1571">
            <v>216825</v>
          </cell>
          <cell r="B1571" t="str">
            <v>WESTMORELAND COUNTY COMMUNITY COLLEGE</v>
          </cell>
          <cell r="C1571" t="str">
            <v>PA</v>
          </cell>
          <cell r="D1571">
            <v>2</v>
          </cell>
          <cell r="E1571">
            <v>4</v>
          </cell>
          <cell r="F1571">
            <v>2</v>
          </cell>
          <cell r="G1571">
            <v>2</v>
          </cell>
          <cell r="H1571">
            <v>2</v>
          </cell>
          <cell r="I1571">
            <v>40</v>
          </cell>
          <cell r="J1571">
            <v>1</v>
          </cell>
          <cell r="K1571">
            <v>3234</v>
          </cell>
          <cell r="L1571">
            <v>6611507</v>
          </cell>
          <cell r="M1571">
            <v>0</v>
          </cell>
          <cell r="N1571">
            <v>8354443</v>
          </cell>
          <cell r="O1571">
            <v>3360154</v>
          </cell>
          <cell r="P1571">
            <v>4286063</v>
          </cell>
          <cell r="Q1571">
            <v>2461067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2533847</v>
          </cell>
          <cell r="W1571">
            <v>0</v>
          </cell>
          <cell r="X1571">
            <v>833904</v>
          </cell>
          <cell r="Y1571">
            <v>0</v>
          </cell>
          <cell r="Z1571">
            <v>28440985</v>
          </cell>
          <cell r="AA1571">
            <v>8139707</v>
          </cell>
          <cell r="AB1571">
            <v>0</v>
          </cell>
          <cell r="AC1571">
            <v>0</v>
          </cell>
          <cell r="AD1571">
            <v>1791528</v>
          </cell>
          <cell r="AE1571">
            <v>1450592</v>
          </cell>
          <cell r="AF1571">
            <v>8245857</v>
          </cell>
          <cell r="AG1571">
            <v>3180093</v>
          </cell>
          <cell r="AH1571">
            <v>3097397</v>
          </cell>
          <cell r="AI1571">
            <v>0</v>
          </cell>
          <cell r="AJ1571">
            <v>-246042</v>
          </cell>
          <cell r="AK1571">
            <v>25659132</v>
          </cell>
          <cell r="AL1571">
            <v>2405167</v>
          </cell>
          <cell r="AM1571">
            <v>0</v>
          </cell>
          <cell r="AN1571">
            <v>0</v>
          </cell>
          <cell r="AO1571">
            <v>0</v>
          </cell>
          <cell r="AP1571">
            <v>28064299</v>
          </cell>
          <cell r="AQ1571">
            <v>12688190</v>
          </cell>
          <cell r="AR1571">
            <v>3296267</v>
          </cell>
          <cell r="AS1571">
            <v>15984457</v>
          </cell>
          <cell r="AT1571">
            <v>2627114</v>
          </cell>
          <cell r="AU1571">
            <v>96558</v>
          </cell>
          <cell r="AV1571">
            <v>373725</v>
          </cell>
          <cell r="AW1571">
            <v>0</v>
          </cell>
          <cell r="AX1571">
            <v>0</v>
          </cell>
          <cell r="AY1571">
            <v>0</v>
          </cell>
          <cell r="AZ1571">
            <v>3097397</v>
          </cell>
        </row>
        <row r="1572">
          <cell r="A1572">
            <v>383419</v>
          </cell>
          <cell r="B1572" t="str">
            <v>UPPER BUCKS COUNTY AREA VOCATIONAL TECHNICAL SCH</v>
          </cell>
          <cell r="C1572" t="str">
            <v>PA</v>
          </cell>
          <cell r="D1572">
            <v>2</v>
          </cell>
          <cell r="E1572">
            <v>4</v>
          </cell>
          <cell r="F1572">
            <v>2</v>
          </cell>
          <cell r="G1572">
            <v>2</v>
          </cell>
          <cell r="H1572">
            <v>2</v>
          </cell>
          <cell r="I1572">
            <v>-3</v>
          </cell>
          <cell r="J1572">
            <v>1</v>
          </cell>
          <cell r="K1572">
            <v>96</v>
          </cell>
          <cell r="L1572">
            <v>543139</v>
          </cell>
          <cell r="M1572">
            <v>0</v>
          </cell>
          <cell r="N1572">
            <v>21976</v>
          </cell>
          <cell r="O1572">
            <v>0</v>
          </cell>
          <cell r="P1572">
            <v>126755</v>
          </cell>
          <cell r="Q1572">
            <v>70824</v>
          </cell>
          <cell r="R1572">
            <v>0</v>
          </cell>
          <cell r="S1572">
            <v>5040</v>
          </cell>
          <cell r="T1572">
            <v>0</v>
          </cell>
          <cell r="U1572">
            <v>29426</v>
          </cell>
          <cell r="V1572">
            <v>0</v>
          </cell>
          <cell r="W1572">
            <v>0</v>
          </cell>
          <cell r="X1572">
            <v>447527</v>
          </cell>
          <cell r="Y1572">
            <v>0</v>
          </cell>
          <cell r="Z1572">
            <v>1244687</v>
          </cell>
          <cell r="AA1572">
            <v>572643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78741</v>
          </cell>
          <cell r="AG1572">
            <v>56513</v>
          </cell>
          <cell r="AH1572">
            <v>108052</v>
          </cell>
          <cell r="AI1572">
            <v>0</v>
          </cell>
          <cell r="AJ1572">
            <v>0</v>
          </cell>
          <cell r="AK1572">
            <v>815949</v>
          </cell>
          <cell r="AL1572">
            <v>0</v>
          </cell>
          <cell r="AM1572">
            <v>0</v>
          </cell>
          <cell r="AN1572">
            <v>0</v>
          </cell>
          <cell r="AO1572">
            <v>441072</v>
          </cell>
          <cell r="AP1572">
            <v>1257021</v>
          </cell>
          <cell r="AQ1572">
            <v>459179</v>
          </cell>
          <cell r="AR1572">
            <v>85874</v>
          </cell>
          <cell r="AS1572">
            <v>545053</v>
          </cell>
          <cell r="AT1572">
            <v>108052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108052</v>
          </cell>
        </row>
        <row r="1573">
          <cell r="A1573">
            <v>414911</v>
          </cell>
          <cell r="B1573" t="str">
            <v>CAMBRIA COUNTY AREA COMMUNITY COLLEGE</v>
          </cell>
          <cell r="C1573" t="str">
            <v>PA</v>
          </cell>
          <cell r="D1573">
            <v>2</v>
          </cell>
          <cell r="E1573">
            <v>4</v>
          </cell>
          <cell r="F1573">
            <v>2</v>
          </cell>
          <cell r="G1573">
            <v>2</v>
          </cell>
          <cell r="H1573">
            <v>2</v>
          </cell>
          <cell r="I1573">
            <v>40</v>
          </cell>
          <cell r="J1573">
            <v>1</v>
          </cell>
          <cell r="K1573">
            <v>821</v>
          </cell>
          <cell r="L1573">
            <v>1357844</v>
          </cell>
          <cell r="M1573">
            <v>0</v>
          </cell>
          <cell r="N1573">
            <v>1647477</v>
          </cell>
          <cell r="O1573">
            <v>750000</v>
          </cell>
          <cell r="P1573">
            <v>1707561</v>
          </cell>
          <cell r="Q1573">
            <v>137915</v>
          </cell>
          <cell r="R1573">
            <v>0</v>
          </cell>
          <cell r="S1573">
            <v>4226</v>
          </cell>
          <cell r="T1573">
            <v>0</v>
          </cell>
          <cell r="U1573">
            <v>0</v>
          </cell>
          <cell r="V1573">
            <v>431142</v>
          </cell>
          <cell r="W1573">
            <v>0</v>
          </cell>
          <cell r="X1573">
            <v>74720</v>
          </cell>
          <cell r="Y1573">
            <v>0</v>
          </cell>
          <cell r="Z1573">
            <v>6110885</v>
          </cell>
          <cell r="AA1573">
            <v>1744901</v>
          </cell>
          <cell r="AB1573">
            <v>0</v>
          </cell>
          <cell r="AC1573">
            <v>0</v>
          </cell>
          <cell r="AD1573">
            <v>413925</v>
          </cell>
          <cell r="AE1573">
            <v>258975</v>
          </cell>
          <cell r="AF1573">
            <v>1123153</v>
          </cell>
          <cell r="AG1573">
            <v>0</v>
          </cell>
          <cell r="AH1573">
            <v>1429256</v>
          </cell>
          <cell r="AI1573">
            <v>0</v>
          </cell>
          <cell r="AJ1573">
            <v>0</v>
          </cell>
          <cell r="AK1573">
            <v>4970210</v>
          </cell>
          <cell r="AL1573">
            <v>364789</v>
          </cell>
          <cell r="AM1573">
            <v>0</v>
          </cell>
          <cell r="AN1573">
            <v>0</v>
          </cell>
          <cell r="AO1573">
            <v>0</v>
          </cell>
          <cell r="AP1573">
            <v>5334999</v>
          </cell>
          <cell r="AQ1573">
            <v>2169785</v>
          </cell>
          <cell r="AR1573">
            <v>213650</v>
          </cell>
          <cell r="AS1573">
            <v>2383435</v>
          </cell>
          <cell r="AT1573">
            <v>688335</v>
          </cell>
          <cell r="AU1573">
            <v>572983</v>
          </cell>
          <cell r="AV1573">
            <v>118860</v>
          </cell>
          <cell r="AW1573">
            <v>0</v>
          </cell>
          <cell r="AX1573">
            <v>0</v>
          </cell>
          <cell r="AY1573">
            <v>49078</v>
          </cell>
          <cell r="AZ1573">
            <v>1429256</v>
          </cell>
        </row>
        <row r="1574">
          <cell r="A1574">
            <v>215886</v>
          </cell>
          <cell r="B1574" t="str">
            <v>SCHUYKILL COUNTY AREA VOCATIONAL TECHNICAL SCHOOL</v>
          </cell>
          <cell r="C1574" t="str">
            <v>PA</v>
          </cell>
          <cell r="D1574">
            <v>2</v>
          </cell>
          <cell r="E1574">
            <v>7</v>
          </cell>
          <cell r="F1574">
            <v>2</v>
          </cell>
          <cell r="G1574">
            <v>2</v>
          </cell>
          <cell r="H1574">
            <v>2</v>
          </cell>
          <cell r="I1574">
            <v>-3</v>
          </cell>
          <cell r="J1574">
            <v>1</v>
          </cell>
          <cell r="K1574">
            <v>177</v>
          </cell>
          <cell r="L1574">
            <v>1432175</v>
          </cell>
          <cell r="M1574">
            <v>0</v>
          </cell>
          <cell r="N1574">
            <v>1390385</v>
          </cell>
          <cell r="O1574">
            <v>0</v>
          </cell>
          <cell r="P1574">
            <v>658719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228219</v>
          </cell>
          <cell r="W1574">
            <v>0</v>
          </cell>
          <cell r="X1574">
            <v>3327579</v>
          </cell>
          <cell r="Y1574">
            <v>0</v>
          </cell>
          <cell r="Z1574">
            <v>7037077</v>
          </cell>
          <cell r="AA1574">
            <v>4642319</v>
          </cell>
          <cell r="AB1574">
            <v>0</v>
          </cell>
          <cell r="AC1574">
            <v>0</v>
          </cell>
          <cell r="AD1574">
            <v>643629</v>
          </cell>
          <cell r="AE1574">
            <v>647262</v>
          </cell>
          <cell r="AF1574">
            <v>239566</v>
          </cell>
          <cell r="AG1574">
            <v>663150</v>
          </cell>
          <cell r="AH1574">
            <v>0</v>
          </cell>
          <cell r="AI1574">
            <v>0</v>
          </cell>
          <cell r="AJ1574">
            <v>76604</v>
          </cell>
          <cell r="AK1574">
            <v>6912530</v>
          </cell>
          <cell r="AL1574">
            <v>229988</v>
          </cell>
          <cell r="AM1574">
            <v>0</v>
          </cell>
          <cell r="AN1574">
            <v>0</v>
          </cell>
          <cell r="AO1574">
            <v>0</v>
          </cell>
          <cell r="AP1574">
            <v>7142518</v>
          </cell>
          <cell r="AQ1574">
            <v>3288419</v>
          </cell>
          <cell r="AR1574">
            <v>804463</v>
          </cell>
          <cell r="AS1574">
            <v>4092882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>
            <v>246071</v>
          </cell>
          <cell r="B1575" t="str">
            <v>CAREER TECHNOLOGY CENTER OF LACKAWANNA COUNTY</v>
          </cell>
          <cell r="C1575" t="str">
            <v>PA</v>
          </cell>
          <cell r="D1575">
            <v>2</v>
          </cell>
          <cell r="E1575">
            <v>7</v>
          </cell>
          <cell r="F1575">
            <v>2</v>
          </cell>
          <cell r="G1575">
            <v>2</v>
          </cell>
          <cell r="H1575">
            <v>2</v>
          </cell>
          <cell r="I1575">
            <v>-3</v>
          </cell>
          <cell r="J1575">
            <v>1</v>
          </cell>
          <cell r="K1575">
            <v>49</v>
          </cell>
          <cell r="L1575">
            <v>379600</v>
          </cell>
          <cell r="M1575">
            <v>0</v>
          </cell>
          <cell r="N1575">
            <v>88576</v>
          </cell>
          <cell r="O1575">
            <v>0</v>
          </cell>
          <cell r="P1575">
            <v>28138</v>
          </cell>
          <cell r="Q1575">
            <v>88576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584890</v>
          </cell>
          <cell r="AA1575">
            <v>345275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50000</v>
          </cell>
          <cell r="AG1575">
            <v>20000</v>
          </cell>
          <cell r="AH1575">
            <v>116714</v>
          </cell>
          <cell r="AI1575">
            <v>0</v>
          </cell>
          <cell r="AJ1575">
            <v>0</v>
          </cell>
          <cell r="AK1575">
            <v>531989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531989</v>
          </cell>
          <cell r="AQ1575">
            <v>345275</v>
          </cell>
          <cell r="AR1575">
            <v>91509</v>
          </cell>
          <cell r="AS1575">
            <v>436784</v>
          </cell>
          <cell r="AT1575">
            <v>28138</v>
          </cell>
          <cell r="AU1575">
            <v>0</v>
          </cell>
          <cell r="AV1575">
            <v>88576</v>
          </cell>
          <cell r="AW1575">
            <v>0</v>
          </cell>
          <cell r="AX1575">
            <v>0</v>
          </cell>
          <cell r="AY1575">
            <v>0</v>
          </cell>
          <cell r="AZ1575">
            <v>116714</v>
          </cell>
        </row>
        <row r="1576">
          <cell r="A1576">
            <v>248624</v>
          </cell>
          <cell r="B1576" t="str">
            <v>FAYETTE COUNTY AREA VOC TECH SCHOOL OF PRAC NRSG</v>
          </cell>
          <cell r="C1576" t="str">
            <v>PA</v>
          </cell>
          <cell r="D1576">
            <v>2</v>
          </cell>
          <cell r="E1576">
            <v>7</v>
          </cell>
          <cell r="F1576">
            <v>2</v>
          </cell>
          <cell r="G1576">
            <v>2</v>
          </cell>
          <cell r="H1576">
            <v>2</v>
          </cell>
          <cell r="I1576">
            <v>-3</v>
          </cell>
          <cell r="J1576">
            <v>1</v>
          </cell>
          <cell r="K1576">
            <v>49</v>
          </cell>
          <cell r="L1576">
            <v>344844</v>
          </cell>
          <cell r="M1576">
            <v>0</v>
          </cell>
          <cell r="N1576">
            <v>195438</v>
          </cell>
          <cell r="O1576">
            <v>0</v>
          </cell>
          <cell r="P1576">
            <v>165940</v>
          </cell>
          <cell r="Q1576">
            <v>0</v>
          </cell>
          <cell r="R1576">
            <v>12193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718415</v>
          </cell>
          <cell r="AA1576">
            <v>530600</v>
          </cell>
          <cell r="AB1576">
            <v>0</v>
          </cell>
          <cell r="AC1576">
            <v>0</v>
          </cell>
          <cell r="AD1576">
            <v>37330</v>
          </cell>
          <cell r="AE1576">
            <v>127285</v>
          </cell>
          <cell r="AF1576">
            <v>114170</v>
          </cell>
          <cell r="AG1576">
            <v>26528</v>
          </cell>
          <cell r="AH1576">
            <v>314135</v>
          </cell>
          <cell r="AI1576">
            <v>0</v>
          </cell>
          <cell r="AJ1576">
            <v>0</v>
          </cell>
          <cell r="AK1576">
            <v>1150048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1150048</v>
          </cell>
          <cell r="AQ1576">
            <v>234134</v>
          </cell>
          <cell r="AR1576">
            <v>85799</v>
          </cell>
          <cell r="AS1576">
            <v>319933</v>
          </cell>
          <cell r="AT1576">
            <v>237602</v>
          </cell>
          <cell r="AU1576">
            <v>76533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314135</v>
          </cell>
        </row>
        <row r="1577">
          <cell r="A1577">
            <v>248633</v>
          </cell>
          <cell r="B1577" t="str">
            <v>FRANKLIN COUNTY CAREER AND TECHNOLOGY CENTER</v>
          </cell>
          <cell r="C1577" t="str">
            <v>PA</v>
          </cell>
          <cell r="D1577">
            <v>2</v>
          </cell>
          <cell r="E1577">
            <v>7</v>
          </cell>
          <cell r="F1577">
            <v>2</v>
          </cell>
          <cell r="G1577">
            <v>2</v>
          </cell>
          <cell r="H1577">
            <v>2</v>
          </cell>
          <cell r="I1577">
            <v>-3</v>
          </cell>
          <cell r="J1577">
            <v>1</v>
          </cell>
          <cell r="K1577">
            <v>50</v>
          </cell>
          <cell r="L1577">
            <v>269132</v>
          </cell>
          <cell r="M1577">
            <v>0</v>
          </cell>
          <cell r="N1577">
            <v>0</v>
          </cell>
          <cell r="O1577">
            <v>0</v>
          </cell>
          <cell r="P1577">
            <v>42792</v>
          </cell>
          <cell r="Q1577">
            <v>115428</v>
          </cell>
          <cell r="R1577">
            <v>0</v>
          </cell>
          <cell r="S1577">
            <v>3450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10</v>
          </cell>
          <cell r="Y1577">
            <v>0</v>
          </cell>
          <cell r="Z1577">
            <v>430812</v>
          </cell>
          <cell r="AA1577">
            <v>329048</v>
          </cell>
          <cell r="AB1577">
            <v>0</v>
          </cell>
          <cell r="AC1577">
            <v>0</v>
          </cell>
          <cell r="AD1577">
            <v>10571</v>
          </cell>
          <cell r="AE1577">
            <v>0</v>
          </cell>
          <cell r="AF1577">
            <v>50</v>
          </cell>
          <cell r="AG1577">
            <v>20000</v>
          </cell>
          <cell r="AH1577">
            <v>118120</v>
          </cell>
          <cell r="AI1577">
            <v>0</v>
          </cell>
          <cell r="AJ1577">
            <v>0</v>
          </cell>
          <cell r="AK1577">
            <v>477789</v>
          </cell>
          <cell r="AL1577">
            <v>0</v>
          </cell>
          <cell r="AM1577">
            <v>0</v>
          </cell>
          <cell r="AN1577">
            <v>0</v>
          </cell>
          <cell r="AO1577">
            <v>60</v>
          </cell>
          <cell r="AP1577">
            <v>477849</v>
          </cell>
          <cell r="AQ1577">
            <v>288803</v>
          </cell>
          <cell r="AR1577">
            <v>40244</v>
          </cell>
          <cell r="AS1577">
            <v>329048</v>
          </cell>
          <cell r="AT1577">
            <v>42792</v>
          </cell>
          <cell r="AU1577">
            <v>0</v>
          </cell>
          <cell r="AV1577">
            <v>71878</v>
          </cell>
          <cell r="AW1577">
            <v>0</v>
          </cell>
          <cell r="AX1577">
            <v>3450</v>
          </cell>
          <cell r="AY1577">
            <v>0</v>
          </cell>
          <cell r="AZ1577">
            <v>118120</v>
          </cell>
        </row>
        <row r="1578">
          <cell r="A1578">
            <v>260363</v>
          </cell>
          <cell r="B1578" t="str">
            <v>GREENE COUNTY AREA VOCATIONAL TECHNICAL SCHOOL</v>
          </cell>
          <cell r="C1578" t="str">
            <v>PA</v>
          </cell>
          <cell r="D1578">
            <v>2</v>
          </cell>
          <cell r="E1578">
            <v>7</v>
          </cell>
          <cell r="F1578">
            <v>2</v>
          </cell>
          <cell r="G1578">
            <v>2</v>
          </cell>
          <cell r="H1578">
            <v>2</v>
          </cell>
          <cell r="I1578">
            <v>-3</v>
          </cell>
          <cell r="J1578">
            <v>1</v>
          </cell>
          <cell r="K1578">
            <v>25</v>
          </cell>
          <cell r="L1578">
            <v>143261</v>
          </cell>
          <cell r="M1578">
            <v>0</v>
          </cell>
          <cell r="N1578">
            <v>29694</v>
          </cell>
          <cell r="O1578">
            <v>0</v>
          </cell>
          <cell r="P1578">
            <v>40718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213673</v>
          </cell>
          <cell r="AA1578">
            <v>142510</v>
          </cell>
          <cell r="AB1578">
            <v>0</v>
          </cell>
          <cell r="AC1578">
            <v>0</v>
          </cell>
          <cell r="AD1578">
            <v>110</v>
          </cell>
          <cell r="AE1578">
            <v>5721</v>
          </cell>
          <cell r="AF1578">
            <v>4674</v>
          </cell>
          <cell r="AG1578">
            <v>0</v>
          </cell>
          <cell r="AH1578">
            <v>41054</v>
          </cell>
          <cell r="AI1578">
            <v>0</v>
          </cell>
          <cell r="AJ1578">
            <v>0</v>
          </cell>
          <cell r="AK1578">
            <v>194069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194069</v>
          </cell>
          <cell r="AQ1578">
            <v>99361</v>
          </cell>
          <cell r="AR1578">
            <v>41045</v>
          </cell>
          <cell r="AS1578">
            <v>140406</v>
          </cell>
          <cell r="AT1578">
            <v>41054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41054</v>
          </cell>
        </row>
        <row r="1579">
          <cell r="A1579">
            <v>364618</v>
          </cell>
          <cell r="B1579" t="str">
            <v>LAWRENCE COUNTY VOCATIONAL TECHNICAL SCH PRACT NUR</v>
          </cell>
          <cell r="C1579" t="str">
            <v>PA</v>
          </cell>
          <cell r="D1579">
            <v>2</v>
          </cell>
          <cell r="E1579">
            <v>7</v>
          </cell>
          <cell r="F1579">
            <v>2</v>
          </cell>
          <cell r="G1579">
            <v>2</v>
          </cell>
          <cell r="H1579">
            <v>2</v>
          </cell>
          <cell r="I1579">
            <v>-3</v>
          </cell>
          <cell r="J1579">
            <v>1</v>
          </cell>
          <cell r="K1579">
            <v>28</v>
          </cell>
          <cell r="L1579">
            <v>198000</v>
          </cell>
          <cell r="M1579">
            <v>0</v>
          </cell>
          <cell r="N1579">
            <v>0</v>
          </cell>
          <cell r="O1579">
            <v>0</v>
          </cell>
          <cell r="P1579">
            <v>255084</v>
          </cell>
          <cell r="Q1579">
            <v>41486</v>
          </cell>
          <cell r="R1579">
            <v>10380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504950</v>
          </cell>
          <cell r="AA1579">
            <v>279231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67667</v>
          </cell>
          <cell r="AI1579">
            <v>0</v>
          </cell>
          <cell r="AJ1579">
            <v>0</v>
          </cell>
          <cell r="AK1579">
            <v>346898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346898</v>
          </cell>
          <cell r="AQ1579">
            <v>174590</v>
          </cell>
          <cell r="AR1579">
            <v>40543</v>
          </cell>
          <cell r="AS1579">
            <v>215133</v>
          </cell>
          <cell r="AT1579">
            <v>67667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67667</v>
          </cell>
        </row>
        <row r="1580">
          <cell r="A1580">
            <v>365383</v>
          </cell>
          <cell r="B1580" t="str">
            <v>WILKES-BARRE AREA VO TECH SCHOOL OF PRACTICAL NURS</v>
          </cell>
          <cell r="C1580" t="str">
            <v>PA</v>
          </cell>
          <cell r="D1580">
            <v>2</v>
          </cell>
          <cell r="E1580">
            <v>7</v>
          </cell>
          <cell r="F1580">
            <v>2</v>
          </cell>
          <cell r="G1580">
            <v>-1</v>
          </cell>
          <cell r="H1580">
            <v>2</v>
          </cell>
          <cell r="I1580">
            <v>-3</v>
          </cell>
          <cell r="J1580">
            <v>1</v>
          </cell>
          <cell r="K1580">
            <v>67</v>
          </cell>
          <cell r="L1580">
            <v>452142</v>
          </cell>
          <cell r="M1580">
            <v>0</v>
          </cell>
          <cell r="N1580">
            <v>134143</v>
          </cell>
          <cell r="O1580">
            <v>0</v>
          </cell>
          <cell r="P1580">
            <v>417242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1003527</v>
          </cell>
          <cell r="AA1580">
            <v>405557</v>
          </cell>
          <cell r="AB1580">
            <v>0</v>
          </cell>
          <cell r="AC1580">
            <v>0</v>
          </cell>
          <cell r="AD1580">
            <v>0</v>
          </cell>
          <cell r="AE1580">
            <v>15748</v>
          </cell>
          <cell r="AF1580">
            <v>162146</v>
          </cell>
          <cell r="AG1580">
            <v>11709</v>
          </cell>
          <cell r="AH1580">
            <v>108720</v>
          </cell>
          <cell r="AI1580">
            <v>0</v>
          </cell>
          <cell r="AJ1580">
            <v>0</v>
          </cell>
          <cell r="AK1580">
            <v>703880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703880</v>
          </cell>
          <cell r="AQ1580">
            <v>382231</v>
          </cell>
          <cell r="AR1580">
            <v>84138</v>
          </cell>
          <cell r="AS1580">
            <v>466369</v>
          </cell>
          <cell r="AT1580">
            <v>108720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108720</v>
          </cell>
        </row>
        <row r="1581">
          <cell r="A1581">
            <v>366632</v>
          </cell>
          <cell r="B1581" t="str">
            <v>MERCER COUNTY CAREER CENTER</v>
          </cell>
          <cell r="C1581" t="str">
            <v>PA</v>
          </cell>
          <cell r="D1581">
            <v>2</v>
          </cell>
          <cell r="E1581">
            <v>7</v>
          </cell>
          <cell r="F1581">
            <v>2</v>
          </cell>
          <cell r="G1581">
            <v>2</v>
          </cell>
          <cell r="H1581">
            <v>2</v>
          </cell>
          <cell r="I1581">
            <v>-3</v>
          </cell>
          <cell r="J1581">
            <v>1</v>
          </cell>
          <cell r="K1581">
            <v>27</v>
          </cell>
          <cell r="L1581">
            <v>163162</v>
          </cell>
          <cell r="M1581">
            <v>0</v>
          </cell>
          <cell r="N1581">
            <v>59956</v>
          </cell>
          <cell r="O1581">
            <v>0</v>
          </cell>
          <cell r="P1581">
            <v>90319</v>
          </cell>
          <cell r="Q1581">
            <v>161193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18509</v>
          </cell>
          <cell r="Y1581">
            <v>0</v>
          </cell>
          <cell r="Z1581">
            <v>493139</v>
          </cell>
          <cell r="AA1581">
            <v>299010</v>
          </cell>
          <cell r="AB1581">
            <v>0</v>
          </cell>
          <cell r="AC1581">
            <v>0</v>
          </cell>
          <cell r="AD1581">
            <v>61736</v>
          </cell>
          <cell r="AE1581">
            <v>14498</v>
          </cell>
          <cell r="AF1581">
            <v>33856</v>
          </cell>
          <cell r="AG1581">
            <v>22480</v>
          </cell>
          <cell r="AH1581">
            <v>43958</v>
          </cell>
          <cell r="AI1581">
            <v>0</v>
          </cell>
          <cell r="AJ1581">
            <v>0</v>
          </cell>
          <cell r="AK1581">
            <v>475538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475538</v>
          </cell>
          <cell r="AQ1581">
            <v>213601</v>
          </cell>
          <cell r="AR1581">
            <v>41341</v>
          </cell>
          <cell r="AS1581">
            <v>254942</v>
          </cell>
          <cell r="AT1581">
            <v>43958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43958</v>
          </cell>
        </row>
        <row r="1582">
          <cell r="A1582">
            <v>368407</v>
          </cell>
          <cell r="B1582" t="str">
            <v>WESTERN AREA CAREER AND TECHNOLOGY CENTER</v>
          </cell>
          <cell r="C1582" t="str">
            <v>PA</v>
          </cell>
          <cell r="D1582">
            <v>2</v>
          </cell>
          <cell r="E1582">
            <v>7</v>
          </cell>
          <cell r="F1582">
            <v>2</v>
          </cell>
          <cell r="G1582">
            <v>2</v>
          </cell>
          <cell r="H1582">
            <v>2</v>
          </cell>
          <cell r="I1582">
            <v>-3</v>
          </cell>
          <cell r="J1582">
            <v>1</v>
          </cell>
          <cell r="K1582">
            <v>36</v>
          </cell>
          <cell r="L1582">
            <v>150460</v>
          </cell>
          <cell r="M1582">
            <v>13021</v>
          </cell>
          <cell r="N1582">
            <v>46410</v>
          </cell>
          <cell r="O1582">
            <v>0</v>
          </cell>
          <cell r="P1582">
            <v>33273</v>
          </cell>
          <cell r="Q1582">
            <v>0</v>
          </cell>
          <cell r="R1582">
            <v>10257</v>
          </cell>
          <cell r="S1582">
            <v>0</v>
          </cell>
          <cell r="T1582">
            <v>0</v>
          </cell>
          <cell r="U1582">
            <v>0</v>
          </cell>
          <cell r="V1582">
            <v>2000</v>
          </cell>
          <cell r="W1582">
            <v>0</v>
          </cell>
          <cell r="X1582">
            <v>0</v>
          </cell>
          <cell r="Y1582">
            <v>0</v>
          </cell>
          <cell r="Z1582">
            <v>255421</v>
          </cell>
          <cell r="AA1582">
            <v>141274</v>
          </cell>
          <cell r="AB1582">
            <v>12564</v>
          </cell>
          <cell r="AC1582">
            <v>8315</v>
          </cell>
          <cell r="AD1582">
            <v>18375</v>
          </cell>
          <cell r="AE1582">
            <v>14359</v>
          </cell>
          <cell r="AF1582">
            <v>26243</v>
          </cell>
          <cell r="AG1582">
            <v>3375</v>
          </cell>
          <cell r="AH1582">
            <v>43530</v>
          </cell>
          <cell r="AI1582">
            <v>1000</v>
          </cell>
          <cell r="AJ1582">
            <v>50</v>
          </cell>
          <cell r="AK1582">
            <v>269085</v>
          </cell>
          <cell r="AL1582">
            <v>2000</v>
          </cell>
          <cell r="AM1582">
            <v>0</v>
          </cell>
          <cell r="AN1582">
            <v>0</v>
          </cell>
          <cell r="AO1582">
            <v>0</v>
          </cell>
          <cell r="AP1582">
            <v>271085</v>
          </cell>
          <cell r="AQ1582">
            <v>141275</v>
          </cell>
          <cell r="AR1582">
            <v>42118</v>
          </cell>
          <cell r="AS1582">
            <v>183393</v>
          </cell>
          <cell r="AT1582">
            <v>33273</v>
          </cell>
          <cell r="AU1582">
            <v>0</v>
          </cell>
          <cell r="AV1582">
            <v>0</v>
          </cell>
          <cell r="AW1582">
            <v>10257</v>
          </cell>
          <cell r="AX1582">
            <v>0</v>
          </cell>
          <cell r="AY1582">
            <v>0</v>
          </cell>
          <cell r="AZ1582">
            <v>43530</v>
          </cell>
        </row>
        <row r="1583">
          <cell r="A1583">
            <v>369668</v>
          </cell>
          <cell r="B1583" t="str">
            <v>CENTRAL PENNSYLVANIA INST OF SCI AND TECH PRAC NUR</v>
          </cell>
          <cell r="C1583" t="str">
            <v>PA</v>
          </cell>
          <cell r="D1583">
            <v>2</v>
          </cell>
          <cell r="E1583">
            <v>7</v>
          </cell>
          <cell r="F1583">
            <v>2</v>
          </cell>
          <cell r="G1583">
            <v>2</v>
          </cell>
          <cell r="H1583">
            <v>2</v>
          </cell>
          <cell r="I1583">
            <v>-3</v>
          </cell>
          <cell r="J1583">
            <v>1</v>
          </cell>
          <cell r="K1583">
            <v>29</v>
          </cell>
          <cell r="L1583">
            <v>85724</v>
          </cell>
          <cell r="M1583">
            <v>0</v>
          </cell>
          <cell r="N1583">
            <v>0</v>
          </cell>
          <cell r="O1583">
            <v>0</v>
          </cell>
          <cell r="P1583">
            <v>35900</v>
          </cell>
          <cell r="Q1583">
            <v>48645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170269</v>
          </cell>
          <cell r="AA1583">
            <v>143716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35900</v>
          </cell>
          <cell r="AI1583">
            <v>0</v>
          </cell>
          <cell r="AJ1583">
            <v>0</v>
          </cell>
          <cell r="AK1583">
            <v>179616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179616</v>
          </cell>
          <cell r="AQ1583">
            <v>114955</v>
          </cell>
          <cell r="AR1583">
            <v>16837</v>
          </cell>
          <cell r="AS1583">
            <v>131792</v>
          </cell>
          <cell r="AT1583">
            <v>35900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35900</v>
          </cell>
        </row>
        <row r="1584">
          <cell r="A1584">
            <v>375966</v>
          </cell>
          <cell r="B1584" t="str">
            <v>EASTERN CENTER FOR ARTS AND TECHNOLOGY</v>
          </cell>
          <cell r="C1584" t="str">
            <v>PA</v>
          </cell>
          <cell r="D1584">
            <v>2</v>
          </cell>
          <cell r="E1584">
            <v>7</v>
          </cell>
          <cell r="F1584">
            <v>2</v>
          </cell>
          <cell r="G1584">
            <v>2</v>
          </cell>
          <cell r="H1584">
            <v>2</v>
          </cell>
          <cell r="I1584">
            <v>-3</v>
          </cell>
          <cell r="J1584">
            <v>1</v>
          </cell>
          <cell r="K1584">
            <v>49</v>
          </cell>
          <cell r="L1584">
            <v>272967</v>
          </cell>
          <cell r="M1584">
            <v>0</v>
          </cell>
          <cell r="N1584">
            <v>61475</v>
          </cell>
          <cell r="O1584">
            <v>0</v>
          </cell>
          <cell r="P1584">
            <v>633173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967615</v>
          </cell>
          <cell r="AA1584">
            <v>210441</v>
          </cell>
          <cell r="AB1584">
            <v>0</v>
          </cell>
          <cell r="AC1584">
            <v>0</v>
          </cell>
          <cell r="AD1584">
            <v>118647</v>
          </cell>
          <cell r="AE1584">
            <v>6885</v>
          </cell>
          <cell r="AF1584">
            <v>0</v>
          </cell>
          <cell r="AG1584">
            <v>0</v>
          </cell>
          <cell r="AH1584">
            <v>403392</v>
          </cell>
          <cell r="AI1584">
            <v>0</v>
          </cell>
          <cell r="AJ1584">
            <v>0</v>
          </cell>
          <cell r="AK1584">
            <v>739365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739365</v>
          </cell>
          <cell r="AQ1584">
            <v>409619</v>
          </cell>
          <cell r="AR1584">
            <v>130678</v>
          </cell>
          <cell r="AS1584">
            <v>540297</v>
          </cell>
          <cell r="AT1584">
            <v>78439</v>
          </cell>
          <cell r="AU1584">
            <v>324953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403392</v>
          </cell>
        </row>
        <row r="1585">
          <cell r="A1585">
            <v>383367</v>
          </cell>
          <cell r="B1585" t="str">
            <v>ALTOONA AREA VOCATIONAL TECHNICAL SCHOOL</v>
          </cell>
          <cell r="C1585" t="str">
            <v>PA</v>
          </cell>
          <cell r="D1585">
            <v>2</v>
          </cell>
          <cell r="E1585">
            <v>7</v>
          </cell>
          <cell r="F1585">
            <v>2</v>
          </cell>
          <cell r="G1585">
            <v>2</v>
          </cell>
          <cell r="H1585">
            <v>2</v>
          </cell>
          <cell r="I1585">
            <v>-3</v>
          </cell>
          <cell r="J1585">
            <v>1</v>
          </cell>
          <cell r="K1585">
            <v>212</v>
          </cell>
          <cell r="L1585">
            <v>588360</v>
          </cell>
          <cell r="M1585">
            <v>0</v>
          </cell>
          <cell r="N1585">
            <v>120202</v>
          </cell>
          <cell r="O1585">
            <v>0</v>
          </cell>
          <cell r="P1585">
            <v>331016</v>
          </cell>
          <cell r="Q1585">
            <v>160000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1128956</v>
          </cell>
          <cell r="W1585">
            <v>0</v>
          </cell>
          <cell r="X1585">
            <v>54517</v>
          </cell>
          <cell r="Y1585">
            <v>0</v>
          </cell>
          <cell r="Z1585">
            <v>2383051</v>
          </cell>
          <cell r="AA1585">
            <v>1128956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54517</v>
          </cell>
          <cell r="AG1585">
            <v>0</v>
          </cell>
          <cell r="AH1585">
            <v>161109</v>
          </cell>
          <cell r="AI1585">
            <v>161109</v>
          </cell>
          <cell r="AJ1585">
            <v>0</v>
          </cell>
          <cell r="AK1585">
            <v>1505691</v>
          </cell>
          <cell r="AL1585">
            <v>1128956</v>
          </cell>
          <cell r="AM1585">
            <v>0</v>
          </cell>
          <cell r="AN1585">
            <v>0</v>
          </cell>
          <cell r="AO1585">
            <v>0</v>
          </cell>
          <cell r="AP1585">
            <v>2634647</v>
          </cell>
          <cell r="AQ1585">
            <v>561155</v>
          </cell>
          <cell r="AR1585">
            <v>92000</v>
          </cell>
          <cell r="AS1585">
            <v>653155</v>
          </cell>
          <cell r="AT1585">
            <v>161109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161109</v>
          </cell>
        </row>
        <row r="1586">
          <cell r="A1586">
            <v>387730</v>
          </cell>
          <cell r="B1586" t="str">
            <v>REGIONAL CAREER &amp; TECHNICAL CENTER</v>
          </cell>
          <cell r="C1586" t="str">
            <v>PA</v>
          </cell>
          <cell r="D1586">
            <v>2</v>
          </cell>
          <cell r="E1586">
            <v>7</v>
          </cell>
          <cell r="F1586">
            <v>2</v>
          </cell>
          <cell r="G1586">
            <v>-1</v>
          </cell>
          <cell r="H1586">
            <v>2</v>
          </cell>
          <cell r="I1586">
            <v>-3</v>
          </cell>
          <cell r="J1586">
            <v>1</v>
          </cell>
          <cell r="K1586">
            <v>22</v>
          </cell>
          <cell r="L1586">
            <v>456500</v>
          </cell>
          <cell r="M1586">
            <v>0</v>
          </cell>
          <cell r="N1586">
            <v>98121</v>
          </cell>
          <cell r="O1586">
            <v>0</v>
          </cell>
          <cell r="P1586">
            <v>76452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631073</v>
          </cell>
          <cell r="AA1586">
            <v>274726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22130</v>
          </cell>
          <cell r="AH1586">
            <v>74652</v>
          </cell>
          <cell r="AI1586">
            <v>0</v>
          </cell>
          <cell r="AJ1586">
            <v>0</v>
          </cell>
          <cell r="AK1586">
            <v>371508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371508</v>
          </cell>
          <cell r="AQ1586">
            <v>319416</v>
          </cell>
          <cell r="AR1586">
            <v>82854</v>
          </cell>
          <cell r="AS1586">
            <v>402270</v>
          </cell>
          <cell r="AT1586">
            <v>74652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74652</v>
          </cell>
        </row>
        <row r="1587">
          <cell r="A1587">
            <v>406422</v>
          </cell>
          <cell r="B1587" t="str">
            <v>CENTRAL SUSQUEHANNA INTERMEDIATE UNIT LPN CAREER</v>
          </cell>
          <cell r="C1587" t="str">
            <v>PA</v>
          </cell>
          <cell r="D1587">
            <v>2</v>
          </cell>
          <cell r="E1587">
            <v>7</v>
          </cell>
          <cell r="F1587">
            <v>2</v>
          </cell>
          <cell r="G1587">
            <v>2</v>
          </cell>
          <cell r="H1587">
            <v>2</v>
          </cell>
          <cell r="I1587">
            <v>-3</v>
          </cell>
          <cell r="J1587">
            <v>1</v>
          </cell>
          <cell r="K1587">
            <v>42</v>
          </cell>
          <cell r="L1587">
            <v>239315</v>
          </cell>
          <cell r="M1587">
            <v>0</v>
          </cell>
          <cell r="N1587">
            <v>0</v>
          </cell>
          <cell r="O1587">
            <v>0</v>
          </cell>
          <cell r="P1587">
            <v>135016</v>
          </cell>
          <cell r="Q1587">
            <v>76714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24316</v>
          </cell>
          <cell r="Y1587">
            <v>0</v>
          </cell>
          <cell r="Z1587">
            <v>475361</v>
          </cell>
          <cell r="AA1587">
            <v>272544</v>
          </cell>
          <cell r="AB1587">
            <v>0</v>
          </cell>
          <cell r="AC1587">
            <v>0</v>
          </cell>
          <cell r="AD1587">
            <v>176237</v>
          </cell>
          <cell r="AE1587">
            <v>0</v>
          </cell>
          <cell r="AF1587">
            <v>0</v>
          </cell>
          <cell r="AG1587">
            <v>48877</v>
          </cell>
          <cell r="AH1587">
            <v>78164</v>
          </cell>
          <cell r="AI1587">
            <v>0</v>
          </cell>
          <cell r="AJ1587">
            <v>0</v>
          </cell>
          <cell r="AK1587">
            <v>575822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575822</v>
          </cell>
          <cell r="AQ1587">
            <v>305769</v>
          </cell>
          <cell r="AR1587">
            <v>41355</v>
          </cell>
          <cell r="AS1587">
            <v>347124</v>
          </cell>
          <cell r="AT1587">
            <v>77011</v>
          </cell>
          <cell r="AU1587">
            <v>0</v>
          </cell>
          <cell r="AV1587">
            <v>1153</v>
          </cell>
          <cell r="AW1587">
            <v>0</v>
          </cell>
          <cell r="AX1587">
            <v>0</v>
          </cell>
          <cell r="AY1587">
            <v>0</v>
          </cell>
          <cell r="AZ1587">
            <v>78164</v>
          </cell>
        </row>
        <row r="1588">
          <cell r="A1588">
            <v>418409</v>
          </cell>
          <cell r="B1588" t="str">
            <v>YORK COUNTY SCHOOL OF TECHNOLOGY PRACTICAL NURSING</v>
          </cell>
          <cell r="C1588" t="str">
            <v>PA</v>
          </cell>
          <cell r="D1588">
            <v>2</v>
          </cell>
          <cell r="E1588">
            <v>7</v>
          </cell>
          <cell r="F1588">
            <v>2</v>
          </cell>
          <cell r="G1588">
            <v>2</v>
          </cell>
          <cell r="H1588">
            <v>2</v>
          </cell>
          <cell r="I1588">
            <v>-3</v>
          </cell>
          <cell r="J1588">
            <v>1</v>
          </cell>
          <cell r="K1588">
            <v>62</v>
          </cell>
          <cell r="L1588">
            <v>456500</v>
          </cell>
          <cell r="M1588">
            <v>0</v>
          </cell>
          <cell r="N1588">
            <v>98121</v>
          </cell>
          <cell r="O1588">
            <v>0</v>
          </cell>
          <cell r="P1588">
            <v>76452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631073</v>
          </cell>
          <cell r="AA1588">
            <v>274726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22130</v>
          </cell>
          <cell r="AH1588">
            <v>74652</v>
          </cell>
          <cell r="AI1588">
            <v>0</v>
          </cell>
          <cell r="AJ1588">
            <v>0</v>
          </cell>
          <cell r="AK1588">
            <v>371508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371508</v>
          </cell>
          <cell r="AQ1588">
            <v>319416</v>
          </cell>
          <cell r="AR1588">
            <v>82854</v>
          </cell>
          <cell r="AS1588">
            <v>402270</v>
          </cell>
          <cell r="AT1588">
            <v>74652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74652</v>
          </cell>
        </row>
        <row r="1589">
          <cell r="A1589">
            <v>418427</v>
          </cell>
          <cell r="B1589" t="str">
            <v>CENTER FOR ARTS AND TECHNOLOGY-BRANDYWINE CAMPUS</v>
          </cell>
          <cell r="C1589" t="str">
            <v>PA</v>
          </cell>
          <cell r="D1589">
            <v>2</v>
          </cell>
          <cell r="E1589">
            <v>7</v>
          </cell>
          <cell r="F1589">
            <v>2</v>
          </cell>
          <cell r="G1589">
            <v>2</v>
          </cell>
          <cell r="H1589">
            <v>2</v>
          </cell>
          <cell r="I1589">
            <v>-3</v>
          </cell>
          <cell r="J1589">
            <v>1</v>
          </cell>
          <cell r="K1589">
            <v>78</v>
          </cell>
          <cell r="L1589">
            <v>495609</v>
          </cell>
          <cell r="M1589">
            <v>0</v>
          </cell>
          <cell r="N1589">
            <v>112622</v>
          </cell>
          <cell r="O1589">
            <v>0</v>
          </cell>
          <cell r="P1589">
            <v>112818</v>
          </cell>
          <cell r="Q1589">
            <v>0</v>
          </cell>
          <cell r="R1589">
            <v>3328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724377</v>
          </cell>
          <cell r="AA1589">
            <v>549482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43680</v>
          </cell>
          <cell r="AG1589">
            <v>0</v>
          </cell>
          <cell r="AH1589">
            <v>112818</v>
          </cell>
          <cell r="AI1589">
            <v>0</v>
          </cell>
          <cell r="AJ1589">
            <v>0</v>
          </cell>
          <cell r="AK1589">
            <v>705980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705980</v>
          </cell>
          <cell r="AQ1589">
            <v>387103</v>
          </cell>
          <cell r="AR1589">
            <v>77810</v>
          </cell>
          <cell r="AS1589">
            <v>464913</v>
          </cell>
          <cell r="AT1589">
            <v>112818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112818</v>
          </cell>
        </row>
        <row r="1590">
          <cell r="A1590">
            <v>418445</v>
          </cell>
          <cell r="B1590" t="str">
            <v>JEFFERSON COUNTY DUBOIS AREA VOC TECHN PRACT NURS</v>
          </cell>
          <cell r="C1590" t="str">
            <v>PA</v>
          </cell>
          <cell r="D1590">
            <v>2</v>
          </cell>
          <cell r="E1590">
            <v>7</v>
          </cell>
          <cell r="F1590">
            <v>2</v>
          </cell>
          <cell r="G1590">
            <v>2</v>
          </cell>
          <cell r="H1590">
            <v>2</v>
          </cell>
          <cell r="I1590">
            <v>-3</v>
          </cell>
          <cell r="J1590">
            <v>1</v>
          </cell>
          <cell r="K1590">
            <v>24</v>
          </cell>
          <cell r="L1590">
            <v>163213</v>
          </cell>
          <cell r="M1590">
            <v>0</v>
          </cell>
          <cell r="N1590">
            <v>546249</v>
          </cell>
          <cell r="O1590">
            <v>3215152</v>
          </cell>
          <cell r="P1590">
            <v>253001</v>
          </cell>
          <cell r="Q1590">
            <v>61054</v>
          </cell>
          <cell r="R1590">
            <v>77533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4316202</v>
          </cell>
          <cell r="AA1590">
            <v>2742486</v>
          </cell>
          <cell r="AB1590">
            <v>0</v>
          </cell>
          <cell r="AC1590">
            <v>0</v>
          </cell>
          <cell r="AD1590">
            <v>0</v>
          </cell>
          <cell r="AE1590">
            <v>344178</v>
          </cell>
          <cell r="AF1590">
            <v>442575</v>
          </cell>
          <cell r="AG1590">
            <v>604755</v>
          </cell>
          <cell r="AH1590">
            <v>124096</v>
          </cell>
          <cell r="AI1590">
            <v>587564</v>
          </cell>
          <cell r="AJ1590">
            <v>0</v>
          </cell>
          <cell r="AK1590">
            <v>4845654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4845654</v>
          </cell>
          <cell r="AQ1590">
            <v>2438075</v>
          </cell>
          <cell r="AR1590">
            <v>764433</v>
          </cell>
          <cell r="AS1590">
            <v>3203408</v>
          </cell>
          <cell r="AT1590">
            <v>48452</v>
          </cell>
          <cell r="AU1590">
            <v>20000</v>
          </cell>
          <cell r="AV1590">
            <v>39708</v>
          </cell>
          <cell r="AW1590">
            <v>15936</v>
          </cell>
          <cell r="AX1590">
            <v>0</v>
          </cell>
          <cell r="AY1590">
            <v>0</v>
          </cell>
          <cell r="AZ1590">
            <v>124096</v>
          </cell>
        </row>
        <row r="1591">
          <cell r="A1591">
            <v>418454</v>
          </cell>
          <cell r="B1591" t="str">
            <v>GREATER JOHNSTOWN CAREER AND TECHNOLOGY CENTER</v>
          </cell>
          <cell r="C1591" t="str">
            <v>PA</v>
          </cell>
          <cell r="D1591">
            <v>2</v>
          </cell>
          <cell r="E1591">
            <v>7</v>
          </cell>
          <cell r="F1591">
            <v>2</v>
          </cell>
          <cell r="G1591">
            <v>-1</v>
          </cell>
          <cell r="H1591">
            <v>2</v>
          </cell>
          <cell r="I1591">
            <v>-3</v>
          </cell>
          <cell r="J1591">
            <v>1</v>
          </cell>
          <cell r="K1591">
            <v>426</v>
          </cell>
          <cell r="L1591">
            <v>5487512</v>
          </cell>
          <cell r="M1591">
            <v>0</v>
          </cell>
          <cell r="N1591">
            <v>0</v>
          </cell>
          <cell r="O1591">
            <v>0</v>
          </cell>
          <cell r="P1591">
            <v>1398005</v>
          </cell>
          <cell r="Q1591">
            <v>1851689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8737206</v>
          </cell>
          <cell r="AA1591">
            <v>4415800</v>
          </cell>
          <cell r="AB1591">
            <v>0</v>
          </cell>
          <cell r="AC1591">
            <v>0</v>
          </cell>
          <cell r="AD1591">
            <v>2681526</v>
          </cell>
          <cell r="AE1591">
            <v>302121</v>
          </cell>
          <cell r="AF1591">
            <v>105815</v>
          </cell>
          <cell r="AG1591">
            <v>953859</v>
          </cell>
          <cell r="AH1591">
            <v>184757</v>
          </cell>
          <cell r="AI1591">
            <v>25000</v>
          </cell>
          <cell r="AJ1591">
            <v>0</v>
          </cell>
          <cell r="AK1591">
            <v>8668878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8668878</v>
          </cell>
          <cell r="AQ1591">
            <v>0</v>
          </cell>
          <cell r="AR1591">
            <v>0</v>
          </cell>
          <cell r="AS1591">
            <v>0</v>
          </cell>
          <cell r="AT1591">
            <v>184757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184757</v>
          </cell>
        </row>
        <row r="1592">
          <cell r="A1592">
            <v>418481</v>
          </cell>
          <cell r="B1592" t="str">
            <v>JUNIATA-MIFFLIN COUNTIES AREA VOCATIONAL TECH SCH</v>
          </cell>
          <cell r="C1592" t="str">
            <v>PA</v>
          </cell>
          <cell r="D1592">
            <v>2</v>
          </cell>
          <cell r="E1592">
            <v>7</v>
          </cell>
          <cell r="F1592">
            <v>2</v>
          </cell>
          <cell r="G1592">
            <v>2</v>
          </cell>
          <cell r="H1592">
            <v>2</v>
          </cell>
          <cell r="I1592">
            <v>-3</v>
          </cell>
          <cell r="J1592">
            <v>1</v>
          </cell>
          <cell r="K1592">
            <v>28</v>
          </cell>
          <cell r="L1592">
            <v>215000</v>
          </cell>
          <cell r="M1592">
            <v>0</v>
          </cell>
          <cell r="N1592">
            <v>45000</v>
          </cell>
          <cell r="O1592">
            <v>0</v>
          </cell>
          <cell r="P1592">
            <v>61531</v>
          </cell>
          <cell r="Q1592">
            <v>45000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366531</v>
          </cell>
          <cell r="AA1592">
            <v>31100</v>
          </cell>
          <cell r="AB1592">
            <v>0</v>
          </cell>
          <cell r="AC1592">
            <v>0</v>
          </cell>
          <cell r="AD1592">
            <v>5411</v>
          </cell>
          <cell r="AE1592">
            <v>0</v>
          </cell>
          <cell r="AF1592">
            <v>18000</v>
          </cell>
          <cell r="AG1592">
            <v>18275</v>
          </cell>
          <cell r="AH1592">
            <v>106531</v>
          </cell>
          <cell r="AI1592">
            <v>0</v>
          </cell>
          <cell r="AJ1592">
            <v>0</v>
          </cell>
          <cell r="AK1592">
            <v>179317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179317</v>
          </cell>
          <cell r="AQ1592">
            <v>165721</v>
          </cell>
          <cell r="AR1592">
            <v>47850</v>
          </cell>
          <cell r="AS1592">
            <v>213571</v>
          </cell>
          <cell r="AT1592">
            <v>61531</v>
          </cell>
          <cell r="AU1592">
            <v>0</v>
          </cell>
          <cell r="AV1592">
            <v>45000</v>
          </cell>
          <cell r="AW1592">
            <v>0</v>
          </cell>
          <cell r="AX1592">
            <v>0</v>
          </cell>
          <cell r="AY1592">
            <v>0</v>
          </cell>
          <cell r="AZ1592">
            <v>106531</v>
          </cell>
        </row>
        <row r="1593">
          <cell r="A1593">
            <v>418506</v>
          </cell>
          <cell r="B1593" t="str">
            <v>HANOVER PUBLIC SCHOOL DISTRICT PRACT NURSING PROG</v>
          </cell>
          <cell r="C1593" t="str">
            <v>PA</v>
          </cell>
          <cell r="D1593">
            <v>2</v>
          </cell>
          <cell r="E1593">
            <v>7</v>
          </cell>
          <cell r="F1593">
            <v>2</v>
          </cell>
          <cell r="G1593">
            <v>2</v>
          </cell>
          <cell r="H1593">
            <v>2</v>
          </cell>
          <cell r="I1593">
            <v>-3</v>
          </cell>
          <cell r="J1593">
            <v>1</v>
          </cell>
          <cell r="K1593">
            <v>44</v>
          </cell>
          <cell r="L1593">
            <v>237883</v>
          </cell>
          <cell r="M1593">
            <v>0</v>
          </cell>
          <cell r="N1593">
            <v>85435</v>
          </cell>
          <cell r="O1593">
            <v>0</v>
          </cell>
          <cell r="P1593">
            <v>31975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355293</v>
          </cell>
          <cell r="AA1593">
            <v>132385</v>
          </cell>
          <cell r="AB1593">
            <v>0</v>
          </cell>
          <cell r="AC1593">
            <v>0</v>
          </cell>
          <cell r="AD1593">
            <v>89627</v>
          </cell>
          <cell r="AE1593">
            <v>6203</v>
          </cell>
          <cell r="AF1593">
            <v>9624</v>
          </cell>
          <cell r="AG1593">
            <v>5861</v>
          </cell>
          <cell r="AH1593">
            <v>31975</v>
          </cell>
          <cell r="AI1593">
            <v>40492</v>
          </cell>
          <cell r="AJ1593">
            <v>5424</v>
          </cell>
          <cell r="AK1593">
            <v>321591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321591</v>
          </cell>
          <cell r="AQ1593">
            <v>222012</v>
          </cell>
          <cell r="AR1593">
            <v>0</v>
          </cell>
          <cell r="AS1593">
            <v>262504</v>
          </cell>
          <cell r="AT1593">
            <v>31975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31975</v>
          </cell>
        </row>
        <row r="1594">
          <cell r="A1594">
            <v>418515</v>
          </cell>
          <cell r="B1594" t="str">
            <v>LENAPE AREA VOCATIONAL TECH SCH PRACT NURS PROG</v>
          </cell>
          <cell r="C1594" t="str">
            <v>PA</v>
          </cell>
          <cell r="D1594">
            <v>2</v>
          </cell>
          <cell r="E1594">
            <v>7</v>
          </cell>
          <cell r="F1594">
            <v>2</v>
          </cell>
          <cell r="G1594">
            <v>2</v>
          </cell>
          <cell r="H1594">
            <v>2</v>
          </cell>
          <cell r="I1594">
            <v>-3</v>
          </cell>
          <cell r="J1594">
            <v>1</v>
          </cell>
          <cell r="K1594">
            <v>55</v>
          </cell>
          <cell r="L1594">
            <v>372312</v>
          </cell>
          <cell r="M1594">
            <v>0</v>
          </cell>
          <cell r="N1594">
            <v>85212</v>
          </cell>
          <cell r="O1594">
            <v>0</v>
          </cell>
          <cell r="P1594">
            <v>0</v>
          </cell>
          <cell r="Q1594">
            <v>47704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505228</v>
          </cell>
          <cell r="AA1594">
            <v>30840</v>
          </cell>
          <cell r="AB1594">
            <v>0</v>
          </cell>
          <cell r="AC1594">
            <v>0</v>
          </cell>
          <cell r="AD1594">
            <v>14286</v>
          </cell>
          <cell r="AE1594">
            <v>20000</v>
          </cell>
          <cell r="AF1594">
            <v>18779</v>
          </cell>
          <cell r="AG1594">
            <v>325</v>
          </cell>
          <cell r="AH1594">
            <v>0</v>
          </cell>
          <cell r="AI1594">
            <v>45000</v>
          </cell>
          <cell r="AJ1594">
            <v>0</v>
          </cell>
          <cell r="AK1594">
            <v>129230</v>
          </cell>
          <cell r="AL1594">
            <v>0</v>
          </cell>
          <cell r="AM1594">
            <v>0</v>
          </cell>
          <cell r="AN1594">
            <v>0</v>
          </cell>
          <cell r="AO1594">
            <v>375998</v>
          </cell>
          <cell r="AP1594">
            <v>505228</v>
          </cell>
          <cell r="AQ1594">
            <v>248717</v>
          </cell>
          <cell r="AR1594">
            <v>61636</v>
          </cell>
          <cell r="AS1594">
            <v>310512</v>
          </cell>
        </row>
        <row r="1595">
          <cell r="A1595">
            <v>418524</v>
          </cell>
          <cell r="B1595" t="str">
            <v>VENANGO COUNTY AREA VOCATIONAL TECHNICAL SCHOOL</v>
          </cell>
          <cell r="C1595" t="str">
            <v>PA</v>
          </cell>
          <cell r="D1595">
            <v>2</v>
          </cell>
          <cell r="E1595">
            <v>7</v>
          </cell>
          <cell r="F1595">
            <v>2</v>
          </cell>
          <cell r="G1595">
            <v>2</v>
          </cell>
          <cell r="H1595">
            <v>2</v>
          </cell>
          <cell r="I1595">
            <v>-3</v>
          </cell>
          <cell r="J1595">
            <v>1</v>
          </cell>
          <cell r="K1595">
            <v>31</v>
          </cell>
          <cell r="L1595">
            <v>149211</v>
          </cell>
          <cell r="M1595">
            <v>0</v>
          </cell>
          <cell r="N1595">
            <v>50955</v>
          </cell>
          <cell r="O1595">
            <v>0</v>
          </cell>
          <cell r="P1595">
            <v>76970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277136</v>
          </cell>
          <cell r="AA1595">
            <v>215352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5245</v>
          </cell>
          <cell r="AH1595">
            <v>56539</v>
          </cell>
          <cell r="AI1595">
            <v>0</v>
          </cell>
          <cell r="AJ1595">
            <v>0</v>
          </cell>
          <cell r="AK1595">
            <v>277136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277136</v>
          </cell>
          <cell r="AQ1595">
            <v>148893</v>
          </cell>
          <cell r="AR1595">
            <v>44640</v>
          </cell>
          <cell r="AS1595">
            <v>193533</v>
          </cell>
          <cell r="AT1595">
            <v>48892</v>
          </cell>
          <cell r="AU1595">
            <v>5647</v>
          </cell>
          <cell r="AV1595">
            <v>0</v>
          </cell>
          <cell r="AW1595">
            <v>0</v>
          </cell>
          <cell r="AX1595">
            <v>2000</v>
          </cell>
          <cell r="AY1595">
            <v>0</v>
          </cell>
          <cell r="AZ1595">
            <v>56539</v>
          </cell>
        </row>
        <row r="1596">
          <cell r="A1596">
            <v>418533</v>
          </cell>
          <cell r="B1596" t="str">
            <v>LANCASTER COUNTY CAREER AND TECHNOLOGY CENTER</v>
          </cell>
          <cell r="C1596" t="str">
            <v>PA</v>
          </cell>
          <cell r="D1596">
            <v>2</v>
          </cell>
          <cell r="E1596">
            <v>7</v>
          </cell>
          <cell r="F1596">
            <v>2</v>
          </cell>
          <cell r="G1596">
            <v>2</v>
          </cell>
          <cell r="H1596">
            <v>2</v>
          </cell>
          <cell r="I1596">
            <v>-3</v>
          </cell>
          <cell r="J1596">
            <v>1</v>
          </cell>
          <cell r="K1596">
            <v>182</v>
          </cell>
          <cell r="L1596">
            <v>2605459</v>
          </cell>
          <cell r="M1596">
            <v>0</v>
          </cell>
          <cell r="N1596">
            <v>3488536</v>
          </cell>
          <cell r="O1596">
            <v>8084544</v>
          </cell>
          <cell r="P1596">
            <v>2738628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16917167</v>
          </cell>
          <cell r="AA1596">
            <v>11226014</v>
          </cell>
          <cell r="AB1596">
            <v>0</v>
          </cell>
          <cell r="AC1596">
            <v>0</v>
          </cell>
          <cell r="AD1596">
            <v>0</v>
          </cell>
          <cell r="AE1596">
            <v>3957628</v>
          </cell>
          <cell r="AF1596">
            <v>53170</v>
          </cell>
          <cell r="AG1596">
            <v>1367092</v>
          </cell>
          <cell r="AH1596">
            <v>150733</v>
          </cell>
          <cell r="AI1596">
            <v>0</v>
          </cell>
          <cell r="AJ1596">
            <v>0</v>
          </cell>
          <cell r="AK1596">
            <v>16754637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16754637</v>
          </cell>
          <cell r="AQ1596">
            <v>7865069</v>
          </cell>
          <cell r="AR1596">
            <v>1716284</v>
          </cell>
          <cell r="AS1596">
            <v>9581353</v>
          </cell>
          <cell r="AT1596">
            <v>150733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150733</v>
          </cell>
        </row>
        <row r="1597">
          <cell r="A1597">
            <v>418542</v>
          </cell>
          <cell r="B1597" t="str">
            <v>LEBANON COUNTY AREA VOCATIONAL TECHNICAL SCHOOL</v>
          </cell>
          <cell r="C1597" t="str">
            <v>PA</v>
          </cell>
          <cell r="D1597">
            <v>2</v>
          </cell>
          <cell r="E1597">
            <v>7</v>
          </cell>
          <cell r="F1597">
            <v>2</v>
          </cell>
          <cell r="G1597">
            <v>2</v>
          </cell>
          <cell r="H1597">
            <v>2</v>
          </cell>
          <cell r="I1597">
            <v>-3</v>
          </cell>
          <cell r="J1597">
            <v>1</v>
          </cell>
          <cell r="K1597">
            <v>71</v>
          </cell>
          <cell r="L1597">
            <v>237619</v>
          </cell>
          <cell r="M1597">
            <v>0</v>
          </cell>
          <cell r="N1597">
            <v>360990</v>
          </cell>
          <cell r="O1597">
            <v>0</v>
          </cell>
          <cell r="P1597">
            <v>257968</v>
          </cell>
          <cell r="Q1597">
            <v>38601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895178</v>
          </cell>
          <cell r="AA1597">
            <v>3752853</v>
          </cell>
          <cell r="AB1597">
            <v>0</v>
          </cell>
          <cell r="AC1597">
            <v>0</v>
          </cell>
          <cell r="AD1597">
            <v>0</v>
          </cell>
          <cell r="AE1597">
            <v>485193</v>
          </cell>
          <cell r="AF1597">
            <v>602392</v>
          </cell>
          <cell r="AG1597">
            <v>634356</v>
          </cell>
          <cell r="AH1597">
            <v>55642</v>
          </cell>
          <cell r="AI1597">
            <v>116012</v>
          </cell>
          <cell r="AJ1597">
            <v>0</v>
          </cell>
          <cell r="AK1597">
            <v>5646448</v>
          </cell>
          <cell r="AL1597">
            <v>0</v>
          </cell>
          <cell r="AM1597">
            <v>0</v>
          </cell>
          <cell r="AN1597">
            <v>0</v>
          </cell>
          <cell r="AO1597">
            <v>57611</v>
          </cell>
          <cell r="AP1597">
            <v>5704059</v>
          </cell>
          <cell r="AQ1597">
            <v>2747399</v>
          </cell>
          <cell r="AR1597">
            <v>698935</v>
          </cell>
          <cell r="AS1597">
            <v>3446334</v>
          </cell>
          <cell r="AT1597">
            <v>55642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55642</v>
          </cell>
        </row>
        <row r="1598">
          <cell r="A1598">
            <v>418588</v>
          </cell>
          <cell r="B1598" t="str">
            <v>NORTHERN TIER CAREER CENTER</v>
          </cell>
          <cell r="C1598" t="str">
            <v>PA</v>
          </cell>
          <cell r="D1598">
            <v>2</v>
          </cell>
          <cell r="E1598">
            <v>7</v>
          </cell>
          <cell r="F1598">
            <v>2</v>
          </cell>
          <cell r="G1598">
            <v>2</v>
          </cell>
          <cell r="H1598">
            <v>2</v>
          </cell>
          <cell r="I1598">
            <v>-3</v>
          </cell>
          <cell r="J1598">
            <v>1</v>
          </cell>
          <cell r="K1598">
            <v>26</v>
          </cell>
          <cell r="L1598">
            <v>194060</v>
          </cell>
          <cell r="M1598">
            <v>0</v>
          </cell>
          <cell r="N1598">
            <v>38600</v>
          </cell>
          <cell r="O1598">
            <v>0</v>
          </cell>
          <cell r="P1598">
            <v>98782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4289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335731</v>
          </cell>
          <cell r="AA1598">
            <v>78618</v>
          </cell>
          <cell r="AB1598">
            <v>0</v>
          </cell>
          <cell r="AC1598">
            <v>0</v>
          </cell>
          <cell r="AD1598">
            <v>94134</v>
          </cell>
          <cell r="AE1598">
            <v>1400</v>
          </cell>
          <cell r="AF1598">
            <v>2815</v>
          </cell>
          <cell r="AG1598">
            <v>1574</v>
          </cell>
          <cell r="AH1598">
            <v>95782</v>
          </cell>
          <cell r="AI1598">
            <v>0</v>
          </cell>
          <cell r="AJ1598">
            <v>0</v>
          </cell>
          <cell r="AK1598">
            <v>274323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274323</v>
          </cell>
          <cell r="AQ1598">
            <v>140937</v>
          </cell>
          <cell r="AR1598">
            <v>30195</v>
          </cell>
          <cell r="AS1598">
            <v>171132</v>
          </cell>
          <cell r="AT1598">
            <v>58072</v>
          </cell>
          <cell r="AU1598">
            <v>37710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95782</v>
          </cell>
        </row>
        <row r="1599">
          <cell r="A1599">
            <v>418603</v>
          </cell>
          <cell r="B1599" t="str">
            <v>CLARION COUNTY CAREER CENTER PRACTICAL NURS PROG</v>
          </cell>
          <cell r="C1599" t="str">
            <v>PA</v>
          </cell>
          <cell r="D1599">
            <v>2</v>
          </cell>
          <cell r="E1599">
            <v>7</v>
          </cell>
          <cell r="F1599">
            <v>2</v>
          </cell>
          <cell r="G1599">
            <v>2</v>
          </cell>
          <cell r="H1599">
            <v>2</v>
          </cell>
          <cell r="I1599">
            <v>-3</v>
          </cell>
          <cell r="J1599">
            <v>1</v>
          </cell>
          <cell r="K1599">
            <v>17</v>
          </cell>
          <cell r="L1599">
            <v>121833</v>
          </cell>
          <cell r="M1599">
            <v>0</v>
          </cell>
          <cell r="N1599">
            <v>25500</v>
          </cell>
          <cell r="O1599">
            <v>0</v>
          </cell>
          <cell r="P1599">
            <v>61531</v>
          </cell>
          <cell r="Q1599">
            <v>45000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253864</v>
          </cell>
          <cell r="AA1599">
            <v>17623</v>
          </cell>
          <cell r="AB1599">
            <v>0</v>
          </cell>
          <cell r="AC1599">
            <v>0</v>
          </cell>
          <cell r="AD1599">
            <v>5411</v>
          </cell>
          <cell r="AE1599">
            <v>0</v>
          </cell>
          <cell r="AF1599">
            <v>10200</v>
          </cell>
          <cell r="AG1599">
            <v>10356</v>
          </cell>
          <cell r="AH1599">
            <v>60368</v>
          </cell>
          <cell r="AI1599">
            <v>0</v>
          </cell>
          <cell r="AJ1599">
            <v>0</v>
          </cell>
          <cell r="AK1599">
            <v>103958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103958</v>
          </cell>
          <cell r="AQ1599">
            <v>165721</v>
          </cell>
          <cell r="AR1599">
            <v>47850</v>
          </cell>
          <cell r="AS1599">
            <v>213571</v>
          </cell>
          <cell r="AT1599">
            <v>34868</v>
          </cell>
          <cell r="AU1599">
            <v>0</v>
          </cell>
          <cell r="AV1599">
            <v>25500</v>
          </cell>
          <cell r="AW1599">
            <v>0</v>
          </cell>
          <cell r="AX1599">
            <v>0</v>
          </cell>
          <cell r="AY1599">
            <v>0</v>
          </cell>
          <cell r="AZ1599">
            <v>60368</v>
          </cell>
        </row>
        <row r="1600">
          <cell r="A1600">
            <v>418612</v>
          </cell>
          <cell r="B1600" t="str">
            <v>HAZLETON AREA CAREER CENTER</v>
          </cell>
          <cell r="C1600" t="str">
            <v>PA</v>
          </cell>
          <cell r="D1600">
            <v>2</v>
          </cell>
          <cell r="E1600">
            <v>7</v>
          </cell>
          <cell r="F1600">
            <v>2</v>
          </cell>
          <cell r="G1600">
            <v>2</v>
          </cell>
          <cell r="H1600">
            <v>2</v>
          </cell>
          <cell r="I1600">
            <v>-3</v>
          </cell>
          <cell r="J1600">
            <v>1</v>
          </cell>
          <cell r="K1600">
            <v>22</v>
          </cell>
          <cell r="L1600">
            <v>599872</v>
          </cell>
          <cell r="M1600">
            <v>0</v>
          </cell>
          <cell r="N1600">
            <v>26826584</v>
          </cell>
          <cell r="O1600">
            <v>0</v>
          </cell>
          <cell r="P1600">
            <v>3446015</v>
          </cell>
          <cell r="Q1600">
            <v>13249570</v>
          </cell>
          <cell r="R1600">
            <v>0</v>
          </cell>
          <cell r="S1600">
            <v>21321</v>
          </cell>
          <cell r="T1600">
            <v>0</v>
          </cell>
          <cell r="U1600">
            <v>0</v>
          </cell>
          <cell r="V1600">
            <v>1723038</v>
          </cell>
          <cell r="W1600">
            <v>0</v>
          </cell>
          <cell r="X1600">
            <v>39967281</v>
          </cell>
          <cell r="Y1600">
            <v>0</v>
          </cell>
          <cell r="Z1600">
            <v>85833681</v>
          </cell>
          <cell r="AA1600">
            <v>51518193</v>
          </cell>
          <cell r="AB1600">
            <v>0</v>
          </cell>
          <cell r="AC1600">
            <v>638984</v>
          </cell>
          <cell r="AD1600">
            <v>5842897</v>
          </cell>
          <cell r="AE1600">
            <v>6240391</v>
          </cell>
          <cell r="AF1600">
            <v>12489045</v>
          </cell>
          <cell r="AG1600">
            <v>7123931</v>
          </cell>
          <cell r="AH1600">
            <v>120761</v>
          </cell>
          <cell r="AI1600">
            <v>0</v>
          </cell>
          <cell r="AJ1600">
            <v>4300000</v>
          </cell>
          <cell r="AK1600">
            <v>88274202</v>
          </cell>
          <cell r="AL1600">
            <v>3234878</v>
          </cell>
          <cell r="AM1600">
            <v>0</v>
          </cell>
          <cell r="AN1600">
            <v>0</v>
          </cell>
          <cell r="AO1600">
            <v>0</v>
          </cell>
          <cell r="AP1600">
            <v>91509080</v>
          </cell>
          <cell r="AQ1600">
            <v>37266266</v>
          </cell>
          <cell r="AR1600">
            <v>10456434</v>
          </cell>
          <cell r="AS1600">
            <v>48739378</v>
          </cell>
          <cell r="AT1600">
            <v>38236</v>
          </cell>
          <cell r="AU1600">
            <v>0</v>
          </cell>
          <cell r="AV1600">
            <v>43079</v>
          </cell>
          <cell r="AW1600">
            <v>0</v>
          </cell>
          <cell r="AX1600">
            <v>0</v>
          </cell>
          <cell r="AY1600">
            <v>39446</v>
          </cell>
          <cell r="AZ1600">
            <v>120761</v>
          </cell>
        </row>
        <row r="1601">
          <cell r="A1601">
            <v>419332</v>
          </cell>
          <cell r="B1601" t="str">
            <v>FORBES ROAD CAREER AND TECHNOLOGY CENTER</v>
          </cell>
          <cell r="C1601" t="str">
            <v>PA</v>
          </cell>
          <cell r="D1601">
            <v>2</v>
          </cell>
          <cell r="E1601">
            <v>7</v>
          </cell>
          <cell r="F1601">
            <v>2</v>
          </cell>
          <cell r="G1601">
            <v>2</v>
          </cell>
          <cell r="H1601">
            <v>2</v>
          </cell>
          <cell r="I1601">
            <v>-3</v>
          </cell>
          <cell r="J1601">
            <v>1</v>
          </cell>
          <cell r="K1601">
            <v>9</v>
          </cell>
          <cell r="L1601">
            <v>2950150</v>
          </cell>
          <cell r="M1601">
            <v>0</v>
          </cell>
          <cell r="N1601">
            <v>724759</v>
          </cell>
          <cell r="O1601">
            <v>179766</v>
          </cell>
          <cell r="P1601">
            <v>808861</v>
          </cell>
          <cell r="Q1601">
            <v>179078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109318</v>
          </cell>
          <cell r="Z1601">
            <v>4951932</v>
          </cell>
          <cell r="AA1601">
            <v>2252040</v>
          </cell>
          <cell r="AB1601">
            <v>0</v>
          </cell>
          <cell r="AC1601">
            <v>0</v>
          </cell>
          <cell r="AD1601">
            <v>209834</v>
          </cell>
          <cell r="AE1601">
            <v>494326</v>
          </cell>
          <cell r="AF1601">
            <v>138688</v>
          </cell>
          <cell r="AG1601">
            <v>759787</v>
          </cell>
          <cell r="AH1601">
            <v>987939</v>
          </cell>
          <cell r="AI1601">
            <v>0</v>
          </cell>
          <cell r="AJ1601">
            <v>0</v>
          </cell>
          <cell r="AK1601">
            <v>4842614</v>
          </cell>
          <cell r="AL1601">
            <v>0</v>
          </cell>
          <cell r="AM1601">
            <v>0</v>
          </cell>
          <cell r="AN1601">
            <v>109318</v>
          </cell>
          <cell r="AO1601">
            <v>0</v>
          </cell>
          <cell r="AP1601">
            <v>4951932</v>
          </cell>
          <cell r="AQ1601">
            <v>2644244</v>
          </cell>
          <cell r="AR1601">
            <v>609265</v>
          </cell>
          <cell r="AS1601">
            <v>3253509</v>
          </cell>
          <cell r="AT1601">
            <v>43886</v>
          </cell>
          <cell r="AU1601">
            <v>764975</v>
          </cell>
          <cell r="AV1601">
            <v>179078</v>
          </cell>
          <cell r="AW1601">
            <v>0</v>
          </cell>
          <cell r="AX1601">
            <v>0</v>
          </cell>
          <cell r="AY1601">
            <v>0</v>
          </cell>
          <cell r="AZ1601">
            <v>987939</v>
          </cell>
        </row>
        <row r="1602">
          <cell r="A1602">
            <v>419484</v>
          </cell>
          <cell r="B1602" t="str">
            <v>CRAWFORD COUNTY AREA VOC TECHN SCH PRACT NURS PROG</v>
          </cell>
          <cell r="C1602" t="str">
            <v>PA</v>
          </cell>
          <cell r="D1602">
            <v>2</v>
          </cell>
          <cell r="E1602">
            <v>7</v>
          </cell>
          <cell r="F1602">
            <v>2</v>
          </cell>
          <cell r="G1602">
            <v>2</v>
          </cell>
          <cell r="H1602">
            <v>2</v>
          </cell>
          <cell r="I1602">
            <v>-3</v>
          </cell>
          <cell r="J1602">
            <v>1</v>
          </cell>
          <cell r="K1602">
            <v>23</v>
          </cell>
          <cell r="L1602">
            <v>89834</v>
          </cell>
          <cell r="M1602">
            <v>0</v>
          </cell>
          <cell r="N1602">
            <v>54038</v>
          </cell>
          <cell r="O1602">
            <v>0</v>
          </cell>
          <cell r="P1602">
            <v>85591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229463</v>
          </cell>
          <cell r="AA1602">
            <v>164659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10363</v>
          </cell>
          <cell r="AH1602">
            <v>85591</v>
          </cell>
          <cell r="AI1602">
            <v>0</v>
          </cell>
          <cell r="AJ1602">
            <v>0</v>
          </cell>
          <cell r="AK1602">
            <v>260613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260613</v>
          </cell>
          <cell r="AQ1602">
            <v>131030</v>
          </cell>
          <cell r="AR1602">
            <v>33629</v>
          </cell>
          <cell r="AS1602">
            <v>164659</v>
          </cell>
          <cell r="AT1602">
            <v>50771</v>
          </cell>
          <cell r="AU1602">
            <v>34820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85591</v>
          </cell>
        </row>
        <row r="1603">
          <cell r="A1603">
            <v>430759</v>
          </cell>
          <cell r="B1603" t="str">
            <v>BUCKS COUNTY TECHNICAL SCHOOL PRACTICAL NURS PROG</v>
          </cell>
          <cell r="C1603" t="str">
            <v>PA</v>
          </cell>
          <cell r="D1603">
            <v>2</v>
          </cell>
          <cell r="E1603">
            <v>7</v>
          </cell>
          <cell r="F1603">
            <v>2</v>
          </cell>
          <cell r="G1603">
            <v>2</v>
          </cell>
          <cell r="H1603">
            <v>2</v>
          </cell>
          <cell r="I1603">
            <v>-3</v>
          </cell>
          <cell r="J1603">
            <v>1</v>
          </cell>
          <cell r="K1603">
            <v>37</v>
          </cell>
          <cell r="L1603">
            <v>231296</v>
          </cell>
          <cell r="M1603">
            <v>0</v>
          </cell>
          <cell r="N1603">
            <v>58108</v>
          </cell>
          <cell r="O1603">
            <v>0</v>
          </cell>
          <cell r="P1603">
            <v>60681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350085</v>
          </cell>
          <cell r="AA1603">
            <v>83199</v>
          </cell>
          <cell r="AB1603">
            <v>0</v>
          </cell>
          <cell r="AC1603">
            <v>0</v>
          </cell>
          <cell r="AD1603">
            <v>76940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160139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160139</v>
          </cell>
          <cell r="AQ1603">
            <v>155130</v>
          </cell>
          <cell r="AR1603">
            <v>6580</v>
          </cell>
          <cell r="AS1603">
            <v>161710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>
            <v>430908</v>
          </cell>
          <cell r="B1604" t="str">
            <v>CLEARFIELD COUNTY CAREER AND TECHNOLOGY CENTER</v>
          </cell>
          <cell r="C1604" t="str">
            <v>PA</v>
          </cell>
          <cell r="D1604">
            <v>2</v>
          </cell>
          <cell r="E1604">
            <v>7</v>
          </cell>
          <cell r="F1604">
            <v>2</v>
          </cell>
          <cell r="G1604">
            <v>2</v>
          </cell>
          <cell r="H1604">
            <v>2</v>
          </cell>
          <cell r="I1604">
            <v>-3</v>
          </cell>
          <cell r="J1604">
            <v>1</v>
          </cell>
          <cell r="K1604">
            <v>21</v>
          </cell>
          <cell r="L1604">
            <v>99321</v>
          </cell>
          <cell r="M1604">
            <v>0</v>
          </cell>
          <cell r="N1604">
            <v>36524</v>
          </cell>
          <cell r="O1604">
            <v>0</v>
          </cell>
          <cell r="P1604">
            <v>28065</v>
          </cell>
          <cell r="Q1604">
            <v>49028</v>
          </cell>
          <cell r="R1604">
            <v>800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213738</v>
          </cell>
          <cell r="AA1604">
            <v>58642</v>
          </cell>
          <cell r="AB1604">
            <v>0</v>
          </cell>
          <cell r="AC1604">
            <v>0</v>
          </cell>
          <cell r="AD1604">
            <v>0</v>
          </cell>
          <cell r="AE1604">
            <v>13032</v>
          </cell>
          <cell r="AF1604">
            <v>58710</v>
          </cell>
          <cell r="AG1604">
            <v>21604</v>
          </cell>
          <cell r="AH1604">
            <v>77893</v>
          </cell>
          <cell r="AI1604">
            <v>0</v>
          </cell>
          <cell r="AJ1604">
            <v>0</v>
          </cell>
          <cell r="AK1604">
            <v>229881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229881</v>
          </cell>
          <cell r="AQ1604">
            <v>130384</v>
          </cell>
          <cell r="AR1604">
            <v>40994</v>
          </cell>
          <cell r="AS1604">
            <v>171378</v>
          </cell>
          <cell r="AT1604">
            <v>28065</v>
          </cell>
          <cell r="AU1604">
            <v>0</v>
          </cell>
          <cell r="AV1604">
            <v>49028</v>
          </cell>
          <cell r="AW1604">
            <v>800</v>
          </cell>
          <cell r="AX1604">
            <v>0</v>
          </cell>
          <cell r="AY1604">
            <v>0</v>
          </cell>
          <cell r="AZ1604">
            <v>77893</v>
          </cell>
        </row>
        <row r="1605">
          <cell r="A1605">
            <v>430971</v>
          </cell>
          <cell r="B1605" t="str">
            <v>DELAWARE COUNTY TECHNICAL SCHOOL</v>
          </cell>
          <cell r="C1605" t="str">
            <v>PA</v>
          </cell>
          <cell r="D1605">
            <v>2</v>
          </cell>
          <cell r="E1605">
            <v>7</v>
          </cell>
          <cell r="F1605">
            <v>2</v>
          </cell>
          <cell r="G1605">
            <v>2</v>
          </cell>
          <cell r="H1605">
            <v>2</v>
          </cell>
          <cell r="I1605">
            <v>-3</v>
          </cell>
          <cell r="J1605">
            <v>1</v>
          </cell>
          <cell r="K1605">
            <v>64</v>
          </cell>
          <cell r="L1605">
            <v>416274</v>
          </cell>
          <cell r="M1605">
            <v>0</v>
          </cell>
          <cell r="N1605">
            <v>93750</v>
          </cell>
          <cell r="O1605">
            <v>0</v>
          </cell>
          <cell r="P1605">
            <v>633173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1143197</v>
          </cell>
          <cell r="AA1605">
            <v>320922</v>
          </cell>
          <cell r="AB1605">
            <v>0</v>
          </cell>
          <cell r="AC1605">
            <v>0</v>
          </cell>
          <cell r="AD1605">
            <v>118647</v>
          </cell>
          <cell r="AE1605">
            <v>10500</v>
          </cell>
          <cell r="AF1605">
            <v>0</v>
          </cell>
          <cell r="AG1605">
            <v>0</v>
          </cell>
          <cell r="AH1605">
            <v>615173</v>
          </cell>
          <cell r="AI1605">
            <v>0</v>
          </cell>
          <cell r="AJ1605">
            <v>0</v>
          </cell>
          <cell r="AK1605">
            <v>1065242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1065242</v>
          </cell>
          <cell r="AQ1605">
            <v>409619</v>
          </cell>
          <cell r="AR1605">
            <v>130678</v>
          </cell>
          <cell r="AS1605">
            <v>540297</v>
          </cell>
          <cell r="AT1605">
            <v>119620</v>
          </cell>
          <cell r="AU1605">
            <v>495553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615173</v>
          </cell>
        </row>
        <row r="1606">
          <cell r="A1606">
            <v>440217</v>
          </cell>
          <cell r="B1606" t="str">
            <v>HUNTINGDON COUNTY CAREER AND TECHNOLOGY</v>
          </cell>
          <cell r="C1606" t="str">
            <v>PA</v>
          </cell>
          <cell r="D1606">
            <v>2</v>
          </cell>
          <cell r="E1606">
            <v>7</v>
          </cell>
          <cell r="F1606">
            <v>2</v>
          </cell>
          <cell r="G1606">
            <v>2</v>
          </cell>
          <cell r="H1606">
            <v>2</v>
          </cell>
          <cell r="I1606">
            <v>-3</v>
          </cell>
          <cell r="J1606">
            <v>1</v>
          </cell>
          <cell r="K1606">
            <v>17</v>
          </cell>
          <cell r="L1606">
            <v>61479</v>
          </cell>
          <cell r="M1606">
            <v>0</v>
          </cell>
          <cell r="N1606">
            <v>23296</v>
          </cell>
          <cell r="O1606">
            <v>0</v>
          </cell>
          <cell r="P1606">
            <v>23200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107975</v>
          </cell>
          <cell r="AA1606">
            <v>50474</v>
          </cell>
          <cell r="AB1606">
            <v>0</v>
          </cell>
          <cell r="AC1606">
            <v>0</v>
          </cell>
          <cell r="AD1606">
            <v>35649</v>
          </cell>
          <cell r="AE1606">
            <v>11780</v>
          </cell>
          <cell r="AF1606">
            <v>0</v>
          </cell>
          <cell r="AG1606">
            <v>9560</v>
          </cell>
          <cell r="AH1606">
            <v>23200</v>
          </cell>
          <cell r="AI1606">
            <v>0</v>
          </cell>
          <cell r="AJ1606">
            <v>0</v>
          </cell>
          <cell r="AK1606">
            <v>130663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130663</v>
          </cell>
          <cell r="AQ1606">
            <v>69004</v>
          </cell>
          <cell r="AR1606">
            <v>17119</v>
          </cell>
          <cell r="AS1606">
            <v>86123</v>
          </cell>
          <cell r="AT1606">
            <v>23200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23200</v>
          </cell>
        </row>
        <row r="1607">
          <cell r="A1607">
            <v>217420</v>
          </cell>
          <cell r="B1607" t="str">
            <v>RHODE ISLAND COLLEGE</v>
          </cell>
          <cell r="C1607" t="str">
            <v>RI</v>
          </cell>
          <cell r="D1607">
            <v>1</v>
          </cell>
          <cell r="E1607">
            <v>1</v>
          </cell>
          <cell r="F1607">
            <v>2</v>
          </cell>
          <cell r="G1607">
            <v>2</v>
          </cell>
          <cell r="H1607">
            <v>2</v>
          </cell>
          <cell r="I1607">
            <v>21</v>
          </cell>
          <cell r="J1607">
            <v>1</v>
          </cell>
          <cell r="K1607">
            <v>6459</v>
          </cell>
          <cell r="L1607">
            <v>25741819</v>
          </cell>
          <cell r="M1607">
            <v>0</v>
          </cell>
          <cell r="N1607">
            <v>40700570</v>
          </cell>
          <cell r="O1607">
            <v>0</v>
          </cell>
          <cell r="P1607">
            <v>6389949</v>
          </cell>
          <cell r="Q1607">
            <v>1987724</v>
          </cell>
          <cell r="R1607">
            <v>0</v>
          </cell>
          <cell r="S1607">
            <v>0</v>
          </cell>
          <cell r="T1607">
            <v>0</v>
          </cell>
          <cell r="U1607">
            <v>2250823</v>
          </cell>
          <cell r="V1607">
            <v>10663491</v>
          </cell>
          <cell r="W1607">
            <v>0</v>
          </cell>
          <cell r="X1607">
            <v>348987</v>
          </cell>
          <cell r="Y1607">
            <v>0</v>
          </cell>
          <cell r="Z1607">
            <v>88083363</v>
          </cell>
          <cell r="AA1607">
            <v>29323106</v>
          </cell>
          <cell r="AB1607">
            <v>218871</v>
          </cell>
          <cell r="AC1607">
            <v>782004</v>
          </cell>
          <cell r="AD1607">
            <v>13004910</v>
          </cell>
          <cell r="AE1607">
            <v>5645479</v>
          </cell>
          <cell r="AF1607">
            <v>11944064</v>
          </cell>
          <cell r="AG1607">
            <v>8379819</v>
          </cell>
          <cell r="AH1607">
            <v>8287236</v>
          </cell>
          <cell r="AI1607">
            <v>498005</v>
          </cell>
          <cell r="AJ1607">
            <v>0</v>
          </cell>
          <cell r="AK1607">
            <v>78083494</v>
          </cell>
          <cell r="AL1607">
            <v>9905966</v>
          </cell>
          <cell r="AM1607">
            <v>0</v>
          </cell>
          <cell r="AN1607">
            <v>0</v>
          </cell>
          <cell r="AO1607">
            <v>0</v>
          </cell>
          <cell r="AP1607">
            <v>87989460</v>
          </cell>
          <cell r="AQ1607">
            <v>46533447</v>
          </cell>
          <cell r="AR1607">
            <v>15100257</v>
          </cell>
          <cell r="AS1607">
            <v>61633704</v>
          </cell>
          <cell r="AT1607">
            <v>2688054</v>
          </cell>
          <cell r="AU1607">
            <v>401103</v>
          </cell>
          <cell r="AV1607">
            <v>1677196</v>
          </cell>
          <cell r="AW1607">
            <v>0</v>
          </cell>
          <cell r="AX1607">
            <v>0</v>
          </cell>
          <cell r="AY1607">
            <v>3520883</v>
          </cell>
          <cell r="AZ1607">
            <v>8287236</v>
          </cell>
        </row>
        <row r="1608">
          <cell r="A1608">
            <v>217484</v>
          </cell>
          <cell r="B1608" t="str">
            <v>UNIVERSITY OF RHODE ISLAND</v>
          </cell>
          <cell r="C1608" t="str">
            <v>RI</v>
          </cell>
          <cell r="D1608">
            <v>1</v>
          </cell>
          <cell r="E1608">
            <v>1</v>
          </cell>
          <cell r="F1608">
            <v>2</v>
          </cell>
          <cell r="G1608">
            <v>2</v>
          </cell>
          <cell r="H1608">
            <v>2</v>
          </cell>
          <cell r="I1608">
            <v>15</v>
          </cell>
          <cell r="J1608">
            <v>1</v>
          </cell>
          <cell r="K1608">
            <v>11772</v>
          </cell>
          <cell r="L1608">
            <v>88489787</v>
          </cell>
          <cell r="M1608">
            <v>0</v>
          </cell>
          <cell r="N1608">
            <v>81220837</v>
          </cell>
          <cell r="O1608">
            <v>0</v>
          </cell>
          <cell r="P1608">
            <v>55167922</v>
          </cell>
          <cell r="Q1608">
            <v>6212454</v>
          </cell>
          <cell r="R1608">
            <v>0</v>
          </cell>
          <cell r="S1608">
            <v>8567704</v>
          </cell>
          <cell r="T1608">
            <v>0</v>
          </cell>
          <cell r="U1608">
            <v>4734199</v>
          </cell>
          <cell r="V1608">
            <v>44191822</v>
          </cell>
          <cell r="W1608">
            <v>0</v>
          </cell>
          <cell r="X1608">
            <v>11998062</v>
          </cell>
          <cell r="Y1608">
            <v>0</v>
          </cell>
          <cell r="Z1608">
            <v>300582787</v>
          </cell>
          <cell r="AA1608">
            <v>71759879</v>
          </cell>
          <cell r="AB1608">
            <v>55524728</v>
          </cell>
          <cell r="AC1608">
            <v>5522381</v>
          </cell>
          <cell r="AD1608">
            <v>27879877</v>
          </cell>
          <cell r="AE1608">
            <v>16347486</v>
          </cell>
          <cell r="AF1608">
            <v>22707972</v>
          </cell>
          <cell r="AG1608">
            <v>25208542</v>
          </cell>
          <cell r="AH1608">
            <v>27659521</v>
          </cell>
          <cell r="AI1608">
            <v>2807278</v>
          </cell>
          <cell r="AJ1608">
            <v>696807</v>
          </cell>
          <cell r="AK1608">
            <v>256114471</v>
          </cell>
          <cell r="AL1608">
            <v>45647581</v>
          </cell>
          <cell r="AM1608">
            <v>0</v>
          </cell>
          <cell r="AN1608">
            <v>0</v>
          </cell>
          <cell r="AO1608">
            <v>0</v>
          </cell>
          <cell r="AP1608">
            <v>301762052</v>
          </cell>
          <cell r="AQ1608">
            <v>128189260</v>
          </cell>
          <cell r="AR1608">
            <v>34138897</v>
          </cell>
          <cell r="AS1608">
            <v>162328157</v>
          </cell>
          <cell r="AT1608">
            <v>4934800</v>
          </cell>
          <cell r="AU1608">
            <v>1383518</v>
          </cell>
          <cell r="AV1608">
            <v>8252101</v>
          </cell>
          <cell r="AW1608">
            <v>0</v>
          </cell>
          <cell r="AX1608">
            <v>1669503</v>
          </cell>
          <cell r="AY1608">
            <v>11419599</v>
          </cell>
          <cell r="AZ1608">
            <v>27659521</v>
          </cell>
        </row>
        <row r="1609">
          <cell r="A1609">
            <v>217475</v>
          </cell>
          <cell r="B1609" t="str">
            <v>COMMUNITY COLLEGE OF RHODE ISLAND</v>
          </cell>
          <cell r="C1609" t="str">
            <v>RI</v>
          </cell>
          <cell r="D1609">
            <v>1</v>
          </cell>
          <cell r="E1609">
            <v>4</v>
          </cell>
          <cell r="F1609">
            <v>2</v>
          </cell>
          <cell r="G1609">
            <v>2</v>
          </cell>
          <cell r="H1609">
            <v>2</v>
          </cell>
          <cell r="I1609">
            <v>40</v>
          </cell>
          <cell r="J1609">
            <v>1</v>
          </cell>
          <cell r="K1609">
            <v>9076</v>
          </cell>
          <cell r="L1609">
            <v>20274240</v>
          </cell>
          <cell r="M1609">
            <v>0</v>
          </cell>
          <cell r="N1609">
            <v>35215923</v>
          </cell>
          <cell r="O1609">
            <v>0</v>
          </cell>
          <cell r="P1609">
            <v>6579629</v>
          </cell>
          <cell r="Q1609">
            <v>2278872</v>
          </cell>
          <cell r="R1609">
            <v>0</v>
          </cell>
          <cell r="S1609">
            <v>916078</v>
          </cell>
          <cell r="T1609">
            <v>0</v>
          </cell>
          <cell r="U1609">
            <v>0</v>
          </cell>
          <cell r="V1609">
            <v>5131526</v>
          </cell>
          <cell r="W1609">
            <v>0</v>
          </cell>
          <cell r="X1609">
            <v>3275145</v>
          </cell>
          <cell r="Y1609">
            <v>0</v>
          </cell>
          <cell r="Z1609">
            <v>73671413</v>
          </cell>
          <cell r="AA1609">
            <v>33397446</v>
          </cell>
          <cell r="AB1609">
            <v>0</v>
          </cell>
          <cell r="AC1609">
            <v>724389</v>
          </cell>
          <cell r="AD1609">
            <v>4239398</v>
          </cell>
          <cell r="AE1609">
            <v>6132544</v>
          </cell>
          <cell r="AF1609">
            <v>10386716</v>
          </cell>
          <cell r="AG1609">
            <v>8404396</v>
          </cell>
          <cell r="AH1609">
            <v>6512977</v>
          </cell>
          <cell r="AI1609">
            <v>0</v>
          </cell>
          <cell r="AJ1609">
            <v>0</v>
          </cell>
          <cell r="AK1609">
            <v>69797866</v>
          </cell>
          <cell r="AL1609">
            <v>5097431</v>
          </cell>
          <cell r="AM1609">
            <v>0</v>
          </cell>
          <cell r="AN1609">
            <v>0</v>
          </cell>
          <cell r="AO1609">
            <v>0</v>
          </cell>
          <cell r="AP1609">
            <v>74895297</v>
          </cell>
          <cell r="AQ1609">
            <v>39645157</v>
          </cell>
          <cell r="AR1609">
            <v>0</v>
          </cell>
          <cell r="AS1609">
            <v>50165950</v>
          </cell>
          <cell r="AT1609">
            <v>4847827</v>
          </cell>
          <cell r="AU1609">
            <v>239110</v>
          </cell>
          <cell r="AV1609">
            <v>681710</v>
          </cell>
          <cell r="AW1609">
            <v>0</v>
          </cell>
          <cell r="AX1609">
            <v>0</v>
          </cell>
          <cell r="AY1609">
            <v>744330</v>
          </cell>
          <cell r="AZ1609">
            <v>6512977</v>
          </cell>
        </row>
        <row r="1610">
          <cell r="A1610">
            <v>217819</v>
          </cell>
          <cell r="B1610" t="str">
            <v>COLLEGE OF CHARLESTON</v>
          </cell>
          <cell r="C1610" t="str">
            <v>SC</v>
          </cell>
          <cell r="D1610">
            <v>5</v>
          </cell>
          <cell r="E1610">
            <v>1</v>
          </cell>
          <cell r="F1610">
            <v>2</v>
          </cell>
          <cell r="G1610">
            <v>2</v>
          </cell>
          <cell r="H1610">
            <v>2</v>
          </cell>
          <cell r="I1610">
            <v>21</v>
          </cell>
          <cell r="J1610">
            <v>1</v>
          </cell>
          <cell r="K1610">
            <v>10126</v>
          </cell>
          <cell r="L1610">
            <v>50357786</v>
          </cell>
          <cell r="M1610">
            <v>0</v>
          </cell>
          <cell r="N1610">
            <v>40809776</v>
          </cell>
          <cell r="O1610">
            <v>0</v>
          </cell>
          <cell r="P1610">
            <v>6853502</v>
          </cell>
          <cell r="Q1610">
            <v>641016</v>
          </cell>
          <cell r="R1610">
            <v>1574</v>
          </cell>
          <cell r="S1610">
            <v>1828773</v>
          </cell>
          <cell r="T1610">
            <v>6823</v>
          </cell>
          <cell r="U1610">
            <v>701838</v>
          </cell>
          <cell r="V1610">
            <v>21723399</v>
          </cell>
          <cell r="W1610">
            <v>0</v>
          </cell>
          <cell r="X1610">
            <v>1218042</v>
          </cell>
          <cell r="Y1610">
            <v>0</v>
          </cell>
          <cell r="Z1610">
            <v>124142529</v>
          </cell>
          <cell r="AA1610">
            <v>42412968</v>
          </cell>
          <cell r="AB1610">
            <v>3568849</v>
          </cell>
          <cell r="AC1610">
            <v>1192389</v>
          </cell>
          <cell r="AD1610">
            <v>9225774</v>
          </cell>
          <cell r="AE1610">
            <v>5239412</v>
          </cell>
          <cell r="AF1610">
            <v>8614664</v>
          </cell>
          <cell r="AG1610">
            <v>12309369</v>
          </cell>
          <cell r="AH1610">
            <v>14271812</v>
          </cell>
          <cell r="AI1610">
            <v>1147398</v>
          </cell>
          <cell r="AJ1610">
            <v>3428715</v>
          </cell>
          <cell r="AK1610">
            <v>101411350</v>
          </cell>
          <cell r="AL1610">
            <v>20691760</v>
          </cell>
          <cell r="AM1610">
            <v>0</v>
          </cell>
          <cell r="AN1610">
            <v>0</v>
          </cell>
          <cell r="AO1610">
            <v>0</v>
          </cell>
          <cell r="AP1610">
            <v>122103110</v>
          </cell>
          <cell r="AQ1610">
            <v>51508335</v>
          </cell>
          <cell r="AR1610">
            <v>12316412</v>
          </cell>
          <cell r="AS1610">
            <v>63824747</v>
          </cell>
          <cell r="AT1610">
            <v>3249814</v>
          </cell>
          <cell r="AU1610">
            <v>231706</v>
          </cell>
          <cell r="AV1610">
            <v>6979454</v>
          </cell>
          <cell r="AW1610">
            <v>0</v>
          </cell>
          <cell r="AX1610">
            <v>1232635</v>
          </cell>
          <cell r="AY1610">
            <v>2578203</v>
          </cell>
          <cell r="AZ1610">
            <v>14271812</v>
          </cell>
        </row>
        <row r="1611">
          <cell r="A1611">
            <v>217864</v>
          </cell>
          <cell r="B1611" t="str">
            <v>CITADEL MILITARY COLLEGE OF SOUTH CAROLINA</v>
          </cell>
          <cell r="C1611" t="str">
            <v>SC</v>
          </cell>
          <cell r="D1611">
            <v>5</v>
          </cell>
          <cell r="E1611">
            <v>1</v>
          </cell>
          <cell r="F1611">
            <v>2</v>
          </cell>
          <cell r="G1611">
            <v>2</v>
          </cell>
          <cell r="H1611">
            <v>2</v>
          </cell>
          <cell r="I1611">
            <v>21</v>
          </cell>
          <cell r="J1611">
            <v>1</v>
          </cell>
          <cell r="K1611">
            <v>2837</v>
          </cell>
          <cell r="L1611">
            <v>13863523</v>
          </cell>
          <cell r="M1611">
            <v>0</v>
          </cell>
          <cell r="N1611">
            <v>18159672</v>
          </cell>
          <cell r="O1611">
            <v>0</v>
          </cell>
          <cell r="P1611">
            <v>2162284</v>
          </cell>
          <cell r="Q1611">
            <v>1092735</v>
          </cell>
          <cell r="R1611">
            <v>0</v>
          </cell>
          <cell r="S1611">
            <v>5189673</v>
          </cell>
          <cell r="T1611">
            <v>1343084</v>
          </cell>
          <cell r="U1611">
            <v>397910</v>
          </cell>
          <cell r="V1611">
            <v>21535118</v>
          </cell>
          <cell r="W1611">
            <v>0</v>
          </cell>
          <cell r="X1611">
            <v>1511766</v>
          </cell>
          <cell r="Y1611">
            <v>0</v>
          </cell>
          <cell r="Z1611">
            <v>65255765</v>
          </cell>
          <cell r="AA1611">
            <v>14389544</v>
          </cell>
          <cell r="AB1611">
            <v>264444</v>
          </cell>
          <cell r="AC1611">
            <v>2372260</v>
          </cell>
          <cell r="AD1611">
            <v>4809496</v>
          </cell>
          <cell r="AE1611">
            <v>5065356</v>
          </cell>
          <cell r="AF1611">
            <v>5196143</v>
          </cell>
          <cell r="AG1611">
            <v>5575049</v>
          </cell>
          <cell r="AH1611">
            <v>6742831</v>
          </cell>
          <cell r="AI1611">
            <v>0</v>
          </cell>
          <cell r="AJ1611">
            <v>1587693</v>
          </cell>
          <cell r="AK1611">
            <v>46002816</v>
          </cell>
          <cell r="AL1611">
            <v>20660199</v>
          </cell>
          <cell r="AM1611">
            <v>0</v>
          </cell>
          <cell r="AN1611">
            <v>0</v>
          </cell>
          <cell r="AO1611">
            <v>0</v>
          </cell>
          <cell r="AP1611">
            <v>66663015</v>
          </cell>
          <cell r="AQ1611">
            <v>26620842</v>
          </cell>
          <cell r="AR1611">
            <v>5615445</v>
          </cell>
          <cell r="AS1611">
            <v>32236287</v>
          </cell>
          <cell r="AT1611">
            <v>647243</v>
          </cell>
          <cell r="AU1611">
            <v>65311</v>
          </cell>
          <cell r="AV1611">
            <v>725208</v>
          </cell>
          <cell r="AW1611">
            <v>0</v>
          </cell>
          <cell r="AX1611">
            <v>0</v>
          </cell>
          <cell r="AY1611">
            <v>5305069</v>
          </cell>
          <cell r="AZ1611">
            <v>6742831</v>
          </cell>
        </row>
        <row r="1612">
          <cell r="A1612">
            <v>217882</v>
          </cell>
          <cell r="B1612" t="str">
            <v>CLEMSON UNIVERSITY</v>
          </cell>
          <cell r="C1612" t="str">
            <v>SC</v>
          </cell>
          <cell r="D1612">
            <v>5</v>
          </cell>
          <cell r="E1612">
            <v>1</v>
          </cell>
          <cell r="F1612">
            <v>2</v>
          </cell>
          <cell r="G1612">
            <v>2</v>
          </cell>
          <cell r="H1612">
            <v>2</v>
          </cell>
          <cell r="I1612">
            <v>15</v>
          </cell>
          <cell r="J1612">
            <v>1</v>
          </cell>
          <cell r="K1612">
            <v>15741</v>
          </cell>
          <cell r="L1612">
            <v>92420571</v>
          </cell>
          <cell r="M1612">
            <v>16260015</v>
          </cell>
          <cell r="N1612">
            <v>165918432</v>
          </cell>
          <cell r="O1612">
            <v>0</v>
          </cell>
          <cell r="P1612">
            <v>48802342</v>
          </cell>
          <cell r="Q1612">
            <v>21486553</v>
          </cell>
          <cell r="R1612">
            <v>1027348</v>
          </cell>
          <cell r="S1612">
            <v>28255366</v>
          </cell>
          <cell r="T1612">
            <v>1242328</v>
          </cell>
          <cell r="U1612">
            <v>7757024</v>
          </cell>
          <cell r="V1612">
            <v>78099829</v>
          </cell>
          <cell r="W1612">
            <v>0</v>
          </cell>
          <cell r="X1612">
            <v>10944518</v>
          </cell>
          <cell r="Y1612">
            <v>0</v>
          </cell>
          <cell r="Z1612">
            <v>472214326</v>
          </cell>
          <cell r="AA1612">
            <v>104528939</v>
          </cell>
          <cell r="AB1612">
            <v>88514176</v>
          </cell>
          <cell r="AC1612">
            <v>56216935</v>
          </cell>
          <cell r="AD1612">
            <v>27534762</v>
          </cell>
          <cell r="AE1612">
            <v>11654277</v>
          </cell>
          <cell r="AF1612">
            <v>15754698</v>
          </cell>
          <cell r="AG1612">
            <v>22341911</v>
          </cell>
          <cell r="AH1612">
            <v>46466535</v>
          </cell>
          <cell r="AI1612">
            <v>1853484</v>
          </cell>
          <cell r="AJ1612">
            <v>4186150</v>
          </cell>
          <cell r="AK1612">
            <v>379051867</v>
          </cell>
          <cell r="AL1612">
            <v>75235891</v>
          </cell>
          <cell r="AM1612">
            <v>0</v>
          </cell>
          <cell r="AN1612">
            <v>0</v>
          </cell>
          <cell r="AO1612">
            <v>0</v>
          </cell>
          <cell r="AP1612">
            <v>454287758</v>
          </cell>
          <cell r="AQ1612">
            <v>207851295</v>
          </cell>
          <cell r="AR1612">
            <v>48456338</v>
          </cell>
          <cell r="AS1612">
            <v>256307633</v>
          </cell>
          <cell r="AT1612">
            <v>4229764</v>
          </cell>
          <cell r="AU1612">
            <v>3026224</v>
          </cell>
          <cell r="AV1612">
            <v>17468978</v>
          </cell>
          <cell r="AW1612">
            <v>0</v>
          </cell>
          <cell r="AX1612">
            <v>7592848</v>
          </cell>
          <cell r="AY1612">
            <v>14148721</v>
          </cell>
          <cell r="AZ1612">
            <v>46466535</v>
          </cell>
        </row>
        <row r="1613">
          <cell r="A1613">
            <v>218061</v>
          </cell>
          <cell r="B1613" t="str">
            <v>FRANCIS MARION UNIVERSITY</v>
          </cell>
          <cell r="C1613" t="str">
            <v>SC</v>
          </cell>
          <cell r="D1613">
            <v>5</v>
          </cell>
          <cell r="E1613">
            <v>1</v>
          </cell>
          <cell r="F1613">
            <v>2</v>
          </cell>
          <cell r="G1613">
            <v>2</v>
          </cell>
          <cell r="H1613">
            <v>2</v>
          </cell>
          <cell r="I1613">
            <v>21</v>
          </cell>
          <cell r="J1613">
            <v>1</v>
          </cell>
          <cell r="K1613">
            <v>2962</v>
          </cell>
          <cell r="L1613">
            <v>11805607</v>
          </cell>
          <cell r="M1613">
            <v>0</v>
          </cell>
          <cell r="N1613">
            <v>15655878</v>
          </cell>
          <cell r="O1613">
            <v>0</v>
          </cell>
          <cell r="P1613">
            <v>2716827</v>
          </cell>
          <cell r="Q1613">
            <v>2370683</v>
          </cell>
          <cell r="R1613">
            <v>69542</v>
          </cell>
          <cell r="S1613">
            <v>1358462</v>
          </cell>
          <cell r="T1613">
            <v>14000</v>
          </cell>
          <cell r="U1613">
            <v>0</v>
          </cell>
          <cell r="V1613">
            <v>4771398</v>
          </cell>
          <cell r="W1613">
            <v>0</v>
          </cell>
          <cell r="X1613">
            <v>213407</v>
          </cell>
          <cell r="Y1613">
            <v>0</v>
          </cell>
          <cell r="Z1613">
            <v>38975804</v>
          </cell>
          <cell r="AA1613">
            <v>13220269</v>
          </cell>
          <cell r="AB1613">
            <v>27507</v>
          </cell>
          <cell r="AC1613">
            <v>630905</v>
          </cell>
          <cell r="AD1613">
            <v>3145335</v>
          </cell>
          <cell r="AE1613">
            <v>3055469</v>
          </cell>
          <cell r="AF1613">
            <v>3904999</v>
          </cell>
          <cell r="AG1613">
            <v>4475613</v>
          </cell>
          <cell r="AH1613">
            <v>5706727</v>
          </cell>
          <cell r="AI1613">
            <v>59396</v>
          </cell>
          <cell r="AJ1613">
            <v>-2004344</v>
          </cell>
          <cell r="AK1613">
            <v>32221876</v>
          </cell>
          <cell r="AL1613">
            <v>6870599</v>
          </cell>
          <cell r="AM1613">
            <v>0</v>
          </cell>
          <cell r="AN1613">
            <v>0</v>
          </cell>
          <cell r="AO1613">
            <v>0</v>
          </cell>
          <cell r="AP1613">
            <v>39092475</v>
          </cell>
          <cell r="AQ1613">
            <v>18221928</v>
          </cell>
          <cell r="AR1613">
            <v>4515141</v>
          </cell>
          <cell r="AS1613">
            <v>22737069</v>
          </cell>
          <cell r="AT1613">
            <v>2138652</v>
          </cell>
          <cell r="AU1613">
            <v>188431</v>
          </cell>
          <cell r="AV1613">
            <v>2212759</v>
          </cell>
          <cell r="AW1613">
            <v>0</v>
          </cell>
          <cell r="AX1613">
            <v>359290</v>
          </cell>
          <cell r="AY1613">
            <v>807595</v>
          </cell>
          <cell r="AZ1613">
            <v>5706727</v>
          </cell>
        </row>
        <row r="1614">
          <cell r="A1614">
            <v>218229</v>
          </cell>
          <cell r="B1614" t="str">
            <v>LANDER UNIVERSITY</v>
          </cell>
          <cell r="C1614" t="str">
            <v>SC</v>
          </cell>
          <cell r="D1614">
            <v>5</v>
          </cell>
          <cell r="E1614">
            <v>1</v>
          </cell>
          <cell r="F1614">
            <v>2</v>
          </cell>
          <cell r="G1614">
            <v>2</v>
          </cell>
          <cell r="H1614">
            <v>2</v>
          </cell>
          <cell r="I1614">
            <v>22</v>
          </cell>
          <cell r="J1614">
            <v>1</v>
          </cell>
          <cell r="K1614">
            <v>2404</v>
          </cell>
          <cell r="L1614">
            <v>10028504</v>
          </cell>
          <cell r="M1614">
            <v>0</v>
          </cell>
          <cell r="N1614">
            <v>12370505</v>
          </cell>
          <cell r="O1614">
            <v>0</v>
          </cell>
          <cell r="P1614">
            <v>2144093</v>
          </cell>
          <cell r="Q1614">
            <v>1459654</v>
          </cell>
          <cell r="R1614">
            <v>0</v>
          </cell>
          <cell r="S1614">
            <v>1061706</v>
          </cell>
          <cell r="T1614">
            <v>0</v>
          </cell>
          <cell r="U1614">
            <v>0</v>
          </cell>
          <cell r="V1614">
            <v>5345575</v>
          </cell>
          <cell r="W1614">
            <v>0</v>
          </cell>
          <cell r="X1614">
            <v>441302</v>
          </cell>
          <cell r="Y1614">
            <v>0</v>
          </cell>
          <cell r="Z1614">
            <v>32851339</v>
          </cell>
          <cell r="AA1614">
            <v>10438774</v>
          </cell>
          <cell r="AB1614">
            <v>32303</v>
          </cell>
          <cell r="AC1614">
            <v>13598</v>
          </cell>
          <cell r="AD1614">
            <v>1672035</v>
          </cell>
          <cell r="AE1614">
            <v>2765523</v>
          </cell>
          <cell r="AF1614">
            <v>2767026</v>
          </cell>
          <cell r="AG1614">
            <v>3137615</v>
          </cell>
          <cell r="AH1614">
            <v>4817535</v>
          </cell>
          <cell r="AI1614">
            <v>82024</v>
          </cell>
          <cell r="AJ1614">
            <v>101825</v>
          </cell>
          <cell r="AK1614">
            <v>25828258</v>
          </cell>
          <cell r="AL1614">
            <v>4560153</v>
          </cell>
          <cell r="AM1614">
            <v>0</v>
          </cell>
          <cell r="AN1614">
            <v>0</v>
          </cell>
          <cell r="AO1614">
            <v>0</v>
          </cell>
          <cell r="AP1614">
            <v>30388411</v>
          </cell>
          <cell r="AQ1614">
            <v>14556791</v>
          </cell>
          <cell r="AR1614">
            <v>3596861</v>
          </cell>
          <cell r="AS1614">
            <v>18153652</v>
          </cell>
          <cell r="AT1614">
            <v>1929754</v>
          </cell>
          <cell r="AU1614">
            <v>114665</v>
          </cell>
          <cell r="AV1614">
            <v>1436211</v>
          </cell>
          <cell r="AW1614">
            <v>0</v>
          </cell>
          <cell r="AX1614">
            <v>467548</v>
          </cell>
          <cell r="AY1614">
            <v>869357</v>
          </cell>
          <cell r="AZ1614">
            <v>4817535</v>
          </cell>
        </row>
        <row r="1615">
          <cell r="A1615">
            <v>218335</v>
          </cell>
          <cell r="B1615" t="str">
            <v>MEDICAL UNIVERSITY OF SOUTH CAROLINA</v>
          </cell>
          <cell r="C1615" t="str">
            <v>SC</v>
          </cell>
          <cell r="D1615">
            <v>5</v>
          </cell>
          <cell r="E1615">
            <v>1</v>
          </cell>
          <cell r="F1615">
            <v>1</v>
          </cell>
          <cell r="G1615">
            <v>1</v>
          </cell>
          <cell r="H1615">
            <v>2</v>
          </cell>
          <cell r="I1615">
            <v>52</v>
          </cell>
          <cell r="J1615">
            <v>1</v>
          </cell>
          <cell r="K1615">
            <v>2097</v>
          </cell>
          <cell r="L1615">
            <v>16388716</v>
          </cell>
          <cell r="M1615">
            <v>0</v>
          </cell>
          <cell r="N1615">
            <v>125460638</v>
          </cell>
          <cell r="O1615">
            <v>0</v>
          </cell>
          <cell r="P1615">
            <v>69314431</v>
          </cell>
          <cell r="Q1615">
            <v>5720923</v>
          </cell>
          <cell r="R1615">
            <v>188988</v>
          </cell>
          <cell r="S1615">
            <v>27144451</v>
          </cell>
          <cell r="T1615">
            <v>112490</v>
          </cell>
          <cell r="U1615">
            <v>9834217</v>
          </cell>
          <cell r="V1615">
            <v>4141039</v>
          </cell>
          <cell r="W1615">
            <v>0</v>
          </cell>
          <cell r="X1615">
            <v>75655631</v>
          </cell>
          <cell r="Y1615">
            <v>0</v>
          </cell>
          <cell r="Z1615">
            <v>333961524</v>
          </cell>
          <cell r="AA1615">
            <v>119694546</v>
          </cell>
          <cell r="AB1615">
            <v>83800010</v>
          </cell>
          <cell r="AC1615">
            <v>21849165</v>
          </cell>
          <cell r="AD1615">
            <v>30001642</v>
          </cell>
          <cell r="AE1615">
            <v>6673451</v>
          </cell>
          <cell r="AF1615">
            <v>29298400</v>
          </cell>
          <cell r="AG1615">
            <v>31382024</v>
          </cell>
          <cell r="AH1615">
            <v>2865279</v>
          </cell>
          <cell r="AI1615">
            <v>133956</v>
          </cell>
          <cell r="AJ1615">
            <v>1149226</v>
          </cell>
          <cell r="AK1615">
            <v>326847699</v>
          </cell>
          <cell r="AL1615">
            <v>3172252</v>
          </cell>
          <cell r="AM1615">
            <v>0</v>
          </cell>
          <cell r="AN1615">
            <v>0</v>
          </cell>
          <cell r="AO1615">
            <v>0</v>
          </cell>
          <cell r="AP1615">
            <v>330019951</v>
          </cell>
          <cell r="AQ1615">
            <v>159481416</v>
          </cell>
          <cell r="AR1615">
            <v>33425064</v>
          </cell>
          <cell r="AS1615">
            <v>192906480</v>
          </cell>
          <cell r="AT1615">
            <v>143536</v>
          </cell>
          <cell r="AU1615">
            <v>785415</v>
          </cell>
          <cell r="AV1615">
            <v>117629</v>
          </cell>
          <cell r="AW1615">
            <v>0</v>
          </cell>
          <cell r="AX1615">
            <v>424305</v>
          </cell>
          <cell r="AY1615">
            <v>1394394</v>
          </cell>
          <cell r="AZ1615">
            <v>2865279</v>
          </cell>
        </row>
        <row r="1616">
          <cell r="A1616">
            <v>218645</v>
          </cell>
          <cell r="B1616" t="str">
            <v>UNIVERSITY OF SOUTH CAROLINA AT AIKEN</v>
          </cell>
          <cell r="C1616" t="str">
            <v>SC</v>
          </cell>
          <cell r="D1616">
            <v>5</v>
          </cell>
          <cell r="E1616">
            <v>1</v>
          </cell>
          <cell r="F1616">
            <v>2</v>
          </cell>
          <cell r="G1616">
            <v>2</v>
          </cell>
          <cell r="H1616">
            <v>2</v>
          </cell>
          <cell r="I1616">
            <v>32</v>
          </cell>
          <cell r="J1616">
            <v>1</v>
          </cell>
          <cell r="K1616">
            <v>2611</v>
          </cell>
          <cell r="L1616">
            <v>11098227</v>
          </cell>
          <cell r="M1616">
            <v>0</v>
          </cell>
          <cell r="N1616">
            <v>12230974</v>
          </cell>
          <cell r="O1616">
            <v>0</v>
          </cell>
          <cell r="P1616">
            <v>3182585</v>
          </cell>
          <cell r="Q1616">
            <v>2035813</v>
          </cell>
          <cell r="R1616">
            <v>208414</v>
          </cell>
          <cell r="S1616">
            <v>690613</v>
          </cell>
          <cell r="T1616">
            <v>13296</v>
          </cell>
          <cell r="U1616">
            <v>1188400</v>
          </cell>
          <cell r="V1616">
            <v>2831125</v>
          </cell>
          <cell r="W1616">
            <v>0</v>
          </cell>
          <cell r="X1616">
            <v>167812</v>
          </cell>
          <cell r="Y1616">
            <v>0</v>
          </cell>
          <cell r="Z1616">
            <v>33647259</v>
          </cell>
          <cell r="AA1616">
            <v>11923598</v>
          </cell>
          <cell r="AB1616">
            <v>247148</v>
          </cell>
          <cell r="AC1616">
            <v>2177345</v>
          </cell>
          <cell r="AD1616">
            <v>2233722</v>
          </cell>
          <cell r="AE1616">
            <v>3195948</v>
          </cell>
          <cell r="AF1616">
            <v>2582647</v>
          </cell>
          <cell r="AG1616">
            <v>2078056</v>
          </cell>
          <cell r="AH1616">
            <v>5482886</v>
          </cell>
          <cell r="AI1616">
            <v>8356</v>
          </cell>
          <cell r="AJ1616">
            <v>-7020</v>
          </cell>
          <cell r="AK1616">
            <v>29922686</v>
          </cell>
          <cell r="AL1616">
            <v>2733289</v>
          </cell>
          <cell r="AM1616">
            <v>0</v>
          </cell>
          <cell r="AN1616">
            <v>0</v>
          </cell>
          <cell r="AO1616">
            <v>0</v>
          </cell>
          <cell r="AP1616">
            <v>32655975</v>
          </cell>
          <cell r="AQ1616">
            <v>14585005</v>
          </cell>
          <cell r="AR1616">
            <v>3452381</v>
          </cell>
          <cell r="AS1616">
            <v>18037386</v>
          </cell>
          <cell r="AT1616">
            <v>1944498</v>
          </cell>
          <cell r="AU1616">
            <v>81989</v>
          </cell>
          <cell r="AV1616">
            <v>1608828</v>
          </cell>
          <cell r="AW1616">
            <v>0</v>
          </cell>
          <cell r="AX1616">
            <v>320321</v>
          </cell>
          <cell r="AY1616">
            <v>1527250</v>
          </cell>
          <cell r="AZ1616">
            <v>5482886</v>
          </cell>
        </row>
        <row r="1617">
          <cell r="A1617">
            <v>218663</v>
          </cell>
          <cell r="B1617" t="str">
            <v>UNIVERSITY OF SOUTH CAROLINA AT COLUMBIA</v>
          </cell>
          <cell r="C1617" t="str">
            <v>SC</v>
          </cell>
          <cell r="D1617">
            <v>5</v>
          </cell>
          <cell r="E1617">
            <v>1</v>
          </cell>
          <cell r="F1617">
            <v>2</v>
          </cell>
          <cell r="G1617">
            <v>1</v>
          </cell>
          <cell r="H1617">
            <v>2</v>
          </cell>
          <cell r="I1617">
            <v>15</v>
          </cell>
          <cell r="J1617">
            <v>1</v>
          </cell>
          <cell r="K1617">
            <v>19696</v>
          </cell>
          <cell r="L1617">
            <v>112835441</v>
          </cell>
          <cell r="M1617">
            <v>0</v>
          </cell>
          <cell r="N1617">
            <v>195661205</v>
          </cell>
          <cell r="O1617">
            <v>0</v>
          </cell>
          <cell r="P1617">
            <v>79984857</v>
          </cell>
          <cell r="Q1617">
            <v>27746706</v>
          </cell>
          <cell r="R1617">
            <v>412268</v>
          </cell>
          <cell r="S1617">
            <v>36985329</v>
          </cell>
          <cell r="T1617">
            <v>589072</v>
          </cell>
          <cell r="U1617">
            <v>14469039</v>
          </cell>
          <cell r="V1617">
            <v>64902238</v>
          </cell>
          <cell r="W1617">
            <v>0</v>
          </cell>
          <cell r="X1617">
            <v>1671635</v>
          </cell>
          <cell r="Y1617">
            <v>0</v>
          </cell>
          <cell r="Z1617">
            <v>535257790</v>
          </cell>
          <cell r="AA1617">
            <v>172880984</v>
          </cell>
          <cell r="AB1617">
            <v>83506513</v>
          </cell>
          <cell r="AC1617">
            <v>49022095</v>
          </cell>
          <cell r="AD1617">
            <v>44795205</v>
          </cell>
          <cell r="AE1617">
            <v>15212977</v>
          </cell>
          <cell r="AF1617">
            <v>26128078</v>
          </cell>
          <cell r="AG1617">
            <v>29543920</v>
          </cell>
          <cell r="AH1617">
            <v>40809097</v>
          </cell>
          <cell r="AI1617">
            <v>59045</v>
          </cell>
          <cell r="AJ1617">
            <v>1763355</v>
          </cell>
          <cell r="AK1617">
            <v>463721269</v>
          </cell>
          <cell r="AL1617">
            <v>67762509</v>
          </cell>
          <cell r="AM1617">
            <v>0</v>
          </cell>
          <cell r="AN1617">
            <v>0</v>
          </cell>
          <cell r="AO1617">
            <v>0</v>
          </cell>
          <cell r="AP1617">
            <v>531483778</v>
          </cell>
          <cell r="AQ1617">
            <v>256450864</v>
          </cell>
          <cell r="AR1617">
            <v>53450754</v>
          </cell>
          <cell r="AS1617">
            <v>309901618</v>
          </cell>
          <cell r="AT1617">
            <v>7587528</v>
          </cell>
          <cell r="AU1617">
            <v>807652</v>
          </cell>
          <cell r="AV1617">
            <v>14420714</v>
          </cell>
          <cell r="AW1617">
            <v>0</v>
          </cell>
          <cell r="AX1617">
            <v>6441396</v>
          </cell>
          <cell r="AY1617">
            <v>11551807</v>
          </cell>
          <cell r="AZ1617">
            <v>40809097</v>
          </cell>
        </row>
        <row r="1618">
          <cell r="A1618">
            <v>218724</v>
          </cell>
          <cell r="B1618" t="str">
            <v>COASTAL CAROLINA UNIVERSITY</v>
          </cell>
          <cell r="C1618" t="str">
            <v>SC</v>
          </cell>
          <cell r="D1618">
            <v>5</v>
          </cell>
          <cell r="E1618">
            <v>1</v>
          </cell>
          <cell r="F1618">
            <v>2</v>
          </cell>
          <cell r="G1618">
            <v>2</v>
          </cell>
          <cell r="H1618">
            <v>2</v>
          </cell>
          <cell r="I1618">
            <v>31</v>
          </cell>
          <cell r="J1618">
            <v>1</v>
          </cell>
          <cell r="K1618">
            <v>4389</v>
          </cell>
          <cell r="L1618">
            <v>25241681</v>
          </cell>
          <cell r="M1618">
            <v>0</v>
          </cell>
          <cell r="N1618">
            <v>14795039</v>
          </cell>
          <cell r="O1618">
            <v>0</v>
          </cell>
          <cell r="P1618">
            <v>3595491</v>
          </cell>
          <cell r="Q1618">
            <v>2134045</v>
          </cell>
          <cell r="R1618">
            <v>423738</v>
          </cell>
          <cell r="S1618">
            <v>641896</v>
          </cell>
          <cell r="T1618">
            <v>6552</v>
          </cell>
          <cell r="U1618">
            <v>875452</v>
          </cell>
          <cell r="V1618">
            <v>5887961</v>
          </cell>
          <cell r="W1618">
            <v>0</v>
          </cell>
          <cell r="X1618">
            <v>1017481</v>
          </cell>
          <cell r="Y1618">
            <v>0</v>
          </cell>
          <cell r="Z1618">
            <v>54619336</v>
          </cell>
          <cell r="AA1618">
            <v>18844771</v>
          </cell>
          <cell r="AB1618">
            <v>854523</v>
          </cell>
          <cell r="AC1618">
            <v>819025</v>
          </cell>
          <cell r="AD1618">
            <v>3563953</v>
          </cell>
          <cell r="AE1618">
            <v>5879526</v>
          </cell>
          <cell r="AF1618">
            <v>4691214</v>
          </cell>
          <cell r="AG1618">
            <v>4525318</v>
          </cell>
          <cell r="AH1618">
            <v>9253621</v>
          </cell>
          <cell r="AI1618">
            <v>13272</v>
          </cell>
          <cell r="AJ1618">
            <v>-126159</v>
          </cell>
          <cell r="AK1618">
            <v>48319064</v>
          </cell>
          <cell r="AL1618">
            <v>5857721</v>
          </cell>
          <cell r="AM1618">
            <v>0</v>
          </cell>
          <cell r="AN1618">
            <v>0</v>
          </cell>
          <cell r="AO1618">
            <v>0</v>
          </cell>
          <cell r="AP1618">
            <v>54176785</v>
          </cell>
          <cell r="AQ1618">
            <v>24602392</v>
          </cell>
          <cell r="AR1618">
            <v>6032393</v>
          </cell>
          <cell r="AS1618">
            <v>30634785</v>
          </cell>
          <cell r="AT1618">
            <v>2266458</v>
          </cell>
          <cell r="AU1618">
            <v>388375</v>
          </cell>
          <cell r="AV1618">
            <v>1322358</v>
          </cell>
          <cell r="AW1618">
            <v>64810</v>
          </cell>
          <cell r="AX1618">
            <v>122400</v>
          </cell>
          <cell r="AY1618">
            <v>5089220</v>
          </cell>
          <cell r="AZ1618">
            <v>9253621</v>
          </cell>
        </row>
        <row r="1619">
          <cell r="A1619">
            <v>218733</v>
          </cell>
          <cell r="B1619" t="str">
            <v>SOUTH CAROLINA STATE UNIVERSITY</v>
          </cell>
          <cell r="C1619" t="str">
            <v>SC</v>
          </cell>
          <cell r="D1619">
            <v>5</v>
          </cell>
          <cell r="E1619">
            <v>1</v>
          </cell>
          <cell r="F1619">
            <v>2</v>
          </cell>
          <cell r="G1619">
            <v>2</v>
          </cell>
          <cell r="H1619">
            <v>2</v>
          </cell>
          <cell r="I1619">
            <v>16</v>
          </cell>
          <cell r="J1619">
            <v>1</v>
          </cell>
          <cell r="K1619">
            <v>3791</v>
          </cell>
          <cell r="L1619">
            <v>18782300</v>
          </cell>
          <cell r="M1619">
            <v>0</v>
          </cell>
          <cell r="N1619">
            <v>29464686</v>
          </cell>
          <cell r="O1619">
            <v>0</v>
          </cell>
          <cell r="P1619">
            <v>20682300</v>
          </cell>
          <cell r="Q1619">
            <v>1091808</v>
          </cell>
          <cell r="R1619">
            <v>0</v>
          </cell>
          <cell r="S1619">
            <v>364242</v>
          </cell>
          <cell r="T1619">
            <v>87109</v>
          </cell>
          <cell r="U1619">
            <v>1290017</v>
          </cell>
          <cell r="V1619">
            <v>7808734</v>
          </cell>
          <cell r="W1619">
            <v>0</v>
          </cell>
          <cell r="X1619">
            <v>661577</v>
          </cell>
          <cell r="Y1619">
            <v>0</v>
          </cell>
          <cell r="Z1619">
            <v>80232773</v>
          </cell>
          <cell r="AA1619">
            <v>24664583</v>
          </cell>
          <cell r="AB1619">
            <v>3288927</v>
          </cell>
          <cell r="AC1619">
            <v>4562587</v>
          </cell>
          <cell r="AD1619">
            <v>7384393</v>
          </cell>
          <cell r="AE1619">
            <v>7236551</v>
          </cell>
          <cell r="AF1619">
            <v>7428718</v>
          </cell>
          <cell r="AG1619">
            <v>7112658</v>
          </cell>
          <cell r="AH1619">
            <v>9840086</v>
          </cell>
          <cell r="AI1619">
            <v>247947</v>
          </cell>
          <cell r="AJ1619">
            <v>0</v>
          </cell>
          <cell r="AK1619">
            <v>71766450</v>
          </cell>
          <cell r="AL1619">
            <v>7729843</v>
          </cell>
          <cell r="AM1619">
            <v>0</v>
          </cell>
          <cell r="AN1619">
            <v>0</v>
          </cell>
          <cell r="AO1619">
            <v>0</v>
          </cell>
          <cell r="AP1619">
            <v>79496293</v>
          </cell>
          <cell r="AQ1619">
            <v>34462302</v>
          </cell>
          <cell r="AR1619">
            <v>0</v>
          </cell>
          <cell r="AS1619">
            <v>42346602</v>
          </cell>
          <cell r="AT1619">
            <v>5431308</v>
          </cell>
          <cell r="AU1619">
            <v>2111360</v>
          </cell>
          <cell r="AV1619">
            <v>535064</v>
          </cell>
          <cell r="AW1619">
            <v>0</v>
          </cell>
          <cell r="AX1619">
            <v>0</v>
          </cell>
          <cell r="AY1619">
            <v>1762354</v>
          </cell>
          <cell r="AZ1619">
            <v>9840086</v>
          </cell>
        </row>
        <row r="1620">
          <cell r="A1620">
            <v>218742</v>
          </cell>
          <cell r="B1620" t="str">
            <v>UNIVERSITY OF SOUTH CAROLINA AT SPARTANBURG</v>
          </cell>
          <cell r="C1620" t="str">
            <v>SC</v>
          </cell>
          <cell r="D1620">
            <v>5</v>
          </cell>
          <cell r="E1620">
            <v>1</v>
          </cell>
          <cell r="F1620">
            <v>2</v>
          </cell>
          <cell r="G1620">
            <v>2</v>
          </cell>
          <cell r="H1620">
            <v>2</v>
          </cell>
          <cell r="I1620">
            <v>32</v>
          </cell>
          <cell r="J1620">
            <v>1</v>
          </cell>
          <cell r="K1620">
            <v>3344</v>
          </cell>
          <cell r="L1620">
            <v>13538728</v>
          </cell>
          <cell r="M1620">
            <v>0</v>
          </cell>
          <cell r="N1620">
            <v>13660457</v>
          </cell>
          <cell r="O1620">
            <v>0</v>
          </cell>
          <cell r="P1620">
            <v>4213542</v>
          </cell>
          <cell r="Q1620">
            <v>1824601</v>
          </cell>
          <cell r="R1620">
            <v>2878</v>
          </cell>
          <cell r="S1620">
            <v>820427</v>
          </cell>
          <cell r="T1620">
            <v>4239</v>
          </cell>
          <cell r="U1620">
            <v>1173494</v>
          </cell>
          <cell r="V1620">
            <v>3072916</v>
          </cell>
          <cell r="W1620">
            <v>0</v>
          </cell>
          <cell r="X1620">
            <v>331217</v>
          </cell>
          <cell r="Y1620">
            <v>0</v>
          </cell>
          <cell r="Z1620">
            <v>38642499</v>
          </cell>
          <cell r="AA1620">
            <v>12942540</v>
          </cell>
          <cell r="AB1620">
            <v>429810</v>
          </cell>
          <cell r="AC1620">
            <v>1806821</v>
          </cell>
          <cell r="AD1620">
            <v>3239371</v>
          </cell>
          <cell r="AE1620">
            <v>3525460</v>
          </cell>
          <cell r="AF1620">
            <v>3283988</v>
          </cell>
          <cell r="AG1620">
            <v>3323942</v>
          </cell>
          <cell r="AH1620">
            <v>6100571</v>
          </cell>
          <cell r="AI1620">
            <v>12289</v>
          </cell>
          <cell r="AJ1620">
            <v>329680</v>
          </cell>
          <cell r="AK1620">
            <v>34994472</v>
          </cell>
          <cell r="AL1620">
            <v>2931188</v>
          </cell>
          <cell r="AM1620">
            <v>0</v>
          </cell>
          <cell r="AN1620">
            <v>0</v>
          </cell>
          <cell r="AO1620">
            <v>0</v>
          </cell>
          <cell r="AP1620">
            <v>37925660</v>
          </cell>
          <cell r="AQ1620">
            <v>17181374</v>
          </cell>
          <cell r="AR1620">
            <v>4163521</v>
          </cell>
          <cell r="AS1620">
            <v>21344895</v>
          </cell>
          <cell r="AT1620">
            <v>2541705</v>
          </cell>
          <cell r="AU1620">
            <v>143084</v>
          </cell>
          <cell r="AV1620">
            <v>1609898</v>
          </cell>
          <cell r="AW1620">
            <v>0</v>
          </cell>
          <cell r="AX1620">
            <v>128383</v>
          </cell>
          <cell r="AY1620">
            <v>1677501</v>
          </cell>
          <cell r="AZ1620">
            <v>6100571</v>
          </cell>
        </row>
        <row r="1621">
          <cell r="A1621">
            <v>218964</v>
          </cell>
          <cell r="B1621" t="str">
            <v>WINTHROP UNIVERSITY</v>
          </cell>
          <cell r="C1621" t="str">
            <v>SC</v>
          </cell>
          <cell r="D1621">
            <v>5</v>
          </cell>
          <cell r="E1621">
            <v>1</v>
          </cell>
          <cell r="F1621">
            <v>2</v>
          </cell>
          <cell r="G1621">
            <v>2</v>
          </cell>
          <cell r="H1621">
            <v>2</v>
          </cell>
          <cell r="I1621">
            <v>21</v>
          </cell>
          <cell r="J1621">
            <v>1</v>
          </cell>
          <cell r="K1621">
            <v>5161</v>
          </cell>
          <cell r="L1621">
            <v>20860093</v>
          </cell>
          <cell r="M1621">
            <v>0</v>
          </cell>
          <cell r="N1621">
            <v>25306340</v>
          </cell>
          <cell r="O1621">
            <v>0</v>
          </cell>
          <cell r="P1621">
            <v>4417214</v>
          </cell>
          <cell r="Q1621">
            <v>6961374</v>
          </cell>
          <cell r="R1621">
            <v>91261</v>
          </cell>
          <cell r="S1621">
            <v>1211865</v>
          </cell>
          <cell r="T1621">
            <v>82437</v>
          </cell>
          <cell r="U1621">
            <v>1703340</v>
          </cell>
          <cell r="V1621">
            <v>10383085</v>
          </cell>
          <cell r="W1621">
            <v>0</v>
          </cell>
          <cell r="X1621">
            <v>1592682</v>
          </cell>
          <cell r="Y1621">
            <v>0</v>
          </cell>
          <cell r="Z1621">
            <v>72609691</v>
          </cell>
          <cell r="AA1621">
            <v>21773795</v>
          </cell>
          <cell r="AB1621">
            <v>316031</v>
          </cell>
          <cell r="AC1621">
            <v>4215994</v>
          </cell>
          <cell r="AD1621">
            <v>5445593</v>
          </cell>
          <cell r="AE1621">
            <v>6510571</v>
          </cell>
          <cell r="AF1621">
            <v>5541329</v>
          </cell>
          <cell r="AG1621">
            <v>6684599</v>
          </cell>
          <cell r="AH1621">
            <v>11461582</v>
          </cell>
          <cell r="AI1621">
            <v>4361</v>
          </cell>
          <cell r="AJ1621">
            <v>58058</v>
          </cell>
          <cell r="AK1621">
            <v>62011913</v>
          </cell>
          <cell r="AL1621">
            <v>9316707</v>
          </cell>
          <cell r="AM1621">
            <v>0</v>
          </cell>
          <cell r="AN1621">
            <v>0</v>
          </cell>
          <cell r="AO1621">
            <v>0</v>
          </cell>
          <cell r="AP1621">
            <v>71328620</v>
          </cell>
          <cell r="AQ1621">
            <v>30097523</v>
          </cell>
          <cell r="AR1621">
            <v>7259280</v>
          </cell>
          <cell r="AS1621">
            <v>37356803</v>
          </cell>
          <cell r="AT1621">
            <v>2575581</v>
          </cell>
          <cell r="AU1621">
            <v>262064</v>
          </cell>
          <cell r="AV1621">
            <v>4706019</v>
          </cell>
          <cell r="AW1621">
            <v>0</v>
          </cell>
          <cell r="AX1621">
            <v>697775</v>
          </cell>
          <cell r="AY1621">
            <v>3220143</v>
          </cell>
          <cell r="AZ1621">
            <v>11461582</v>
          </cell>
        </row>
        <row r="1622">
          <cell r="A1622">
            <v>217615</v>
          </cell>
          <cell r="B1622" t="str">
            <v>AIKEN TECHNICAL COLLEGE</v>
          </cell>
          <cell r="C1622" t="str">
            <v>SC</v>
          </cell>
          <cell r="D1622">
            <v>5</v>
          </cell>
          <cell r="E1622">
            <v>4</v>
          </cell>
          <cell r="F1622">
            <v>2</v>
          </cell>
          <cell r="G1622">
            <v>2</v>
          </cell>
          <cell r="H1622">
            <v>2</v>
          </cell>
          <cell r="I1622">
            <v>40</v>
          </cell>
          <cell r="J1622">
            <v>1</v>
          </cell>
          <cell r="K1622">
            <v>1464</v>
          </cell>
          <cell r="L1622">
            <v>3276819</v>
          </cell>
          <cell r="M1622">
            <v>0</v>
          </cell>
          <cell r="N1622">
            <v>6423916</v>
          </cell>
          <cell r="O1622">
            <v>1175407</v>
          </cell>
          <cell r="P1622">
            <v>3387795</v>
          </cell>
          <cell r="Q1622">
            <v>468392</v>
          </cell>
          <cell r="R1622">
            <v>212628</v>
          </cell>
          <cell r="S1622">
            <v>0</v>
          </cell>
          <cell r="T1622">
            <v>0</v>
          </cell>
          <cell r="U1622">
            <v>30997</v>
          </cell>
          <cell r="V1622">
            <v>1316596</v>
          </cell>
          <cell r="W1622">
            <v>0</v>
          </cell>
          <cell r="X1622">
            <v>250710</v>
          </cell>
          <cell r="Y1622">
            <v>0</v>
          </cell>
          <cell r="Z1622">
            <v>16543260</v>
          </cell>
          <cell r="AA1622">
            <v>5916983</v>
          </cell>
          <cell r="AB1622">
            <v>0</v>
          </cell>
          <cell r="AC1622">
            <v>0</v>
          </cell>
          <cell r="AD1622">
            <v>1591448</v>
          </cell>
          <cell r="AE1622">
            <v>1264110</v>
          </cell>
          <cell r="AF1622">
            <v>2000842</v>
          </cell>
          <cell r="AG1622">
            <v>1128296</v>
          </cell>
          <cell r="AH1622">
            <v>2670328</v>
          </cell>
          <cell r="AI1622">
            <v>0</v>
          </cell>
          <cell r="AJ1622">
            <v>815495</v>
          </cell>
          <cell r="AK1622">
            <v>15387502</v>
          </cell>
          <cell r="AL1622">
            <v>1155759</v>
          </cell>
          <cell r="AM1622">
            <v>0</v>
          </cell>
          <cell r="AN1622">
            <v>0</v>
          </cell>
          <cell r="AO1622">
            <v>0</v>
          </cell>
          <cell r="AP1622">
            <v>16543261</v>
          </cell>
          <cell r="AQ1622">
            <v>7296560</v>
          </cell>
          <cell r="AR1622">
            <v>1618562</v>
          </cell>
          <cell r="AS1622">
            <v>8915122</v>
          </cell>
          <cell r="AT1622">
            <v>2218204</v>
          </cell>
          <cell r="AU1622">
            <v>240909</v>
          </cell>
          <cell r="AV1622">
            <v>188705</v>
          </cell>
          <cell r="AW1622">
            <v>0</v>
          </cell>
          <cell r="AX1622">
            <v>0</v>
          </cell>
          <cell r="AY1622">
            <v>22510</v>
          </cell>
          <cell r="AZ1622">
            <v>2670328</v>
          </cell>
        </row>
        <row r="1623">
          <cell r="A1623">
            <v>217712</v>
          </cell>
          <cell r="B1623" t="str">
            <v>TECHNICAL COLLEGE OF THE LOWCOUNTRY</v>
          </cell>
          <cell r="C1623" t="str">
            <v>SC</v>
          </cell>
          <cell r="D1623">
            <v>5</v>
          </cell>
          <cell r="E1623">
            <v>4</v>
          </cell>
          <cell r="F1623">
            <v>2</v>
          </cell>
          <cell r="G1623">
            <v>2</v>
          </cell>
          <cell r="H1623">
            <v>2</v>
          </cell>
          <cell r="I1623">
            <v>40</v>
          </cell>
          <cell r="J1623">
            <v>1</v>
          </cell>
          <cell r="K1623">
            <v>845</v>
          </cell>
          <cell r="L1623">
            <v>2125571</v>
          </cell>
          <cell r="M1623">
            <v>0</v>
          </cell>
          <cell r="N1623">
            <v>5269859</v>
          </cell>
          <cell r="O1623">
            <v>1053894</v>
          </cell>
          <cell r="P1623">
            <v>2591426</v>
          </cell>
          <cell r="Q1623">
            <v>217881</v>
          </cell>
          <cell r="R1623">
            <v>0</v>
          </cell>
          <cell r="S1623">
            <v>0</v>
          </cell>
          <cell r="T1623">
            <v>0</v>
          </cell>
          <cell r="U1623">
            <v>23267</v>
          </cell>
          <cell r="V1623">
            <v>733756</v>
          </cell>
          <cell r="W1623">
            <v>0</v>
          </cell>
          <cell r="X1623">
            <v>492225</v>
          </cell>
          <cell r="Y1623">
            <v>0</v>
          </cell>
          <cell r="Z1623">
            <v>12507879</v>
          </cell>
          <cell r="AA1623">
            <v>3869801</v>
          </cell>
          <cell r="AB1623">
            <v>0</v>
          </cell>
          <cell r="AC1623">
            <v>24534</v>
          </cell>
          <cell r="AD1623">
            <v>1754737</v>
          </cell>
          <cell r="AE1623">
            <v>1467127</v>
          </cell>
          <cell r="AF1623">
            <v>1723749</v>
          </cell>
          <cell r="AG1623">
            <v>1086206</v>
          </cell>
          <cell r="AH1623">
            <v>1789824</v>
          </cell>
          <cell r="AI1623">
            <v>0</v>
          </cell>
          <cell r="AJ1623">
            <v>0</v>
          </cell>
          <cell r="AK1623">
            <v>11715978</v>
          </cell>
          <cell r="AL1623">
            <v>686423</v>
          </cell>
          <cell r="AM1623">
            <v>0</v>
          </cell>
          <cell r="AN1623">
            <v>0</v>
          </cell>
          <cell r="AO1623">
            <v>0</v>
          </cell>
          <cell r="AP1623">
            <v>12402401</v>
          </cell>
          <cell r="AQ1623">
            <v>5692263</v>
          </cell>
          <cell r="AR1623">
            <v>1341806</v>
          </cell>
          <cell r="AS1623">
            <v>7034069</v>
          </cell>
          <cell r="AT1623">
            <v>1421153</v>
          </cell>
          <cell r="AU1623">
            <v>134578</v>
          </cell>
          <cell r="AV1623">
            <v>82515</v>
          </cell>
          <cell r="AW1623">
            <v>0</v>
          </cell>
          <cell r="AX1623">
            <v>135866</v>
          </cell>
          <cell r="AY1623">
            <v>15712</v>
          </cell>
          <cell r="AZ1623">
            <v>1789824</v>
          </cell>
        </row>
        <row r="1624">
          <cell r="A1624">
            <v>217837</v>
          </cell>
          <cell r="B1624" t="str">
            <v>NORTHEASTERN TECHNICAL COLLEGE</v>
          </cell>
          <cell r="C1624" t="str">
            <v>SC</v>
          </cell>
          <cell r="D1624">
            <v>5</v>
          </cell>
          <cell r="E1624">
            <v>4</v>
          </cell>
          <cell r="F1624">
            <v>2</v>
          </cell>
          <cell r="G1624">
            <v>2</v>
          </cell>
          <cell r="H1624">
            <v>2</v>
          </cell>
          <cell r="I1624">
            <v>40</v>
          </cell>
          <cell r="J1624">
            <v>1</v>
          </cell>
          <cell r="K1624">
            <v>516</v>
          </cell>
          <cell r="L1624">
            <v>1489693</v>
          </cell>
          <cell r="M1624">
            <v>0</v>
          </cell>
          <cell r="N1624">
            <v>3545329</v>
          </cell>
          <cell r="O1624">
            <v>358393</v>
          </cell>
          <cell r="P1624">
            <v>1161139</v>
          </cell>
          <cell r="Q1624">
            <v>399503</v>
          </cell>
          <cell r="R1624">
            <v>0</v>
          </cell>
          <cell r="S1624">
            <v>39861</v>
          </cell>
          <cell r="T1624">
            <v>0</v>
          </cell>
          <cell r="U1624">
            <v>0</v>
          </cell>
          <cell r="V1624">
            <v>308745</v>
          </cell>
          <cell r="W1624">
            <v>0</v>
          </cell>
          <cell r="X1624">
            <v>147108</v>
          </cell>
          <cell r="Y1624">
            <v>0</v>
          </cell>
          <cell r="Z1624">
            <v>7449771</v>
          </cell>
          <cell r="AA1624">
            <v>2449379</v>
          </cell>
          <cell r="AB1624">
            <v>0</v>
          </cell>
          <cell r="AC1624">
            <v>0</v>
          </cell>
          <cell r="AD1624">
            <v>831939</v>
          </cell>
          <cell r="AE1624">
            <v>797155</v>
          </cell>
          <cell r="AF1624">
            <v>942691</v>
          </cell>
          <cell r="AG1624">
            <v>1006682</v>
          </cell>
          <cell r="AH1624">
            <v>1073237</v>
          </cell>
          <cell r="AI1624">
            <v>0</v>
          </cell>
          <cell r="AJ1624">
            <v>66431</v>
          </cell>
          <cell r="AK1624">
            <v>7167514</v>
          </cell>
          <cell r="AL1624">
            <v>286720</v>
          </cell>
          <cell r="AM1624">
            <v>0</v>
          </cell>
          <cell r="AN1624">
            <v>0</v>
          </cell>
          <cell r="AO1624">
            <v>0</v>
          </cell>
          <cell r="AP1624">
            <v>7454234</v>
          </cell>
          <cell r="AQ1624">
            <v>3495407</v>
          </cell>
          <cell r="AR1624">
            <v>887447</v>
          </cell>
          <cell r="AS1624">
            <v>4382854</v>
          </cell>
          <cell r="AT1624">
            <v>768088</v>
          </cell>
          <cell r="AU1624">
            <v>118954</v>
          </cell>
          <cell r="AV1624">
            <v>138849</v>
          </cell>
          <cell r="AW1624">
            <v>0</v>
          </cell>
          <cell r="AX1624">
            <v>39861</v>
          </cell>
          <cell r="AY1624">
            <v>7485</v>
          </cell>
          <cell r="AZ1624">
            <v>1073237</v>
          </cell>
        </row>
        <row r="1625">
          <cell r="A1625">
            <v>217989</v>
          </cell>
          <cell r="B1625" t="str">
            <v>DENMARK TECHNICAL COLLEGE</v>
          </cell>
          <cell r="C1625" t="str">
            <v>SC</v>
          </cell>
          <cell r="D1625">
            <v>5</v>
          </cell>
          <cell r="E1625">
            <v>4</v>
          </cell>
          <cell r="F1625">
            <v>2</v>
          </cell>
          <cell r="G1625">
            <v>2</v>
          </cell>
          <cell r="H1625">
            <v>2</v>
          </cell>
          <cell r="I1625">
            <v>40</v>
          </cell>
          <cell r="J1625">
            <v>1</v>
          </cell>
          <cell r="K1625">
            <v>1058</v>
          </cell>
          <cell r="L1625">
            <v>1179992</v>
          </cell>
          <cell r="M1625">
            <v>0</v>
          </cell>
          <cell r="N1625">
            <v>4390093</v>
          </cell>
          <cell r="O1625">
            <v>12300</v>
          </cell>
          <cell r="P1625">
            <v>4173673</v>
          </cell>
          <cell r="Q1625">
            <v>175327</v>
          </cell>
          <cell r="R1625">
            <v>327087</v>
          </cell>
          <cell r="S1625">
            <v>0</v>
          </cell>
          <cell r="T1625">
            <v>0</v>
          </cell>
          <cell r="U1625">
            <v>772</v>
          </cell>
          <cell r="V1625">
            <v>1419362</v>
          </cell>
          <cell r="W1625">
            <v>0</v>
          </cell>
          <cell r="X1625">
            <v>51766</v>
          </cell>
          <cell r="Y1625">
            <v>0</v>
          </cell>
          <cell r="Z1625">
            <v>11730372</v>
          </cell>
          <cell r="AA1625">
            <v>3273887</v>
          </cell>
          <cell r="AB1625">
            <v>0</v>
          </cell>
          <cell r="AC1625">
            <v>0</v>
          </cell>
          <cell r="AD1625">
            <v>1290918</v>
          </cell>
          <cell r="AE1625">
            <v>773303</v>
          </cell>
          <cell r="AF1625">
            <v>937354</v>
          </cell>
          <cell r="AG1625">
            <v>1140171</v>
          </cell>
          <cell r="AH1625">
            <v>2792361</v>
          </cell>
          <cell r="AI1625">
            <v>0</v>
          </cell>
          <cell r="AJ1625">
            <v>250000</v>
          </cell>
          <cell r="AK1625">
            <v>10457994</v>
          </cell>
          <cell r="AL1625">
            <v>1095890</v>
          </cell>
          <cell r="AM1625">
            <v>0</v>
          </cell>
          <cell r="AN1625">
            <v>0</v>
          </cell>
          <cell r="AO1625">
            <v>0</v>
          </cell>
          <cell r="AP1625">
            <v>11553884</v>
          </cell>
          <cell r="AQ1625">
            <v>4011180</v>
          </cell>
          <cell r="AR1625">
            <v>987474</v>
          </cell>
          <cell r="AS1625">
            <v>4998654</v>
          </cell>
          <cell r="AT1625">
            <v>2503225</v>
          </cell>
          <cell r="AU1625">
            <v>151926</v>
          </cell>
          <cell r="AV1625">
            <v>128685</v>
          </cell>
          <cell r="AW1625">
            <v>0</v>
          </cell>
          <cell r="AX1625">
            <v>0</v>
          </cell>
          <cell r="AY1625">
            <v>8525</v>
          </cell>
          <cell r="AZ1625">
            <v>2792361</v>
          </cell>
        </row>
        <row r="1626">
          <cell r="A1626">
            <v>218025</v>
          </cell>
          <cell r="B1626" t="str">
            <v>FLORENCE DARLINGTON TECHNICAL COLLEGE</v>
          </cell>
          <cell r="C1626" t="str">
            <v>SC</v>
          </cell>
          <cell r="D1626">
            <v>5</v>
          </cell>
          <cell r="E1626">
            <v>4</v>
          </cell>
          <cell r="F1626">
            <v>2</v>
          </cell>
          <cell r="G1626">
            <v>2</v>
          </cell>
          <cell r="H1626">
            <v>2</v>
          </cell>
          <cell r="I1626">
            <v>40</v>
          </cell>
          <cell r="J1626">
            <v>1</v>
          </cell>
          <cell r="K1626">
            <v>2329</v>
          </cell>
          <cell r="L1626">
            <v>6915815</v>
          </cell>
          <cell r="M1626">
            <v>0</v>
          </cell>
          <cell r="N1626">
            <v>10846188</v>
          </cell>
          <cell r="O1626">
            <v>3449589</v>
          </cell>
          <cell r="P1626">
            <v>6913154</v>
          </cell>
          <cell r="Q1626">
            <v>749214</v>
          </cell>
          <cell r="R1626">
            <v>0</v>
          </cell>
          <cell r="S1626">
            <v>433407</v>
          </cell>
          <cell r="T1626">
            <v>0</v>
          </cell>
          <cell r="U1626">
            <v>12991</v>
          </cell>
          <cell r="V1626">
            <v>2120556</v>
          </cell>
          <cell r="W1626">
            <v>0</v>
          </cell>
          <cell r="X1626">
            <v>211678</v>
          </cell>
          <cell r="Y1626">
            <v>0</v>
          </cell>
          <cell r="Z1626">
            <v>31652592</v>
          </cell>
          <cell r="AA1626">
            <v>10449609</v>
          </cell>
          <cell r="AB1626">
            <v>0</v>
          </cell>
          <cell r="AC1626">
            <v>0</v>
          </cell>
          <cell r="AD1626">
            <v>2598113</v>
          </cell>
          <cell r="AE1626">
            <v>2796755</v>
          </cell>
          <cell r="AF1626">
            <v>4004347</v>
          </cell>
          <cell r="AG1626">
            <v>2007617</v>
          </cell>
          <cell r="AH1626">
            <v>5599962</v>
          </cell>
          <cell r="AI1626">
            <v>0</v>
          </cell>
          <cell r="AJ1626">
            <v>2000000</v>
          </cell>
          <cell r="AK1626">
            <v>29456403</v>
          </cell>
          <cell r="AL1626">
            <v>1775045</v>
          </cell>
          <cell r="AM1626">
            <v>0</v>
          </cell>
          <cell r="AN1626">
            <v>0</v>
          </cell>
          <cell r="AO1626">
            <v>0</v>
          </cell>
          <cell r="AP1626">
            <v>31231448</v>
          </cell>
          <cell r="AQ1626">
            <v>12346210</v>
          </cell>
          <cell r="AR1626">
            <v>2874259</v>
          </cell>
          <cell r="AS1626">
            <v>15375108</v>
          </cell>
          <cell r="AT1626">
            <v>4991783</v>
          </cell>
          <cell r="AU1626">
            <v>93125</v>
          </cell>
          <cell r="AV1626">
            <v>446719</v>
          </cell>
          <cell r="AW1626">
            <v>0</v>
          </cell>
          <cell r="AX1626">
            <v>0</v>
          </cell>
          <cell r="AY1626">
            <v>68335</v>
          </cell>
          <cell r="AZ1626">
            <v>5599962</v>
          </cell>
        </row>
        <row r="1627">
          <cell r="A1627">
            <v>218113</v>
          </cell>
          <cell r="B1627" t="str">
            <v>GREENVILLE TECHNICAL COLLEGE</v>
          </cell>
          <cell r="C1627" t="str">
            <v>SC</v>
          </cell>
          <cell r="D1627">
            <v>5</v>
          </cell>
          <cell r="E1627">
            <v>4</v>
          </cell>
          <cell r="F1627">
            <v>2</v>
          </cell>
          <cell r="G1627">
            <v>2</v>
          </cell>
          <cell r="H1627">
            <v>2</v>
          </cell>
          <cell r="I1627">
            <v>40</v>
          </cell>
          <cell r="J1627">
            <v>1</v>
          </cell>
          <cell r="K1627">
            <v>6625</v>
          </cell>
          <cell r="L1627">
            <v>17114299</v>
          </cell>
          <cell r="M1627">
            <v>0</v>
          </cell>
          <cell r="N1627">
            <v>24465705</v>
          </cell>
          <cell r="O1627">
            <v>5555653</v>
          </cell>
          <cell r="P1627">
            <v>7606990</v>
          </cell>
          <cell r="Q1627">
            <v>2162511</v>
          </cell>
          <cell r="R1627">
            <v>0</v>
          </cell>
          <cell r="S1627">
            <v>430347</v>
          </cell>
          <cell r="T1627">
            <v>0</v>
          </cell>
          <cell r="U1627">
            <v>418967</v>
          </cell>
          <cell r="V1627">
            <v>3444471</v>
          </cell>
          <cell r="W1627">
            <v>0</v>
          </cell>
          <cell r="X1627">
            <v>1043631</v>
          </cell>
          <cell r="Y1627">
            <v>0</v>
          </cell>
          <cell r="Z1627">
            <v>62242574</v>
          </cell>
          <cell r="AA1627">
            <v>27179505</v>
          </cell>
          <cell r="AB1627">
            <v>0</v>
          </cell>
          <cell r="AC1627">
            <v>0</v>
          </cell>
          <cell r="AD1627">
            <v>8108455</v>
          </cell>
          <cell r="AE1627">
            <v>4791817</v>
          </cell>
          <cell r="AF1627">
            <v>5019616</v>
          </cell>
          <cell r="AG1627">
            <v>6182176</v>
          </cell>
          <cell r="AH1627">
            <v>6758961</v>
          </cell>
          <cell r="AI1627">
            <v>123365</v>
          </cell>
          <cell r="AJ1627">
            <v>894937</v>
          </cell>
          <cell r="AK1627">
            <v>59058832</v>
          </cell>
          <cell r="AL1627">
            <v>3119257</v>
          </cell>
          <cell r="AM1627">
            <v>0</v>
          </cell>
          <cell r="AN1627">
            <v>0</v>
          </cell>
          <cell r="AO1627">
            <v>0</v>
          </cell>
          <cell r="AP1627">
            <v>62178089</v>
          </cell>
          <cell r="AQ1627">
            <v>31273668</v>
          </cell>
          <cell r="AR1627">
            <v>7051117</v>
          </cell>
          <cell r="AS1627">
            <v>38324785</v>
          </cell>
          <cell r="AT1627">
            <v>4497582</v>
          </cell>
          <cell r="AU1627">
            <v>326699</v>
          </cell>
          <cell r="AV1627">
            <v>1131803</v>
          </cell>
          <cell r="AW1627">
            <v>0</v>
          </cell>
          <cell r="AX1627">
            <v>410626</v>
          </cell>
          <cell r="AY1627">
            <v>392251</v>
          </cell>
          <cell r="AZ1627">
            <v>6758961</v>
          </cell>
        </row>
        <row r="1628">
          <cell r="A1628">
            <v>218140</v>
          </cell>
          <cell r="B1628" t="str">
            <v>HORRY-GEORGETOWN TECHNICAL COLLEGE</v>
          </cell>
          <cell r="C1628" t="str">
            <v>SC</v>
          </cell>
          <cell r="D1628">
            <v>5</v>
          </cell>
          <cell r="E1628">
            <v>4</v>
          </cell>
          <cell r="F1628">
            <v>2</v>
          </cell>
          <cell r="G1628">
            <v>2</v>
          </cell>
          <cell r="H1628">
            <v>2</v>
          </cell>
          <cell r="I1628">
            <v>40</v>
          </cell>
          <cell r="J1628">
            <v>1</v>
          </cell>
          <cell r="K1628">
            <v>2444</v>
          </cell>
          <cell r="L1628">
            <v>5314676</v>
          </cell>
          <cell r="M1628">
            <v>0</v>
          </cell>
          <cell r="N1628">
            <v>10355525</v>
          </cell>
          <cell r="O1628">
            <v>2165748</v>
          </cell>
          <cell r="P1628">
            <v>4485241</v>
          </cell>
          <cell r="Q1628">
            <v>851021</v>
          </cell>
          <cell r="R1628">
            <v>0</v>
          </cell>
          <cell r="S1628">
            <v>198270</v>
          </cell>
          <cell r="T1628">
            <v>0</v>
          </cell>
          <cell r="U1628">
            <v>85266</v>
          </cell>
          <cell r="V1628">
            <v>206390</v>
          </cell>
          <cell r="W1628">
            <v>0</v>
          </cell>
          <cell r="X1628">
            <v>359496</v>
          </cell>
          <cell r="Y1628">
            <v>0</v>
          </cell>
          <cell r="Z1628">
            <v>24021633</v>
          </cell>
          <cell r="AA1628">
            <v>9162243</v>
          </cell>
          <cell r="AB1628">
            <v>0</v>
          </cell>
          <cell r="AC1628">
            <v>0</v>
          </cell>
          <cell r="AD1628">
            <v>3157029</v>
          </cell>
          <cell r="AE1628">
            <v>2185190</v>
          </cell>
          <cell r="AF1628">
            <v>2771260</v>
          </cell>
          <cell r="AG1628">
            <v>1984716</v>
          </cell>
          <cell r="AH1628">
            <v>3508567</v>
          </cell>
          <cell r="AI1628">
            <v>0</v>
          </cell>
          <cell r="AJ1628">
            <v>1200000</v>
          </cell>
          <cell r="AK1628">
            <v>23969005</v>
          </cell>
          <cell r="AL1628">
            <v>128251</v>
          </cell>
          <cell r="AM1628">
            <v>0</v>
          </cell>
          <cell r="AN1628">
            <v>0</v>
          </cell>
          <cell r="AO1628">
            <v>0</v>
          </cell>
          <cell r="AP1628">
            <v>24097256</v>
          </cell>
          <cell r="AQ1628">
            <v>11751767</v>
          </cell>
          <cell r="AR1628">
            <v>2834284</v>
          </cell>
          <cell r="AS1628">
            <v>14586051</v>
          </cell>
          <cell r="AT1628">
            <v>2882794</v>
          </cell>
          <cell r="AU1628">
            <v>90014</v>
          </cell>
          <cell r="AV1628">
            <v>364401</v>
          </cell>
          <cell r="AW1628">
            <v>0</v>
          </cell>
          <cell r="AX1628">
            <v>148987</v>
          </cell>
          <cell r="AY1628">
            <v>22371</v>
          </cell>
          <cell r="AZ1628">
            <v>3508567</v>
          </cell>
        </row>
        <row r="1629">
          <cell r="A1629">
            <v>218353</v>
          </cell>
          <cell r="B1629" t="str">
            <v>MIDLANDS TECHNICAL COLLEGE</v>
          </cell>
          <cell r="C1629" t="str">
            <v>SC</v>
          </cell>
          <cell r="D1629">
            <v>5</v>
          </cell>
          <cell r="E1629">
            <v>4</v>
          </cell>
          <cell r="F1629">
            <v>2</v>
          </cell>
          <cell r="G1629">
            <v>2</v>
          </cell>
          <cell r="H1629">
            <v>2</v>
          </cell>
          <cell r="I1629">
            <v>40</v>
          </cell>
          <cell r="J1629">
            <v>1</v>
          </cell>
          <cell r="K1629">
            <v>6128</v>
          </cell>
          <cell r="L1629">
            <v>15650718</v>
          </cell>
          <cell r="M1629">
            <v>0</v>
          </cell>
          <cell r="N1629">
            <v>24465231</v>
          </cell>
          <cell r="O1629">
            <v>6243881</v>
          </cell>
          <cell r="P1629">
            <v>9236308</v>
          </cell>
          <cell r="Q1629">
            <v>1884729</v>
          </cell>
          <cell r="R1629">
            <v>70076</v>
          </cell>
          <cell r="S1629">
            <v>0</v>
          </cell>
          <cell r="T1629">
            <v>0</v>
          </cell>
          <cell r="U1629">
            <v>74735</v>
          </cell>
          <cell r="V1629">
            <v>5363654</v>
          </cell>
          <cell r="W1629">
            <v>0</v>
          </cell>
          <cell r="X1629">
            <v>764648</v>
          </cell>
          <cell r="Y1629">
            <v>0</v>
          </cell>
          <cell r="Z1629">
            <v>63753980</v>
          </cell>
          <cell r="AA1629">
            <v>24801832</v>
          </cell>
          <cell r="AB1629">
            <v>0</v>
          </cell>
          <cell r="AC1629">
            <v>0</v>
          </cell>
          <cell r="AD1629">
            <v>5531244</v>
          </cell>
          <cell r="AE1629">
            <v>6100409</v>
          </cell>
          <cell r="AF1629">
            <v>6472596</v>
          </cell>
          <cell r="AG1629">
            <v>4598487</v>
          </cell>
          <cell r="AH1629">
            <v>7687172</v>
          </cell>
          <cell r="AI1629">
            <v>70461</v>
          </cell>
          <cell r="AJ1629">
            <v>3532705</v>
          </cell>
          <cell r="AK1629">
            <v>58794906</v>
          </cell>
          <cell r="AL1629">
            <v>4760756</v>
          </cell>
          <cell r="AM1629">
            <v>0</v>
          </cell>
          <cell r="AN1629">
            <v>0</v>
          </cell>
          <cell r="AO1629">
            <v>0</v>
          </cell>
          <cell r="AP1629">
            <v>63555662</v>
          </cell>
          <cell r="AQ1629">
            <v>26706446</v>
          </cell>
          <cell r="AR1629">
            <v>6804360</v>
          </cell>
          <cell r="AS1629">
            <v>33510806</v>
          </cell>
          <cell r="AT1629">
            <v>5804349</v>
          </cell>
          <cell r="AU1629">
            <v>760093</v>
          </cell>
          <cell r="AV1629">
            <v>913747</v>
          </cell>
          <cell r="AW1629">
            <v>70076</v>
          </cell>
          <cell r="AX1629">
            <v>0</v>
          </cell>
          <cell r="AY1629">
            <v>138907</v>
          </cell>
          <cell r="AZ1629">
            <v>7687172</v>
          </cell>
        </row>
        <row r="1630">
          <cell r="A1630">
            <v>218487</v>
          </cell>
          <cell r="B1630" t="str">
            <v>ORANGEBURG CALHOUN TECHNICAL COLLEGE</v>
          </cell>
          <cell r="C1630" t="str">
            <v>SC</v>
          </cell>
          <cell r="D1630">
            <v>5</v>
          </cell>
          <cell r="E1630">
            <v>4</v>
          </cell>
          <cell r="F1630">
            <v>2</v>
          </cell>
          <cell r="G1630">
            <v>2</v>
          </cell>
          <cell r="H1630">
            <v>2</v>
          </cell>
          <cell r="I1630">
            <v>40</v>
          </cell>
          <cell r="J1630">
            <v>1</v>
          </cell>
          <cell r="K1630">
            <v>1368</v>
          </cell>
          <cell r="L1630">
            <v>2945657</v>
          </cell>
          <cell r="M1630">
            <v>0</v>
          </cell>
          <cell r="N1630">
            <v>6822994</v>
          </cell>
          <cell r="O1630">
            <v>1170000</v>
          </cell>
          <cell r="P1630">
            <v>3284147</v>
          </cell>
          <cell r="Q1630">
            <v>460245</v>
          </cell>
          <cell r="R1630">
            <v>0</v>
          </cell>
          <cell r="S1630">
            <v>0</v>
          </cell>
          <cell r="T1630">
            <v>83836</v>
          </cell>
          <cell r="U1630">
            <v>0</v>
          </cell>
          <cell r="V1630">
            <v>904866</v>
          </cell>
          <cell r="W1630">
            <v>0</v>
          </cell>
          <cell r="X1630">
            <v>261706</v>
          </cell>
          <cell r="Y1630">
            <v>0</v>
          </cell>
          <cell r="Z1630">
            <v>15933451</v>
          </cell>
          <cell r="AA1630">
            <v>6454948</v>
          </cell>
          <cell r="AB1630">
            <v>0</v>
          </cell>
          <cell r="AC1630">
            <v>0</v>
          </cell>
          <cell r="AD1630">
            <v>978137</v>
          </cell>
          <cell r="AE1630">
            <v>1450508</v>
          </cell>
          <cell r="AF1630">
            <v>2018217</v>
          </cell>
          <cell r="AG1630">
            <v>1330212</v>
          </cell>
          <cell r="AH1630">
            <v>2471508</v>
          </cell>
          <cell r="AI1630">
            <v>0</v>
          </cell>
          <cell r="AJ1630">
            <v>385618</v>
          </cell>
          <cell r="AK1630">
            <v>15089148</v>
          </cell>
          <cell r="AL1630">
            <v>844303</v>
          </cell>
          <cell r="AM1630">
            <v>0</v>
          </cell>
          <cell r="AN1630">
            <v>0</v>
          </cell>
          <cell r="AO1630">
            <v>0</v>
          </cell>
          <cell r="AP1630">
            <v>15933451</v>
          </cell>
          <cell r="AQ1630">
            <v>7258488</v>
          </cell>
          <cell r="AR1630">
            <v>1842750</v>
          </cell>
          <cell r="AS1630">
            <v>9101238</v>
          </cell>
          <cell r="AT1630">
            <v>2100579</v>
          </cell>
          <cell r="AU1630">
            <v>100888</v>
          </cell>
          <cell r="AV1630">
            <v>230923</v>
          </cell>
          <cell r="AW1630">
            <v>0</v>
          </cell>
          <cell r="AX1630">
            <v>0</v>
          </cell>
          <cell r="AY1630">
            <v>39118</v>
          </cell>
          <cell r="AZ1630">
            <v>2471508</v>
          </cell>
        </row>
        <row r="1631">
          <cell r="A1631">
            <v>218520</v>
          </cell>
          <cell r="B1631" t="str">
            <v>PIEDMONT TECHNICAL COLLEGE</v>
          </cell>
          <cell r="C1631" t="str">
            <v>SC</v>
          </cell>
          <cell r="D1631">
            <v>5</v>
          </cell>
          <cell r="E1631">
            <v>4</v>
          </cell>
          <cell r="F1631">
            <v>2</v>
          </cell>
          <cell r="G1631">
            <v>2</v>
          </cell>
          <cell r="H1631">
            <v>2</v>
          </cell>
          <cell r="I1631">
            <v>40</v>
          </cell>
          <cell r="J1631">
            <v>1</v>
          </cell>
          <cell r="K1631">
            <v>2697</v>
          </cell>
          <cell r="L1631">
            <v>6468939</v>
          </cell>
          <cell r="M1631">
            <v>0</v>
          </cell>
          <cell r="N1631">
            <v>10146533</v>
          </cell>
          <cell r="O1631">
            <v>1338086</v>
          </cell>
          <cell r="P1631">
            <v>4979037</v>
          </cell>
          <cell r="Q1631">
            <v>649839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1473562</v>
          </cell>
          <cell r="W1631">
            <v>0</v>
          </cell>
          <cell r="X1631">
            <v>183931</v>
          </cell>
          <cell r="Y1631">
            <v>0</v>
          </cell>
          <cell r="Z1631">
            <v>25239927</v>
          </cell>
          <cell r="AA1631">
            <v>9090235</v>
          </cell>
          <cell r="AB1631">
            <v>0</v>
          </cell>
          <cell r="AC1631">
            <v>0</v>
          </cell>
          <cell r="AD1631">
            <v>4145535</v>
          </cell>
          <cell r="AE1631">
            <v>1802834</v>
          </cell>
          <cell r="AF1631">
            <v>2848599</v>
          </cell>
          <cell r="AG1631">
            <v>1764257</v>
          </cell>
          <cell r="AH1631">
            <v>3372427</v>
          </cell>
          <cell r="AI1631">
            <v>0</v>
          </cell>
          <cell r="AJ1631">
            <v>750000</v>
          </cell>
          <cell r="AK1631">
            <v>23773887</v>
          </cell>
          <cell r="AL1631">
            <v>1370893</v>
          </cell>
          <cell r="AM1631">
            <v>0</v>
          </cell>
          <cell r="AN1631">
            <v>0</v>
          </cell>
          <cell r="AO1631">
            <v>0</v>
          </cell>
          <cell r="AP1631">
            <v>25144780</v>
          </cell>
          <cell r="AQ1631">
            <v>12281896</v>
          </cell>
          <cell r="AR1631">
            <v>2984744</v>
          </cell>
          <cell r="AS1631">
            <v>15266640</v>
          </cell>
          <cell r="AT1631">
            <v>2645800</v>
          </cell>
          <cell r="AU1631">
            <v>87257</v>
          </cell>
          <cell r="AV1631">
            <v>479522</v>
          </cell>
          <cell r="AW1631">
            <v>0</v>
          </cell>
          <cell r="AX1631">
            <v>0</v>
          </cell>
          <cell r="AY1631">
            <v>159848</v>
          </cell>
          <cell r="AZ1631">
            <v>3372427</v>
          </cell>
        </row>
        <row r="1632">
          <cell r="A1632">
            <v>218654</v>
          </cell>
          <cell r="B1632" t="str">
            <v>UNIVERSITY OF SOUTH CAROLINA AT BEAUFORT</v>
          </cell>
          <cell r="C1632" t="str">
            <v>SC</v>
          </cell>
          <cell r="D1632">
            <v>5</v>
          </cell>
          <cell r="E1632">
            <v>4</v>
          </cell>
          <cell r="F1632">
            <v>2</v>
          </cell>
          <cell r="G1632">
            <v>2</v>
          </cell>
          <cell r="H1632">
            <v>2</v>
          </cell>
          <cell r="I1632">
            <v>40</v>
          </cell>
          <cell r="J1632">
            <v>1</v>
          </cell>
          <cell r="K1632">
            <v>649</v>
          </cell>
          <cell r="L1632">
            <v>1980309</v>
          </cell>
          <cell r="M1632">
            <v>0</v>
          </cell>
          <cell r="N1632">
            <v>2610611</v>
          </cell>
          <cell r="O1632">
            <v>0</v>
          </cell>
          <cell r="P1632">
            <v>665447</v>
          </cell>
          <cell r="Q1632">
            <v>234837</v>
          </cell>
          <cell r="R1632">
            <v>744664</v>
          </cell>
          <cell r="S1632">
            <v>202562</v>
          </cell>
          <cell r="T1632">
            <v>0</v>
          </cell>
          <cell r="U1632">
            <v>271602</v>
          </cell>
          <cell r="V1632">
            <v>500302</v>
          </cell>
          <cell r="W1632">
            <v>0</v>
          </cell>
          <cell r="X1632">
            <v>88591</v>
          </cell>
          <cell r="Y1632">
            <v>0</v>
          </cell>
          <cell r="Z1632">
            <v>7298925</v>
          </cell>
          <cell r="AA1632">
            <v>2614716</v>
          </cell>
          <cell r="AB1632">
            <v>37037</v>
          </cell>
          <cell r="AC1632">
            <v>652352</v>
          </cell>
          <cell r="AD1632">
            <v>586926</v>
          </cell>
          <cell r="AE1632">
            <v>562983</v>
          </cell>
          <cell r="AF1632">
            <v>648072</v>
          </cell>
          <cell r="AG1632">
            <v>746771</v>
          </cell>
          <cell r="AH1632">
            <v>656886</v>
          </cell>
          <cell r="AI1632">
            <v>0</v>
          </cell>
          <cell r="AJ1632">
            <v>49946</v>
          </cell>
          <cell r="AK1632">
            <v>6555689</v>
          </cell>
          <cell r="AL1632">
            <v>490792</v>
          </cell>
          <cell r="AM1632">
            <v>0</v>
          </cell>
          <cell r="AN1632">
            <v>0</v>
          </cell>
          <cell r="AO1632">
            <v>0</v>
          </cell>
          <cell r="AP1632">
            <v>7046481</v>
          </cell>
          <cell r="AQ1632">
            <v>3571595</v>
          </cell>
          <cell r="AR1632">
            <v>797622</v>
          </cell>
          <cell r="AS1632">
            <v>4369217</v>
          </cell>
          <cell r="AT1632">
            <v>405153</v>
          </cell>
          <cell r="AU1632">
            <v>0</v>
          </cell>
          <cell r="AV1632">
            <v>146248</v>
          </cell>
          <cell r="AW1632">
            <v>0</v>
          </cell>
          <cell r="AX1632">
            <v>55043</v>
          </cell>
          <cell r="AY1632">
            <v>50442</v>
          </cell>
          <cell r="AZ1632">
            <v>656886</v>
          </cell>
        </row>
        <row r="1633">
          <cell r="A1633">
            <v>218672</v>
          </cell>
          <cell r="B1633" t="str">
            <v>UNIVERSITY OF SOUTH CAROLINA AT LANCASTER</v>
          </cell>
          <cell r="C1633" t="str">
            <v>SC</v>
          </cell>
          <cell r="D1633">
            <v>5</v>
          </cell>
          <cell r="E1633">
            <v>4</v>
          </cell>
          <cell r="F1633">
            <v>2</v>
          </cell>
          <cell r="G1633">
            <v>2</v>
          </cell>
          <cell r="H1633">
            <v>2</v>
          </cell>
          <cell r="I1633">
            <v>40</v>
          </cell>
          <cell r="J1633">
            <v>1</v>
          </cell>
          <cell r="K1633">
            <v>622</v>
          </cell>
          <cell r="L1633">
            <v>1198989</v>
          </cell>
          <cell r="M1633">
            <v>0</v>
          </cell>
          <cell r="N1633">
            <v>3020559</v>
          </cell>
          <cell r="O1633">
            <v>0</v>
          </cell>
          <cell r="P1633">
            <v>905163</v>
          </cell>
          <cell r="Q1633">
            <v>350697</v>
          </cell>
          <cell r="R1633">
            <v>296772</v>
          </cell>
          <cell r="S1633">
            <v>256736</v>
          </cell>
          <cell r="T1633">
            <v>0</v>
          </cell>
          <cell r="U1633">
            <v>307686</v>
          </cell>
          <cell r="V1633">
            <v>328875</v>
          </cell>
          <cell r="W1633">
            <v>0</v>
          </cell>
          <cell r="X1633">
            <v>206357</v>
          </cell>
          <cell r="Y1633">
            <v>0</v>
          </cell>
          <cell r="Z1633">
            <v>6871834</v>
          </cell>
          <cell r="AA1633">
            <v>2495232</v>
          </cell>
          <cell r="AB1633">
            <v>86176</v>
          </cell>
          <cell r="AC1633">
            <v>866111</v>
          </cell>
          <cell r="AD1633">
            <v>479356</v>
          </cell>
          <cell r="AE1633">
            <v>477501</v>
          </cell>
          <cell r="AF1633">
            <v>623327</v>
          </cell>
          <cell r="AG1633">
            <v>596973</v>
          </cell>
          <cell r="AH1633">
            <v>818858</v>
          </cell>
          <cell r="AI1633">
            <v>0</v>
          </cell>
          <cell r="AJ1633">
            <v>-9529</v>
          </cell>
          <cell r="AK1633">
            <v>6434005</v>
          </cell>
          <cell r="AL1633">
            <v>338841</v>
          </cell>
          <cell r="AM1633">
            <v>0</v>
          </cell>
          <cell r="AN1633">
            <v>0</v>
          </cell>
          <cell r="AO1633">
            <v>0</v>
          </cell>
          <cell r="AP1633">
            <v>6772846</v>
          </cell>
          <cell r="AQ1633">
            <v>3152175</v>
          </cell>
          <cell r="AR1633">
            <v>751444</v>
          </cell>
          <cell r="AS1633">
            <v>3903619</v>
          </cell>
          <cell r="AT1633">
            <v>383724</v>
          </cell>
          <cell r="AU1633">
            <v>0</v>
          </cell>
          <cell r="AV1633">
            <v>308995</v>
          </cell>
          <cell r="AW1633">
            <v>0</v>
          </cell>
          <cell r="AX1633">
            <v>78222</v>
          </cell>
          <cell r="AY1633">
            <v>47917</v>
          </cell>
          <cell r="AZ1633">
            <v>818858</v>
          </cell>
        </row>
        <row r="1634">
          <cell r="A1634">
            <v>218681</v>
          </cell>
          <cell r="B1634" t="str">
            <v>UNIVERSITY OF SOUTH CAROLINA AT SALKEHATCHIE</v>
          </cell>
          <cell r="C1634" t="str">
            <v>SC</v>
          </cell>
          <cell r="D1634">
            <v>5</v>
          </cell>
          <cell r="E1634">
            <v>4</v>
          </cell>
          <cell r="F1634">
            <v>2</v>
          </cell>
          <cell r="G1634">
            <v>2</v>
          </cell>
          <cell r="H1634">
            <v>2</v>
          </cell>
          <cell r="I1634">
            <v>40</v>
          </cell>
          <cell r="J1634">
            <v>1</v>
          </cell>
          <cell r="K1634">
            <v>497</v>
          </cell>
          <cell r="L1634">
            <v>1173365</v>
          </cell>
          <cell r="M1634">
            <v>0</v>
          </cell>
          <cell r="N1634">
            <v>2540455</v>
          </cell>
          <cell r="O1634">
            <v>0</v>
          </cell>
          <cell r="P1634">
            <v>871132</v>
          </cell>
          <cell r="Q1634">
            <v>333670</v>
          </cell>
          <cell r="R1634">
            <v>0</v>
          </cell>
          <cell r="S1634">
            <v>133989</v>
          </cell>
          <cell r="T1634">
            <v>0</v>
          </cell>
          <cell r="U1634">
            <v>130480</v>
          </cell>
          <cell r="V1634">
            <v>240388</v>
          </cell>
          <cell r="W1634">
            <v>0</v>
          </cell>
          <cell r="X1634">
            <v>8088</v>
          </cell>
          <cell r="Y1634">
            <v>0</v>
          </cell>
          <cell r="Z1634">
            <v>5431567</v>
          </cell>
          <cell r="AA1634">
            <v>1677693</v>
          </cell>
          <cell r="AB1634">
            <v>0</v>
          </cell>
          <cell r="AC1634">
            <v>411614</v>
          </cell>
          <cell r="AD1634">
            <v>497908</v>
          </cell>
          <cell r="AE1634">
            <v>287960</v>
          </cell>
          <cell r="AF1634">
            <v>786070</v>
          </cell>
          <cell r="AG1634">
            <v>553663</v>
          </cell>
          <cell r="AH1634">
            <v>970140</v>
          </cell>
          <cell r="AI1634">
            <v>0</v>
          </cell>
          <cell r="AJ1634">
            <v>-109541</v>
          </cell>
          <cell r="AK1634">
            <v>5075507</v>
          </cell>
          <cell r="AL1634">
            <v>237180</v>
          </cell>
          <cell r="AM1634">
            <v>0</v>
          </cell>
          <cell r="AN1634">
            <v>0</v>
          </cell>
          <cell r="AO1634">
            <v>0</v>
          </cell>
          <cell r="AP1634">
            <v>5312687</v>
          </cell>
          <cell r="AQ1634">
            <v>2465725</v>
          </cell>
          <cell r="AR1634">
            <v>602732</v>
          </cell>
          <cell r="AS1634">
            <v>3068457</v>
          </cell>
          <cell r="AT1634">
            <v>634343</v>
          </cell>
          <cell r="AU1634">
            <v>0</v>
          </cell>
          <cell r="AV1634">
            <v>242610</v>
          </cell>
          <cell r="AW1634">
            <v>0</v>
          </cell>
          <cell r="AX1634">
            <v>44345</v>
          </cell>
          <cell r="AY1634">
            <v>48842</v>
          </cell>
          <cell r="AZ1634">
            <v>970140</v>
          </cell>
        </row>
        <row r="1635">
          <cell r="A1635">
            <v>218690</v>
          </cell>
          <cell r="B1635" t="str">
            <v>UNIVERSITY OF SOUTH CAROLINA AT SUMTER</v>
          </cell>
          <cell r="C1635" t="str">
            <v>SC</v>
          </cell>
          <cell r="D1635">
            <v>5</v>
          </cell>
          <cell r="E1635">
            <v>4</v>
          </cell>
          <cell r="F1635">
            <v>2</v>
          </cell>
          <cell r="G1635">
            <v>2</v>
          </cell>
          <cell r="H1635">
            <v>2</v>
          </cell>
          <cell r="I1635">
            <v>40</v>
          </cell>
          <cell r="J1635">
            <v>1</v>
          </cell>
          <cell r="K1635">
            <v>794</v>
          </cell>
          <cell r="L1635">
            <v>2117098</v>
          </cell>
          <cell r="M1635">
            <v>0</v>
          </cell>
          <cell r="N1635">
            <v>4826837</v>
          </cell>
          <cell r="O1635">
            <v>0</v>
          </cell>
          <cell r="P1635">
            <v>1019674</v>
          </cell>
          <cell r="Q1635">
            <v>356294</v>
          </cell>
          <cell r="R1635">
            <v>225427</v>
          </cell>
          <cell r="S1635">
            <v>87389</v>
          </cell>
          <cell r="T1635">
            <v>0</v>
          </cell>
          <cell r="U1635">
            <v>79155</v>
          </cell>
          <cell r="V1635">
            <v>506139</v>
          </cell>
          <cell r="W1635">
            <v>0</v>
          </cell>
          <cell r="X1635">
            <v>103174</v>
          </cell>
          <cell r="Y1635">
            <v>0</v>
          </cell>
          <cell r="Z1635">
            <v>9321187</v>
          </cell>
          <cell r="AA1635">
            <v>3264314</v>
          </cell>
          <cell r="AB1635">
            <v>21729</v>
          </cell>
          <cell r="AC1635">
            <v>219848</v>
          </cell>
          <cell r="AD1635">
            <v>1153399</v>
          </cell>
          <cell r="AE1635">
            <v>693854</v>
          </cell>
          <cell r="AF1635">
            <v>1029518</v>
          </cell>
          <cell r="AG1635">
            <v>715038</v>
          </cell>
          <cell r="AH1635">
            <v>1268665</v>
          </cell>
          <cell r="AI1635">
            <v>0</v>
          </cell>
          <cell r="AJ1635">
            <v>72490</v>
          </cell>
          <cell r="AK1635">
            <v>8438855</v>
          </cell>
          <cell r="AL1635">
            <v>519871</v>
          </cell>
          <cell r="AM1635">
            <v>0</v>
          </cell>
          <cell r="AN1635">
            <v>0</v>
          </cell>
          <cell r="AO1635">
            <v>0</v>
          </cell>
          <cell r="AP1635">
            <v>8958726</v>
          </cell>
          <cell r="AQ1635">
            <v>4544141</v>
          </cell>
          <cell r="AR1635">
            <v>1117032</v>
          </cell>
          <cell r="AS1635">
            <v>5661173</v>
          </cell>
          <cell r="AT1635">
            <v>738564</v>
          </cell>
          <cell r="AU1635">
            <v>0</v>
          </cell>
          <cell r="AV1635">
            <v>353732</v>
          </cell>
          <cell r="AW1635">
            <v>0</v>
          </cell>
          <cell r="AX1635">
            <v>72034</v>
          </cell>
          <cell r="AY1635">
            <v>104335</v>
          </cell>
          <cell r="AZ1635">
            <v>1268665</v>
          </cell>
        </row>
        <row r="1636">
          <cell r="A1636">
            <v>218706</v>
          </cell>
          <cell r="B1636" t="str">
            <v>UNIVERSITY OF SOUTH CAROLINA AT UNION</v>
          </cell>
          <cell r="C1636" t="str">
            <v>SC</v>
          </cell>
          <cell r="D1636">
            <v>5</v>
          </cell>
          <cell r="E1636">
            <v>4</v>
          </cell>
          <cell r="F1636">
            <v>2</v>
          </cell>
          <cell r="G1636">
            <v>2</v>
          </cell>
          <cell r="H1636">
            <v>2</v>
          </cell>
          <cell r="I1636">
            <v>40</v>
          </cell>
          <cell r="J1636">
            <v>1</v>
          </cell>
          <cell r="K1636">
            <v>214</v>
          </cell>
          <cell r="L1636">
            <v>432362</v>
          </cell>
          <cell r="M1636">
            <v>0</v>
          </cell>
          <cell r="N1636">
            <v>1175684</v>
          </cell>
          <cell r="O1636">
            <v>0</v>
          </cell>
          <cell r="P1636">
            <v>367000</v>
          </cell>
          <cell r="Q1636">
            <v>90716</v>
          </cell>
          <cell r="R1636">
            <v>17335</v>
          </cell>
          <cell r="S1636">
            <v>28078</v>
          </cell>
          <cell r="T1636">
            <v>0</v>
          </cell>
          <cell r="U1636">
            <v>48565</v>
          </cell>
          <cell r="V1636">
            <v>96000</v>
          </cell>
          <cell r="W1636">
            <v>0</v>
          </cell>
          <cell r="X1636">
            <v>2924</v>
          </cell>
          <cell r="Y1636">
            <v>0</v>
          </cell>
          <cell r="Z1636">
            <v>2258664</v>
          </cell>
          <cell r="AA1636">
            <v>859926</v>
          </cell>
          <cell r="AB1636">
            <v>0</v>
          </cell>
          <cell r="AC1636">
            <v>163679</v>
          </cell>
          <cell r="AD1636">
            <v>270336</v>
          </cell>
          <cell r="AE1636">
            <v>163190</v>
          </cell>
          <cell r="AF1636">
            <v>311702</v>
          </cell>
          <cell r="AG1636">
            <v>141725</v>
          </cell>
          <cell r="AH1636">
            <v>320057</v>
          </cell>
          <cell r="AI1636">
            <v>0</v>
          </cell>
          <cell r="AJ1636">
            <v>3520</v>
          </cell>
          <cell r="AK1636">
            <v>2234135</v>
          </cell>
          <cell r="AL1636">
            <v>100965</v>
          </cell>
          <cell r="AM1636">
            <v>0</v>
          </cell>
          <cell r="AN1636">
            <v>0</v>
          </cell>
          <cell r="AO1636">
            <v>0</v>
          </cell>
          <cell r="AP1636">
            <v>2335100</v>
          </cell>
          <cell r="AQ1636">
            <v>1134618</v>
          </cell>
          <cell r="AR1636">
            <v>281454</v>
          </cell>
          <cell r="AS1636">
            <v>1416072</v>
          </cell>
          <cell r="AT1636">
            <v>189479</v>
          </cell>
          <cell r="AU1636">
            <v>0</v>
          </cell>
          <cell r="AV1636">
            <v>87367</v>
          </cell>
          <cell r="AW1636">
            <v>0</v>
          </cell>
          <cell r="AX1636">
            <v>27368</v>
          </cell>
          <cell r="AY1636">
            <v>15843</v>
          </cell>
          <cell r="AZ1636">
            <v>320057</v>
          </cell>
        </row>
        <row r="1637">
          <cell r="A1637">
            <v>218830</v>
          </cell>
          <cell r="B1637" t="str">
            <v>SPARTANBURG TECHNICAL COLLEGE</v>
          </cell>
          <cell r="C1637" t="str">
            <v>SC</v>
          </cell>
          <cell r="D1637">
            <v>5</v>
          </cell>
          <cell r="E1637">
            <v>4</v>
          </cell>
          <cell r="F1637">
            <v>2</v>
          </cell>
          <cell r="G1637">
            <v>2</v>
          </cell>
          <cell r="H1637">
            <v>2</v>
          </cell>
          <cell r="I1637">
            <v>40</v>
          </cell>
          <cell r="J1637">
            <v>1</v>
          </cell>
          <cell r="K1637">
            <v>2134</v>
          </cell>
          <cell r="L1637">
            <v>4644873</v>
          </cell>
          <cell r="M1637">
            <v>0</v>
          </cell>
          <cell r="N1637">
            <v>9244470</v>
          </cell>
          <cell r="O1637">
            <v>1931632</v>
          </cell>
          <cell r="P1637">
            <v>4265626</v>
          </cell>
          <cell r="Q1637">
            <v>1179217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1565325</v>
          </cell>
          <cell r="W1637">
            <v>0</v>
          </cell>
          <cell r="X1637">
            <v>141816</v>
          </cell>
          <cell r="Y1637">
            <v>0</v>
          </cell>
          <cell r="Z1637">
            <v>22972959</v>
          </cell>
          <cell r="AA1637">
            <v>9185414</v>
          </cell>
          <cell r="AB1637">
            <v>0</v>
          </cell>
          <cell r="AC1637">
            <v>0</v>
          </cell>
          <cell r="AD1637">
            <v>1630326</v>
          </cell>
          <cell r="AE1637">
            <v>2628931</v>
          </cell>
          <cell r="AF1637">
            <v>3035491</v>
          </cell>
          <cell r="AG1637">
            <v>1532669</v>
          </cell>
          <cell r="AH1637">
            <v>3265984</v>
          </cell>
          <cell r="AI1637">
            <v>0</v>
          </cell>
          <cell r="AJ1637">
            <v>292000</v>
          </cell>
          <cell r="AK1637">
            <v>21570815</v>
          </cell>
          <cell r="AL1637">
            <v>1373940</v>
          </cell>
          <cell r="AM1637">
            <v>0</v>
          </cell>
          <cell r="AN1637">
            <v>0</v>
          </cell>
          <cell r="AO1637">
            <v>0</v>
          </cell>
          <cell r="AP1637">
            <v>22944755</v>
          </cell>
          <cell r="AQ1637">
            <v>10695280</v>
          </cell>
          <cell r="AR1637">
            <v>2529748</v>
          </cell>
          <cell r="AS1637">
            <v>13225028</v>
          </cell>
          <cell r="AT1637">
            <v>2598619</v>
          </cell>
          <cell r="AU1637">
            <v>126222</v>
          </cell>
          <cell r="AV1637">
            <v>484454</v>
          </cell>
          <cell r="AW1637">
            <v>0</v>
          </cell>
          <cell r="AX1637">
            <v>0</v>
          </cell>
          <cell r="AY1637">
            <v>56689</v>
          </cell>
          <cell r="AZ1637">
            <v>3265984</v>
          </cell>
        </row>
        <row r="1638">
          <cell r="A1638">
            <v>218858</v>
          </cell>
          <cell r="B1638" t="str">
            <v>CENTRAL CAROLINA TECHNICAL COLLEGE</v>
          </cell>
          <cell r="C1638" t="str">
            <v>SC</v>
          </cell>
          <cell r="D1638">
            <v>5</v>
          </cell>
          <cell r="E1638">
            <v>4</v>
          </cell>
          <cell r="F1638">
            <v>2</v>
          </cell>
          <cell r="G1638">
            <v>2</v>
          </cell>
          <cell r="H1638">
            <v>2</v>
          </cell>
          <cell r="I1638">
            <v>40</v>
          </cell>
          <cell r="J1638">
            <v>1</v>
          </cell>
          <cell r="K1638">
            <v>1552</v>
          </cell>
          <cell r="L1638">
            <v>3467652</v>
          </cell>
          <cell r="M1638">
            <v>0</v>
          </cell>
          <cell r="N1638">
            <v>7613760</v>
          </cell>
          <cell r="O1638">
            <v>972065</v>
          </cell>
          <cell r="P1638">
            <v>3769296</v>
          </cell>
          <cell r="Q1638">
            <v>1079676</v>
          </cell>
          <cell r="R1638">
            <v>0</v>
          </cell>
          <cell r="S1638">
            <v>1081013</v>
          </cell>
          <cell r="T1638">
            <v>0</v>
          </cell>
          <cell r="U1638">
            <v>0</v>
          </cell>
          <cell r="V1638">
            <v>1129324</v>
          </cell>
          <cell r="W1638">
            <v>0</v>
          </cell>
          <cell r="X1638">
            <v>255463</v>
          </cell>
          <cell r="Y1638">
            <v>0</v>
          </cell>
          <cell r="Z1638">
            <v>19368249</v>
          </cell>
          <cell r="AA1638">
            <v>7770835</v>
          </cell>
          <cell r="AB1638">
            <v>0</v>
          </cell>
          <cell r="AC1638">
            <v>0</v>
          </cell>
          <cell r="AD1638">
            <v>1570232</v>
          </cell>
          <cell r="AE1638">
            <v>1331131</v>
          </cell>
          <cell r="AF1638">
            <v>2394687</v>
          </cell>
          <cell r="AG1638">
            <v>1224789</v>
          </cell>
          <cell r="AH1638">
            <v>2977363</v>
          </cell>
          <cell r="AI1638">
            <v>20396</v>
          </cell>
          <cell r="AJ1638">
            <v>1140000</v>
          </cell>
          <cell r="AK1638">
            <v>18429433</v>
          </cell>
          <cell r="AL1638">
            <v>933234</v>
          </cell>
          <cell r="AM1638">
            <v>0</v>
          </cell>
          <cell r="AN1638">
            <v>0</v>
          </cell>
          <cell r="AO1638">
            <v>0</v>
          </cell>
          <cell r="AP1638">
            <v>19362667</v>
          </cell>
          <cell r="AQ1638">
            <v>8490042</v>
          </cell>
          <cell r="AR1638">
            <v>2009789</v>
          </cell>
          <cell r="AS1638">
            <v>10499831</v>
          </cell>
          <cell r="AT1638">
            <v>2729100</v>
          </cell>
          <cell r="AU1638">
            <v>77993</v>
          </cell>
          <cell r="AV1638">
            <v>129808</v>
          </cell>
          <cell r="AW1638">
            <v>0</v>
          </cell>
          <cell r="AX1638">
            <v>0</v>
          </cell>
          <cell r="AY1638">
            <v>40462</v>
          </cell>
          <cell r="AZ1638">
            <v>2977363</v>
          </cell>
        </row>
        <row r="1639">
          <cell r="A1639">
            <v>218885</v>
          </cell>
          <cell r="B1639" t="str">
            <v>TRI-COUNTY TECHNICAL COLLEGE</v>
          </cell>
          <cell r="C1639" t="str">
            <v>SC</v>
          </cell>
          <cell r="D1639">
            <v>5</v>
          </cell>
          <cell r="E1639">
            <v>4</v>
          </cell>
          <cell r="F1639">
            <v>2</v>
          </cell>
          <cell r="G1639">
            <v>2</v>
          </cell>
          <cell r="H1639">
            <v>2</v>
          </cell>
          <cell r="I1639">
            <v>40</v>
          </cell>
          <cell r="J1639">
            <v>1</v>
          </cell>
          <cell r="K1639">
            <v>2460</v>
          </cell>
          <cell r="L1639">
            <v>4113056</v>
          </cell>
          <cell r="M1639">
            <v>0</v>
          </cell>
          <cell r="N1639">
            <v>10404286</v>
          </cell>
          <cell r="O1639">
            <v>2801519</v>
          </cell>
          <cell r="P1639">
            <v>3990222</v>
          </cell>
          <cell r="Q1639">
            <v>790494</v>
          </cell>
          <cell r="R1639">
            <v>0</v>
          </cell>
          <cell r="S1639">
            <v>73885</v>
          </cell>
          <cell r="T1639">
            <v>0</v>
          </cell>
          <cell r="U1639">
            <v>0</v>
          </cell>
          <cell r="V1639">
            <v>1721672</v>
          </cell>
          <cell r="W1639">
            <v>0</v>
          </cell>
          <cell r="X1639">
            <v>373122</v>
          </cell>
          <cell r="Y1639">
            <v>0</v>
          </cell>
          <cell r="Z1639">
            <v>24268256</v>
          </cell>
          <cell r="AA1639">
            <v>10362407</v>
          </cell>
          <cell r="AB1639">
            <v>0</v>
          </cell>
          <cell r="AC1639">
            <v>0</v>
          </cell>
          <cell r="AD1639">
            <v>1874534</v>
          </cell>
          <cell r="AE1639">
            <v>3658255</v>
          </cell>
          <cell r="AF1639">
            <v>2060720</v>
          </cell>
          <cell r="AG1639">
            <v>1848436</v>
          </cell>
          <cell r="AH1639">
            <v>2270632</v>
          </cell>
          <cell r="AI1639">
            <v>0</v>
          </cell>
          <cell r="AJ1639">
            <v>650000</v>
          </cell>
          <cell r="AK1639">
            <v>22724984</v>
          </cell>
          <cell r="AL1639">
            <v>1522398</v>
          </cell>
          <cell r="AM1639">
            <v>0</v>
          </cell>
          <cell r="AN1639">
            <v>0</v>
          </cell>
          <cell r="AO1639">
            <v>0</v>
          </cell>
          <cell r="AP1639">
            <v>24247382</v>
          </cell>
          <cell r="AQ1639">
            <v>11797648</v>
          </cell>
          <cell r="AR1639">
            <v>2855861</v>
          </cell>
          <cell r="AS1639">
            <v>14653509</v>
          </cell>
          <cell r="AT1639">
            <v>1573394</v>
          </cell>
          <cell r="AU1639">
            <v>193322</v>
          </cell>
          <cell r="AV1639">
            <v>476024</v>
          </cell>
          <cell r="AW1639">
            <v>0</v>
          </cell>
          <cell r="AX1639">
            <v>0</v>
          </cell>
          <cell r="AY1639">
            <v>27892</v>
          </cell>
          <cell r="AZ1639">
            <v>2270632</v>
          </cell>
        </row>
        <row r="1640">
          <cell r="A1640">
            <v>218894</v>
          </cell>
          <cell r="B1640" t="str">
            <v>TRIDENT TECHNICAL COLLEGE</v>
          </cell>
          <cell r="C1640" t="str">
            <v>SC</v>
          </cell>
          <cell r="D1640">
            <v>5</v>
          </cell>
          <cell r="E1640">
            <v>4</v>
          </cell>
          <cell r="F1640">
            <v>2</v>
          </cell>
          <cell r="G1640">
            <v>2</v>
          </cell>
          <cell r="H1640">
            <v>2</v>
          </cell>
          <cell r="I1640">
            <v>40</v>
          </cell>
          <cell r="J1640">
            <v>1</v>
          </cell>
          <cell r="K1640">
            <v>5917</v>
          </cell>
          <cell r="L1640">
            <v>12687720</v>
          </cell>
          <cell r="M1640">
            <v>0</v>
          </cell>
          <cell r="N1640">
            <v>23076677</v>
          </cell>
          <cell r="O1640">
            <v>5505822</v>
          </cell>
          <cell r="P1640">
            <v>7844318</v>
          </cell>
          <cell r="Q1640">
            <v>2607054</v>
          </cell>
          <cell r="R1640">
            <v>211674</v>
          </cell>
          <cell r="S1640">
            <v>0</v>
          </cell>
          <cell r="T1640">
            <v>0</v>
          </cell>
          <cell r="U1640">
            <v>68954</v>
          </cell>
          <cell r="V1640">
            <v>4523195</v>
          </cell>
          <cell r="W1640">
            <v>0</v>
          </cell>
          <cell r="X1640">
            <v>1185319</v>
          </cell>
          <cell r="Y1640">
            <v>0</v>
          </cell>
          <cell r="Z1640">
            <v>57710733</v>
          </cell>
          <cell r="AA1640">
            <v>24120145</v>
          </cell>
          <cell r="AB1640">
            <v>0</v>
          </cell>
          <cell r="AC1640">
            <v>0</v>
          </cell>
          <cell r="AD1640">
            <v>6550963</v>
          </cell>
          <cell r="AE1640">
            <v>6356083</v>
          </cell>
          <cell r="AF1640">
            <v>6618715</v>
          </cell>
          <cell r="AG1640">
            <v>4929612</v>
          </cell>
          <cell r="AH1640">
            <v>5981607</v>
          </cell>
          <cell r="AI1640">
            <v>19792</v>
          </cell>
          <cell r="AJ1640">
            <v>593495</v>
          </cell>
          <cell r="AK1640">
            <v>55170412</v>
          </cell>
          <cell r="AL1640">
            <v>4102094</v>
          </cell>
          <cell r="AM1640">
            <v>0</v>
          </cell>
          <cell r="AN1640">
            <v>0</v>
          </cell>
          <cell r="AO1640">
            <v>0</v>
          </cell>
          <cell r="AP1640">
            <v>59272506</v>
          </cell>
          <cell r="AQ1640">
            <v>28685958</v>
          </cell>
          <cell r="AR1640">
            <v>6647384</v>
          </cell>
          <cell r="AS1640">
            <v>35333342</v>
          </cell>
          <cell r="AT1640">
            <v>4325819</v>
          </cell>
          <cell r="AU1640">
            <v>564810</v>
          </cell>
          <cell r="AV1640">
            <v>778184</v>
          </cell>
          <cell r="AW1640">
            <v>0</v>
          </cell>
          <cell r="AX1640">
            <v>100592</v>
          </cell>
          <cell r="AY1640">
            <v>212202</v>
          </cell>
          <cell r="AZ1640">
            <v>5981607</v>
          </cell>
        </row>
        <row r="1641">
          <cell r="A1641">
            <v>218955</v>
          </cell>
          <cell r="B1641" t="str">
            <v>WILLIAMSBURG TECHNICAL COLLEGE</v>
          </cell>
          <cell r="C1641" t="str">
            <v>SC</v>
          </cell>
          <cell r="D1641">
            <v>5</v>
          </cell>
          <cell r="E1641">
            <v>4</v>
          </cell>
          <cell r="F1641">
            <v>2</v>
          </cell>
          <cell r="G1641">
            <v>2</v>
          </cell>
          <cell r="H1641">
            <v>2</v>
          </cell>
          <cell r="I1641">
            <v>40</v>
          </cell>
          <cell r="J1641">
            <v>1</v>
          </cell>
          <cell r="K1641">
            <v>340</v>
          </cell>
          <cell r="L1641">
            <v>632096</v>
          </cell>
          <cell r="M1641">
            <v>0</v>
          </cell>
          <cell r="N1641">
            <v>2317259</v>
          </cell>
          <cell r="O1641">
            <v>222343</v>
          </cell>
          <cell r="P1641">
            <v>1668895</v>
          </cell>
          <cell r="Q1641">
            <v>924938</v>
          </cell>
          <cell r="R1641">
            <v>0</v>
          </cell>
          <cell r="S1641">
            <v>0</v>
          </cell>
          <cell r="T1641">
            <v>2852</v>
          </cell>
          <cell r="U1641">
            <v>0</v>
          </cell>
          <cell r="V1641">
            <v>316917</v>
          </cell>
          <cell r="W1641">
            <v>0</v>
          </cell>
          <cell r="X1641">
            <v>113495</v>
          </cell>
          <cell r="Y1641">
            <v>0</v>
          </cell>
          <cell r="Z1641">
            <v>6198795</v>
          </cell>
          <cell r="AA1641">
            <v>1587293</v>
          </cell>
          <cell r="AB1641">
            <v>0</v>
          </cell>
          <cell r="AC1641">
            <v>0</v>
          </cell>
          <cell r="AD1641">
            <v>1257346</v>
          </cell>
          <cell r="AE1641">
            <v>1245612</v>
          </cell>
          <cell r="AF1641">
            <v>802489</v>
          </cell>
          <cell r="AG1641">
            <v>464655</v>
          </cell>
          <cell r="AH1641">
            <v>814272</v>
          </cell>
          <cell r="AI1641">
            <v>0</v>
          </cell>
          <cell r="AJ1641">
            <v>0</v>
          </cell>
          <cell r="AK1641">
            <v>6171667</v>
          </cell>
          <cell r="AL1641">
            <v>221331</v>
          </cell>
          <cell r="AM1641">
            <v>0</v>
          </cell>
          <cell r="AN1641">
            <v>0</v>
          </cell>
          <cell r="AO1641">
            <v>732</v>
          </cell>
          <cell r="AP1641">
            <v>6393730</v>
          </cell>
          <cell r="AQ1641">
            <v>2388871</v>
          </cell>
          <cell r="AR1641">
            <v>711285</v>
          </cell>
          <cell r="AS1641">
            <v>3100156</v>
          </cell>
          <cell r="AT1641">
            <v>745388</v>
          </cell>
          <cell r="AU1641">
            <v>12914</v>
          </cell>
          <cell r="AV1641">
            <v>46273</v>
          </cell>
          <cell r="AW1641">
            <v>0</v>
          </cell>
          <cell r="AX1641">
            <v>2602</v>
          </cell>
          <cell r="AY1641">
            <v>7095</v>
          </cell>
          <cell r="AZ1641">
            <v>814272</v>
          </cell>
        </row>
        <row r="1642">
          <cell r="A1642">
            <v>218991</v>
          </cell>
          <cell r="B1642" t="str">
            <v>YORK TECHNICAL COLLEGE</v>
          </cell>
          <cell r="C1642" t="str">
            <v>SC</v>
          </cell>
          <cell r="D1642">
            <v>5</v>
          </cell>
          <cell r="E1642">
            <v>4</v>
          </cell>
          <cell r="F1642">
            <v>2</v>
          </cell>
          <cell r="G1642">
            <v>2</v>
          </cell>
          <cell r="H1642">
            <v>2</v>
          </cell>
          <cell r="I1642">
            <v>40</v>
          </cell>
          <cell r="J1642">
            <v>1</v>
          </cell>
          <cell r="K1642">
            <v>2187</v>
          </cell>
          <cell r="L1642">
            <v>5494318</v>
          </cell>
          <cell r="M1642">
            <v>0</v>
          </cell>
          <cell r="N1642">
            <v>10083558</v>
          </cell>
          <cell r="O1642">
            <v>2104000</v>
          </cell>
          <cell r="P1642">
            <v>4018119</v>
          </cell>
          <cell r="Q1642">
            <v>1007987</v>
          </cell>
          <cell r="R1642">
            <v>60668</v>
          </cell>
          <cell r="S1642">
            <v>0</v>
          </cell>
          <cell r="T1642">
            <v>0</v>
          </cell>
          <cell r="U1642">
            <v>467339</v>
          </cell>
          <cell r="V1642">
            <v>1995426</v>
          </cell>
          <cell r="W1642">
            <v>0</v>
          </cell>
          <cell r="X1642">
            <v>443465</v>
          </cell>
          <cell r="Y1642">
            <v>0</v>
          </cell>
          <cell r="Z1642">
            <v>25674880</v>
          </cell>
          <cell r="AA1642">
            <v>10416394</v>
          </cell>
          <cell r="AB1642">
            <v>0</v>
          </cell>
          <cell r="AC1642">
            <v>0</v>
          </cell>
          <cell r="AD1642">
            <v>2277990</v>
          </cell>
          <cell r="AE1642">
            <v>2773089</v>
          </cell>
          <cell r="AF1642">
            <v>2581746</v>
          </cell>
          <cell r="AG1642">
            <v>2619962</v>
          </cell>
          <cell r="AH1642">
            <v>3151866</v>
          </cell>
          <cell r="AI1642">
            <v>0</v>
          </cell>
          <cell r="AJ1642">
            <v>0</v>
          </cell>
          <cell r="AK1642">
            <v>23821047</v>
          </cell>
          <cell r="AL1642">
            <v>1848055</v>
          </cell>
          <cell r="AM1642">
            <v>0</v>
          </cell>
          <cell r="AN1642">
            <v>0</v>
          </cell>
          <cell r="AO1642">
            <v>0</v>
          </cell>
          <cell r="AP1642">
            <v>25669102</v>
          </cell>
          <cell r="AQ1642">
            <v>12924323</v>
          </cell>
          <cell r="AR1642">
            <v>2872496</v>
          </cell>
          <cell r="AS1642">
            <v>15796819</v>
          </cell>
          <cell r="AT1642">
            <v>2350811</v>
          </cell>
          <cell r="AU1642">
            <v>311903</v>
          </cell>
          <cell r="AV1642">
            <v>428484</v>
          </cell>
          <cell r="AW1642">
            <v>0</v>
          </cell>
          <cell r="AX1642">
            <v>0</v>
          </cell>
          <cell r="AY1642">
            <v>60668</v>
          </cell>
          <cell r="AZ1642">
            <v>3151866</v>
          </cell>
        </row>
        <row r="1643">
          <cell r="A1643">
            <v>430962</v>
          </cell>
          <cell r="B1643" t="str">
            <v>CONWAY SCHOOL OF PRACTICAL NURSING</v>
          </cell>
          <cell r="C1643" t="str">
            <v>SC</v>
          </cell>
          <cell r="D1643">
            <v>5</v>
          </cell>
          <cell r="E1643">
            <v>7</v>
          </cell>
          <cell r="F1643">
            <v>2</v>
          </cell>
          <cell r="G1643">
            <v>2</v>
          </cell>
          <cell r="H1643">
            <v>2</v>
          </cell>
          <cell r="I1643">
            <v>-3</v>
          </cell>
          <cell r="J1643">
            <v>1</v>
          </cell>
          <cell r="K1643">
            <v>82</v>
          </cell>
          <cell r="L1643">
            <v>78574</v>
          </cell>
          <cell r="M1643">
            <v>0</v>
          </cell>
          <cell r="N1643">
            <v>94936</v>
          </cell>
          <cell r="O1643">
            <v>0</v>
          </cell>
          <cell r="P1643">
            <v>65070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238580</v>
          </cell>
          <cell r="AA1643">
            <v>173510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64910</v>
          </cell>
          <cell r="AI1643">
            <v>160</v>
          </cell>
          <cell r="AJ1643">
            <v>0</v>
          </cell>
          <cell r="AK1643">
            <v>238580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238580</v>
          </cell>
          <cell r="AQ1643">
            <v>122598</v>
          </cell>
          <cell r="AR1643">
            <v>30531</v>
          </cell>
          <cell r="AS1643">
            <v>153129</v>
          </cell>
          <cell r="AT1643">
            <v>64910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64910</v>
          </cell>
        </row>
        <row r="1644">
          <cell r="A1644">
            <v>219046</v>
          </cell>
          <cell r="B1644" t="str">
            <v>BLACK HILLS STATE UNIVERSITY</v>
          </cell>
          <cell r="C1644" t="str">
            <v>SD</v>
          </cell>
          <cell r="D1644">
            <v>4</v>
          </cell>
          <cell r="E1644">
            <v>1</v>
          </cell>
          <cell r="F1644">
            <v>2</v>
          </cell>
          <cell r="G1644">
            <v>2</v>
          </cell>
          <cell r="H1644">
            <v>2</v>
          </cell>
          <cell r="I1644">
            <v>32</v>
          </cell>
          <cell r="J1644">
            <v>1</v>
          </cell>
          <cell r="K1644">
            <v>3080</v>
          </cell>
          <cell r="L1644">
            <v>9939768</v>
          </cell>
          <cell r="M1644">
            <v>0</v>
          </cell>
          <cell r="N1644">
            <v>7018843</v>
          </cell>
          <cell r="O1644">
            <v>0</v>
          </cell>
          <cell r="P1644">
            <v>3940486</v>
          </cell>
          <cell r="Q1644">
            <v>517207</v>
          </cell>
          <cell r="R1644">
            <v>0</v>
          </cell>
          <cell r="S1644">
            <v>651579</v>
          </cell>
          <cell r="T1644">
            <v>0</v>
          </cell>
          <cell r="U1644">
            <v>1283958</v>
          </cell>
          <cell r="V1644">
            <v>4843198</v>
          </cell>
          <cell r="W1644">
            <v>0</v>
          </cell>
          <cell r="X1644">
            <v>0</v>
          </cell>
          <cell r="Y1644">
            <v>0</v>
          </cell>
          <cell r="Z1644">
            <v>28195039</v>
          </cell>
          <cell r="AA1644">
            <v>9465904</v>
          </cell>
          <cell r="AB1644">
            <v>189553</v>
          </cell>
          <cell r="AC1644">
            <v>995533</v>
          </cell>
          <cell r="AD1644">
            <v>1641149</v>
          </cell>
          <cell r="AE1644">
            <v>2548965</v>
          </cell>
          <cell r="AF1644">
            <v>2229250</v>
          </cell>
          <cell r="AG1644">
            <v>1599398</v>
          </cell>
          <cell r="AH1644">
            <v>3197683</v>
          </cell>
          <cell r="AI1644">
            <v>82444</v>
          </cell>
          <cell r="AJ1644">
            <v>163530</v>
          </cell>
          <cell r="AK1644">
            <v>22113409</v>
          </cell>
          <cell r="AL1644">
            <v>5677187</v>
          </cell>
          <cell r="AM1644">
            <v>0</v>
          </cell>
          <cell r="AN1644">
            <v>0</v>
          </cell>
          <cell r="AO1644">
            <v>0</v>
          </cell>
          <cell r="AP1644">
            <v>27790596</v>
          </cell>
          <cell r="AQ1644">
            <v>12246137</v>
          </cell>
          <cell r="AR1644">
            <v>2415392</v>
          </cell>
          <cell r="AS1644">
            <v>14661529</v>
          </cell>
          <cell r="AT1644">
            <v>2483691</v>
          </cell>
          <cell r="AU1644">
            <v>217881</v>
          </cell>
          <cell r="AV1644">
            <v>1000</v>
          </cell>
          <cell r="AW1644">
            <v>0</v>
          </cell>
          <cell r="AX1644">
            <v>495111</v>
          </cell>
          <cell r="AY1644">
            <v>0</v>
          </cell>
          <cell r="AZ1644">
            <v>3197683</v>
          </cell>
        </row>
        <row r="1645">
          <cell r="A1645">
            <v>219082</v>
          </cell>
          <cell r="B1645" t="str">
            <v>DAKOTA STATE UNIVERSITY</v>
          </cell>
          <cell r="C1645" t="str">
            <v>SD</v>
          </cell>
          <cell r="D1645">
            <v>4</v>
          </cell>
          <cell r="E1645">
            <v>1</v>
          </cell>
          <cell r="F1645">
            <v>2</v>
          </cell>
          <cell r="G1645">
            <v>2</v>
          </cell>
          <cell r="H1645">
            <v>2</v>
          </cell>
          <cell r="I1645">
            <v>32</v>
          </cell>
          <cell r="J1645">
            <v>1</v>
          </cell>
          <cell r="K1645">
            <v>1636</v>
          </cell>
          <cell r="L1645">
            <v>6127502</v>
          </cell>
          <cell r="M1645">
            <v>0</v>
          </cell>
          <cell r="N1645">
            <v>6204839</v>
          </cell>
          <cell r="O1645">
            <v>0</v>
          </cell>
          <cell r="P1645">
            <v>1670815</v>
          </cell>
          <cell r="Q1645">
            <v>8033</v>
          </cell>
          <cell r="R1645">
            <v>0</v>
          </cell>
          <cell r="S1645">
            <v>1595342</v>
          </cell>
          <cell r="T1645">
            <v>0</v>
          </cell>
          <cell r="U1645">
            <v>1014416</v>
          </cell>
          <cell r="V1645">
            <v>3286954</v>
          </cell>
          <cell r="W1645">
            <v>0</v>
          </cell>
          <cell r="X1645">
            <v>0</v>
          </cell>
          <cell r="Y1645">
            <v>0</v>
          </cell>
          <cell r="Z1645">
            <v>19907901</v>
          </cell>
          <cell r="AA1645">
            <v>6591944</v>
          </cell>
          <cell r="AB1645">
            <v>0</v>
          </cell>
          <cell r="AC1645">
            <v>1333866</v>
          </cell>
          <cell r="AD1645">
            <v>2103805</v>
          </cell>
          <cell r="AE1645">
            <v>1861866</v>
          </cell>
          <cell r="AF1645">
            <v>1488810</v>
          </cell>
          <cell r="AG1645">
            <v>847473</v>
          </cell>
          <cell r="AH1645">
            <v>1884133</v>
          </cell>
          <cell r="AI1645">
            <v>21915</v>
          </cell>
          <cell r="AJ1645">
            <v>0</v>
          </cell>
          <cell r="AK1645">
            <v>16133812</v>
          </cell>
          <cell r="AL1645">
            <v>2816228</v>
          </cell>
          <cell r="AM1645">
            <v>0</v>
          </cell>
          <cell r="AN1645">
            <v>0</v>
          </cell>
          <cell r="AO1645">
            <v>0</v>
          </cell>
          <cell r="AP1645">
            <v>18950040</v>
          </cell>
          <cell r="AQ1645">
            <v>9122358</v>
          </cell>
          <cell r="AR1645">
            <v>1801133</v>
          </cell>
          <cell r="AS1645">
            <v>10923491</v>
          </cell>
          <cell r="AT1645">
            <v>1030891</v>
          </cell>
          <cell r="AU1645">
            <v>377842</v>
          </cell>
          <cell r="AV1645">
            <v>6903</v>
          </cell>
          <cell r="AW1645">
            <v>0</v>
          </cell>
          <cell r="AX1645">
            <v>468497</v>
          </cell>
          <cell r="AY1645">
            <v>0</v>
          </cell>
          <cell r="AZ1645">
            <v>1884133</v>
          </cell>
        </row>
        <row r="1646">
          <cell r="A1646">
            <v>219259</v>
          </cell>
          <cell r="B1646" t="str">
            <v>NORTHERN STATE UNIVERSITY</v>
          </cell>
          <cell r="C1646" t="str">
            <v>SD</v>
          </cell>
          <cell r="D1646">
            <v>4</v>
          </cell>
          <cell r="E1646">
            <v>1</v>
          </cell>
          <cell r="F1646">
            <v>2</v>
          </cell>
          <cell r="G1646">
            <v>2</v>
          </cell>
          <cell r="H1646">
            <v>2</v>
          </cell>
          <cell r="I1646">
            <v>21</v>
          </cell>
          <cell r="J1646">
            <v>1</v>
          </cell>
          <cell r="K1646">
            <v>2244</v>
          </cell>
          <cell r="L1646">
            <v>6649230</v>
          </cell>
          <cell r="M1646">
            <v>0</v>
          </cell>
          <cell r="N1646">
            <v>9625009</v>
          </cell>
          <cell r="O1646">
            <v>0</v>
          </cell>
          <cell r="P1646">
            <v>3094034</v>
          </cell>
          <cell r="Q1646">
            <v>924478</v>
          </cell>
          <cell r="R1646">
            <v>0</v>
          </cell>
          <cell r="S1646">
            <v>1519463</v>
          </cell>
          <cell r="T1646">
            <v>0</v>
          </cell>
          <cell r="U1646">
            <v>852733</v>
          </cell>
          <cell r="V1646">
            <v>3470932</v>
          </cell>
          <cell r="W1646">
            <v>0</v>
          </cell>
          <cell r="X1646">
            <v>0</v>
          </cell>
          <cell r="Y1646">
            <v>0</v>
          </cell>
          <cell r="Z1646">
            <v>26135879</v>
          </cell>
          <cell r="AA1646">
            <v>8310467</v>
          </cell>
          <cell r="AB1646">
            <v>735</v>
          </cell>
          <cell r="AC1646">
            <v>804724</v>
          </cell>
          <cell r="AD1646">
            <v>2389729</v>
          </cell>
          <cell r="AE1646">
            <v>3450471</v>
          </cell>
          <cell r="AF1646">
            <v>1945409</v>
          </cell>
          <cell r="AG1646">
            <v>1333587</v>
          </cell>
          <cell r="AH1646">
            <v>2974531</v>
          </cell>
          <cell r="AI1646">
            <v>98241</v>
          </cell>
          <cell r="AJ1646">
            <v>144516</v>
          </cell>
          <cell r="AK1646">
            <v>21452410</v>
          </cell>
          <cell r="AL1646">
            <v>3399643</v>
          </cell>
          <cell r="AM1646">
            <v>0</v>
          </cell>
          <cell r="AN1646">
            <v>0</v>
          </cell>
          <cell r="AO1646">
            <v>0</v>
          </cell>
          <cell r="AP1646">
            <v>24852053</v>
          </cell>
          <cell r="AQ1646">
            <v>11236003</v>
          </cell>
          <cell r="AR1646">
            <v>2258801</v>
          </cell>
          <cell r="AS1646">
            <v>13494804</v>
          </cell>
          <cell r="AT1646">
            <v>1852189</v>
          </cell>
          <cell r="AU1646">
            <v>187550</v>
          </cell>
          <cell r="AV1646">
            <v>0</v>
          </cell>
          <cell r="AW1646">
            <v>0</v>
          </cell>
          <cell r="AX1646">
            <v>934792</v>
          </cell>
          <cell r="AY1646">
            <v>0</v>
          </cell>
          <cell r="AZ1646">
            <v>2974531</v>
          </cell>
        </row>
        <row r="1647">
          <cell r="A1647">
            <v>219277</v>
          </cell>
          <cell r="B1647" t="str">
            <v>OGLALA LAKOTA COLLEGE</v>
          </cell>
          <cell r="C1647" t="str">
            <v>SD</v>
          </cell>
          <cell r="D1647">
            <v>4</v>
          </cell>
          <cell r="E1647">
            <v>1</v>
          </cell>
          <cell r="F1647">
            <v>2</v>
          </cell>
          <cell r="G1647">
            <v>2</v>
          </cell>
          <cell r="H1647">
            <v>1</v>
          </cell>
          <cell r="I1647">
            <v>60</v>
          </cell>
          <cell r="J1647">
            <v>1</v>
          </cell>
          <cell r="K1647">
            <v>888</v>
          </cell>
          <cell r="L1647">
            <v>1505387</v>
          </cell>
          <cell r="M1647">
            <v>2282014</v>
          </cell>
          <cell r="N1647">
            <v>0</v>
          </cell>
          <cell r="O1647">
            <v>0</v>
          </cell>
          <cell r="P1647">
            <v>8279351</v>
          </cell>
          <cell r="Q1647">
            <v>0</v>
          </cell>
          <cell r="R1647">
            <v>627230</v>
          </cell>
          <cell r="S1647">
            <v>4765428</v>
          </cell>
          <cell r="T1647">
            <v>34365</v>
          </cell>
          <cell r="U1647">
            <v>0</v>
          </cell>
          <cell r="V1647">
            <v>406648</v>
          </cell>
          <cell r="W1647">
            <v>0</v>
          </cell>
          <cell r="X1647">
            <v>-666508</v>
          </cell>
          <cell r="Y1647">
            <v>597778</v>
          </cell>
          <cell r="Z1647">
            <v>17831693</v>
          </cell>
          <cell r="AA1647">
            <v>6953385</v>
          </cell>
          <cell r="AB1647">
            <v>126079</v>
          </cell>
          <cell r="AC1647">
            <v>714698</v>
          </cell>
          <cell r="AD1647">
            <v>91872</v>
          </cell>
          <cell r="AE1647">
            <v>1335101</v>
          </cell>
          <cell r="AF1647">
            <v>2388651</v>
          </cell>
          <cell r="AG1647">
            <v>0</v>
          </cell>
          <cell r="AH1647">
            <v>2593837</v>
          </cell>
          <cell r="AI1647">
            <v>0</v>
          </cell>
          <cell r="AJ1647">
            <v>0</v>
          </cell>
          <cell r="AK1647">
            <v>14203623</v>
          </cell>
          <cell r="AL1647">
            <v>399088</v>
          </cell>
          <cell r="AM1647">
            <v>0</v>
          </cell>
          <cell r="AN1647">
            <v>692523</v>
          </cell>
          <cell r="AO1647">
            <v>949887</v>
          </cell>
          <cell r="AP1647">
            <v>16245121</v>
          </cell>
          <cell r="AQ1647">
            <v>5625639</v>
          </cell>
          <cell r="AR1647">
            <v>1267238</v>
          </cell>
          <cell r="AS1647">
            <v>6892877</v>
          </cell>
          <cell r="AT1647">
            <v>1617339</v>
          </cell>
          <cell r="AU1647">
            <v>0</v>
          </cell>
          <cell r="AV1647">
            <v>0</v>
          </cell>
          <cell r="AW1647">
            <v>627230</v>
          </cell>
          <cell r="AX1647">
            <v>105000</v>
          </cell>
          <cell r="AY1647">
            <v>244268</v>
          </cell>
          <cell r="AZ1647">
            <v>2593837</v>
          </cell>
        </row>
        <row r="1648">
          <cell r="A1648">
            <v>219347</v>
          </cell>
          <cell r="B1648" t="str">
            <v>SOUTH DAKOTA SCHOOL OF MINES AND TECHNOLOGY</v>
          </cell>
          <cell r="C1648" t="str">
            <v>SD</v>
          </cell>
          <cell r="D1648">
            <v>4</v>
          </cell>
          <cell r="E1648">
            <v>1</v>
          </cell>
          <cell r="F1648">
            <v>2</v>
          </cell>
          <cell r="G1648">
            <v>2</v>
          </cell>
          <cell r="H1648">
            <v>2</v>
          </cell>
          <cell r="I1648">
            <v>54</v>
          </cell>
          <cell r="J1648">
            <v>1</v>
          </cell>
          <cell r="K1648">
            <v>2110</v>
          </cell>
          <cell r="L1648">
            <v>6539770</v>
          </cell>
          <cell r="M1648">
            <v>0</v>
          </cell>
          <cell r="N1648">
            <v>10092269</v>
          </cell>
          <cell r="O1648">
            <v>0</v>
          </cell>
          <cell r="P1648">
            <v>7128236</v>
          </cell>
          <cell r="Q1648">
            <v>576306</v>
          </cell>
          <cell r="R1648">
            <v>0</v>
          </cell>
          <cell r="S1648">
            <v>1592568</v>
          </cell>
          <cell r="T1648">
            <v>0</v>
          </cell>
          <cell r="U1648">
            <v>777412</v>
          </cell>
          <cell r="V1648">
            <v>3402469</v>
          </cell>
          <cell r="W1648">
            <v>0</v>
          </cell>
          <cell r="X1648">
            <v>796896</v>
          </cell>
          <cell r="Y1648">
            <v>0</v>
          </cell>
          <cell r="Z1648">
            <v>30905926</v>
          </cell>
          <cell r="AA1648">
            <v>9381440</v>
          </cell>
          <cell r="AB1648">
            <v>4484187</v>
          </cell>
          <cell r="AC1648">
            <v>1380462</v>
          </cell>
          <cell r="AD1648">
            <v>3296962</v>
          </cell>
          <cell r="AE1648">
            <v>1673072</v>
          </cell>
          <cell r="AF1648">
            <v>2373207</v>
          </cell>
          <cell r="AG1648">
            <v>1583112</v>
          </cell>
          <cell r="AH1648">
            <v>2269381</v>
          </cell>
          <cell r="AI1648">
            <v>39736</v>
          </cell>
          <cell r="AJ1648">
            <v>0</v>
          </cell>
          <cell r="AK1648">
            <v>26481559</v>
          </cell>
          <cell r="AL1648">
            <v>3187758</v>
          </cell>
          <cell r="AM1648">
            <v>0</v>
          </cell>
          <cell r="AN1648">
            <v>0</v>
          </cell>
          <cell r="AO1648">
            <v>0</v>
          </cell>
          <cell r="AP1648">
            <v>29669317</v>
          </cell>
          <cell r="AQ1648">
            <v>14305690</v>
          </cell>
          <cell r="AR1648">
            <v>2397222</v>
          </cell>
          <cell r="AS1648">
            <v>16702912</v>
          </cell>
          <cell r="AT1648">
            <v>1135770</v>
          </cell>
          <cell r="AU1648">
            <v>171245</v>
          </cell>
          <cell r="AV1648">
            <v>0</v>
          </cell>
          <cell r="AW1648">
            <v>0</v>
          </cell>
          <cell r="AX1648">
            <v>962366</v>
          </cell>
          <cell r="AY1648">
            <v>0</v>
          </cell>
          <cell r="AZ1648">
            <v>2269381</v>
          </cell>
        </row>
        <row r="1649">
          <cell r="A1649">
            <v>219356</v>
          </cell>
          <cell r="B1649" t="str">
            <v>SOUTH DAKOTA STATE UNIVERSITY</v>
          </cell>
          <cell r="C1649" t="str">
            <v>SD</v>
          </cell>
          <cell r="D1649">
            <v>4</v>
          </cell>
          <cell r="E1649">
            <v>1</v>
          </cell>
          <cell r="F1649">
            <v>2</v>
          </cell>
          <cell r="G1649">
            <v>2</v>
          </cell>
          <cell r="H1649">
            <v>2</v>
          </cell>
          <cell r="I1649">
            <v>16</v>
          </cell>
          <cell r="J1649">
            <v>1</v>
          </cell>
          <cell r="K1649">
            <v>7677</v>
          </cell>
          <cell r="L1649">
            <v>26241429</v>
          </cell>
          <cell r="M1649">
            <v>7003685</v>
          </cell>
          <cell r="N1649">
            <v>49094229</v>
          </cell>
          <cell r="O1649">
            <v>0</v>
          </cell>
          <cell r="P1649">
            <v>15957144</v>
          </cell>
          <cell r="Q1649">
            <v>572093</v>
          </cell>
          <cell r="R1649">
            <v>0</v>
          </cell>
          <cell r="S1649">
            <v>4311845</v>
          </cell>
          <cell r="T1649">
            <v>0</v>
          </cell>
          <cell r="U1649">
            <v>13451151</v>
          </cell>
          <cell r="V1649">
            <v>12950584</v>
          </cell>
          <cell r="W1649">
            <v>0</v>
          </cell>
          <cell r="X1649">
            <v>1504090</v>
          </cell>
          <cell r="Y1649">
            <v>0</v>
          </cell>
          <cell r="Z1649">
            <v>131086250</v>
          </cell>
          <cell r="AA1649">
            <v>36373904</v>
          </cell>
          <cell r="AB1649">
            <v>25159921</v>
          </cell>
          <cell r="AC1649">
            <v>18836736</v>
          </cell>
          <cell r="AD1649">
            <v>11029713</v>
          </cell>
          <cell r="AE1649">
            <v>6753773</v>
          </cell>
          <cell r="AF1649">
            <v>7099209</v>
          </cell>
          <cell r="AG1649">
            <v>5704112</v>
          </cell>
          <cell r="AH1649">
            <v>6357849</v>
          </cell>
          <cell r="AI1649">
            <v>415946</v>
          </cell>
          <cell r="AJ1649">
            <v>768580</v>
          </cell>
          <cell r="AK1649">
            <v>118499743</v>
          </cell>
          <cell r="AL1649">
            <v>13375106</v>
          </cell>
          <cell r="AM1649">
            <v>0</v>
          </cell>
          <cell r="AN1649">
            <v>0</v>
          </cell>
          <cell r="AO1649">
            <v>0</v>
          </cell>
          <cell r="AP1649">
            <v>131874849</v>
          </cell>
          <cell r="AQ1649">
            <v>66759439</v>
          </cell>
          <cell r="AR1649">
            <v>12836674</v>
          </cell>
          <cell r="AS1649">
            <v>79596113</v>
          </cell>
          <cell r="AT1649">
            <v>4250609</v>
          </cell>
          <cell r="AU1649">
            <v>587773</v>
          </cell>
          <cell r="AV1649">
            <v>0</v>
          </cell>
          <cell r="AW1649">
            <v>0</v>
          </cell>
          <cell r="AX1649">
            <v>646573</v>
          </cell>
          <cell r="AY1649">
            <v>872894</v>
          </cell>
          <cell r="AZ1649">
            <v>6357849</v>
          </cell>
        </row>
        <row r="1650">
          <cell r="A1650">
            <v>219374</v>
          </cell>
          <cell r="B1650" t="str">
            <v>SINTE GLESKA UNIVERSITY</v>
          </cell>
          <cell r="C1650" t="str">
            <v>SD</v>
          </cell>
          <cell r="D1650">
            <v>4</v>
          </cell>
          <cell r="E1650">
            <v>1</v>
          </cell>
          <cell r="F1650">
            <v>2</v>
          </cell>
          <cell r="G1650">
            <v>2</v>
          </cell>
          <cell r="H1650">
            <v>1</v>
          </cell>
          <cell r="I1650">
            <v>60</v>
          </cell>
          <cell r="J1650">
            <v>1</v>
          </cell>
          <cell r="K1650">
            <v>566</v>
          </cell>
          <cell r="L1650">
            <v>892558</v>
          </cell>
          <cell r="M1650">
            <v>0</v>
          </cell>
          <cell r="N1650">
            <v>0</v>
          </cell>
          <cell r="O1650">
            <v>0</v>
          </cell>
          <cell r="P1650">
            <v>7514927</v>
          </cell>
          <cell r="Q1650">
            <v>69933</v>
          </cell>
          <cell r="R1650">
            <v>49069</v>
          </cell>
          <cell r="S1650">
            <v>1653179</v>
          </cell>
          <cell r="T1650">
            <v>146090</v>
          </cell>
          <cell r="U1650">
            <v>0</v>
          </cell>
          <cell r="V1650">
            <v>301979</v>
          </cell>
          <cell r="W1650">
            <v>0</v>
          </cell>
          <cell r="X1650">
            <v>0</v>
          </cell>
          <cell r="Y1650">
            <v>0</v>
          </cell>
          <cell r="Z1650">
            <v>10627735</v>
          </cell>
          <cell r="AA1650">
            <v>2228842</v>
          </cell>
          <cell r="AB1650">
            <v>199613</v>
          </cell>
          <cell r="AC1650">
            <v>492052</v>
          </cell>
          <cell r="AD1650">
            <v>841659</v>
          </cell>
          <cell r="AE1650">
            <v>1126759</v>
          </cell>
          <cell r="AF1650">
            <v>2791995</v>
          </cell>
          <cell r="AG1650">
            <v>662660</v>
          </cell>
          <cell r="AH1650">
            <v>2348269</v>
          </cell>
          <cell r="AI1650">
            <v>0</v>
          </cell>
          <cell r="AJ1650">
            <v>0</v>
          </cell>
          <cell r="AK1650">
            <v>10691849</v>
          </cell>
          <cell r="AL1650">
            <v>180823</v>
          </cell>
          <cell r="AM1650">
            <v>0</v>
          </cell>
          <cell r="AN1650">
            <v>0</v>
          </cell>
          <cell r="AO1650">
            <v>0</v>
          </cell>
          <cell r="AP1650">
            <v>10872672</v>
          </cell>
          <cell r="AQ1650">
            <v>3951759</v>
          </cell>
          <cell r="AR1650">
            <v>726657</v>
          </cell>
          <cell r="AS1650">
            <v>4678416</v>
          </cell>
          <cell r="AT1650">
            <v>1132225</v>
          </cell>
          <cell r="AU1650">
            <v>978464</v>
          </cell>
          <cell r="AV1650">
            <v>0</v>
          </cell>
          <cell r="AW1650">
            <v>0</v>
          </cell>
          <cell r="AX1650">
            <v>71217</v>
          </cell>
          <cell r="AY1650">
            <v>166363</v>
          </cell>
          <cell r="AZ1650">
            <v>2348269</v>
          </cell>
        </row>
        <row r="1651">
          <cell r="A1651">
            <v>219471</v>
          </cell>
          <cell r="B1651" t="str">
            <v>UNIVERSITY OF SOUTH DAKOTA</v>
          </cell>
          <cell r="C1651" t="str">
            <v>SD</v>
          </cell>
          <cell r="D1651">
            <v>4</v>
          </cell>
          <cell r="E1651">
            <v>1</v>
          </cell>
          <cell r="F1651">
            <v>2</v>
          </cell>
          <cell r="G1651">
            <v>1</v>
          </cell>
          <cell r="H1651">
            <v>2</v>
          </cell>
          <cell r="I1651">
            <v>16</v>
          </cell>
          <cell r="J1651">
            <v>1</v>
          </cell>
          <cell r="K1651">
            <v>6350</v>
          </cell>
          <cell r="L1651">
            <v>23780738</v>
          </cell>
          <cell r="M1651">
            <v>0</v>
          </cell>
          <cell r="N1651">
            <v>37006159</v>
          </cell>
          <cell r="O1651">
            <v>0</v>
          </cell>
          <cell r="P1651">
            <v>13347258</v>
          </cell>
          <cell r="Q1651">
            <v>658626</v>
          </cell>
          <cell r="R1651">
            <v>0</v>
          </cell>
          <cell r="S1651">
            <v>4519820</v>
          </cell>
          <cell r="T1651">
            <v>0</v>
          </cell>
          <cell r="U1651">
            <v>8564914</v>
          </cell>
          <cell r="V1651">
            <v>5986409</v>
          </cell>
          <cell r="W1651">
            <v>0</v>
          </cell>
          <cell r="X1651">
            <v>0</v>
          </cell>
          <cell r="Y1651">
            <v>0</v>
          </cell>
          <cell r="Z1651">
            <v>93863924</v>
          </cell>
          <cell r="AA1651">
            <v>40155261</v>
          </cell>
          <cell r="AB1651">
            <v>4544764</v>
          </cell>
          <cell r="AC1651">
            <v>8204963</v>
          </cell>
          <cell r="AD1651">
            <v>12751663</v>
          </cell>
          <cell r="AE1651">
            <v>5643237</v>
          </cell>
          <cell r="AF1651">
            <v>4834474</v>
          </cell>
          <cell r="AG1651">
            <v>6094286</v>
          </cell>
          <cell r="AH1651">
            <v>6783515</v>
          </cell>
          <cell r="AI1651">
            <v>382361</v>
          </cell>
          <cell r="AJ1651">
            <v>0</v>
          </cell>
          <cell r="AK1651">
            <v>89394524</v>
          </cell>
          <cell r="AL1651">
            <v>7076645</v>
          </cell>
          <cell r="AM1651">
            <v>0</v>
          </cell>
          <cell r="AN1651">
            <v>0</v>
          </cell>
          <cell r="AO1651">
            <v>0</v>
          </cell>
          <cell r="AP1651">
            <v>96471169</v>
          </cell>
          <cell r="AQ1651">
            <v>51959033</v>
          </cell>
          <cell r="AR1651">
            <v>9711782</v>
          </cell>
          <cell r="AS1651">
            <v>61670815</v>
          </cell>
          <cell r="AT1651">
            <v>3073225</v>
          </cell>
          <cell r="AU1651">
            <v>1077774</v>
          </cell>
          <cell r="AV1651">
            <v>0</v>
          </cell>
          <cell r="AW1651">
            <v>0</v>
          </cell>
          <cell r="AX1651">
            <v>0</v>
          </cell>
          <cell r="AY1651">
            <v>2632516</v>
          </cell>
          <cell r="AZ1651">
            <v>6783515</v>
          </cell>
        </row>
        <row r="1652">
          <cell r="A1652">
            <v>219143</v>
          </cell>
          <cell r="B1652" t="str">
            <v>LAKE AREA TECHNICAL INSTITUTE</v>
          </cell>
          <cell r="C1652" t="str">
            <v>SD</v>
          </cell>
          <cell r="D1652">
            <v>4</v>
          </cell>
          <cell r="E1652">
            <v>4</v>
          </cell>
          <cell r="F1652">
            <v>2</v>
          </cell>
          <cell r="G1652">
            <v>2</v>
          </cell>
          <cell r="H1652">
            <v>2</v>
          </cell>
          <cell r="I1652">
            <v>40</v>
          </cell>
          <cell r="J1652">
            <v>1</v>
          </cell>
          <cell r="K1652">
            <v>818</v>
          </cell>
          <cell r="L1652">
            <v>2218694</v>
          </cell>
          <cell r="M1652">
            <v>548735</v>
          </cell>
          <cell r="N1652">
            <v>3912561</v>
          </cell>
          <cell r="O1652">
            <v>0</v>
          </cell>
          <cell r="P1652">
            <v>957703</v>
          </cell>
          <cell r="Q1652">
            <v>509000</v>
          </cell>
          <cell r="R1652">
            <v>0</v>
          </cell>
          <cell r="S1652">
            <v>10000</v>
          </cell>
          <cell r="T1652">
            <v>0</v>
          </cell>
          <cell r="U1652">
            <v>398365</v>
          </cell>
          <cell r="V1652">
            <v>0</v>
          </cell>
          <cell r="W1652">
            <v>0</v>
          </cell>
          <cell r="X1652">
            <v>10000</v>
          </cell>
          <cell r="Y1652">
            <v>179025</v>
          </cell>
          <cell r="Z1652">
            <v>8744083</v>
          </cell>
          <cell r="AA1652">
            <v>3952530</v>
          </cell>
          <cell r="AB1652">
            <v>0</v>
          </cell>
          <cell r="AC1652">
            <v>451635</v>
          </cell>
          <cell r="AD1652">
            <v>734962</v>
          </cell>
          <cell r="AE1652">
            <v>487667</v>
          </cell>
          <cell r="AF1652">
            <v>636814</v>
          </cell>
          <cell r="AG1652">
            <v>737146</v>
          </cell>
          <cell r="AH1652">
            <v>1197469</v>
          </cell>
          <cell r="AI1652">
            <v>0</v>
          </cell>
          <cell r="AJ1652">
            <v>0</v>
          </cell>
          <cell r="AK1652">
            <v>8198223</v>
          </cell>
          <cell r="AL1652">
            <v>0</v>
          </cell>
          <cell r="AM1652">
            <v>0</v>
          </cell>
          <cell r="AN1652">
            <v>16245</v>
          </cell>
          <cell r="AO1652">
            <v>0</v>
          </cell>
          <cell r="AP1652">
            <v>8214468</v>
          </cell>
          <cell r="AQ1652">
            <v>3968811</v>
          </cell>
          <cell r="AR1652">
            <v>751693</v>
          </cell>
          <cell r="AS1652">
            <v>4720504</v>
          </cell>
          <cell r="AT1652">
            <v>873953</v>
          </cell>
          <cell r="AU1652">
            <v>83750</v>
          </cell>
          <cell r="AV1652">
            <v>132659</v>
          </cell>
          <cell r="AW1652">
            <v>0</v>
          </cell>
          <cell r="AX1652">
            <v>64157</v>
          </cell>
          <cell r="AY1652">
            <v>42950</v>
          </cell>
          <cell r="AZ1652">
            <v>1197469</v>
          </cell>
        </row>
        <row r="1653">
          <cell r="A1653">
            <v>219189</v>
          </cell>
          <cell r="B1653" t="str">
            <v>MITCHELL TECHNICAL INSTITUTE</v>
          </cell>
          <cell r="C1653" t="str">
            <v>SD</v>
          </cell>
          <cell r="D1653">
            <v>4</v>
          </cell>
          <cell r="E1653">
            <v>4</v>
          </cell>
          <cell r="F1653">
            <v>2</v>
          </cell>
          <cell r="G1653">
            <v>2</v>
          </cell>
          <cell r="H1653">
            <v>2</v>
          </cell>
          <cell r="I1653">
            <v>40</v>
          </cell>
          <cell r="J1653">
            <v>1</v>
          </cell>
          <cell r="K1653">
            <v>780</v>
          </cell>
          <cell r="L1653">
            <v>2208345</v>
          </cell>
          <cell r="M1653">
            <v>0</v>
          </cell>
          <cell r="N1653">
            <v>0</v>
          </cell>
          <cell r="O1653">
            <v>0</v>
          </cell>
          <cell r="P1653">
            <v>1558943</v>
          </cell>
          <cell r="Q1653">
            <v>2709452</v>
          </cell>
          <cell r="R1653">
            <v>0</v>
          </cell>
          <cell r="S1653">
            <v>0</v>
          </cell>
          <cell r="T1653">
            <v>0</v>
          </cell>
          <cell r="U1653">
            <v>948127</v>
          </cell>
          <cell r="V1653">
            <v>477445</v>
          </cell>
          <cell r="W1653">
            <v>0</v>
          </cell>
          <cell r="X1653">
            <v>0</v>
          </cell>
          <cell r="Y1653">
            <v>0</v>
          </cell>
          <cell r="Z1653">
            <v>7902312</v>
          </cell>
          <cell r="AA1653">
            <v>3238850</v>
          </cell>
          <cell r="AB1653">
            <v>0</v>
          </cell>
          <cell r="AC1653">
            <v>120182</v>
          </cell>
          <cell r="AD1653">
            <v>596256</v>
          </cell>
          <cell r="AE1653">
            <v>395923</v>
          </cell>
          <cell r="AF1653">
            <v>570872</v>
          </cell>
          <cell r="AG1653">
            <v>1014202</v>
          </cell>
          <cell r="AH1653">
            <v>1098068</v>
          </cell>
          <cell r="AI1653">
            <v>335087</v>
          </cell>
          <cell r="AJ1653">
            <v>12337</v>
          </cell>
          <cell r="AK1653">
            <v>7381777</v>
          </cell>
          <cell r="AL1653">
            <v>1281582</v>
          </cell>
          <cell r="AM1653">
            <v>0</v>
          </cell>
          <cell r="AN1653">
            <v>0</v>
          </cell>
          <cell r="AO1653">
            <v>0</v>
          </cell>
          <cell r="AP1653">
            <v>8663359</v>
          </cell>
          <cell r="AQ1653">
            <v>2944519</v>
          </cell>
          <cell r="AR1653">
            <v>730380</v>
          </cell>
          <cell r="AS1653">
            <v>3674899</v>
          </cell>
          <cell r="AT1653">
            <v>957293</v>
          </cell>
          <cell r="AU1653">
            <v>120775</v>
          </cell>
          <cell r="AV1653">
            <v>0</v>
          </cell>
          <cell r="AW1653">
            <v>0</v>
          </cell>
          <cell r="AX1653">
            <v>20000</v>
          </cell>
          <cell r="AY1653">
            <v>0</v>
          </cell>
          <cell r="AZ1653">
            <v>1098068</v>
          </cell>
        </row>
        <row r="1654">
          <cell r="A1654">
            <v>219408</v>
          </cell>
          <cell r="B1654" t="str">
            <v>SISSETON-WAHPETON COMMUNITY COLLEGE</v>
          </cell>
          <cell r="C1654" t="str">
            <v>SD</v>
          </cell>
          <cell r="D1654">
            <v>4</v>
          </cell>
          <cell r="E1654">
            <v>4</v>
          </cell>
          <cell r="F1654">
            <v>2</v>
          </cell>
          <cell r="G1654">
            <v>2</v>
          </cell>
          <cell r="H1654">
            <v>1</v>
          </cell>
          <cell r="I1654">
            <v>60</v>
          </cell>
          <cell r="J1654">
            <v>1</v>
          </cell>
          <cell r="K1654">
            <v>205</v>
          </cell>
          <cell r="L1654">
            <v>509286</v>
          </cell>
          <cell r="M1654">
            <v>453363</v>
          </cell>
          <cell r="N1654">
            <v>0</v>
          </cell>
          <cell r="O1654">
            <v>0</v>
          </cell>
          <cell r="P1654">
            <v>702887</v>
          </cell>
          <cell r="Q1654">
            <v>3820</v>
          </cell>
          <cell r="R1654">
            <v>244758</v>
          </cell>
          <cell r="S1654">
            <v>36563</v>
          </cell>
          <cell r="T1654">
            <v>17684</v>
          </cell>
          <cell r="U1654">
            <v>0</v>
          </cell>
          <cell r="V1654">
            <v>46716</v>
          </cell>
          <cell r="W1654">
            <v>0</v>
          </cell>
          <cell r="X1654">
            <v>10</v>
          </cell>
          <cell r="Y1654">
            <v>0</v>
          </cell>
          <cell r="Z1654">
            <v>2015087</v>
          </cell>
          <cell r="AA1654">
            <v>595155</v>
          </cell>
          <cell r="AB1654">
            <v>0</v>
          </cell>
          <cell r="AC1654">
            <v>23948</v>
          </cell>
          <cell r="AD1654">
            <v>232456</v>
          </cell>
          <cell r="AE1654">
            <v>94146</v>
          </cell>
          <cell r="AF1654">
            <v>381198</v>
          </cell>
          <cell r="AG1654">
            <v>116958</v>
          </cell>
          <cell r="AH1654">
            <v>878308</v>
          </cell>
          <cell r="AI1654">
            <v>0</v>
          </cell>
          <cell r="AJ1654">
            <v>0</v>
          </cell>
          <cell r="AK1654">
            <v>2322169</v>
          </cell>
          <cell r="AL1654">
            <v>39310</v>
          </cell>
          <cell r="AM1654">
            <v>0</v>
          </cell>
          <cell r="AN1654">
            <v>0</v>
          </cell>
          <cell r="AO1654">
            <v>0</v>
          </cell>
          <cell r="AP1654">
            <v>2361479</v>
          </cell>
          <cell r="AQ1654">
            <v>846203</v>
          </cell>
          <cell r="AR1654">
            <v>148551</v>
          </cell>
          <cell r="AS1654">
            <v>994754</v>
          </cell>
          <cell r="AT1654">
            <v>364252</v>
          </cell>
          <cell r="AU1654">
            <v>382790</v>
          </cell>
          <cell r="AV1654">
            <v>4836</v>
          </cell>
          <cell r="AW1654">
            <v>0</v>
          </cell>
          <cell r="AX1654">
            <v>119316</v>
          </cell>
          <cell r="AY1654">
            <v>7114</v>
          </cell>
          <cell r="AZ1654">
            <v>878308</v>
          </cell>
        </row>
        <row r="1655">
          <cell r="A1655">
            <v>219426</v>
          </cell>
          <cell r="B1655" t="str">
            <v>SOUTHEAST TECHNICAL INSTITUTE</v>
          </cell>
          <cell r="C1655" t="str">
            <v>SD</v>
          </cell>
          <cell r="D1655">
            <v>4</v>
          </cell>
          <cell r="E1655">
            <v>4</v>
          </cell>
          <cell r="F1655">
            <v>2</v>
          </cell>
          <cell r="G1655">
            <v>2</v>
          </cell>
          <cell r="H1655">
            <v>2</v>
          </cell>
          <cell r="I1655">
            <v>40</v>
          </cell>
          <cell r="J1655">
            <v>1</v>
          </cell>
          <cell r="K1655">
            <v>1867</v>
          </cell>
          <cell r="L1655">
            <v>5390850</v>
          </cell>
          <cell r="M1655">
            <v>0</v>
          </cell>
          <cell r="N1655">
            <v>4338208</v>
          </cell>
          <cell r="O1655">
            <v>0</v>
          </cell>
          <cell r="P1655">
            <v>2120824</v>
          </cell>
          <cell r="Q1655">
            <v>1540000</v>
          </cell>
          <cell r="R1655">
            <v>0</v>
          </cell>
          <cell r="S1655">
            <v>0</v>
          </cell>
          <cell r="T1655">
            <v>0</v>
          </cell>
          <cell r="U1655">
            <v>162762</v>
          </cell>
          <cell r="V1655">
            <v>265627</v>
          </cell>
          <cell r="W1655">
            <v>0</v>
          </cell>
          <cell r="X1655">
            <v>-351023</v>
          </cell>
          <cell r="Y1655">
            <v>0</v>
          </cell>
          <cell r="Z1655">
            <v>13467248</v>
          </cell>
          <cell r="AA1655">
            <v>6982340</v>
          </cell>
          <cell r="AB1655">
            <v>0</v>
          </cell>
          <cell r="AC1655">
            <v>0</v>
          </cell>
          <cell r="AD1655">
            <v>147228</v>
          </cell>
          <cell r="AE1655">
            <v>348678</v>
          </cell>
          <cell r="AF1655">
            <v>2572093</v>
          </cell>
          <cell r="AG1655">
            <v>1592475</v>
          </cell>
          <cell r="AH1655">
            <v>1341921</v>
          </cell>
          <cell r="AI1655">
            <v>0</v>
          </cell>
          <cell r="AJ1655">
            <v>0</v>
          </cell>
          <cell r="AK1655">
            <v>12984735</v>
          </cell>
          <cell r="AL1655">
            <v>585620</v>
          </cell>
          <cell r="AM1655">
            <v>0</v>
          </cell>
          <cell r="AN1655">
            <v>0</v>
          </cell>
          <cell r="AO1655">
            <v>0</v>
          </cell>
          <cell r="AP1655">
            <v>13570355</v>
          </cell>
          <cell r="AQ1655">
            <v>6583035</v>
          </cell>
          <cell r="AR1655">
            <v>1283784</v>
          </cell>
          <cell r="AS1655">
            <v>7866819</v>
          </cell>
          <cell r="AT1655">
            <v>1178719</v>
          </cell>
          <cell r="AU1655">
            <v>60197</v>
          </cell>
          <cell r="AV1655">
            <v>0</v>
          </cell>
          <cell r="AW1655">
            <v>0</v>
          </cell>
          <cell r="AX1655">
            <v>103005</v>
          </cell>
          <cell r="AY1655">
            <v>0</v>
          </cell>
          <cell r="AZ1655">
            <v>1341921</v>
          </cell>
        </row>
        <row r="1656">
          <cell r="A1656">
            <v>219480</v>
          </cell>
          <cell r="B1656" t="str">
            <v>WESTERN DAKOTA TECHNICAL INSTITUTE</v>
          </cell>
          <cell r="C1656" t="str">
            <v>SD</v>
          </cell>
          <cell r="D1656">
            <v>4</v>
          </cell>
          <cell r="E1656">
            <v>4</v>
          </cell>
          <cell r="F1656">
            <v>2</v>
          </cell>
          <cell r="G1656">
            <v>2</v>
          </cell>
          <cell r="H1656">
            <v>2</v>
          </cell>
          <cell r="I1656">
            <v>40</v>
          </cell>
          <cell r="J1656">
            <v>1</v>
          </cell>
          <cell r="K1656">
            <v>841</v>
          </cell>
          <cell r="L1656">
            <v>2409599</v>
          </cell>
          <cell r="M1656">
            <v>0</v>
          </cell>
          <cell r="N1656">
            <v>2387777</v>
          </cell>
          <cell r="O1656">
            <v>0</v>
          </cell>
          <cell r="P1656">
            <v>1732947</v>
          </cell>
          <cell r="Q1656">
            <v>653334</v>
          </cell>
          <cell r="R1656">
            <v>127069</v>
          </cell>
          <cell r="S1656">
            <v>62691</v>
          </cell>
          <cell r="T1656">
            <v>0</v>
          </cell>
          <cell r="U1656">
            <v>151219</v>
          </cell>
          <cell r="V1656">
            <v>765504</v>
          </cell>
          <cell r="W1656">
            <v>0</v>
          </cell>
          <cell r="X1656">
            <v>209159</v>
          </cell>
          <cell r="Y1656">
            <v>0</v>
          </cell>
          <cell r="Z1656">
            <v>8499299</v>
          </cell>
          <cell r="AA1656">
            <v>2706432</v>
          </cell>
          <cell r="AB1656">
            <v>0</v>
          </cell>
          <cell r="AC1656">
            <v>0</v>
          </cell>
          <cell r="AD1656">
            <v>1118568</v>
          </cell>
          <cell r="AE1656">
            <v>702355</v>
          </cell>
          <cell r="AF1656">
            <v>572123</v>
          </cell>
          <cell r="AG1656">
            <v>789608</v>
          </cell>
          <cell r="AH1656">
            <v>1908982</v>
          </cell>
          <cell r="AI1656">
            <v>249310</v>
          </cell>
          <cell r="AJ1656">
            <v>0</v>
          </cell>
          <cell r="AK1656">
            <v>8047378</v>
          </cell>
          <cell r="AL1656">
            <v>982992</v>
          </cell>
          <cell r="AM1656">
            <v>0</v>
          </cell>
          <cell r="AN1656">
            <v>0</v>
          </cell>
          <cell r="AO1656">
            <v>0</v>
          </cell>
          <cell r="AP1656">
            <v>9030370</v>
          </cell>
          <cell r="AQ1656">
            <v>3535905</v>
          </cell>
          <cell r="AR1656">
            <v>763438</v>
          </cell>
          <cell r="AS1656">
            <v>4299343</v>
          </cell>
          <cell r="AT1656">
            <v>1091232</v>
          </cell>
          <cell r="AU1656">
            <v>331653</v>
          </cell>
          <cell r="AV1656">
            <v>295137</v>
          </cell>
          <cell r="AW1656">
            <v>127069</v>
          </cell>
          <cell r="AX1656">
            <v>62691</v>
          </cell>
          <cell r="AY1656">
            <v>1200</v>
          </cell>
          <cell r="AZ1656">
            <v>1908982</v>
          </cell>
        </row>
        <row r="1657">
          <cell r="A1657">
            <v>409379</v>
          </cell>
          <cell r="B1657" t="str">
            <v>TENNESSEE BOARD OF REGENTS</v>
          </cell>
          <cell r="C1657" t="str">
            <v>TN</v>
          </cell>
          <cell r="D1657">
            <v>5</v>
          </cell>
          <cell r="E1657">
            <v>0</v>
          </cell>
          <cell r="F1657">
            <v>2</v>
          </cell>
          <cell r="G1657">
            <v>-2</v>
          </cell>
          <cell r="H1657">
            <v>2</v>
          </cell>
          <cell r="I1657">
            <v>-3</v>
          </cell>
          <cell r="J1657">
            <v>1</v>
          </cell>
          <cell r="L1657">
            <v>0</v>
          </cell>
          <cell r="M1657">
            <v>0</v>
          </cell>
          <cell r="N1657">
            <v>3672793</v>
          </cell>
          <cell r="O1657">
            <v>0</v>
          </cell>
          <cell r="P1657">
            <v>23603</v>
          </cell>
          <cell r="Q1657">
            <v>0</v>
          </cell>
          <cell r="R1657">
            <v>0</v>
          </cell>
          <cell r="S1657">
            <v>0</v>
          </cell>
          <cell r="T1657">
            <v>33636</v>
          </cell>
          <cell r="U1657">
            <v>0</v>
          </cell>
          <cell r="V1657">
            <v>0</v>
          </cell>
          <cell r="W1657">
            <v>0</v>
          </cell>
          <cell r="X1657">
            <v>3587151</v>
          </cell>
          <cell r="Y1657">
            <v>0</v>
          </cell>
          <cell r="Z1657">
            <v>7317183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7232537</v>
          </cell>
          <cell r="AG1657">
            <v>273651</v>
          </cell>
          <cell r="AH1657">
            <v>62309</v>
          </cell>
          <cell r="AI1657">
            <v>0</v>
          </cell>
          <cell r="AJ1657">
            <v>-200000</v>
          </cell>
          <cell r="AK1657">
            <v>7368497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7368497</v>
          </cell>
          <cell r="AQ1657">
            <v>4787509</v>
          </cell>
          <cell r="AR1657">
            <v>1128264</v>
          </cell>
          <cell r="AS1657">
            <v>5915773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62309</v>
          </cell>
          <cell r="AY1657">
            <v>0</v>
          </cell>
          <cell r="AZ1657">
            <v>62309</v>
          </cell>
        </row>
        <row r="1658">
          <cell r="A1658">
            <v>219602</v>
          </cell>
          <cell r="B1658" t="str">
            <v>AUSTIN PEAY STATE UNIVERSITY</v>
          </cell>
          <cell r="C1658" t="str">
            <v>TN</v>
          </cell>
          <cell r="D1658">
            <v>5</v>
          </cell>
          <cell r="E1658">
            <v>1</v>
          </cell>
          <cell r="F1658">
            <v>2</v>
          </cell>
          <cell r="G1658">
            <v>2</v>
          </cell>
          <cell r="H1658">
            <v>2</v>
          </cell>
          <cell r="I1658">
            <v>21</v>
          </cell>
          <cell r="J1658">
            <v>1</v>
          </cell>
          <cell r="K1658">
            <v>5812</v>
          </cell>
          <cell r="L1658">
            <v>18942061</v>
          </cell>
          <cell r="M1658">
            <v>0</v>
          </cell>
          <cell r="N1658">
            <v>28819500</v>
          </cell>
          <cell r="O1658">
            <v>0</v>
          </cell>
          <cell r="P1658">
            <v>7092609</v>
          </cell>
          <cell r="Q1658">
            <v>1011054</v>
          </cell>
          <cell r="R1658">
            <v>202507</v>
          </cell>
          <cell r="S1658">
            <v>936537</v>
          </cell>
          <cell r="T1658">
            <v>203700</v>
          </cell>
          <cell r="U1658">
            <v>830375</v>
          </cell>
          <cell r="V1658">
            <v>5030770</v>
          </cell>
          <cell r="W1658">
            <v>0</v>
          </cell>
          <cell r="X1658">
            <v>1650169</v>
          </cell>
          <cell r="Y1658">
            <v>0</v>
          </cell>
          <cell r="Z1658">
            <v>64719282</v>
          </cell>
          <cell r="AA1658">
            <v>23975159</v>
          </cell>
          <cell r="AB1658">
            <v>1836436</v>
          </cell>
          <cell r="AC1658">
            <v>1746398</v>
          </cell>
          <cell r="AD1658">
            <v>4406240</v>
          </cell>
          <cell r="AE1658">
            <v>7928405</v>
          </cell>
          <cell r="AF1658">
            <v>5079950</v>
          </cell>
          <cell r="AG1658">
            <v>5163257</v>
          </cell>
          <cell r="AH1658">
            <v>6566997</v>
          </cell>
          <cell r="AI1658">
            <v>133811</v>
          </cell>
          <cell r="AJ1658">
            <v>1180898</v>
          </cell>
          <cell r="AK1658">
            <v>58017551</v>
          </cell>
          <cell r="AL1658">
            <v>5035105</v>
          </cell>
          <cell r="AM1658">
            <v>0</v>
          </cell>
          <cell r="AN1658">
            <v>0</v>
          </cell>
          <cell r="AO1658">
            <v>0</v>
          </cell>
          <cell r="AP1658">
            <v>63052656</v>
          </cell>
          <cell r="AQ1658">
            <v>30180762</v>
          </cell>
          <cell r="AR1658">
            <v>6846415</v>
          </cell>
          <cell r="AS1658">
            <v>37027177</v>
          </cell>
          <cell r="AT1658">
            <v>4534197</v>
          </cell>
          <cell r="AU1658">
            <v>273953</v>
          </cell>
          <cell r="AV1658">
            <v>936093</v>
          </cell>
          <cell r="AW1658">
            <v>0</v>
          </cell>
          <cell r="AX1658">
            <v>171731</v>
          </cell>
          <cell r="AY1658">
            <v>651023</v>
          </cell>
          <cell r="AZ1658">
            <v>6566997</v>
          </cell>
        </row>
        <row r="1659">
          <cell r="A1659">
            <v>220075</v>
          </cell>
          <cell r="B1659" t="str">
            <v>EAST TENNESSEE STATE UNIVERSITY</v>
          </cell>
          <cell r="C1659" t="str">
            <v>TN</v>
          </cell>
          <cell r="D1659">
            <v>5</v>
          </cell>
          <cell r="E1659">
            <v>1</v>
          </cell>
          <cell r="F1659">
            <v>2</v>
          </cell>
          <cell r="G1659">
            <v>1</v>
          </cell>
          <cell r="H1659">
            <v>2</v>
          </cell>
          <cell r="I1659">
            <v>16</v>
          </cell>
          <cell r="J1659">
            <v>1</v>
          </cell>
          <cell r="K1659">
            <v>9663</v>
          </cell>
          <cell r="L1659">
            <v>37161833</v>
          </cell>
          <cell r="M1659">
            <v>0</v>
          </cell>
          <cell r="N1659">
            <v>76409400</v>
          </cell>
          <cell r="O1659">
            <v>0</v>
          </cell>
          <cell r="P1659">
            <v>19968225</v>
          </cell>
          <cell r="Q1659">
            <v>12460334</v>
          </cell>
          <cell r="R1659">
            <v>2042843</v>
          </cell>
          <cell r="S1659">
            <v>37128225</v>
          </cell>
          <cell r="T1659">
            <v>1056704</v>
          </cell>
          <cell r="U1659">
            <v>15332438</v>
          </cell>
          <cell r="V1659">
            <v>7211269</v>
          </cell>
          <cell r="W1659">
            <v>0</v>
          </cell>
          <cell r="X1659">
            <v>3441276</v>
          </cell>
          <cell r="Y1659">
            <v>0</v>
          </cell>
          <cell r="Z1659">
            <v>212212547</v>
          </cell>
          <cell r="AA1659">
            <v>113556605</v>
          </cell>
          <cell r="AB1659">
            <v>9582782</v>
          </cell>
          <cell r="AC1659">
            <v>11285626</v>
          </cell>
          <cell r="AD1659">
            <v>16082299</v>
          </cell>
          <cell r="AE1659">
            <v>12687744</v>
          </cell>
          <cell r="AF1659">
            <v>12645035</v>
          </cell>
          <cell r="AG1659">
            <v>11265720</v>
          </cell>
          <cell r="AH1659">
            <v>11702510</v>
          </cell>
          <cell r="AI1659">
            <v>1099134</v>
          </cell>
          <cell r="AJ1659">
            <v>-791610</v>
          </cell>
          <cell r="AK1659">
            <v>199115845</v>
          </cell>
          <cell r="AL1659">
            <v>7006365</v>
          </cell>
          <cell r="AM1659">
            <v>0</v>
          </cell>
          <cell r="AN1659">
            <v>0</v>
          </cell>
          <cell r="AO1659">
            <v>0</v>
          </cell>
          <cell r="AP1659">
            <v>206122210</v>
          </cell>
          <cell r="AQ1659">
            <v>99396078</v>
          </cell>
          <cell r="AR1659">
            <v>23149034</v>
          </cell>
          <cell r="AS1659">
            <v>122545112</v>
          </cell>
          <cell r="AT1659">
            <v>6892097</v>
          </cell>
          <cell r="AU1659">
            <v>666838</v>
          </cell>
          <cell r="AV1659">
            <v>1677230</v>
          </cell>
          <cell r="AW1659">
            <v>0</v>
          </cell>
          <cell r="AX1659">
            <v>0</v>
          </cell>
          <cell r="AY1659">
            <v>2466345</v>
          </cell>
          <cell r="AZ1659">
            <v>11702510</v>
          </cell>
        </row>
        <row r="1660">
          <cell r="A1660">
            <v>220862</v>
          </cell>
          <cell r="B1660" t="str">
            <v>UNIVERSITY OF MEMPHIS</v>
          </cell>
          <cell r="C1660" t="str">
            <v>TN</v>
          </cell>
          <cell r="D1660">
            <v>5</v>
          </cell>
          <cell r="E1660">
            <v>1</v>
          </cell>
          <cell r="F1660">
            <v>2</v>
          </cell>
          <cell r="G1660">
            <v>2</v>
          </cell>
          <cell r="H1660">
            <v>2</v>
          </cell>
          <cell r="I1660">
            <v>15</v>
          </cell>
          <cell r="J1660">
            <v>1</v>
          </cell>
          <cell r="K1660">
            <v>16163</v>
          </cell>
          <cell r="L1660">
            <v>70333626</v>
          </cell>
          <cell r="M1660">
            <v>0</v>
          </cell>
          <cell r="N1660">
            <v>100363700</v>
          </cell>
          <cell r="O1660">
            <v>0</v>
          </cell>
          <cell r="P1660">
            <v>28837494</v>
          </cell>
          <cell r="Q1660">
            <v>3791475</v>
          </cell>
          <cell r="R1660">
            <v>1964334</v>
          </cell>
          <cell r="S1660">
            <v>15832490</v>
          </cell>
          <cell r="T1660">
            <v>1838731</v>
          </cell>
          <cell r="U1660">
            <v>14978892</v>
          </cell>
          <cell r="V1660">
            <v>13594210</v>
          </cell>
          <cell r="W1660">
            <v>0</v>
          </cell>
          <cell r="X1660">
            <v>3395742</v>
          </cell>
          <cell r="Y1660">
            <v>0</v>
          </cell>
          <cell r="Z1660">
            <v>254930694</v>
          </cell>
          <cell r="AA1660">
            <v>90035302</v>
          </cell>
          <cell r="AB1660">
            <v>26258858</v>
          </cell>
          <cell r="AC1660">
            <v>10042419</v>
          </cell>
          <cell r="AD1660">
            <v>18591437</v>
          </cell>
          <cell r="AE1660">
            <v>32842188</v>
          </cell>
          <cell r="AF1660">
            <v>17940044</v>
          </cell>
          <cell r="AG1660">
            <v>16213846</v>
          </cell>
          <cell r="AH1660">
            <v>17085053</v>
          </cell>
          <cell r="AI1660">
            <v>1588759</v>
          </cell>
          <cell r="AJ1660">
            <v>1742056</v>
          </cell>
          <cell r="AK1660">
            <v>232339962</v>
          </cell>
          <cell r="AL1660">
            <v>13125225</v>
          </cell>
          <cell r="AM1660">
            <v>0</v>
          </cell>
          <cell r="AN1660">
            <v>0</v>
          </cell>
          <cell r="AO1660">
            <v>0</v>
          </cell>
          <cell r="AP1660">
            <v>245465187</v>
          </cell>
          <cell r="AQ1660">
            <v>123840962</v>
          </cell>
          <cell r="AR1660">
            <v>27074501</v>
          </cell>
          <cell r="AS1660">
            <v>150915463</v>
          </cell>
          <cell r="AT1660">
            <v>9830722</v>
          </cell>
          <cell r="AU1660">
            <v>556615</v>
          </cell>
          <cell r="AV1660">
            <v>0</v>
          </cell>
          <cell r="AW1660">
            <v>0</v>
          </cell>
          <cell r="AX1660">
            <v>2337210</v>
          </cell>
          <cell r="AY1660">
            <v>4360506</v>
          </cell>
          <cell r="AZ1660">
            <v>17085053</v>
          </cell>
        </row>
        <row r="1661">
          <cell r="A1661">
            <v>220978</v>
          </cell>
          <cell r="B1661" t="str">
            <v>MIDDLE TENNESSEE STATE UNIVERSITY</v>
          </cell>
          <cell r="C1661" t="str">
            <v>TN</v>
          </cell>
          <cell r="D1661">
            <v>5</v>
          </cell>
          <cell r="E1661">
            <v>1</v>
          </cell>
          <cell r="F1661">
            <v>2</v>
          </cell>
          <cell r="G1661">
            <v>2</v>
          </cell>
          <cell r="H1661">
            <v>2</v>
          </cell>
          <cell r="I1661">
            <v>16</v>
          </cell>
          <cell r="J1661">
            <v>1</v>
          </cell>
          <cell r="K1661">
            <v>17370</v>
          </cell>
          <cell r="L1661">
            <v>59551223</v>
          </cell>
          <cell r="M1661">
            <v>0</v>
          </cell>
          <cell r="N1661">
            <v>76534800</v>
          </cell>
          <cell r="O1661">
            <v>0</v>
          </cell>
          <cell r="P1661">
            <v>12219018</v>
          </cell>
          <cell r="Q1661">
            <v>2588929</v>
          </cell>
          <cell r="R1661">
            <v>37835</v>
          </cell>
          <cell r="S1661">
            <v>1296451</v>
          </cell>
          <cell r="T1661">
            <v>752744</v>
          </cell>
          <cell r="U1661">
            <v>3486219</v>
          </cell>
          <cell r="V1661">
            <v>21928682</v>
          </cell>
          <cell r="W1661">
            <v>0</v>
          </cell>
          <cell r="X1661">
            <v>1445246</v>
          </cell>
          <cell r="Y1661">
            <v>0</v>
          </cell>
          <cell r="Z1661">
            <v>179841147</v>
          </cell>
          <cell r="AA1661">
            <v>78311051</v>
          </cell>
          <cell r="AB1661">
            <v>2768259</v>
          </cell>
          <cell r="AC1661">
            <v>5847168</v>
          </cell>
          <cell r="AD1661">
            <v>12032473</v>
          </cell>
          <cell r="AE1661">
            <v>19172530</v>
          </cell>
          <cell r="AF1661">
            <v>12194153</v>
          </cell>
          <cell r="AG1661">
            <v>13158078</v>
          </cell>
          <cell r="AH1661">
            <v>13595258</v>
          </cell>
          <cell r="AI1661">
            <v>3116013</v>
          </cell>
          <cell r="AJ1661">
            <v>-1956783</v>
          </cell>
          <cell r="AK1661">
            <v>158238200</v>
          </cell>
          <cell r="AL1661">
            <v>21683846</v>
          </cell>
          <cell r="AM1661">
            <v>0</v>
          </cell>
          <cell r="AN1661">
            <v>0</v>
          </cell>
          <cell r="AO1661">
            <v>0</v>
          </cell>
          <cell r="AP1661">
            <v>179922046</v>
          </cell>
          <cell r="AQ1661">
            <v>82480791</v>
          </cell>
          <cell r="AR1661">
            <v>19171091</v>
          </cell>
          <cell r="AS1661">
            <v>101651882</v>
          </cell>
          <cell r="AT1661">
            <v>8331876</v>
          </cell>
          <cell r="AU1661">
            <v>582240</v>
          </cell>
          <cell r="AV1661">
            <v>427053</v>
          </cell>
          <cell r="AW1661">
            <v>0</v>
          </cell>
          <cell r="AX1661">
            <v>0</v>
          </cell>
          <cell r="AY1661">
            <v>4254089</v>
          </cell>
          <cell r="AZ1661">
            <v>13595258</v>
          </cell>
        </row>
        <row r="1662">
          <cell r="A1662">
            <v>221704</v>
          </cell>
          <cell r="B1662" t="str">
            <v>THE UNIVERSITY OF TENNESSEE HEALTH SCIENCE CENTER</v>
          </cell>
          <cell r="C1662" t="str">
            <v>TN</v>
          </cell>
          <cell r="D1662">
            <v>5</v>
          </cell>
          <cell r="E1662">
            <v>1</v>
          </cell>
          <cell r="F1662">
            <v>1</v>
          </cell>
          <cell r="G1662">
            <v>1</v>
          </cell>
          <cell r="H1662">
            <v>2</v>
          </cell>
          <cell r="I1662">
            <v>52</v>
          </cell>
          <cell r="J1662">
            <v>1</v>
          </cell>
          <cell r="K1662">
            <v>1963</v>
          </cell>
          <cell r="L1662">
            <v>19375488</v>
          </cell>
          <cell r="M1662">
            <v>0</v>
          </cell>
          <cell r="N1662">
            <v>106287800</v>
          </cell>
          <cell r="O1662">
            <v>0</v>
          </cell>
          <cell r="P1662">
            <v>35447877</v>
          </cell>
          <cell r="Q1662">
            <v>9439944</v>
          </cell>
          <cell r="R1662">
            <v>1662566</v>
          </cell>
          <cell r="S1662">
            <v>58048429</v>
          </cell>
          <cell r="T1662">
            <v>5610365</v>
          </cell>
          <cell r="U1662">
            <v>21157898</v>
          </cell>
          <cell r="V1662">
            <v>5349467</v>
          </cell>
          <cell r="W1662">
            <v>58383135</v>
          </cell>
          <cell r="X1662">
            <v>22946781</v>
          </cell>
          <cell r="Y1662">
            <v>99021707</v>
          </cell>
          <cell r="Z1662">
            <v>442731457</v>
          </cell>
          <cell r="AA1662">
            <v>149487819</v>
          </cell>
          <cell r="AB1662">
            <v>42789944</v>
          </cell>
          <cell r="AC1662">
            <v>14354187</v>
          </cell>
          <cell r="AD1662">
            <v>28352071</v>
          </cell>
          <cell r="AE1662">
            <v>2140500</v>
          </cell>
          <cell r="AF1662">
            <v>11518780</v>
          </cell>
          <cell r="AG1662">
            <v>14889568</v>
          </cell>
          <cell r="AH1662">
            <v>7207054</v>
          </cell>
          <cell r="AI1662">
            <v>-436322</v>
          </cell>
          <cell r="AJ1662">
            <v>-1642286</v>
          </cell>
          <cell r="AK1662">
            <v>268661315</v>
          </cell>
          <cell r="AL1662">
            <v>4744603</v>
          </cell>
          <cell r="AM1662">
            <v>58176289</v>
          </cell>
          <cell r="AN1662">
            <v>99021707</v>
          </cell>
          <cell r="AO1662">
            <v>0</v>
          </cell>
          <cell r="AP1662">
            <v>430603914</v>
          </cell>
          <cell r="AQ1662">
            <v>167760053</v>
          </cell>
          <cell r="AR1662">
            <v>37515279</v>
          </cell>
          <cell r="AS1662">
            <v>205275332</v>
          </cell>
          <cell r="AT1662">
            <v>169053</v>
          </cell>
          <cell r="AU1662">
            <v>657246</v>
          </cell>
          <cell r="AV1662">
            <v>38656</v>
          </cell>
          <cell r="AW1662">
            <v>0</v>
          </cell>
          <cell r="AX1662">
            <v>1683622</v>
          </cell>
          <cell r="AY1662">
            <v>4658477</v>
          </cell>
          <cell r="AZ1662">
            <v>7207054</v>
          </cell>
        </row>
        <row r="1663">
          <cell r="A1663">
            <v>221740</v>
          </cell>
          <cell r="B1663" t="str">
            <v>THE UNIVERSITY OF TENNESSEE-CHATTANOOGA</v>
          </cell>
          <cell r="C1663" t="str">
            <v>TN</v>
          </cell>
          <cell r="D1663">
            <v>5</v>
          </cell>
          <cell r="E1663">
            <v>1</v>
          </cell>
          <cell r="F1663">
            <v>2</v>
          </cell>
          <cell r="G1663">
            <v>2</v>
          </cell>
          <cell r="H1663">
            <v>2</v>
          </cell>
          <cell r="I1663">
            <v>21</v>
          </cell>
          <cell r="J1663">
            <v>1</v>
          </cell>
          <cell r="K1663">
            <v>7077</v>
          </cell>
          <cell r="L1663">
            <v>25405032</v>
          </cell>
          <cell r="M1663">
            <v>0</v>
          </cell>
          <cell r="N1663">
            <v>38799600</v>
          </cell>
          <cell r="O1663">
            <v>0</v>
          </cell>
          <cell r="P1663">
            <v>7243963</v>
          </cell>
          <cell r="Q1663">
            <v>3033595</v>
          </cell>
          <cell r="R1663">
            <v>299885</v>
          </cell>
          <cell r="S1663">
            <v>3176041</v>
          </cell>
          <cell r="T1663">
            <v>4309226</v>
          </cell>
          <cell r="U1663">
            <v>2871993</v>
          </cell>
          <cell r="V1663">
            <v>5500395</v>
          </cell>
          <cell r="W1663">
            <v>0</v>
          </cell>
          <cell r="X1663">
            <v>1209181</v>
          </cell>
          <cell r="Y1663">
            <v>0</v>
          </cell>
          <cell r="Z1663">
            <v>91848911</v>
          </cell>
          <cell r="AA1663">
            <v>32271158</v>
          </cell>
          <cell r="AB1663">
            <v>3055114</v>
          </cell>
          <cell r="AC1663">
            <v>6289365</v>
          </cell>
          <cell r="AD1663">
            <v>6955108</v>
          </cell>
          <cell r="AE1663">
            <v>10515138</v>
          </cell>
          <cell r="AF1663">
            <v>5012527</v>
          </cell>
          <cell r="AG1663">
            <v>8073532</v>
          </cell>
          <cell r="AH1663">
            <v>10557220</v>
          </cell>
          <cell r="AI1663">
            <v>-687943</v>
          </cell>
          <cell r="AJ1663">
            <v>-1945760</v>
          </cell>
          <cell r="AK1663">
            <v>80095459</v>
          </cell>
          <cell r="AL1663">
            <v>3264961</v>
          </cell>
          <cell r="AM1663">
            <v>0</v>
          </cell>
          <cell r="AN1663">
            <v>0</v>
          </cell>
          <cell r="AO1663">
            <v>0</v>
          </cell>
          <cell r="AP1663">
            <v>83360420</v>
          </cell>
          <cell r="AQ1663">
            <v>42950527</v>
          </cell>
          <cell r="AR1663">
            <v>11817642</v>
          </cell>
          <cell r="AS1663">
            <v>54768169</v>
          </cell>
          <cell r="AT1663">
            <v>3399611</v>
          </cell>
          <cell r="AU1663">
            <v>440366</v>
          </cell>
          <cell r="AV1663">
            <v>874365</v>
          </cell>
          <cell r="AW1663">
            <v>3140</v>
          </cell>
          <cell r="AX1663">
            <v>1736854</v>
          </cell>
          <cell r="AY1663">
            <v>4102884</v>
          </cell>
          <cell r="AZ1663">
            <v>10557220</v>
          </cell>
        </row>
        <row r="1664">
          <cell r="A1664">
            <v>221759</v>
          </cell>
          <cell r="B1664" t="str">
            <v>THE UNIVERSITY OF TENNESSEE</v>
          </cell>
          <cell r="C1664" t="str">
            <v>TN</v>
          </cell>
          <cell r="D1664">
            <v>5</v>
          </cell>
          <cell r="E1664">
            <v>1</v>
          </cell>
          <cell r="F1664">
            <v>2</v>
          </cell>
          <cell r="G1664">
            <v>1</v>
          </cell>
          <cell r="H1664">
            <v>2</v>
          </cell>
          <cell r="I1664">
            <v>15</v>
          </cell>
          <cell r="J1664">
            <v>1</v>
          </cell>
          <cell r="K1664">
            <v>23504</v>
          </cell>
          <cell r="L1664">
            <v>129268829</v>
          </cell>
          <cell r="M1664">
            <v>13512449</v>
          </cell>
          <cell r="N1664">
            <v>246126900</v>
          </cell>
          <cell r="O1664">
            <v>3823936</v>
          </cell>
          <cell r="P1664">
            <v>70216083</v>
          </cell>
          <cell r="Q1664">
            <v>39148012</v>
          </cell>
          <cell r="R1664">
            <v>4576238</v>
          </cell>
          <cell r="S1664">
            <v>29449413</v>
          </cell>
          <cell r="T1664">
            <v>14260138</v>
          </cell>
          <cell r="U1664">
            <v>13844523</v>
          </cell>
          <cell r="V1664">
            <v>103117071</v>
          </cell>
          <cell r="W1664">
            <v>0</v>
          </cell>
          <cell r="X1664">
            <v>55993665</v>
          </cell>
          <cell r="Y1664">
            <v>0</v>
          </cell>
          <cell r="Z1664">
            <v>723337257</v>
          </cell>
          <cell r="AA1664">
            <v>172586912</v>
          </cell>
          <cell r="AB1664">
            <v>108535466</v>
          </cell>
          <cell r="AC1664">
            <v>95361232</v>
          </cell>
          <cell r="AD1664">
            <v>47569697</v>
          </cell>
          <cell r="AE1664">
            <v>28677915</v>
          </cell>
          <cell r="AF1664">
            <v>46338276</v>
          </cell>
          <cell r="AG1664">
            <v>36033987</v>
          </cell>
          <cell r="AH1664">
            <v>32319348</v>
          </cell>
          <cell r="AI1664">
            <v>-2913164</v>
          </cell>
          <cell r="AJ1664">
            <v>-4976718</v>
          </cell>
          <cell r="AK1664">
            <v>559532951</v>
          </cell>
          <cell r="AL1664">
            <v>81354304</v>
          </cell>
          <cell r="AM1664">
            <v>0</v>
          </cell>
          <cell r="AN1664">
            <v>0</v>
          </cell>
          <cell r="AO1664">
            <v>0</v>
          </cell>
          <cell r="AP1664">
            <v>640887255</v>
          </cell>
          <cell r="AQ1664">
            <v>305898974</v>
          </cell>
          <cell r="AR1664">
            <v>79803029</v>
          </cell>
          <cell r="AS1664">
            <v>385702003</v>
          </cell>
          <cell r="AT1664">
            <v>7653665</v>
          </cell>
          <cell r="AU1664">
            <v>1591515</v>
          </cell>
          <cell r="AV1664">
            <v>2225134</v>
          </cell>
          <cell r="AW1664">
            <v>59700</v>
          </cell>
          <cell r="AX1664">
            <v>6085723</v>
          </cell>
          <cell r="AY1664">
            <v>14703611</v>
          </cell>
          <cell r="AZ1664">
            <v>32319348</v>
          </cell>
        </row>
        <row r="1665">
          <cell r="A1665">
            <v>221768</v>
          </cell>
          <cell r="B1665" t="str">
            <v>THE UNIVERSITY OF TENNESSEE-MARTIN</v>
          </cell>
          <cell r="C1665" t="str">
            <v>TN</v>
          </cell>
          <cell r="D1665">
            <v>5</v>
          </cell>
          <cell r="E1665">
            <v>1</v>
          </cell>
          <cell r="F1665">
            <v>2</v>
          </cell>
          <cell r="G1665">
            <v>2</v>
          </cell>
          <cell r="H1665">
            <v>2</v>
          </cell>
          <cell r="I1665">
            <v>21</v>
          </cell>
          <cell r="J1665">
            <v>1</v>
          </cell>
          <cell r="K1665">
            <v>5228</v>
          </cell>
          <cell r="L1665">
            <v>17998886</v>
          </cell>
          <cell r="M1665">
            <v>0</v>
          </cell>
          <cell r="N1665">
            <v>26825300</v>
          </cell>
          <cell r="O1665">
            <v>0</v>
          </cell>
          <cell r="P1665">
            <v>4520274</v>
          </cell>
          <cell r="Q1665">
            <v>3045755</v>
          </cell>
          <cell r="R1665">
            <v>5800</v>
          </cell>
          <cell r="S1665">
            <v>1015429</v>
          </cell>
          <cell r="T1665">
            <v>999311</v>
          </cell>
          <cell r="U1665">
            <v>1717790</v>
          </cell>
          <cell r="V1665">
            <v>9335421</v>
          </cell>
          <cell r="W1665">
            <v>0</v>
          </cell>
          <cell r="X1665">
            <v>79926</v>
          </cell>
          <cell r="Y1665">
            <v>0</v>
          </cell>
          <cell r="Z1665">
            <v>65543892</v>
          </cell>
          <cell r="AA1665">
            <v>22530312</v>
          </cell>
          <cell r="AB1665">
            <v>1180212</v>
          </cell>
          <cell r="AC1665">
            <v>965188</v>
          </cell>
          <cell r="AD1665">
            <v>5773098</v>
          </cell>
          <cell r="AE1665">
            <v>5637648</v>
          </cell>
          <cell r="AF1665">
            <v>3371160</v>
          </cell>
          <cell r="AG1665">
            <v>5755159</v>
          </cell>
          <cell r="AH1665">
            <v>9575253</v>
          </cell>
          <cell r="AI1665">
            <v>-336996</v>
          </cell>
          <cell r="AJ1665">
            <v>-527185</v>
          </cell>
          <cell r="AK1665">
            <v>53923849</v>
          </cell>
          <cell r="AL1665">
            <v>8108951</v>
          </cell>
          <cell r="AM1665">
            <v>0</v>
          </cell>
          <cell r="AN1665">
            <v>0</v>
          </cell>
          <cell r="AO1665">
            <v>0</v>
          </cell>
          <cell r="AP1665">
            <v>62032800</v>
          </cell>
          <cell r="AQ1665">
            <v>27713335</v>
          </cell>
          <cell r="AR1665">
            <v>8201520</v>
          </cell>
          <cell r="AS1665">
            <v>35914855</v>
          </cell>
          <cell r="AT1665">
            <v>3651557</v>
          </cell>
          <cell r="AU1665">
            <v>691633</v>
          </cell>
          <cell r="AV1665">
            <v>799887</v>
          </cell>
          <cell r="AW1665">
            <v>5800</v>
          </cell>
          <cell r="AX1665">
            <v>873985</v>
          </cell>
          <cell r="AY1665">
            <v>3552391</v>
          </cell>
          <cell r="AZ1665">
            <v>9575253</v>
          </cell>
        </row>
        <row r="1666">
          <cell r="A1666">
            <v>221838</v>
          </cell>
          <cell r="B1666" t="str">
            <v>TENNESSEE STATE UNIVERSITY</v>
          </cell>
          <cell r="C1666" t="str">
            <v>TN</v>
          </cell>
          <cell r="D1666">
            <v>5</v>
          </cell>
          <cell r="E1666">
            <v>1</v>
          </cell>
          <cell r="F1666">
            <v>2</v>
          </cell>
          <cell r="G1666">
            <v>2</v>
          </cell>
          <cell r="H1666">
            <v>2</v>
          </cell>
          <cell r="I1666">
            <v>16</v>
          </cell>
          <cell r="J1666">
            <v>1</v>
          </cell>
          <cell r="K1666">
            <v>7337</v>
          </cell>
          <cell r="L1666">
            <v>37733751</v>
          </cell>
          <cell r="M1666">
            <v>0</v>
          </cell>
          <cell r="N1666">
            <v>35576800</v>
          </cell>
          <cell r="O1666">
            <v>0</v>
          </cell>
          <cell r="P1666">
            <v>36654189</v>
          </cell>
          <cell r="Q1666">
            <v>1329361</v>
          </cell>
          <cell r="R1666">
            <v>1461138</v>
          </cell>
          <cell r="S1666">
            <v>1496691</v>
          </cell>
          <cell r="T1666">
            <v>7980</v>
          </cell>
          <cell r="U1666">
            <v>1946406</v>
          </cell>
          <cell r="V1666">
            <v>11375672</v>
          </cell>
          <cell r="W1666">
            <v>0</v>
          </cell>
          <cell r="X1666">
            <v>1993626</v>
          </cell>
          <cell r="Y1666">
            <v>0</v>
          </cell>
          <cell r="Z1666">
            <v>129575614</v>
          </cell>
          <cell r="AA1666">
            <v>45533882</v>
          </cell>
          <cell r="AB1666">
            <v>11903498</v>
          </cell>
          <cell r="AC1666">
            <v>5614185</v>
          </cell>
          <cell r="AD1666">
            <v>7298447</v>
          </cell>
          <cell r="AE1666">
            <v>10664252</v>
          </cell>
          <cell r="AF1666">
            <v>9724161</v>
          </cell>
          <cell r="AG1666">
            <v>7969900</v>
          </cell>
          <cell r="AH1666">
            <v>18019600</v>
          </cell>
          <cell r="AI1666">
            <v>221557</v>
          </cell>
          <cell r="AJ1666">
            <v>129792</v>
          </cell>
          <cell r="AK1666">
            <v>117079274</v>
          </cell>
          <cell r="AL1666">
            <v>10500977</v>
          </cell>
          <cell r="AM1666">
            <v>0</v>
          </cell>
          <cell r="AN1666">
            <v>0</v>
          </cell>
          <cell r="AO1666">
            <v>1029700</v>
          </cell>
          <cell r="AP1666">
            <v>128609951</v>
          </cell>
          <cell r="AQ1666">
            <v>54003669</v>
          </cell>
          <cell r="AR1666">
            <v>12503683</v>
          </cell>
          <cell r="AS1666">
            <v>66507352</v>
          </cell>
          <cell r="AT1666">
            <v>7627664</v>
          </cell>
          <cell r="AU1666">
            <v>2962593</v>
          </cell>
          <cell r="AV1666">
            <v>0</v>
          </cell>
          <cell r="AW1666">
            <v>239629</v>
          </cell>
          <cell r="AX1666">
            <v>217134</v>
          </cell>
          <cell r="AY1666">
            <v>6972580</v>
          </cell>
          <cell r="AZ1666">
            <v>18019600</v>
          </cell>
        </row>
        <row r="1667">
          <cell r="A1667">
            <v>221847</v>
          </cell>
          <cell r="B1667" t="str">
            <v>TENNESSEE TECHNOLOGICAL UNIVERSITY</v>
          </cell>
          <cell r="C1667" t="str">
            <v>TN</v>
          </cell>
          <cell r="D1667">
            <v>5</v>
          </cell>
          <cell r="E1667">
            <v>1</v>
          </cell>
          <cell r="F1667">
            <v>2</v>
          </cell>
          <cell r="G1667">
            <v>2</v>
          </cell>
          <cell r="H1667">
            <v>2</v>
          </cell>
          <cell r="I1667">
            <v>21</v>
          </cell>
          <cell r="J1667">
            <v>1</v>
          </cell>
          <cell r="K1667">
            <v>7389</v>
          </cell>
          <cell r="L1667">
            <v>23382681</v>
          </cell>
          <cell r="M1667">
            <v>0</v>
          </cell>
          <cell r="N1667">
            <v>43567800</v>
          </cell>
          <cell r="O1667">
            <v>0</v>
          </cell>
          <cell r="P1667">
            <v>8621988</v>
          </cell>
          <cell r="Q1667">
            <v>1072222</v>
          </cell>
          <cell r="R1667">
            <v>0</v>
          </cell>
          <cell r="S1667">
            <v>3323798</v>
          </cell>
          <cell r="T1667">
            <v>194488</v>
          </cell>
          <cell r="U1667">
            <v>1828689</v>
          </cell>
          <cell r="V1667">
            <v>9270471</v>
          </cell>
          <cell r="W1667">
            <v>0</v>
          </cell>
          <cell r="X1667">
            <v>1983156</v>
          </cell>
          <cell r="Y1667">
            <v>0</v>
          </cell>
          <cell r="Z1667">
            <v>93245293</v>
          </cell>
          <cell r="AA1667">
            <v>36343151</v>
          </cell>
          <cell r="AB1667">
            <v>7791193</v>
          </cell>
          <cell r="AC1667">
            <v>2957938</v>
          </cell>
          <cell r="AD1667">
            <v>6684484</v>
          </cell>
          <cell r="AE1667">
            <v>9277555</v>
          </cell>
          <cell r="AF1667">
            <v>6862692</v>
          </cell>
          <cell r="AG1667">
            <v>7474843</v>
          </cell>
          <cell r="AH1667">
            <v>6012883</v>
          </cell>
          <cell r="AI1667">
            <v>354559</v>
          </cell>
          <cell r="AJ1667">
            <v>-677797</v>
          </cell>
          <cell r="AK1667">
            <v>83081501</v>
          </cell>
          <cell r="AL1667">
            <v>9279750</v>
          </cell>
          <cell r="AM1667">
            <v>0</v>
          </cell>
          <cell r="AN1667">
            <v>0</v>
          </cell>
          <cell r="AO1667">
            <v>0</v>
          </cell>
          <cell r="AP1667">
            <v>92361251</v>
          </cell>
          <cell r="AQ1667">
            <v>45772995</v>
          </cell>
          <cell r="AR1667">
            <v>10692613</v>
          </cell>
          <cell r="AS1667">
            <v>56465608</v>
          </cell>
          <cell r="AT1667">
            <v>4029853</v>
          </cell>
          <cell r="AU1667">
            <v>219656</v>
          </cell>
          <cell r="AV1667">
            <v>0</v>
          </cell>
          <cell r="AW1667">
            <v>0</v>
          </cell>
          <cell r="AX1667">
            <v>239126</v>
          </cell>
          <cell r="AY1667">
            <v>1524248</v>
          </cell>
          <cell r="AZ1667">
            <v>6012883</v>
          </cell>
        </row>
        <row r="1668">
          <cell r="A1668">
            <v>219596</v>
          </cell>
          <cell r="B1668" t="str">
            <v>TENNESSEE TECHNOLOGY CENTER AT ATHENS</v>
          </cell>
          <cell r="C1668" t="str">
            <v>TN</v>
          </cell>
          <cell r="D1668">
            <v>5</v>
          </cell>
          <cell r="E1668">
            <v>4</v>
          </cell>
          <cell r="F1668">
            <v>2</v>
          </cell>
          <cell r="G1668">
            <v>2</v>
          </cell>
          <cell r="H1668">
            <v>2</v>
          </cell>
          <cell r="I1668">
            <v>-3</v>
          </cell>
          <cell r="J1668">
            <v>1</v>
          </cell>
          <cell r="K1668">
            <v>445</v>
          </cell>
          <cell r="L1668">
            <v>206991</v>
          </cell>
          <cell r="M1668">
            <v>0</v>
          </cell>
          <cell r="N1668">
            <v>1017300</v>
          </cell>
          <cell r="O1668">
            <v>0</v>
          </cell>
          <cell r="P1668">
            <v>242225</v>
          </cell>
          <cell r="Q1668">
            <v>0</v>
          </cell>
          <cell r="R1668">
            <v>0</v>
          </cell>
          <cell r="S1668">
            <v>97547</v>
          </cell>
          <cell r="T1668">
            <v>0</v>
          </cell>
          <cell r="U1668">
            <v>1760</v>
          </cell>
          <cell r="V1668">
            <v>76885</v>
          </cell>
          <cell r="W1668">
            <v>0</v>
          </cell>
          <cell r="X1668">
            <v>9296</v>
          </cell>
          <cell r="Y1668">
            <v>0</v>
          </cell>
          <cell r="Z1668">
            <v>1652004</v>
          </cell>
          <cell r="AA1668">
            <v>937229</v>
          </cell>
          <cell r="AB1668">
            <v>0</v>
          </cell>
          <cell r="AC1668">
            <v>0</v>
          </cell>
          <cell r="AD1668">
            <v>0</v>
          </cell>
          <cell r="AE1668">
            <v>126022</v>
          </cell>
          <cell r="AF1668">
            <v>234578</v>
          </cell>
          <cell r="AG1668">
            <v>176959</v>
          </cell>
          <cell r="AH1668">
            <v>166372</v>
          </cell>
          <cell r="AI1668">
            <v>0</v>
          </cell>
          <cell r="AJ1668">
            <v>0</v>
          </cell>
          <cell r="AK1668">
            <v>1641160</v>
          </cell>
          <cell r="AL1668">
            <v>72103</v>
          </cell>
          <cell r="AM1668">
            <v>0</v>
          </cell>
          <cell r="AN1668">
            <v>0</v>
          </cell>
          <cell r="AO1668">
            <v>0</v>
          </cell>
          <cell r="AP1668">
            <v>1713263</v>
          </cell>
          <cell r="AQ1668">
            <v>873394</v>
          </cell>
          <cell r="AR1668">
            <v>209212</v>
          </cell>
          <cell r="AS1668">
            <v>1082606</v>
          </cell>
          <cell r="AT1668">
            <v>160272</v>
          </cell>
          <cell r="AU1668">
            <v>4575</v>
          </cell>
          <cell r="AV1668">
            <v>0</v>
          </cell>
          <cell r="AW1668">
            <v>0</v>
          </cell>
          <cell r="AX1668">
            <v>0</v>
          </cell>
          <cell r="AY1668">
            <v>1525</v>
          </cell>
          <cell r="AZ1668">
            <v>166372</v>
          </cell>
        </row>
        <row r="1669">
          <cell r="A1669">
            <v>219824</v>
          </cell>
          <cell r="B1669" t="str">
            <v>CHATTANOOGA STATE TECHNICAL COMMUNITY COLLEGE</v>
          </cell>
          <cell r="C1669" t="str">
            <v>TN</v>
          </cell>
          <cell r="D1669">
            <v>5</v>
          </cell>
          <cell r="E1669">
            <v>4</v>
          </cell>
          <cell r="F1669">
            <v>2</v>
          </cell>
          <cell r="G1669">
            <v>2</v>
          </cell>
          <cell r="H1669">
            <v>2</v>
          </cell>
          <cell r="I1669">
            <v>40</v>
          </cell>
          <cell r="J1669">
            <v>1</v>
          </cell>
          <cell r="K1669">
            <v>5284</v>
          </cell>
          <cell r="L1669">
            <v>9993147</v>
          </cell>
          <cell r="M1669">
            <v>0</v>
          </cell>
          <cell r="N1669">
            <v>20769070</v>
          </cell>
          <cell r="O1669">
            <v>0</v>
          </cell>
          <cell r="P1669">
            <v>5743069</v>
          </cell>
          <cell r="Q1669">
            <v>456583</v>
          </cell>
          <cell r="R1669">
            <v>0</v>
          </cell>
          <cell r="S1669">
            <v>495947</v>
          </cell>
          <cell r="T1669">
            <v>0</v>
          </cell>
          <cell r="U1669">
            <v>397672</v>
          </cell>
          <cell r="V1669">
            <v>647343</v>
          </cell>
          <cell r="W1669">
            <v>0</v>
          </cell>
          <cell r="X1669">
            <v>491192</v>
          </cell>
          <cell r="Y1669">
            <v>0</v>
          </cell>
          <cell r="Z1669">
            <v>38994023</v>
          </cell>
          <cell r="AA1669">
            <v>18428724</v>
          </cell>
          <cell r="AB1669">
            <v>0</v>
          </cell>
          <cell r="AC1669">
            <v>563311</v>
          </cell>
          <cell r="AD1669">
            <v>3496812</v>
          </cell>
          <cell r="AE1669">
            <v>2980735</v>
          </cell>
          <cell r="AF1669">
            <v>4430759</v>
          </cell>
          <cell r="AG1669">
            <v>2986829</v>
          </cell>
          <cell r="AH1669">
            <v>5362411</v>
          </cell>
          <cell r="AI1669">
            <v>75902</v>
          </cell>
          <cell r="AJ1669">
            <v>0</v>
          </cell>
          <cell r="AK1669">
            <v>38325483</v>
          </cell>
          <cell r="AL1669">
            <v>436267</v>
          </cell>
          <cell r="AM1669">
            <v>0</v>
          </cell>
          <cell r="AN1669">
            <v>0</v>
          </cell>
          <cell r="AO1669">
            <v>22790</v>
          </cell>
          <cell r="AP1669">
            <v>38784540</v>
          </cell>
          <cell r="AQ1669">
            <v>20281097</v>
          </cell>
          <cell r="AR1669">
            <v>4648858</v>
          </cell>
          <cell r="AS1669">
            <v>25062262</v>
          </cell>
          <cell r="AT1669">
            <v>4433207</v>
          </cell>
          <cell r="AU1669">
            <v>391189</v>
          </cell>
          <cell r="AV1669">
            <v>274552</v>
          </cell>
          <cell r="AW1669">
            <v>0</v>
          </cell>
          <cell r="AX1669">
            <v>0</v>
          </cell>
          <cell r="AY1669">
            <v>263463</v>
          </cell>
          <cell r="AZ1669">
            <v>5362411</v>
          </cell>
        </row>
        <row r="1670">
          <cell r="A1670">
            <v>219879</v>
          </cell>
          <cell r="B1670" t="str">
            <v>CLEVELAND STATE COMMUNITY COLLEGE</v>
          </cell>
          <cell r="C1670" t="str">
            <v>TN</v>
          </cell>
          <cell r="D1670">
            <v>5</v>
          </cell>
          <cell r="E1670">
            <v>4</v>
          </cell>
          <cell r="F1670">
            <v>2</v>
          </cell>
          <cell r="G1670">
            <v>2</v>
          </cell>
          <cell r="H1670">
            <v>2</v>
          </cell>
          <cell r="I1670">
            <v>40</v>
          </cell>
          <cell r="J1670">
            <v>1</v>
          </cell>
          <cell r="K1670">
            <v>2201</v>
          </cell>
          <cell r="L1670">
            <v>3504227</v>
          </cell>
          <cell r="M1670">
            <v>0</v>
          </cell>
          <cell r="N1670">
            <v>9167770</v>
          </cell>
          <cell r="O1670">
            <v>0</v>
          </cell>
          <cell r="P1670">
            <v>1810391</v>
          </cell>
          <cell r="Q1670">
            <v>404605</v>
          </cell>
          <cell r="R1670">
            <v>0</v>
          </cell>
          <cell r="S1670">
            <v>21731</v>
          </cell>
          <cell r="T1670">
            <v>0</v>
          </cell>
          <cell r="U1670">
            <v>7338</v>
          </cell>
          <cell r="V1670">
            <v>104678</v>
          </cell>
          <cell r="W1670">
            <v>0</v>
          </cell>
          <cell r="X1670">
            <v>325846</v>
          </cell>
          <cell r="Y1670">
            <v>0</v>
          </cell>
          <cell r="Z1670">
            <v>15346586</v>
          </cell>
          <cell r="AA1670">
            <v>6599222</v>
          </cell>
          <cell r="AB1670">
            <v>0</v>
          </cell>
          <cell r="AC1670">
            <v>613289</v>
          </cell>
          <cell r="AD1670">
            <v>927383</v>
          </cell>
          <cell r="AE1670">
            <v>1672156</v>
          </cell>
          <cell r="AF1670">
            <v>1809445</v>
          </cell>
          <cell r="AG1670">
            <v>1571170</v>
          </cell>
          <cell r="AH1670">
            <v>1609368</v>
          </cell>
          <cell r="AI1670">
            <v>25085</v>
          </cell>
          <cell r="AJ1670">
            <v>1225782</v>
          </cell>
          <cell r="AK1670">
            <v>16052900</v>
          </cell>
          <cell r="AL1670">
            <v>363911</v>
          </cell>
          <cell r="AM1670">
            <v>0</v>
          </cell>
          <cell r="AN1670">
            <v>0</v>
          </cell>
          <cell r="AO1670">
            <v>0</v>
          </cell>
          <cell r="AP1670">
            <v>16416811</v>
          </cell>
          <cell r="AQ1670">
            <v>7520836</v>
          </cell>
          <cell r="AR1670">
            <v>1846894</v>
          </cell>
          <cell r="AS1670">
            <v>9367730</v>
          </cell>
          <cell r="AT1670">
            <v>1466236</v>
          </cell>
          <cell r="AU1670">
            <v>28200</v>
          </cell>
          <cell r="AV1670">
            <v>0</v>
          </cell>
          <cell r="AW1670">
            <v>0</v>
          </cell>
          <cell r="AX1670">
            <v>0</v>
          </cell>
          <cell r="AY1670">
            <v>114932</v>
          </cell>
          <cell r="AZ1670">
            <v>1609368</v>
          </cell>
        </row>
        <row r="1671">
          <cell r="A1671">
            <v>219888</v>
          </cell>
          <cell r="B1671" t="str">
            <v>COLUMBIA STATE COMMUNITY COLLEGE</v>
          </cell>
          <cell r="C1671" t="str">
            <v>TN</v>
          </cell>
          <cell r="D1671">
            <v>5</v>
          </cell>
          <cell r="E1671">
            <v>4</v>
          </cell>
          <cell r="F1671">
            <v>2</v>
          </cell>
          <cell r="G1671">
            <v>2</v>
          </cell>
          <cell r="H1671">
            <v>2</v>
          </cell>
          <cell r="I1671">
            <v>40</v>
          </cell>
          <cell r="J1671">
            <v>1</v>
          </cell>
          <cell r="K1671">
            <v>2988</v>
          </cell>
          <cell r="L1671">
            <v>5152315</v>
          </cell>
          <cell r="M1671">
            <v>0</v>
          </cell>
          <cell r="N1671">
            <v>11111770</v>
          </cell>
          <cell r="O1671">
            <v>0</v>
          </cell>
          <cell r="P1671">
            <v>6563615</v>
          </cell>
          <cell r="Q1671">
            <v>8336</v>
          </cell>
          <cell r="R1671">
            <v>0</v>
          </cell>
          <cell r="S1671">
            <v>77189</v>
          </cell>
          <cell r="T1671">
            <v>0</v>
          </cell>
          <cell r="U1671">
            <v>36776</v>
          </cell>
          <cell r="V1671">
            <v>1546217</v>
          </cell>
          <cell r="W1671">
            <v>0</v>
          </cell>
          <cell r="X1671">
            <v>352135</v>
          </cell>
          <cell r="Y1671">
            <v>0</v>
          </cell>
          <cell r="Z1671">
            <v>24848353</v>
          </cell>
          <cell r="AA1671">
            <v>9656173</v>
          </cell>
          <cell r="AB1671">
            <v>0</v>
          </cell>
          <cell r="AC1671">
            <v>3975974</v>
          </cell>
          <cell r="AD1671">
            <v>1107779</v>
          </cell>
          <cell r="AE1671">
            <v>1639631</v>
          </cell>
          <cell r="AF1671">
            <v>2081511</v>
          </cell>
          <cell r="AG1671">
            <v>1614489</v>
          </cell>
          <cell r="AH1671">
            <v>2185561</v>
          </cell>
          <cell r="AI1671">
            <v>0</v>
          </cell>
          <cell r="AJ1671">
            <v>998300</v>
          </cell>
          <cell r="AK1671">
            <v>23259418</v>
          </cell>
          <cell r="AL1671">
            <v>1431511</v>
          </cell>
          <cell r="AM1671">
            <v>0</v>
          </cell>
          <cell r="AN1671">
            <v>0</v>
          </cell>
          <cell r="AO1671">
            <v>0</v>
          </cell>
          <cell r="AP1671">
            <v>24690929</v>
          </cell>
          <cell r="AQ1671">
            <v>11678389</v>
          </cell>
          <cell r="AR1671">
            <v>2919367</v>
          </cell>
          <cell r="AS1671">
            <v>14597756</v>
          </cell>
          <cell r="AT1671">
            <v>1977889</v>
          </cell>
          <cell r="AU1671">
            <v>72966</v>
          </cell>
          <cell r="AV1671">
            <v>0</v>
          </cell>
          <cell r="AW1671">
            <v>0</v>
          </cell>
          <cell r="AX1671">
            <v>0</v>
          </cell>
          <cell r="AY1671">
            <v>134706</v>
          </cell>
          <cell r="AZ1671">
            <v>2185561</v>
          </cell>
        </row>
        <row r="1672">
          <cell r="A1672">
            <v>220057</v>
          </cell>
          <cell r="B1672" t="str">
            <v>DYERSBURG STATE COMMUNITY COLLEGE</v>
          </cell>
          <cell r="C1672" t="str">
            <v>TN</v>
          </cell>
          <cell r="D1672">
            <v>5</v>
          </cell>
          <cell r="E1672">
            <v>4</v>
          </cell>
          <cell r="F1672">
            <v>2</v>
          </cell>
          <cell r="G1672">
            <v>2</v>
          </cell>
          <cell r="H1672">
            <v>2</v>
          </cell>
          <cell r="I1672">
            <v>40</v>
          </cell>
          <cell r="J1672">
            <v>1</v>
          </cell>
          <cell r="K1672">
            <v>1619</v>
          </cell>
          <cell r="L1672">
            <v>2692388</v>
          </cell>
          <cell r="M1672">
            <v>0</v>
          </cell>
          <cell r="N1672">
            <v>5906070</v>
          </cell>
          <cell r="O1672">
            <v>0</v>
          </cell>
          <cell r="P1672">
            <v>5885952</v>
          </cell>
          <cell r="Q1672">
            <v>361677</v>
          </cell>
          <cell r="R1672">
            <v>0</v>
          </cell>
          <cell r="S1672">
            <v>416803</v>
          </cell>
          <cell r="T1672">
            <v>9090</v>
          </cell>
          <cell r="U1672">
            <v>5833</v>
          </cell>
          <cell r="V1672">
            <v>55633</v>
          </cell>
          <cell r="W1672">
            <v>0</v>
          </cell>
          <cell r="X1672">
            <v>230647</v>
          </cell>
          <cell r="Y1672">
            <v>0</v>
          </cell>
          <cell r="Z1672">
            <v>15564093</v>
          </cell>
          <cell r="AA1672">
            <v>5567610</v>
          </cell>
          <cell r="AB1672">
            <v>0</v>
          </cell>
          <cell r="AC1672">
            <v>3110023</v>
          </cell>
          <cell r="AD1672">
            <v>463739</v>
          </cell>
          <cell r="AE1672">
            <v>1887839</v>
          </cell>
          <cell r="AF1672">
            <v>1618795</v>
          </cell>
          <cell r="AG1672">
            <v>952376</v>
          </cell>
          <cell r="AH1672">
            <v>1940784</v>
          </cell>
          <cell r="AI1672">
            <v>0</v>
          </cell>
          <cell r="AJ1672">
            <v>-31616</v>
          </cell>
          <cell r="AK1672">
            <v>15509550</v>
          </cell>
          <cell r="AL1672">
            <v>56616</v>
          </cell>
          <cell r="AM1672">
            <v>0</v>
          </cell>
          <cell r="AN1672">
            <v>0</v>
          </cell>
          <cell r="AO1672">
            <v>0</v>
          </cell>
          <cell r="AP1672">
            <v>15566166</v>
          </cell>
          <cell r="AQ1672">
            <v>7123887</v>
          </cell>
          <cell r="AR1672">
            <v>1793107</v>
          </cell>
          <cell r="AS1672">
            <v>8916994</v>
          </cell>
          <cell r="AT1672">
            <v>1539798</v>
          </cell>
          <cell r="AU1672">
            <v>91700</v>
          </cell>
          <cell r="AV1672">
            <v>0</v>
          </cell>
          <cell r="AW1672">
            <v>0</v>
          </cell>
          <cell r="AX1672">
            <v>228592</v>
          </cell>
          <cell r="AY1672">
            <v>80694</v>
          </cell>
          <cell r="AZ1672">
            <v>1940784</v>
          </cell>
        </row>
        <row r="1673">
          <cell r="A1673">
            <v>220251</v>
          </cell>
          <cell r="B1673" t="str">
            <v>TENNESSEE TECHNOLOGY CENTER AT HARRIMAN</v>
          </cell>
          <cell r="C1673" t="str">
            <v>TN</v>
          </cell>
          <cell r="D1673">
            <v>5</v>
          </cell>
          <cell r="E1673">
            <v>4</v>
          </cell>
          <cell r="F1673">
            <v>2</v>
          </cell>
          <cell r="G1673">
            <v>2</v>
          </cell>
          <cell r="H1673">
            <v>2</v>
          </cell>
          <cell r="I1673">
            <v>-3</v>
          </cell>
          <cell r="J1673">
            <v>1</v>
          </cell>
          <cell r="K1673">
            <v>263</v>
          </cell>
          <cell r="L1673">
            <v>175938</v>
          </cell>
          <cell r="M1673">
            <v>0</v>
          </cell>
          <cell r="N1673">
            <v>1050000</v>
          </cell>
          <cell r="O1673">
            <v>0</v>
          </cell>
          <cell r="P1673">
            <v>267948</v>
          </cell>
          <cell r="Q1673">
            <v>0</v>
          </cell>
          <cell r="R1673">
            <v>0</v>
          </cell>
          <cell r="S1673">
            <v>8625</v>
          </cell>
          <cell r="T1673">
            <v>0</v>
          </cell>
          <cell r="U1673">
            <v>720</v>
          </cell>
          <cell r="V1673">
            <v>78288</v>
          </cell>
          <cell r="W1673">
            <v>0</v>
          </cell>
          <cell r="X1673">
            <v>14400</v>
          </cell>
          <cell r="Y1673">
            <v>0</v>
          </cell>
          <cell r="Z1673">
            <v>1595919</v>
          </cell>
          <cell r="AA1673">
            <v>803322</v>
          </cell>
          <cell r="AB1673">
            <v>0</v>
          </cell>
          <cell r="AC1673">
            <v>0</v>
          </cell>
          <cell r="AD1673">
            <v>0</v>
          </cell>
          <cell r="AE1673">
            <v>139325</v>
          </cell>
          <cell r="AF1673">
            <v>242270</v>
          </cell>
          <cell r="AG1673">
            <v>151776</v>
          </cell>
          <cell r="AH1673">
            <v>221621</v>
          </cell>
          <cell r="AI1673">
            <v>0</v>
          </cell>
          <cell r="AJ1673">
            <v>6600</v>
          </cell>
          <cell r="AK1673">
            <v>1564914</v>
          </cell>
          <cell r="AL1673">
            <v>63922</v>
          </cell>
          <cell r="AM1673">
            <v>0</v>
          </cell>
          <cell r="AN1673">
            <v>0</v>
          </cell>
          <cell r="AO1673">
            <v>0</v>
          </cell>
          <cell r="AP1673">
            <v>1628836</v>
          </cell>
          <cell r="AQ1673">
            <v>757145</v>
          </cell>
          <cell r="AR1673">
            <v>199638</v>
          </cell>
          <cell r="AS1673">
            <v>956783</v>
          </cell>
          <cell r="AT1673">
            <v>195628</v>
          </cell>
          <cell r="AU1673">
            <v>13807</v>
          </cell>
          <cell r="AV1673">
            <v>0</v>
          </cell>
          <cell r="AW1673">
            <v>0</v>
          </cell>
          <cell r="AX1673">
            <v>7803</v>
          </cell>
          <cell r="AY1673">
            <v>4383</v>
          </cell>
          <cell r="AZ1673">
            <v>221621</v>
          </cell>
        </row>
        <row r="1674">
          <cell r="A1674">
            <v>220279</v>
          </cell>
          <cell r="B1674" t="str">
            <v>TENNESSEE TECHNOLOGY CENTER AT HARTSVILLE</v>
          </cell>
          <cell r="C1674" t="str">
            <v>TN</v>
          </cell>
          <cell r="D1674">
            <v>5</v>
          </cell>
          <cell r="E1674">
            <v>4</v>
          </cell>
          <cell r="F1674">
            <v>2</v>
          </cell>
          <cell r="G1674">
            <v>2</v>
          </cell>
          <cell r="H1674">
            <v>2</v>
          </cell>
          <cell r="I1674">
            <v>-3</v>
          </cell>
          <cell r="J1674">
            <v>1</v>
          </cell>
          <cell r="K1674">
            <v>163</v>
          </cell>
          <cell r="L1674">
            <v>126240</v>
          </cell>
          <cell r="M1674">
            <v>0</v>
          </cell>
          <cell r="N1674">
            <v>884100</v>
          </cell>
          <cell r="O1674">
            <v>0</v>
          </cell>
          <cell r="P1674">
            <v>110309</v>
          </cell>
          <cell r="Q1674">
            <v>2491</v>
          </cell>
          <cell r="R1674">
            <v>0</v>
          </cell>
          <cell r="S1674">
            <v>15135</v>
          </cell>
          <cell r="T1674">
            <v>0</v>
          </cell>
          <cell r="U1674">
            <v>0</v>
          </cell>
          <cell r="V1674">
            <v>38446</v>
          </cell>
          <cell r="W1674">
            <v>0</v>
          </cell>
          <cell r="X1674">
            <v>4394</v>
          </cell>
          <cell r="Y1674">
            <v>0</v>
          </cell>
          <cell r="Z1674">
            <v>1181115</v>
          </cell>
          <cell r="AA1674">
            <v>507621</v>
          </cell>
          <cell r="AB1674">
            <v>0</v>
          </cell>
          <cell r="AC1674">
            <v>0</v>
          </cell>
          <cell r="AD1674">
            <v>0</v>
          </cell>
          <cell r="AE1674">
            <v>99494</v>
          </cell>
          <cell r="AF1674">
            <v>278344</v>
          </cell>
          <cell r="AG1674">
            <v>109713</v>
          </cell>
          <cell r="AH1674">
            <v>68657</v>
          </cell>
          <cell r="AI1674">
            <v>0</v>
          </cell>
          <cell r="AJ1674">
            <v>164050</v>
          </cell>
          <cell r="AK1674">
            <v>1227879</v>
          </cell>
          <cell r="AL1674">
            <v>33583</v>
          </cell>
          <cell r="AM1674">
            <v>0</v>
          </cell>
          <cell r="AN1674">
            <v>0</v>
          </cell>
          <cell r="AO1674">
            <v>0</v>
          </cell>
          <cell r="AP1674">
            <v>1261462</v>
          </cell>
          <cell r="AQ1674">
            <v>572828</v>
          </cell>
          <cell r="AR1674">
            <v>145831</v>
          </cell>
          <cell r="AS1674">
            <v>718659</v>
          </cell>
          <cell r="AT1674">
            <v>59221</v>
          </cell>
          <cell r="AU1674">
            <v>3480</v>
          </cell>
          <cell r="AV1674">
            <v>2491</v>
          </cell>
          <cell r="AW1674">
            <v>0</v>
          </cell>
          <cell r="AX1674">
            <v>1008</v>
          </cell>
          <cell r="AY1674">
            <v>2457</v>
          </cell>
          <cell r="AZ1674">
            <v>68657</v>
          </cell>
        </row>
        <row r="1675">
          <cell r="A1675">
            <v>220400</v>
          </cell>
          <cell r="B1675" t="str">
            <v>JACKSON STATE COMMUNITY COLLEGE</v>
          </cell>
          <cell r="C1675" t="str">
            <v>TN</v>
          </cell>
          <cell r="D1675">
            <v>5</v>
          </cell>
          <cell r="E1675">
            <v>4</v>
          </cell>
          <cell r="F1675">
            <v>2</v>
          </cell>
          <cell r="G1675">
            <v>2</v>
          </cell>
          <cell r="H1675">
            <v>2</v>
          </cell>
          <cell r="I1675">
            <v>40</v>
          </cell>
          <cell r="J1675">
            <v>1</v>
          </cell>
          <cell r="K1675">
            <v>2692</v>
          </cell>
          <cell r="L1675">
            <v>4698672</v>
          </cell>
          <cell r="M1675">
            <v>0</v>
          </cell>
          <cell r="N1675">
            <v>10306870</v>
          </cell>
          <cell r="O1675">
            <v>0</v>
          </cell>
          <cell r="P1675">
            <v>3137563</v>
          </cell>
          <cell r="Q1675">
            <v>7145</v>
          </cell>
          <cell r="R1675">
            <v>246963</v>
          </cell>
          <cell r="S1675">
            <v>0</v>
          </cell>
          <cell r="T1675">
            <v>0</v>
          </cell>
          <cell r="U1675">
            <v>153245</v>
          </cell>
          <cell r="V1675">
            <v>115209</v>
          </cell>
          <cell r="W1675">
            <v>0</v>
          </cell>
          <cell r="X1675">
            <v>388220</v>
          </cell>
          <cell r="Y1675">
            <v>0</v>
          </cell>
          <cell r="Z1675">
            <v>19053887</v>
          </cell>
          <cell r="AA1675">
            <v>8783331</v>
          </cell>
          <cell r="AB1675">
            <v>0</v>
          </cell>
          <cell r="AC1675">
            <v>608677</v>
          </cell>
          <cell r="AD1675">
            <v>787262</v>
          </cell>
          <cell r="AE1675">
            <v>1839298</v>
          </cell>
          <cell r="AF1675">
            <v>2542585</v>
          </cell>
          <cell r="AG1675">
            <v>1543565</v>
          </cell>
          <cell r="AH1675">
            <v>2704967</v>
          </cell>
          <cell r="AI1675">
            <v>2654</v>
          </cell>
          <cell r="AJ1675">
            <v>88223</v>
          </cell>
          <cell r="AK1675">
            <v>18900562</v>
          </cell>
          <cell r="AL1675">
            <v>115209</v>
          </cell>
          <cell r="AM1675">
            <v>0</v>
          </cell>
          <cell r="AN1675">
            <v>0</v>
          </cell>
          <cell r="AO1675">
            <v>0</v>
          </cell>
          <cell r="AP1675">
            <v>19015771</v>
          </cell>
          <cell r="AQ1675">
            <v>9913650</v>
          </cell>
          <cell r="AR1675">
            <v>2604493</v>
          </cell>
          <cell r="AS1675">
            <v>12518143</v>
          </cell>
          <cell r="AT1675">
            <v>2104760</v>
          </cell>
          <cell r="AU1675">
            <v>417629</v>
          </cell>
          <cell r="AV1675">
            <v>0</v>
          </cell>
          <cell r="AW1675">
            <v>0</v>
          </cell>
          <cell r="AX1675">
            <v>0</v>
          </cell>
          <cell r="AY1675">
            <v>182578</v>
          </cell>
          <cell r="AZ1675">
            <v>2704967</v>
          </cell>
        </row>
        <row r="1676">
          <cell r="A1676">
            <v>221096</v>
          </cell>
          <cell r="B1676" t="str">
            <v>MOTLOW STATE COMMUNITY COLLEGE</v>
          </cell>
          <cell r="C1676" t="str">
            <v>TN</v>
          </cell>
          <cell r="D1676">
            <v>5</v>
          </cell>
          <cell r="E1676">
            <v>4</v>
          </cell>
          <cell r="F1676">
            <v>2</v>
          </cell>
          <cell r="G1676">
            <v>2</v>
          </cell>
          <cell r="H1676">
            <v>2</v>
          </cell>
          <cell r="I1676">
            <v>40</v>
          </cell>
          <cell r="J1676">
            <v>1</v>
          </cell>
          <cell r="K1676">
            <v>2500</v>
          </cell>
          <cell r="L1676">
            <v>3939069</v>
          </cell>
          <cell r="M1676">
            <v>0</v>
          </cell>
          <cell r="N1676">
            <v>8405070</v>
          </cell>
          <cell r="O1676">
            <v>0</v>
          </cell>
          <cell r="P1676">
            <v>5062574</v>
          </cell>
          <cell r="Q1676">
            <v>185064</v>
          </cell>
          <cell r="R1676">
            <v>0</v>
          </cell>
          <cell r="S1676">
            <v>65457</v>
          </cell>
          <cell r="T1676">
            <v>0</v>
          </cell>
          <cell r="U1676">
            <v>521</v>
          </cell>
          <cell r="V1676">
            <v>134932</v>
          </cell>
          <cell r="W1676">
            <v>0</v>
          </cell>
          <cell r="X1676">
            <v>260793</v>
          </cell>
          <cell r="Y1676">
            <v>0</v>
          </cell>
          <cell r="Z1676">
            <v>18053480</v>
          </cell>
          <cell r="AA1676">
            <v>8768935</v>
          </cell>
          <cell r="AB1676">
            <v>0</v>
          </cell>
          <cell r="AC1676">
            <v>1347727</v>
          </cell>
          <cell r="AD1676">
            <v>709222</v>
          </cell>
          <cell r="AE1676">
            <v>1357949</v>
          </cell>
          <cell r="AF1676">
            <v>1735798</v>
          </cell>
          <cell r="AG1676">
            <v>1383475</v>
          </cell>
          <cell r="AH1676">
            <v>2449992</v>
          </cell>
          <cell r="AI1676">
            <v>0</v>
          </cell>
          <cell r="AJ1676">
            <v>0</v>
          </cell>
          <cell r="AK1676">
            <v>17753098</v>
          </cell>
          <cell r="AL1676">
            <v>7054</v>
          </cell>
          <cell r="AM1676">
            <v>0</v>
          </cell>
          <cell r="AN1676">
            <v>0</v>
          </cell>
          <cell r="AO1676">
            <v>-4</v>
          </cell>
          <cell r="AP1676">
            <v>17760148</v>
          </cell>
          <cell r="AQ1676">
            <v>9183100</v>
          </cell>
          <cell r="AR1676">
            <v>2117430</v>
          </cell>
          <cell r="AS1676">
            <v>11300530</v>
          </cell>
          <cell r="AT1676">
            <v>2151198</v>
          </cell>
          <cell r="AU1676">
            <v>53305</v>
          </cell>
          <cell r="AV1676">
            <v>211202</v>
          </cell>
          <cell r="AW1676">
            <v>0</v>
          </cell>
          <cell r="AX1676">
            <v>0</v>
          </cell>
          <cell r="AY1676">
            <v>34287</v>
          </cell>
          <cell r="AZ1676">
            <v>2449992</v>
          </cell>
        </row>
        <row r="1677">
          <cell r="A1677">
            <v>221102</v>
          </cell>
          <cell r="B1677" t="str">
            <v>TENNESSEE TECHNOLOGY CENTER AT MURFREESBORO</v>
          </cell>
          <cell r="C1677" t="str">
            <v>TN</v>
          </cell>
          <cell r="D1677">
            <v>5</v>
          </cell>
          <cell r="E1677">
            <v>4</v>
          </cell>
          <cell r="F1677">
            <v>2</v>
          </cell>
          <cell r="G1677">
            <v>2</v>
          </cell>
          <cell r="H1677">
            <v>2</v>
          </cell>
          <cell r="I1677">
            <v>-3</v>
          </cell>
          <cell r="J1677">
            <v>1</v>
          </cell>
          <cell r="K1677">
            <v>179</v>
          </cell>
          <cell r="L1677">
            <v>339942</v>
          </cell>
          <cell r="M1677">
            <v>0</v>
          </cell>
          <cell r="N1677">
            <v>1278500</v>
          </cell>
          <cell r="O1677">
            <v>0</v>
          </cell>
          <cell r="P1677">
            <v>135777</v>
          </cell>
          <cell r="Q1677">
            <v>3100</v>
          </cell>
          <cell r="R1677">
            <v>0</v>
          </cell>
          <cell r="S1677">
            <v>409608</v>
          </cell>
          <cell r="T1677">
            <v>0</v>
          </cell>
          <cell r="U1677">
            <v>445</v>
          </cell>
          <cell r="V1677">
            <v>0</v>
          </cell>
          <cell r="W1677">
            <v>0</v>
          </cell>
          <cell r="X1677">
            <v>17309</v>
          </cell>
          <cell r="Y1677">
            <v>0</v>
          </cell>
          <cell r="Z1677">
            <v>2184681</v>
          </cell>
          <cell r="AA1677">
            <v>1448809</v>
          </cell>
          <cell r="AB1677">
            <v>0</v>
          </cell>
          <cell r="AC1677">
            <v>0</v>
          </cell>
          <cell r="AD1677">
            <v>0</v>
          </cell>
          <cell r="AE1677">
            <v>123947</v>
          </cell>
          <cell r="AF1677">
            <v>255711</v>
          </cell>
          <cell r="AG1677">
            <v>181523</v>
          </cell>
          <cell r="AH1677">
            <v>110619</v>
          </cell>
          <cell r="AI1677">
            <v>0</v>
          </cell>
          <cell r="AJ1677">
            <v>55500</v>
          </cell>
          <cell r="AK1677">
            <v>2176109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2176109</v>
          </cell>
          <cell r="AQ1677">
            <v>1127024</v>
          </cell>
          <cell r="AR1677">
            <v>274019</v>
          </cell>
          <cell r="AS1677">
            <v>1401043</v>
          </cell>
          <cell r="AT1677">
            <v>99506</v>
          </cell>
          <cell r="AU1677">
            <v>2605</v>
          </cell>
          <cell r="AV1677">
            <v>3100</v>
          </cell>
          <cell r="AW1677">
            <v>0</v>
          </cell>
          <cell r="AX1677">
            <v>0</v>
          </cell>
          <cell r="AY1677">
            <v>5408</v>
          </cell>
          <cell r="AZ1677">
            <v>110619</v>
          </cell>
        </row>
        <row r="1678">
          <cell r="A1678">
            <v>221184</v>
          </cell>
          <cell r="B1678" t="str">
            <v>NASHVILLE STATE TECHNICAL INSTITUTE</v>
          </cell>
          <cell r="C1678" t="str">
            <v>TN</v>
          </cell>
          <cell r="D1678">
            <v>5</v>
          </cell>
          <cell r="E1678">
            <v>4</v>
          </cell>
          <cell r="F1678">
            <v>2</v>
          </cell>
          <cell r="G1678">
            <v>2</v>
          </cell>
          <cell r="H1678">
            <v>2</v>
          </cell>
          <cell r="I1678">
            <v>40</v>
          </cell>
          <cell r="J1678">
            <v>1</v>
          </cell>
          <cell r="K1678">
            <v>3553</v>
          </cell>
          <cell r="L1678">
            <v>7135513</v>
          </cell>
          <cell r="M1678">
            <v>0</v>
          </cell>
          <cell r="N1678">
            <v>12262670</v>
          </cell>
          <cell r="O1678">
            <v>0</v>
          </cell>
          <cell r="P1678">
            <v>2998455</v>
          </cell>
          <cell r="Q1678">
            <v>1323763</v>
          </cell>
          <cell r="R1678">
            <v>42870</v>
          </cell>
          <cell r="S1678">
            <v>1202105</v>
          </cell>
          <cell r="T1678">
            <v>0</v>
          </cell>
          <cell r="U1678">
            <v>0</v>
          </cell>
          <cell r="V1678">
            <v>166902</v>
          </cell>
          <cell r="W1678">
            <v>0</v>
          </cell>
          <cell r="X1678">
            <v>205085</v>
          </cell>
          <cell r="Y1678">
            <v>0</v>
          </cell>
          <cell r="Z1678">
            <v>25337363</v>
          </cell>
          <cell r="AA1678">
            <v>13612976</v>
          </cell>
          <cell r="AB1678">
            <v>0</v>
          </cell>
          <cell r="AC1678">
            <v>1009813</v>
          </cell>
          <cell r="AD1678">
            <v>1547945</v>
          </cell>
          <cell r="AE1678">
            <v>2075366</v>
          </cell>
          <cell r="AF1678">
            <v>2119427</v>
          </cell>
          <cell r="AG1678">
            <v>1342058</v>
          </cell>
          <cell r="AH1678">
            <v>2852601</v>
          </cell>
          <cell r="AI1678">
            <v>0</v>
          </cell>
          <cell r="AJ1678">
            <v>852135</v>
          </cell>
          <cell r="AK1678">
            <v>25412321</v>
          </cell>
          <cell r="AL1678">
            <v>11594</v>
          </cell>
          <cell r="AM1678">
            <v>0</v>
          </cell>
          <cell r="AN1678">
            <v>0</v>
          </cell>
          <cell r="AO1678">
            <v>703</v>
          </cell>
          <cell r="AP1678">
            <v>25424618</v>
          </cell>
          <cell r="AQ1678">
            <v>13979083</v>
          </cell>
          <cell r="AR1678">
            <v>3007269</v>
          </cell>
          <cell r="AS1678">
            <v>16986352</v>
          </cell>
          <cell r="AT1678">
            <v>2073735</v>
          </cell>
          <cell r="AU1678">
            <v>89785</v>
          </cell>
          <cell r="AV1678">
            <v>621474</v>
          </cell>
          <cell r="AW1678">
            <v>0</v>
          </cell>
          <cell r="AX1678">
            <v>67607</v>
          </cell>
          <cell r="AY1678">
            <v>0</v>
          </cell>
          <cell r="AZ1678">
            <v>2852601</v>
          </cell>
        </row>
        <row r="1679">
          <cell r="A1679">
            <v>221333</v>
          </cell>
          <cell r="B1679" t="str">
            <v>TENNESSEE TECHNOLOGY CENTER AT PULASKI</v>
          </cell>
          <cell r="C1679" t="str">
            <v>TN</v>
          </cell>
          <cell r="D1679">
            <v>5</v>
          </cell>
          <cell r="E1679">
            <v>4</v>
          </cell>
          <cell r="F1679">
            <v>2</v>
          </cell>
          <cell r="G1679">
            <v>2</v>
          </cell>
          <cell r="H1679">
            <v>2</v>
          </cell>
          <cell r="I1679">
            <v>-3</v>
          </cell>
          <cell r="J1679">
            <v>1</v>
          </cell>
          <cell r="K1679">
            <v>193</v>
          </cell>
          <cell r="L1679">
            <v>242474</v>
          </cell>
          <cell r="M1679">
            <v>0</v>
          </cell>
          <cell r="N1679">
            <v>1040700</v>
          </cell>
          <cell r="O1679">
            <v>0</v>
          </cell>
          <cell r="P1679">
            <v>226448</v>
          </cell>
          <cell r="Q1679">
            <v>56938</v>
          </cell>
          <cell r="R1679">
            <v>0</v>
          </cell>
          <cell r="S1679">
            <v>115968</v>
          </cell>
          <cell r="T1679">
            <v>0</v>
          </cell>
          <cell r="U1679">
            <v>20471</v>
          </cell>
          <cell r="V1679">
            <v>157985</v>
          </cell>
          <cell r="W1679">
            <v>0</v>
          </cell>
          <cell r="X1679">
            <v>0</v>
          </cell>
          <cell r="Y1679">
            <v>0</v>
          </cell>
          <cell r="Z1679">
            <v>1860984</v>
          </cell>
          <cell r="AA1679">
            <v>869597</v>
          </cell>
          <cell r="AB1679">
            <v>0</v>
          </cell>
          <cell r="AC1679">
            <v>0</v>
          </cell>
          <cell r="AD1679">
            <v>7762</v>
          </cell>
          <cell r="AE1679">
            <v>165759</v>
          </cell>
          <cell r="AF1679">
            <v>283141</v>
          </cell>
          <cell r="AG1679">
            <v>211705</v>
          </cell>
          <cell r="AH1679">
            <v>239328</v>
          </cell>
          <cell r="AI1679">
            <v>0</v>
          </cell>
          <cell r="AJ1679">
            <v>48000</v>
          </cell>
          <cell r="AK1679">
            <v>1825292</v>
          </cell>
          <cell r="AL1679">
            <v>142643</v>
          </cell>
          <cell r="AM1679">
            <v>0</v>
          </cell>
          <cell r="AN1679">
            <v>0</v>
          </cell>
          <cell r="AO1679">
            <v>0</v>
          </cell>
          <cell r="AP1679">
            <v>1967935</v>
          </cell>
          <cell r="AQ1679">
            <v>922835</v>
          </cell>
          <cell r="AR1679">
            <v>232594</v>
          </cell>
          <cell r="AS1679">
            <v>1155429</v>
          </cell>
          <cell r="AT1679">
            <v>213648</v>
          </cell>
          <cell r="AU1679">
            <v>12800</v>
          </cell>
          <cell r="AV1679">
            <v>8520</v>
          </cell>
          <cell r="AW1679">
            <v>0</v>
          </cell>
          <cell r="AX1679">
            <v>0</v>
          </cell>
          <cell r="AY1679">
            <v>4360</v>
          </cell>
          <cell r="AZ1679">
            <v>239328</v>
          </cell>
        </row>
        <row r="1680">
          <cell r="A1680">
            <v>221397</v>
          </cell>
          <cell r="B1680" t="str">
            <v>ROANE STATE COMMUNITY COLLEGE</v>
          </cell>
          <cell r="C1680" t="str">
            <v>TN</v>
          </cell>
          <cell r="D1680">
            <v>5</v>
          </cell>
          <cell r="E1680">
            <v>4</v>
          </cell>
          <cell r="F1680">
            <v>2</v>
          </cell>
          <cell r="G1680">
            <v>2</v>
          </cell>
          <cell r="H1680">
            <v>2</v>
          </cell>
          <cell r="I1680">
            <v>40</v>
          </cell>
          <cell r="J1680">
            <v>1</v>
          </cell>
          <cell r="K1680">
            <v>3618</v>
          </cell>
          <cell r="L1680">
            <v>6629110</v>
          </cell>
          <cell r="M1680">
            <v>0</v>
          </cell>
          <cell r="N1680">
            <v>15619070</v>
          </cell>
          <cell r="O1680">
            <v>0</v>
          </cell>
          <cell r="P1680">
            <v>6364369</v>
          </cell>
          <cell r="Q1680">
            <v>262234</v>
          </cell>
          <cell r="R1680">
            <v>26000</v>
          </cell>
          <cell r="S1680">
            <v>357462</v>
          </cell>
          <cell r="T1680">
            <v>1156</v>
          </cell>
          <cell r="U1680">
            <v>4408</v>
          </cell>
          <cell r="V1680">
            <v>152708</v>
          </cell>
          <cell r="W1680">
            <v>0</v>
          </cell>
          <cell r="X1680">
            <v>717054</v>
          </cell>
          <cell r="Y1680">
            <v>0</v>
          </cell>
          <cell r="Z1680">
            <v>30133571</v>
          </cell>
          <cell r="AA1680">
            <v>13127999</v>
          </cell>
          <cell r="AB1680">
            <v>0</v>
          </cell>
          <cell r="AC1680">
            <v>2934229</v>
          </cell>
          <cell r="AD1680">
            <v>1343001</v>
          </cell>
          <cell r="AE1680">
            <v>2499811</v>
          </cell>
          <cell r="AF1680">
            <v>2687275</v>
          </cell>
          <cell r="AG1680">
            <v>3033570</v>
          </cell>
          <cell r="AH1680">
            <v>3708988</v>
          </cell>
          <cell r="AI1680">
            <v>33491</v>
          </cell>
          <cell r="AJ1680">
            <v>222424</v>
          </cell>
          <cell r="AK1680">
            <v>29590788</v>
          </cell>
          <cell r="AL1680">
            <v>78519</v>
          </cell>
          <cell r="AM1680">
            <v>0</v>
          </cell>
          <cell r="AN1680">
            <v>0</v>
          </cell>
          <cell r="AO1680">
            <v>0</v>
          </cell>
          <cell r="AP1680">
            <v>29669307</v>
          </cell>
          <cell r="AQ1680">
            <v>15303344</v>
          </cell>
          <cell r="AR1680">
            <v>3466200</v>
          </cell>
          <cell r="AS1680">
            <v>18769544</v>
          </cell>
          <cell r="AT1680">
            <v>3210845</v>
          </cell>
          <cell r="AU1680">
            <v>154906</v>
          </cell>
          <cell r="AV1680">
            <v>118506</v>
          </cell>
          <cell r="AW1680">
            <v>0</v>
          </cell>
          <cell r="AX1680">
            <v>187471</v>
          </cell>
          <cell r="AY1680">
            <v>37260</v>
          </cell>
          <cell r="AZ1680">
            <v>3708988</v>
          </cell>
        </row>
        <row r="1681">
          <cell r="A1681">
            <v>221430</v>
          </cell>
          <cell r="B1681" t="str">
            <v>TENNESSEE TECHNOLOGY CENTER AT CRUMP</v>
          </cell>
          <cell r="C1681" t="str">
            <v>TN</v>
          </cell>
          <cell r="D1681">
            <v>5</v>
          </cell>
          <cell r="E1681">
            <v>4</v>
          </cell>
          <cell r="F1681">
            <v>2</v>
          </cell>
          <cell r="G1681">
            <v>2</v>
          </cell>
          <cell r="H1681">
            <v>2</v>
          </cell>
          <cell r="I1681">
            <v>-3</v>
          </cell>
          <cell r="J1681">
            <v>1</v>
          </cell>
          <cell r="K1681">
            <v>445</v>
          </cell>
          <cell r="L1681">
            <v>220377</v>
          </cell>
          <cell r="M1681">
            <v>0</v>
          </cell>
          <cell r="N1681">
            <v>1174600</v>
          </cell>
          <cell r="O1681">
            <v>0</v>
          </cell>
          <cell r="P1681">
            <v>263860</v>
          </cell>
          <cell r="Q1681">
            <v>0</v>
          </cell>
          <cell r="R1681">
            <v>1136</v>
          </cell>
          <cell r="S1681">
            <v>0</v>
          </cell>
          <cell r="T1681">
            <v>0</v>
          </cell>
          <cell r="U1681">
            <v>120</v>
          </cell>
          <cell r="V1681">
            <v>54268</v>
          </cell>
          <cell r="W1681">
            <v>0</v>
          </cell>
          <cell r="X1681">
            <v>10796</v>
          </cell>
          <cell r="Y1681">
            <v>0</v>
          </cell>
          <cell r="Z1681">
            <v>1725157</v>
          </cell>
          <cell r="AA1681">
            <v>849755</v>
          </cell>
          <cell r="AB1681">
            <v>0</v>
          </cell>
          <cell r="AC1681">
            <v>0</v>
          </cell>
          <cell r="AD1681">
            <v>0</v>
          </cell>
          <cell r="AE1681">
            <v>178031</v>
          </cell>
          <cell r="AF1681">
            <v>246488</v>
          </cell>
          <cell r="AG1681">
            <v>167109</v>
          </cell>
          <cell r="AH1681">
            <v>228651</v>
          </cell>
          <cell r="AI1681">
            <v>0</v>
          </cell>
          <cell r="AJ1681">
            <v>0</v>
          </cell>
          <cell r="AK1681">
            <v>1670034</v>
          </cell>
          <cell r="AL1681">
            <v>52864</v>
          </cell>
          <cell r="AM1681">
            <v>0</v>
          </cell>
          <cell r="AN1681">
            <v>0</v>
          </cell>
          <cell r="AO1681">
            <v>11087</v>
          </cell>
          <cell r="AP1681">
            <v>1733985</v>
          </cell>
          <cell r="AQ1681">
            <v>893685</v>
          </cell>
          <cell r="AR1681">
            <v>236125</v>
          </cell>
          <cell r="AS1681">
            <v>1129810</v>
          </cell>
          <cell r="AT1681">
            <v>199768</v>
          </cell>
          <cell r="AU1681">
            <v>16100</v>
          </cell>
          <cell r="AV1681">
            <v>0</v>
          </cell>
          <cell r="AW1681">
            <v>0</v>
          </cell>
          <cell r="AX1681">
            <v>1696</v>
          </cell>
          <cell r="AY1681">
            <v>11087</v>
          </cell>
          <cell r="AZ1681">
            <v>228651</v>
          </cell>
        </row>
        <row r="1682">
          <cell r="A1682">
            <v>221485</v>
          </cell>
          <cell r="B1682" t="str">
            <v>SOUTHWEST TENNESSEE COMMUNITY COLLEGE-UNION CAMPUS</v>
          </cell>
          <cell r="C1682" t="str">
            <v>TN</v>
          </cell>
          <cell r="D1682">
            <v>5</v>
          </cell>
          <cell r="E1682">
            <v>4</v>
          </cell>
          <cell r="F1682">
            <v>2</v>
          </cell>
          <cell r="G1682">
            <v>2</v>
          </cell>
          <cell r="H1682">
            <v>2</v>
          </cell>
          <cell r="I1682">
            <v>40</v>
          </cell>
          <cell r="J1682">
            <v>1</v>
          </cell>
          <cell r="K1682">
            <v>7669</v>
          </cell>
          <cell r="L1682">
            <v>15117642</v>
          </cell>
          <cell r="M1682">
            <v>0</v>
          </cell>
          <cell r="N1682">
            <v>34634210</v>
          </cell>
          <cell r="O1682">
            <v>0</v>
          </cell>
          <cell r="P1682">
            <v>13553732</v>
          </cell>
          <cell r="Q1682">
            <v>2762438</v>
          </cell>
          <cell r="R1682">
            <v>506729</v>
          </cell>
          <cell r="S1682">
            <v>646549</v>
          </cell>
          <cell r="T1682">
            <v>0</v>
          </cell>
          <cell r="U1682">
            <v>255165</v>
          </cell>
          <cell r="V1682">
            <v>547933</v>
          </cell>
          <cell r="W1682">
            <v>0</v>
          </cell>
          <cell r="X1682">
            <v>1978501</v>
          </cell>
          <cell r="Y1682">
            <v>0</v>
          </cell>
          <cell r="Z1682">
            <v>70002899</v>
          </cell>
          <cell r="AA1682">
            <v>30616435</v>
          </cell>
          <cell r="AB1682">
            <v>0</v>
          </cell>
          <cell r="AC1682">
            <v>743525</v>
          </cell>
          <cell r="AD1682">
            <v>3939721</v>
          </cell>
          <cell r="AE1682">
            <v>7019265</v>
          </cell>
          <cell r="AF1682">
            <v>10357803</v>
          </cell>
          <cell r="AG1682">
            <v>6116984</v>
          </cell>
          <cell r="AH1682">
            <v>8714386</v>
          </cell>
          <cell r="AI1682">
            <v>147728</v>
          </cell>
          <cell r="AJ1682">
            <v>-133</v>
          </cell>
          <cell r="AK1682">
            <v>67655714</v>
          </cell>
          <cell r="AL1682">
            <v>136638</v>
          </cell>
          <cell r="AM1682">
            <v>0</v>
          </cell>
          <cell r="AN1682">
            <v>0</v>
          </cell>
          <cell r="AO1682">
            <v>0</v>
          </cell>
          <cell r="AP1682">
            <v>67792352</v>
          </cell>
          <cell r="AQ1682">
            <v>33586862</v>
          </cell>
          <cell r="AR1682">
            <v>7652810</v>
          </cell>
          <cell r="AS1682">
            <v>41239672</v>
          </cell>
          <cell r="AT1682">
            <v>7072539</v>
          </cell>
          <cell r="AU1682">
            <v>265324</v>
          </cell>
          <cell r="AV1682">
            <v>468106</v>
          </cell>
          <cell r="AW1682">
            <v>0</v>
          </cell>
          <cell r="AX1682">
            <v>383</v>
          </cell>
          <cell r="AY1682">
            <v>908034</v>
          </cell>
          <cell r="AZ1682">
            <v>8714386</v>
          </cell>
        </row>
        <row r="1683">
          <cell r="A1683">
            <v>221625</v>
          </cell>
          <cell r="B1683" t="str">
            <v>TENNESSEE TECHNOLOGY CENTER AT KNOXVILLE</v>
          </cell>
          <cell r="C1683" t="str">
            <v>TN</v>
          </cell>
          <cell r="D1683">
            <v>5</v>
          </cell>
          <cell r="E1683">
            <v>4</v>
          </cell>
          <cell r="F1683">
            <v>2</v>
          </cell>
          <cell r="G1683">
            <v>2</v>
          </cell>
          <cell r="H1683">
            <v>2</v>
          </cell>
          <cell r="I1683">
            <v>-3</v>
          </cell>
          <cell r="J1683">
            <v>1</v>
          </cell>
          <cell r="K1683">
            <v>876</v>
          </cell>
          <cell r="L1683">
            <v>490612</v>
          </cell>
          <cell r="M1683">
            <v>0</v>
          </cell>
          <cell r="N1683">
            <v>2363900</v>
          </cell>
          <cell r="O1683">
            <v>0</v>
          </cell>
          <cell r="P1683">
            <v>896040</v>
          </cell>
          <cell r="Q1683">
            <v>0</v>
          </cell>
          <cell r="R1683">
            <v>0</v>
          </cell>
          <cell r="S1683">
            <v>168058</v>
          </cell>
          <cell r="T1683">
            <v>0</v>
          </cell>
          <cell r="U1683">
            <v>14982</v>
          </cell>
          <cell r="V1683">
            <v>34790</v>
          </cell>
          <cell r="W1683">
            <v>0</v>
          </cell>
          <cell r="X1683">
            <v>28725</v>
          </cell>
          <cell r="Y1683">
            <v>0</v>
          </cell>
          <cell r="Z1683">
            <v>3997107</v>
          </cell>
          <cell r="AA1683">
            <v>1985479</v>
          </cell>
          <cell r="AB1683">
            <v>0</v>
          </cell>
          <cell r="AC1683">
            <v>0</v>
          </cell>
          <cell r="AD1683">
            <v>0</v>
          </cell>
          <cell r="AE1683">
            <v>243024</v>
          </cell>
          <cell r="AF1683">
            <v>509890</v>
          </cell>
          <cell r="AG1683">
            <v>399034</v>
          </cell>
          <cell r="AH1683">
            <v>572498</v>
          </cell>
          <cell r="AI1683">
            <v>0</v>
          </cell>
          <cell r="AJ1683">
            <v>0</v>
          </cell>
          <cell r="AK1683">
            <v>3709925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3709925</v>
          </cell>
          <cell r="AQ1683">
            <v>1536592</v>
          </cell>
          <cell r="AR1683">
            <v>377314</v>
          </cell>
          <cell r="AS1683">
            <v>1913906</v>
          </cell>
          <cell r="AT1683">
            <v>517424</v>
          </cell>
          <cell r="AU1683">
            <v>29180</v>
          </cell>
          <cell r="AV1683">
            <v>0</v>
          </cell>
          <cell r="AW1683">
            <v>0</v>
          </cell>
          <cell r="AX1683">
            <v>19029</v>
          </cell>
          <cell r="AY1683">
            <v>6865</v>
          </cell>
          <cell r="AZ1683">
            <v>572498</v>
          </cell>
        </row>
        <row r="1684">
          <cell r="A1684">
            <v>221634</v>
          </cell>
          <cell r="B1684" t="str">
            <v>TENNESSEE TECHNOLOGY CENTER AT WHITEVILLE</v>
          </cell>
          <cell r="C1684" t="str">
            <v>TN</v>
          </cell>
          <cell r="D1684">
            <v>5</v>
          </cell>
          <cell r="E1684">
            <v>4</v>
          </cell>
          <cell r="F1684">
            <v>2</v>
          </cell>
          <cell r="G1684">
            <v>2</v>
          </cell>
          <cell r="H1684">
            <v>2</v>
          </cell>
          <cell r="I1684">
            <v>-3</v>
          </cell>
          <cell r="J1684">
            <v>1</v>
          </cell>
          <cell r="K1684">
            <v>91</v>
          </cell>
          <cell r="L1684">
            <v>108998</v>
          </cell>
          <cell r="M1684">
            <v>0</v>
          </cell>
          <cell r="N1684">
            <v>959400</v>
          </cell>
          <cell r="O1684">
            <v>0</v>
          </cell>
          <cell r="P1684">
            <v>174176</v>
          </cell>
          <cell r="Q1684">
            <v>6804</v>
          </cell>
          <cell r="R1684">
            <v>0</v>
          </cell>
          <cell r="S1684">
            <v>8938</v>
          </cell>
          <cell r="T1684">
            <v>0</v>
          </cell>
          <cell r="U1684">
            <v>100</v>
          </cell>
          <cell r="V1684">
            <v>31005</v>
          </cell>
          <cell r="W1684">
            <v>0</v>
          </cell>
          <cell r="X1684">
            <v>-211415</v>
          </cell>
          <cell r="Y1684">
            <v>0</v>
          </cell>
          <cell r="Z1684">
            <v>1078006</v>
          </cell>
          <cell r="AA1684">
            <v>531258</v>
          </cell>
          <cell r="AB1684">
            <v>0</v>
          </cell>
          <cell r="AC1684">
            <v>0</v>
          </cell>
          <cell r="AD1684">
            <v>0</v>
          </cell>
          <cell r="AE1684">
            <v>130479</v>
          </cell>
          <cell r="AF1684">
            <v>264396</v>
          </cell>
          <cell r="AG1684">
            <v>156656</v>
          </cell>
          <cell r="AH1684">
            <v>188500</v>
          </cell>
          <cell r="AI1684">
            <v>0</v>
          </cell>
          <cell r="AJ1684">
            <v>80015</v>
          </cell>
          <cell r="AK1684">
            <v>1351304</v>
          </cell>
          <cell r="AL1684">
            <v>29663</v>
          </cell>
          <cell r="AM1684">
            <v>0</v>
          </cell>
          <cell r="AN1684">
            <v>0</v>
          </cell>
          <cell r="AO1684">
            <v>12485</v>
          </cell>
          <cell r="AP1684">
            <v>1393452</v>
          </cell>
          <cell r="AQ1684">
            <v>624359</v>
          </cell>
          <cell r="AR1684">
            <v>192326</v>
          </cell>
          <cell r="AS1684">
            <v>816685</v>
          </cell>
          <cell r="AT1684">
            <v>167653</v>
          </cell>
          <cell r="AU1684">
            <v>5953</v>
          </cell>
          <cell r="AV1684">
            <v>6804</v>
          </cell>
          <cell r="AW1684">
            <v>0</v>
          </cell>
          <cell r="AX1684">
            <v>0</v>
          </cell>
          <cell r="AY1684">
            <v>8090</v>
          </cell>
          <cell r="AZ1684">
            <v>188500</v>
          </cell>
        </row>
        <row r="1685">
          <cell r="A1685">
            <v>221643</v>
          </cell>
          <cell r="B1685" t="str">
            <v>PELLISSIPPI STATE TECHNICAL COMMUNITY COLLEGE</v>
          </cell>
          <cell r="C1685" t="str">
            <v>TN</v>
          </cell>
          <cell r="D1685">
            <v>5</v>
          </cell>
          <cell r="E1685">
            <v>4</v>
          </cell>
          <cell r="F1685">
            <v>2</v>
          </cell>
          <cell r="G1685">
            <v>2</v>
          </cell>
          <cell r="H1685">
            <v>2</v>
          </cell>
          <cell r="I1685">
            <v>40</v>
          </cell>
          <cell r="J1685">
            <v>1</v>
          </cell>
          <cell r="K1685">
            <v>5210</v>
          </cell>
          <cell r="L1685">
            <v>11262299</v>
          </cell>
          <cell r="M1685">
            <v>0</v>
          </cell>
          <cell r="N1685">
            <v>17891403</v>
          </cell>
          <cell r="O1685">
            <v>0</v>
          </cell>
          <cell r="P1685">
            <v>5472868</v>
          </cell>
          <cell r="Q1685">
            <v>96449</v>
          </cell>
          <cell r="R1685">
            <v>23398</v>
          </cell>
          <cell r="S1685">
            <v>1141828</v>
          </cell>
          <cell r="T1685">
            <v>0</v>
          </cell>
          <cell r="U1685">
            <v>0</v>
          </cell>
          <cell r="V1685">
            <v>339131</v>
          </cell>
          <cell r="W1685">
            <v>0</v>
          </cell>
          <cell r="X1685">
            <v>442534</v>
          </cell>
          <cell r="Y1685">
            <v>0</v>
          </cell>
          <cell r="Z1685">
            <v>36669910</v>
          </cell>
          <cell r="AA1685">
            <v>18588022</v>
          </cell>
          <cell r="AB1685">
            <v>0</v>
          </cell>
          <cell r="AC1685">
            <v>897604</v>
          </cell>
          <cell r="AD1685">
            <v>2924557</v>
          </cell>
          <cell r="AE1685">
            <v>4271852</v>
          </cell>
          <cell r="AF1685">
            <v>3642490</v>
          </cell>
          <cell r="AG1685">
            <v>3131351</v>
          </cell>
          <cell r="AH1685">
            <v>4776648</v>
          </cell>
          <cell r="AI1685">
            <v>0</v>
          </cell>
          <cell r="AJ1685">
            <v>-1264710</v>
          </cell>
          <cell r="AK1685">
            <v>36967814</v>
          </cell>
          <cell r="AL1685">
            <v>158687</v>
          </cell>
          <cell r="AM1685">
            <v>0</v>
          </cell>
          <cell r="AN1685">
            <v>0</v>
          </cell>
          <cell r="AO1685">
            <v>0</v>
          </cell>
          <cell r="AP1685">
            <v>37126501</v>
          </cell>
          <cell r="AQ1685">
            <v>19830290</v>
          </cell>
          <cell r="AR1685">
            <v>4596449</v>
          </cell>
          <cell r="AS1685">
            <v>24426739</v>
          </cell>
          <cell r="AT1685">
            <v>3912752</v>
          </cell>
          <cell r="AU1685">
            <v>230976</v>
          </cell>
          <cell r="AV1685">
            <v>425894</v>
          </cell>
          <cell r="AW1685">
            <v>23398</v>
          </cell>
          <cell r="AX1685">
            <v>60286</v>
          </cell>
          <cell r="AY1685">
            <v>123342</v>
          </cell>
          <cell r="AZ1685">
            <v>4776648</v>
          </cell>
        </row>
        <row r="1686">
          <cell r="A1686">
            <v>221908</v>
          </cell>
          <cell r="B1686" t="str">
            <v>NORTHEAST STATE TECHNICAL COMMUNITY COLLEGE</v>
          </cell>
          <cell r="C1686" t="str">
            <v>TN</v>
          </cell>
          <cell r="D1686">
            <v>5</v>
          </cell>
          <cell r="E1686">
            <v>4</v>
          </cell>
          <cell r="F1686">
            <v>2</v>
          </cell>
          <cell r="G1686">
            <v>2</v>
          </cell>
          <cell r="H1686">
            <v>2</v>
          </cell>
          <cell r="I1686">
            <v>40</v>
          </cell>
          <cell r="J1686">
            <v>1</v>
          </cell>
          <cell r="K1686">
            <v>2997</v>
          </cell>
          <cell r="L1686">
            <v>4816889</v>
          </cell>
          <cell r="M1686">
            <v>0</v>
          </cell>
          <cell r="N1686">
            <v>9595020</v>
          </cell>
          <cell r="O1686">
            <v>0</v>
          </cell>
          <cell r="P1686">
            <v>3308048</v>
          </cell>
          <cell r="Q1686">
            <v>987869</v>
          </cell>
          <cell r="R1686">
            <v>43670</v>
          </cell>
          <cell r="S1686">
            <v>272400</v>
          </cell>
          <cell r="T1686">
            <v>0</v>
          </cell>
          <cell r="U1686">
            <v>0</v>
          </cell>
          <cell r="V1686">
            <v>133852</v>
          </cell>
          <cell r="W1686">
            <v>0</v>
          </cell>
          <cell r="X1686">
            <v>385227</v>
          </cell>
          <cell r="Y1686">
            <v>0</v>
          </cell>
          <cell r="Z1686">
            <v>19542975</v>
          </cell>
          <cell r="AA1686">
            <v>7346585</v>
          </cell>
          <cell r="AB1686">
            <v>0</v>
          </cell>
          <cell r="AC1686">
            <v>596</v>
          </cell>
          <cell r="AD1686">
            <v>1435938</v>
          </cell>
          <cell r="AE1686">
            <v>2141313</v>
          </cell>
          <cell r="AF1686">
            <v>1754632</v>
          </cell>
          <cell r="AG1686">
            <v>1789068</v>
          </cell>
          <cell r="AH1686">
            <v>3942278</v>
          </cell>
          <cell r="AI1686">
            <v>18100</v>
          </cell>
          <cell r="AJ1686">
            <v>913642</v>
          </cell>
          <cell r="AK1686">
            <v>19342152</v>
          </cell>
          <cell r="AL1686">
            <v>6693</v>
          </cell>
          <cell r="AM1686">
            <v>0</v>
          </cell>
          <cell r="AN1686">
            <v>0</v>
          </cell>
          <cell r="AO1686">
            <v>0</v>
          </cell>
          <cell r="AP1686">
            <v>19348845</v>
          </cell>
          <cell r="AQ1686">
            <v>8103265</v>
          </cell>
          <cell r="AR1686">
            <v>2017575</v>
          </cell>
          <cell r="AS1686">
            <v>10120840</v>
          </cell>
          <cell r="AT1686">
            <v>2668270</v>
          </cell>
          <cell r="AU1686">
            <v>79947</v>
          </cell>
          <cell r="AV1686">
            <v>971572</v>
          </cell>
          <cell r="AW1686">
            <v>43669</v>
          </cell>
          <cell r="AX1686">
            <v>69486</v>
          </cell>
          <cell r="AY1686">
            <v>109334</v>
          </cell>
          <cell r="AZ1686">
            <v>3942278</v>
          </cell>
        </row>
        <row r="1687">
          <cell r="A1687">
            <v>222053</v>
          </cell>
          <cell r="B1687" t="str">
            <v>VOLUNTEER STATE COMMUNITY COLLEGE</v>
          </cell>
          <cell r="C1687" t="str">
            <v>TN</v>
          </cell>
          <cell r="D1687">
            <v>5</v>
          </cell>
          <cell r="E1687">
            <v>4</v>
          </cell>
          <cell r="F1687">
            <v>2</v>
          </cell>
          <cell r="G1687">
            <v>2</v>
          </cell>
          <cell r="H1687">
            <v>2</v>
          </cell>
          <cell r="I1687">
            <v>40</v>
          </cell>
          <cell r="J1687">
            <v>1</v>
          </cell>
          <cell r="K1687">
            <v>4394</v>
          </cell>
          <cell r="L1687">
            <v>7723112</v>
          </cell>
          <cell r="M1687">
            <v>0</v>
          </cell>
          <cell r="N1687">
            <v>15393720</v>
          </cell>
          <cell r="O1687">
            <v>0</v>
          </cell>
          <cell r="P1687">
            <v>2992559</v>
          </cell>
          <cell r="Q1687">
            <v>194219</v>
          </cell>
          <cell r="R1687">
            <v>0</v>
          </cell>
          <cell r="S1687">
            <v>302593</v>
          </cell>
          <cell r="T1687">
            <v>3173</v>
          </cell>
          <cell r="U1687">
            <v>8274</v>
          </cell>
          <cell r="V1687">
            <v>2438063</v>
          </cell>
          <cell r="W1687">
            <v>0</v>
          </cell>
          <cell r="X1687">
            <v>358637</v>
          </cell>
          <cell r="Y1687">
            <v>0</v>
          </cell>
          <cell r="Z1687">
            <v>29414350</v>
          </cell>
          <cell r="AA1687">
            <v>13021802</v>
          </cell>
          <cell r="AB1687">
            <v>0</v>
          </cell>
          <cell r="AC1687">
            <v>436453</v>
          </cell>
          <cell r="AD1687">
            <v>1604244</v>
          </cell>
          <cell r="AE1687">
            <v>3441064</v>
          </cell>
          <cell r="AF1687">
            <v>3215966</v>
          </cell>
          <cell r="AG1687">
            <v>1870099</v>
          </cell>
          <cell r="AH1687">
            <v>3119078</v>
          </cell>
          <cell r="AI1687">
            <v>0</v>
          </cell>
          <cell r="AJ1687">
            <v>200000</v>
          </cell>
          <cell r="AK1687">
            <v>26908706</v>
          </cell>
          <cell r="AL1687">
            <v>2298775</v>
          </cell>
          <cell r="AM1687">
            <v>0</v>
          </cell>
          <cell r="AN1687">
            <v>0</v>
          </cell>
          <cell r="AO1687">
            <v>0</v>
          </cell>
          <cell r="AP1687">
            <v>29207481</v>
          </cell>
          <cell r="AQ1687">
            <v>14127468</v>
          </cell>
          <cell r="AR1687">
            <v>3300205</v>
          </cell>
          <cell r="AS1687">
            <v>17427673</v>
          </cell>
          <cell r="AT1687">
            <v>2237907</v>
          </cell>
          <cell r="AU1687">
            <v>93770</v>
          </cell>
          <cell r="AV1687">
            <v>186636</v>
          </cell>
          <cell r="AW1687">
            <v>0</v>
          </cell>
          <cell r="AX1687">
            <v>214841</v>
          </cell>
          <cell r="AY1687">
            <v>385924</v>
          </cell>
          <cell r="AZ1687">
            <v>3119078</v>
          </cell>
        </row>
        <row r="1688">
          <cell r="A1688">
            <v>222062</v>
          </cell>
          <cell r="B1688" t="str">
            <v>WALTERS STATE COMMUNITY COLLEGE</v>
          </cell>
          <cell r="C1688" t="str">
            <v>TN</v>
          </cell>
          <cell r="D1688">
            <v>5</v>
          </cell>
          <cell r="E1688">
            <v>4</v>
          </cell>
          <cell r="F1688">
            <v>2</v>
          </cell>
          <cell r="G1688">
            <v>2</v>
          </cell>
          <cell r="H1688">
            <v>2</v>
          </cell>
          <cell r="I1688">
            <v>40</v>
          </cell>
          <cell r="J1688">
            <v>1</v>
          </cell>
          <cell r="K1688">
            <v>4047</v>
          </cell>
          <cell r="L1688">
            <v>6421911</v>
          </cell>
          <cell r="M1688">
            <v>0</v>
          </cell>
          <cell r="N1688">
            <v>15269020</v>
          </cell>
          <cell r="O1688">
            <v>0</v>
          </cell>
          <cell r="P1688">
            <v>9530003</v>
          </cell>
          <cell r="Q1688">
            <v>209877</v>
          </cell>
          <cell r="R1688">
            <v>500</v>
          </cell>
          <cell r="S1688">
            <v>1215650</v>
          </cell>
          <cell r="T1688">
            <v>0</v>
          </cell>
          <cell r="U1688">
            <v>395403</v>
          </cell>
          <cell r="V1688">
            <v>1889143</v>
          </cell>
          <cell r="W1688">
            <v>0</v>
          </cell>
          <cell r="X1688">
            <v>643234</v>
          </cell>
          <cell r="Y1688">
            <v>0</v>
          </cell>
          <cell r="Z1688">
            <v>35574741</v>
          </cell>
          <cell r="AA1688">
            <v>14015552</v>
          </cell>
          <cell r="AB1688">
            <v>0</v>
          </cell>
          <cell r="AC1688">
            <v>5750843</v>
          </cell>
          <cell r="AD1688">
            <v>1795770</v>
          </cell>
          <cell r="AE1688">
            <v>2249726</v>
          </cell>
          <cell r="AF1688">
            <v>2289164</v>
          </cell>
          <cell r="AG1688">
            <v>3147990</v>
          </cell>
          <cell r="AH1688">
            <v>3689439</v>
          </cell>
          <cell r="AI1688">
            <v>186100</v>
          </cell>
          <cell r="AJ1688">
            <v>102000</v>
          </cell>
          <cell r="AK1688">
            <v>33226584</v>
          </cell>
          <cell r="AL1688">
            <v>1678710</v>
          </cell>
          <cell r="AM1688">
            <v>0</v>
          </cell>
          <cell r="AN1688">
            <v>0</v>
          </cell>
          <cell r="AO1688">
            <v>0</v>
          </cell>
          <cell r="AP1688">
            <v>34905294</v>
          </cell>
          <cell r="AQ1688">
            <v>14271041</v>
          </cell>
          <cell r="AR1688">
            <v>3476067</v>
          </cell>
          <cell r="AS1688">
            <v>17747108</v>
          </cell>
          <cell r="AT1688">
            <v>3385170</v>
          </cell>
          <cell r="AU1688">
            <v>95812</v>
          </cell>
          <cell r="AV1688">
            <v>192216</v>
          </cell>
          <cell r="AW1688">
            <v>0</v>
          </cell>
          <cell r="AX1688">
            <v>4154</v>
          </cell>
          <cell r="AY1688">
            <v>12087</v>
          </cell>
          <cell r="AZ1688">
            <v>3689439</v>
          </cell>
        </row>
        <row r="1689">
          <cell r="A1689">
            <v>219921</v>
          </cell>
          <cell r="B1689" t="str">
            <v>TENNESSEE TECHNOLOGY CENTER AT COVINGTON</v>
          </cell>
          <cell r="C1689" t="str">
            <v>TN</v>
          </cell>
          <cell r="D1689">
            <v>5</v>
          </cell>
          <cell r="E1689">
            <v>7</v>
          </cell>
          <cell r="F1689">
            <v>2</v>
          </cell>
          <cell r="G1689">
            <v>2</v>
          </cell>
          <cell r="H1689">
            <v>2</v>
          </cell>
          <cell r="I1689">
            <v>-3</v>
          </cell>
          <cell r="J1689">
            <v>1</v>
          </cell>
          <cell r="K1689">
            <v>175</v>
          </cell>
          <cell r="L1689">
            <v>134348</v>
          </cell>
          <cell r="M1689">
            <v>0</v>
          </cell>
          <cell r="N1689">
            <v>853000</v>
          </cell>
          <cell r="O1689">
            <v>0</v>
          </cell>
          <cell r="P1689">
            <v>127044</v>
          </cell>
          <cell r="Q1689">
            <v>5022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72420</v>
          </cell>
          <cell r="W1689">
            <v>0</v>
          </cell>
          <cell r="X1689">
            <v>25214</v>
          </cell>
          <cell r="Y1689">
            <v>0</v>
          </cell>
          <cell r="Z1689">
            <v>1217048</v>
          </cell>
          <cell r="AA1689">
            <v>565540</v>
          </cell>
          <cell r="AB1689">
            <v>0</v>
          </cell>
          <cell r="AC1689">
            <v>0</v>
          </cell>
          <cell r="AD1689">
            <v>0</v>
          </cell>
          <cell r="AE1689">
            <v>134398</v>
          </cell>
          <cell r="AF1689">
            <v>200942</v>
          </cell>
          <cell r="AG1689">
            <v>113193</v>
          </cell>
          <cell r="AH1689">
            <v>107883</v>
          </cell>
          <cell r="AI1689">
            <v>0</v>
          </cell>
          <cell r="AJ1689">
            <v>174200</v>
          </cell>
          <cell r="AK1689">
            <v>1296156</v>
          </cell>
          <cell r="AL1689">
            <v>55998</v>
          </cell>
          <cell r="AM1689">
            <v>0</v>
          </cell>
          <cell r="AN1689">
            <v>0</v>
          </cell>
          <cell r="AO1689">
            <v>0</v>
          </cell>
          <cell r="AP1689">
            <v>1352154</v>
          </cell>
          <cell r="AQ1689">
            <v>589152</v>
          </cell>
          <cell r="AR1689">
            <v>160739</v>
          </cell>
          <cell r="AS1689">
            <v>749891</v>
          </cell>
          <cell r="AT1689">
            <v>105081</v>
          </cell>
          <cell r="AU1689">
            <v>2802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107883</v>
          </cell>
        </row>
        <row r="1690">
          <cell r="A1690">
            <v>219994</v>
          </cell>
          <cell r="B1690" t="str">
            <v>TENNESSEE TECHNOLOGY CENTER AT DICKSON</v>
          </cell>
          <cell r="C1690" t="str">
            <v>TN</v>
          </cell>
          <cell r="D1690">
            <v>5</v>
          </cell>
          <cell r="E1690">
            <v>7</v>
          </cell>
          <cell r="F1690">
            <v>2</v>
          </cell>
          <cell r="G1690">
            <v>2</v>
          </cell>
          <cell r="H1690">
            <v>2</v>
          </cell>
          <cell r="I1690">
            <v>-3</v>
          </cell>
          <cell r="J1690">
            <v>1</v>
          </cell>
          <cell r="K1690">
            <v>308</v>
          </cell>
          <cell r="L1690">
            <v>290992</v>
          </cell>
          <cell r="M1690">
            <v>0</v>
          </cell>
          <cell r="N1690">
            <v>1739000</v>
          </cell>
          <cell r="O1690">
            <v>0</v>
          </cell>
          <cell r="P1690">
            <v>299458</v>
          </cell>
          <cell r="Q1690">
            <v>14471</v>
          </cell>
          <cell r="R1690">
            <v>0</v>
          </cell>
          <cell r="S1690">
            <v>162461</v>
          </cell>
          <cell r="T1690">
            <v>0</v>
          </cell>
          <cell r="U1690">
            <v>15414</v>
          </cell>
          <cell r="V1690">
            <v>171427</v>
          </cell>
          <cell r="W1690">
            <v>0</v>
          </cell>
          <cell r="X1690">
            <v>0</v>
          </cell>
          <cell r="Y1690">
            <v>0</v>
          </cell>
          <cell r="Z1690">
            <v>2693223</v>
          </cell>
          <cell r="AA1690">
            <v>1556863</v>
          </cell>
          <cell r="AB1690">
            <v>0</v>
          </cell>
          <cell r="AC1690">
            <v>0</v>
          </cell>
          <cell r="AD1690">
            <v>0</v>
          </cell>
          <cell r="AE1690">
            <v>275979</v>
          </cell>
          <cell r="AF1690">
            <v>308386</v>
          </cell>
          <cell r="AG1690">
            <v>316226</v>
          </cell>
          <cell r="AH1690">
            <v>300488</v>
          </cell>
          <cell r="AI1690">
            <v>0</v>
          </cell>
          <cell r="AJ1690">
            <v>25700</v>
          </cell>
          <cell r="AK1690">
            <v>2783642</v>
          </cell>
          <cell r="AL1690">
            <v>146445</v>
          </cell>
          <cell r="AM1690">
            <v>0</v>
          </cell>
          <cell r="AN1690">
            <v>0</v>
          </cell>
          <cell r="AO1690">
            <v>0</v>
          </cell>
          <cell r="AP1690">
            <v>2930087</v>
          </cell>
          <cell r="AQ1690">
            <v>1446524</v>
          </cell>
          <cell r="AR1690">
            <v>365561</v>
          </cell>
          <cell r="AS1690">
            <v>1812085</v>
          </cell>
          <cell r="AT1690">
            <v>275256</v>
          </cell>
          <cell r="AU1690">
            <v>0</v>
          </cell>
          <cell r="AV1690">
            <v>14471</v>
          </cell>
          <cell r="AW1690">
            <v>0</v>
          </cell>
          <cell r="AX1690">
            <v>10761</v>
          </cell>
          <cell r="AY1690">
            <v>0</v>
          </cell>
          <cell r="AZ1690">
            <v>300488</v>
          </cell>
        </row>
        <row r="1691">
          <cell r="A1691">
            <v>220127</v>
          </cell>
          <cell r="B1691" t="str">
            <v>TENNESSEE TECHNOLOGY CENTER AT ELIZABETHTON</v>
          </cell>
          <cell r="C1691" t="str">
            <v>TN</v>
          </cell>
          <cell r="D1691">
            <v>5</v>
          </cell>
          <cell r="E1691">
            <v>7</v>
          </cell>
          <cell r="F1691">
            <v>2</v>
          </cell>
          <cell r="G1691">
            <v>2</v>
          </cell>
          <cell r="H1691">
            <v>2</v>
          </cell>
          <cell r="I1691">
            <v>-3</v>
          </cell>
          <cell r="J1691">
            <v>1</v>
          </cell>
          <cell r="K1691">
            <v>352</v>
          </cell>
          <cell r="L1691">
            <v>328385</v>
          </cell>
          <cell r="M1691">
            <v>0</v>
          </cell>
          <cell r="N1691">
            <v>1075900</v>
          </cell>
          <cell r="O1691">
            <v>0</v>
          </cell>
          <cell r="P1691">
            <v>509511</v>
          </cell>
          <cell r="Q1691">
            <v>53419</v>
          </cell>
          <cell r="R1691">
            <v>0</v>
          </cell>
          <cell r="S1691">
            <v>69045</v>
          </cell>
          <cell r="T1691">
            <v>0</v>
          </cell>
          <cell r="U1691">
            <v>135</v>
          </cell>
          <cell r="V1691">
            <v>154253</v>
          </cell>
          <cell r="W1691">
            <v>0</v>
          </cell>
          <cell r="X1691">
            <v>13584</v>
          </cell>
          <cell r="Y1691">
            <v>0</v>
          </cell>
          <cell r="Z1691">
            <v>2204232</v>
          </cell>
          <cell r="AA1691">
            <v>1020516</v>
          </cell>
          <cell r="AB1691">
            <v>0</v>
          </cell>
          <cell r="AC1691">
            <v>0</v>
          </cell>
          <cell r="AD1691">
            <v>0</v>
          </cell>
          <cell r="AE1691">
            <v>131433</v>
          </cell>
          <cell r="AF1691">
            <v>395299</v>
          </cell>
          <cell r="AG1691">
            <v>180975</v>
          </cell>
          <cell r="AH1691">
            <v>402895</v>
          </cell>
          <cell r="AI1691">
            <v>0</v>
          </cell>
          <cell r="AJ1691">
            <v>-78402</v>
          </cell>
          <cell r="AK1691">
            <v>2052716</v>
          </cell>
          <cell r="AL1691">
            <v>174644</v>
          </cell>
          <cell r="AM1691">
            <v>0</v>
          </cell>
          <cell r="AN1691">
            <v>0</v>
          </cell>
          <cell r="AO1691">
            <v>0</v>
          </cell>
          <cell r="AP1691">
            <v>2227360</v>
          </cell>
          <cell r="AQ1691">
            <v>1009457</v>
          </cell>
          <cell r="AR1691">
            <v>273934</v>
          </cell>
          <cell r="AS1691">
            <v>1283391</v>
          </cell>
          <cell r="AT1691">
            <v>358503</v>
          </cell>
          <cell r="AU1691">
            <v>16896</v>
          </cell>
          <cell r="AV1691">
            <v>19910</v>
          </cell>
          <cell r="AW1691">
            <v>0</v>
          </cell>
          <cell r="AX1691">
            <v>7519</v>
          </cell>
          <cell r="AY1691">
            <v>67</v>
          </cell>
          <cell r="AZ1691">
            <v>402895</v>
          </cell>
        </row>
        <row r="1692">
          <cell r="A1692">
            <v>220321</v>
          </cell>
          <cell r="B1692" t="str">
            <v>TENNESSEE TECHNOLOGY CENTER AT HOHENWALD</v>
          </cell>
          <cell r="C1692" t="str">
            <v>TN</v>
          </cell>
          <cell r="D1692">
            <v>5</v>
          </cell>
          <cell r="E1692">
            <v>7</v>
          </cell>
          <cell r="F1692">
            <v>2</v>
          </cell>
          <cell r="G1692">
            <v>2</v>
          </cell>
          <cell r="H1692">
            <v>2</v>
          </cell>
          <cell r="I1692">
            <v>-3</v>
          </cell>
          <cell r="J1692">
            <v>1</v>
          </cell>
          <cell r="K1692">
            <v>292</v>
          </cell>
          <cell r="L1692">
            <v>259370</v>
          </cell>
          <cell r="M1692">
            <v>237161</v>
          </cell>
          <cell r="N1692">
            <v>1142400</v>
          </cell>
          <cell r="O1692">
            <v>0</v>
          </cell>
          <cell r="P1692">
            <v>298456</v>
          </cell>
          <cell r="Q1692">
            <v>0</v>
          </cell>
          <cell r="R1692">
            <v>0</v>
          </cell>
          <cell r="S1692">
            <v>87937</v>
          </cell>
          <cell r="T1692">
            <v>0</v>
          </cell>
          <cell r="U1692">
            <v>30445</v>
          </cell>
          <cell r="V1692">
            <v>90202</v>
          </cell>
          <cell r="W1692">
            <v>0</v>
          </cell>
          <cell r="X1692">
            <v>219235</v>
          </cell>
          <cell r="Y1692">
            <v>0</v>
          </cell>
          <cell r="Z1692">
            <v>2365206</v>
          </cell>
          <cell r="AA1692">
            <v>1074695</v>
          </cell>
          <cell r="AB1692">
            <v>0</v>
          </cell>
          <cell r="AC1692">
            <v>0</v>
          </cell>
          <cell r="AD1692">
            <v>0</v>
          </cell>
          <cell r="AE1692">
            <v>393109</v>
          </cell>
          <cell r="AF1692">
            <v>281808</v>
          </cell>
          <cell r="AG1692">
            <v>221752</v>
          </cell>
          <cell r="AH1692">
            <v>318720</v>
          </cell>
          <cell r="AI1692">
            <v>0</v>
          </cell>
          <cell r="AJ1692">
            <v>10000</v>
          </cell>
          <cell r="AK1692">
            <v>2300084</v>
          </cell>
          <cell r="AL1692">
            <v>79639</v>
          </cell>
          <cell r="AM1692">
            <v>0</v>
          </cell>
          <cell r="AN1692">
            <v>0</v>
          </cell>
          <cell r="AO1692">
            <v>250729</v>
          </cell>
          <cell r="AP1692">
            <v>2630452</v>
          </cell>
          <cell r="AQ1692">
            <v>1167615</v>
          </cell>
          <cell r="AR1692">
            <v>262984</v>
          </cell>
          <cell r="AS1692">
            <v>1466913</v>
          </cell>
          <cell r="AT1692">
            <v>289406</v>
          </cell>
          <cell r="AU1692">
            <v>9050</v>
          </cell>
          <cell r="AV1692">
            <v>0</v>
          </cell>
          <cell r="AW1692">
            <v>0</v>
          </cell>
          <cell r="AX1692">
            <v>3011</v>
          </cell>
          <cell r="AY1692">
            <v>17253</v>
          </cell>
          <cell r="AZ1692">
            <v>318720</v>
          </cell>
        </row>
        <row r="1693">
          <cell r="A1693">
            <v>220394</v>
          </cell>
          <cell r="B1693" t="str">
            <v>TENNESSEE TECHNOLOGY CENTER AT JACKSBORO</v>
          </cell>
          <cell r="C1693" t="str">
            <v>TN</v>
          </cell>
          <cell r="D1693">
            <v>5</v>
          </cell>
          <cell r="E1693">
            <v>7</v>
          </cell>
          <cell r="F1693">
            <v>2</v>
          </cell>
          <cell r="G1693">
            <v>2</v>
          </cell>
          <cell r="H1693">
            <v>2</v>
          </cell>
          <cell r="I1693">
            <v>-3</v>
          </cell>
          <cell r="J1693">
            <v>1</v>
          </cell>
          <cell r="K1693">
            <v>168</v>
          </cell>
          <cell r="L1693">
            <v>223533</v>
          </cell>
          <cell r="M1693">
            <v>0</v>
          </cell>
          <cell r="N1693">
            <v>979800</v>
          </cell>
          <cell r="O1693">
            <v>0</v>
          </cell>
          <cell r="P1693">
            <v>349189</v>
          </cell>
          <cell r="Q1693">
            <v>43876</v>
          </cell>
          <cell r="R1693">
            <v>0</v>
          </cell>
          <cell r="S1693">
            <v>22706</v>
          </cell>
          <cell r="T1693">
            <v>0</v>
          </cell>
          <cell r="U1693">
            <v>90</v>
          </cell>
          <cell r="V1693">
            <v>54508</v>
          </cell>
          <cell r="W1693">
            <v>0</v>
          </cell>
          <cell r="X1693">
            <v>20790</v>
          </cell>
          <cell r="Y1693">
            <v>0</v>
          </cell>
          <cell r="Z1693">
            <v>1694492</v>
          </cell>
          <cell r="AA1693">
            <v>769513</v>
          </cell>
          <cell r="AB1693">
            <v>0</v>
          </cell>
          <cell r="AC1693">
            <v>0</v>
          </cell>
          <cell r="AD1693">
            <v>0</v>
          </cell>
          <cell r="AE1693">
            <v>108692</v>
          </cell>
          <cell r="AF1693">
            <v>303045</v>
          </cell>
          <cell r="AG1693">
            <v>151131</v>
          </cell>
          <cell r="AH1693">
            <v>351855</v>
          </cell>
          <cell r="AI1693">
            <v>0</v>
          </cell>
          <cell r="AJ1693">
            <v>15200</v>
          </cell>
          <cell r="AK1693">
            <v>1699436</v>
          </cell>
          <cell r="AL1693">
            <v>48494</v>
          </cell>
          <cell r="AM1693">
            <v>0</v>
          </cell>
          <cell r="AN1693">
            <v>0</v>
          </cell>
          <cell r="AO1693">
            <v>0</v>
          </cell>
          <cell r="AP1693">
            <v>1747930</v>
          </cell>
          <cell r="AQ1693">
            <v>853297</v>
          </cell>
          <cell r="AR1693">
            <v>208676</v>
          </cell>
          <cell r="AS1693">
            <v>1061973</v>
          </cell>
          <cell r="AT1693">
            <v>270451</v>
          </cell>
          <cell r="AU1693">
            <v>18650</v>
          </cell>
          <cell r="AV1693">
            <v>31895</v>
          </cell>
          <cell r="AW1693">
            <v>0</v>
          </cell>
          <cell r="AX1693">
            <v>30193</v>
          </cell>
          <cell r="AY1693">
            <v>666</v>
          </cell>
          <cell r="AZ1693">
            <v>351855</v>
          </cell>
        </row>
        <row r="1694">
          <cell r="A1694">
            <v>220640</v>
          </cell>
          <cell r="B1694" t="str">
            <v>TENNESSEE TECHNOLOGY CENTER AT LIVINGSTON</v>
          </cell>
          <cell r="C1694" t="str">
            <v>TN</v>
          </cell>
          <cell r="D1694">
            <v>5</v>
          </cell>
          <cell r="E1694">
            <v>7</v>
          </cell>
          <cell r="F1694">
            <v>2</v>
          </cell>
          <cell r="G1694">
            <v>2</v>
          </cell>
          <cell r="H1694">
            <v>2</v>
          </cell>
          <cell r="I1694">
            <v>-3</v>
          </cell>
          <cell r="J1694">
            <v>1</v>
          </cell>
          <cell r="K1694">
            <v>353</v>
          </cell>
          <cell r="L1694">
            <v>366729</v>
          </cell>
          <cell r="M1694">
            <v>0</v>
          </cell>
          <cell r="N1694">
            <v>1572800</v>
          </cell>
          <cell r="O1694">
            <v>0</v>
          </cell>
          <cell r="P1694">
            <v>488122</v>
          </cell>
          <cell r="Q1694">
            <v>107488</v>
          </cell>
          <cell r="R1694">
            <v>0</v>
          </cell>
          <cell r="S1694">
            <v>14783</v>
          </cell>
          <cell r="T1694">
            <v>0</v>
          </cell>
          <cell r="U1694">
            <v>25523</v>
          </cell>
          <cell r="V1694">
            <v>135891</v>
          </cell>
          <cell r="W1694">
            <v>0</v>
          </cell>
          <cell r="X1694">
            <v>64843</v>
          </cell>
          <cell r="Y1694">
            <v>0</v>
          </cell>
          <cell r="Z1694">
            <v>2776179</v>
          </cell>
          <cell r="AA1694">
            <v>1348083</v>
          </cell>
          <cell r="AB1694">
            <v>0</v>
          </cell>
          <cell r="AC1694">
            <v>0</v>
          </cell>
          <cell r="AD1694">
            <v>0</v>
          </cell>
          <cell r="AE1694">
            <v>185630</v>
          </cell>
          <cell r="AF1694">
            <v>327718</v>
          </cell>
          <cell r="AG1694">
            <v>252010</v>
          </cell>
          <cell r="AH1694">
            <v>354938</v>
          </cell>
          <cell r="AI1694">
            <v>0</v>
          </cell>
          <cell r="AJ1694">
            <v>341890</v>
          </cell>
          <cell r="AK1694">
            <v>2810269</v>
          </cell>
          <cell r="AL1694">
            <v>115039</v>
          </cell>
          <cell r="AM1694">
            <v>0</v>
          </cell>
          <cell r="AN1694">
            <v>0</v>
          </cell>
          <cell r="AO1694">
            <v>0</v>
          </cell>
          <cell r="AP1694">
            <v>2925308</v>
          </cell>
          <cell r="AQ1694">
            <v>1192723</v>
          </cell>
          <cell r="AR1694">
            <v>319141</v>
          </cell>
          <cell r="AS1694">
            <v>1511864</v>
          </cell>
          <cell r="AT1694">
            <v>316719</v>
          </cell>
          <cell r="AU1694">
            <v>12800</v>
          </cell>
          <cell r="AV1694">
            <v>17488</v>
          </cell>
          <cell r="AW1694">
            <v>0</v>
          </cell>
          <cell r="AX1694">
            <v>7931</v>
          </cell>
          <cell r="AY1694">
            <v>0</v>
          </cell>
          <cell r="AZ1694">
            <v>354938</v>
          </cell>
        </row>
        <row r="1695">
          <cell r="A1695">
            <v>220756</v>
          </cell>
          <cell r="B1695" t="str">
            <v>TENNESSEE TECHNOLOGY CENTER AT MCKENZIE</v>
          </cell>
          <cell r="C1695" t="str">
            <v>TN</v>
          </cell>
          <cell r="D1695">
            <v>5</v>
          </cell>
          <cell r="E1695">
            <v>7</v>
          </cell>
          <cell r="F1695">
            <v>2</v>
          </cell>
          <cell r="G1695">
            <v>2</v>
          </cell>
          <cell r="H1695">
            <v>2</v>
          </cell>
          <cell r="I1695">
            <v>-3</v>
          </cell>
          <cell r="J1695">
            <v>1</v>
          </cell>
          <cell r="K1695">
            <v>195</v>
          </cell>
          <cell r="L1695">
            <v>184922</v>
          </cell>
          <cell r="M1695">
            <v>0</v>
          </cell>
          <cell r="N1695">
            <v>942200</v>
          </cell>
          <cell r="O1695">
            <v>0</v>
          </cell>
          <cell r="P1695">
            <v>204999</v>
          </cell>
          <cell r="Q1695">
            <v>0</v>
          </cell>
          <cell r="R1695">
            <v>1330</v>
          </cell>
          <cell r="S1695">
            <v>0</v>
          </cell>
          <cell r="T1695">
            <v>0</v>
          </cell>
          <cell r="U1695">
            <v>0</v>
          </cell>
          <cell r="V1695">
            <v>63629</v>
          </cell>
          <cell r="W1695">
            <v>0</v>
          </cell>
          <cell r="X1695">
            <v>35740</v>
          </cell>
          <cell r="Y1695">
            <v>0</v>
          </cell>
          <cell r="Z1695">
            <v>1432820</v>
          </cell>
          <cell r="AA1695">
            <v>598904</v>
          </cell>
          <cell r="AB1695">
            <v>0</v>
          </cell>
          <cell r="AC1695">
            <v>0</v>
          </cell>
          <cell r="AD1695">
            <v>0</v>
          </cell>
          <cell r="AE1695">
            <v>146443</v>
          </cell>
          <cell r="AF1695">
            <v>220654</v>
          </cell>
          <cell r="AG1695">
            <v>197781</v>
          </cell>
          <cell r="AH1695">
            <v>170155</v>
          </cell>
          <cell r="AI1695">
            <v>0</v>
          </cell>
          <cell r="AJ1695">
            <v>0</v>
          </cell>
          <cell r="AK1695">
            <v>1333937</v>
          </cell>
          <cell r="AL1695">
            <v>50037</v>
          </cell>
          <cell r="AM1695">
            <v>0</v>
          </cell>
          <cell r="AN1695">
            <v>0</v>
          </cell>
          <cell r="AO1695">
            <v>78331</v>
          </cell>
          <cell r="AP1695">
            <v>1462305</v>
          </cell>
          <cell r="AQ1695">
            <v>671142</v>
          </cell>
          <cell r="AR1695">
            <v>170540</v>
          </cell>
          <cell r="AS1695">
            <v>841682</v>
          </cell>
          <cell r="AT1695">
            <v>168315</v>
          </cell>
          <cell r="AU1695">
            <v>510</v>
          </cell>
          <cell r="AV1695">
            <v>0</v>
          </cell>
          <cell r="AW1695">
            <v>0</v>
          </cell>
          <cell r="AX1695">
            <v>1330</v>
          </cell>
          <cell r="AY1695">
            <v>0</v>
          </cell>
          <cell r="AZ1695">
            <v>170155</v>
          </cell>
        </row>
        <row r="1696">
          <cell r="A1696">
            <v>220853</v>
          </cell>
          <cell r="B1696" t="str">
            <v>TENNESSEE TECHNOLOGY CENTER AT MEMPHIS</v>
          </cell>
          <cell r="C1696" t="str">
            <v>TN</v>
          </cell>
          <cell r="D1696">
            <v>5</v>
          </cell>
          <cell r="E1696">
            <v>7</v>
          </cell>
          <cell r="F1696">
            <v>2</v>
          </cell>
          <cell r="G1696">
            <v>2</v>
          </cell>
          <cell r="H1696">
            <v>2</v>
          </cell>
          <cell r="I1696">
            <v>-3</v>
          </cell>
          <cell r="J1696">
            <v>1</v>
          </cell>
          <cell r="K1696">
            <v>824</v>
          </cell>
          <cell r="L1696">
            <v>964124</v>
          </cell>
          <cell r="M1696">
            <v>0</v>
          </cell>
          <cell r="N1696">
            <v>3125700</v>
          </cell>
          <cell r="O1696">
            <v>0</v>
          </cell>
          <cell r="P1696">
            <v>1522943</v>
          </cell>
          <cell r="Q1696">
            <v>273096</v>
          </cell>
          <cell r="R1696">
            <v>568750</v>
          </cell>
          <cell r="S1696">
            <v>389240</v>
          </cell>
          <cell r="T1696">
            <v>0</v>
          </cell>
          <cell r="U1696">
            <v>24411</v>
          </cell>
          <cell r="V1696">
            <v>6620</v>
          </cell>
          <cell r="W1696">
            <v>0</v>
          </cell>
          <cell r="X1696">
            <v>36965</v>
          </cell>
          <cell r="Y1696">
            <v>0</v>
          </cell>
          <cell r="Z1696">
            <v>6911849</v>
          </cell>
          <cell r="AA1696">
            <v>4383843</v>
          </cell>
          <cell r="AB1696">
            <v>0</v>
          </cell>
          <cell r="AC1696">
            <v>0</v>
          </cell>
          <cell r="AD1696">
            <v>0</v>
          </cell>
          <cell r="AE1696">
            <v>540540</v>
          </cell>
          <cell r="AF1696">
            <v>767704</v>
          </cell>
          <cell r="AG1696">
            <v>601051</v>
          </cell>
          <cell r="AH1696">
            <v>685034</v>
          </cell>
          <cell r="AI1696">
            <v>0</v>
          </cell>
          <cell r="AJ1696">
            <v>44900</v>
          </cell>
          <cell r="AK1696">
            <v>7023072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7023072</v>
          </cell>
          <cell r="AQ1696">
            <v>3404292</v>
          </cell>
          <cell r="AR1696">
            <v>811715</v>
          </cell>
          <cell r="AS1696">
            <v>4216007</v>
          </cell>
          <cell r="AT1696">
            <v>590014</v>
          </cell>
          <cell r="AU1696">
            <v>0</v>
          </cell>
          <cell r="AV1696">
            <v>18289</v>
          </cell>
          <cell r="AW1696">
            <v>0</v>
          </cell>
          <cell r="AX1696">
            <v>2501</v>
          </cell>
          <cell r="AY1696">
            <v>74230</v>
          </cell>
          <cell r="AZ1696">
            <v>685034</v>
          </cell>
        </row>
        <row r="1697">
          <cell r="A1697">
            <v>221050</v>
          </cell>
          <cell r="B1697" t="str">
            <v>TENNESSEE TECHNOLOGY CENTER AT MORRISTOWN</v>
          </cell>
          <cell r="C1697" t="str">
            <v>TN</v>
          </cell>
          <cell r="D1697">
            <v>5</v>
          </cell>
          <cell r="E1697">
            <v>7</v>
          </cell>
          <cell r="F1697">
            <v>2</v>
          </cell>
          <cell r="G1697">
            <v>2</v>
          </cell>
          <cell r="H1697">
            <v>2</v>
          </cell>
          <cell r="I1697">
            <v>-3</v>
          </cell>
          <cell r="J1697">
            <v>1</v>
          </cell>
          <cell r="K1697">
            <v>699</v>
          </cell>
          <cell r="L1697">
            <v>720766</v>
          </cell>
          <cell r="M1697">
            <v>0</v>
          </cell>
          <cell r="N1697">
            <v>2886800</v>
          </cell>
          <cell r="O1697">
            <v>0</v>
          </cell>
          <cell r="P1697">
            <v>1052715</v>
          </cell>
          <cell r="Q1697">
            <v>29420</v>
          </cell>
          <cell r="R1697">
            <v>0</v>
          </cell>
          <cell r="S1697">
            <v>19785</v>
          </cell>
          <cell r="T1697">
            <v>0</v>
          </cell>
          <cell r="U1697">
            <v>11401</v>
          </cell>
          <cell r="V1697">
            <v>250112</v>
          </cell>
          <cell r="W1697">
            <v>0</v>
          </cell>
          <cell r="X1697">
            <v>28638</v>
          </cell>
          <cell r="Y1697">
            <v>0</v>
          </cell>
          <cell r="Z1697">
            <v>4999637</v>
          </cell>
          <cell r="AA1697">
            <v>2826482</v>
          </cell>
          <cell r="AB1697">
            <v>0</v>
          </cell>
          <cell r="AC1697">
            <v>0</v>
          </cell>
          <cell r="AD1697">
            <v>0</v>
          </cell>
          <cell r="AE1697">
            <v>375493</v>
          </cell>
          <cell r="AF1697">
            <v>405676</v>
          </cell>
          <cell r="AG1697">
            <v>481409</v>
          </cell>
          <cell r="AH1697">
            <v>840330</v>
          </cell>
          <cell r="AI1697">
            <v>0</v>
          </cell>
          <cell r="AJ1697">
            <v>-34500</v>
          </cell>
          <cell r="AK1697">
            <v>4894890</v>
          </cell>
          <cell r="AL1697">
            <v>195430</v>
          </cell>
          <cell r="AM1697">
            <v>0</v>
          </cell>
          <cell r="AN1697">
            <v>0</v>
          </cell>
          <cell r="AO1697">
            <v>0</v>
          </cell>
          <cell r="AP1697">
            <v>5090320</v>
          </cell>
          <cell r="AQ1697">
            <v>2295206</v>
          </cell>
          <cell r="AR1697">
            <v>601768</v>
          </cell>
          <cell r="AS1697">
            <v>2913877</v>
          </cell>
          <cell r="AT1697">
            <v>780064</v>
          </cell>
          <cell r="AU1697">
            <v>17335</v>
          </cell>
          <cell r="AV1697">
            <v>0</v>
          </cell>
          <cell r="AW1697">
            <v>0</v>
          </cell>
          <cell r="AX1697">
            <v>2526</v>
          </cell>
          <cell r="AY1697">
            <v>40405</v>
          </cell>
          <cell r="AZ1697">
            <v>840330</v>
          </cell>
        </row>
        <row r="1698">
          <cell r="A1698">
            <v>221236</v>
          </cell>
          <cell r="B1698" t="str">
            <v>TENNESSEE TECHNOLOGY CENTER AT NEWBERN</v>
          </cell>
          <cell r="C1698" t="str">
            <v>TN</v>
          </cell>
          <cell r="D1698">
            <v>5</v>
          </cell>
          <cell r="E1698">
            <v>7</v>
          </cell>
          <cell r="F1698">
            <v>2</v>
          </cell>
          <cell r="G1698">
            <v>2</v>
          </cell>
          <cell r="H1698">
            <v>2</v>
          </cell>
          <cell r="I1698">
            <v>-3</v>
          </cell>
          <cell r="J1698">
            <v>1</v>
          </cell>
          <cell r="K1698">
            <v>221</v>
          </cell>
          <cell r="L1698">
            <v>209979</v>
          </cell>
          <cell r="M1698">
            <v>0</v>
          </cell>
          <cell r="N1698">
            <v>1025100</v>
          </cell>
          <cell r="O1698">
            <v>0</v>
          </cell>
          <cell r="P1698">
            <v>196658</v>
          </cell>
          <cell r="Q1698">
            <v>20928</v>
          </cell>
          <cell r="R1698">
            <v>0</v>
          </cell>
          <cell r="S1698">
            <v>25948</v>
          </cell>
          <cell r="T1698">
            <v>0</v>
          </cell>
          <cell r="U1698">
            <v>480</v>
          </cell>
          <cell r="V1698">
            <v>59044</v>
          </cell>
          <cell r="W1698">
            <v>0</v>
          </cell>
          <cell r="X1698">
            <v>19083</v>
          </cell>
          <cell r="Y1698">
            <v>0</v>
          </cell>
          <cell r="Z1698">
            <v>1557220</v>
          </cell>
          <cell r="AA1698">
            <v>678026</v>
          </cell>
          <cell r="AB1698">
            <v>0</v>
          </cell>
          <cell r="AC1698">
            <v>0</v>
          </cell>
          <cell r="AD1698">
            <v>0</v>
          </cell>
          <cell r="AE1698">
            <v>169702</v>
          </cell>
          <cell r="AF1698">
            <v>247870</v>
          </cell>
          <cell r="AG1698">
            <v>160576</v>
          </cell>
          <cell r="AH1698">
            <v>182450</v>
          </cell>
          <cell r="AI1698">
            <v>0</v>
          </cell>
          <cell r="AJ1698">
            <v>48000</v>
          </cell>
          <cell r="AK1698">
            <v>1486624</v>
          </cell>
          <cell r="AL1698">
            <v>48923</v>
          </cell>
          <cell r="AM1698">
            <v>0</v>
          </cell>
          <cell r="AN1698">
            <v>0</v>
          </cell>
          <cell r="AO1698">
            <v>0</v>
          </cell>
          <cell r="AP1698">
            <v>1535547</v>
          </cell>
          <cell r="AQ1698">
            <v>728307</v>
          </cell>
          <cell r="AR1698">
            <v>194354</v>
          </cell>
          <cell r="AS1698">
            <v>922661</v>
          </cell>
          <cell r="AT1698">
            <v>143051</v>
          </cell>
          <cell r="AU1698">
            <v>12638</v>
          </cell>
          <cell r="AV1698">
            <v>5928</v>
          </cell>
          <cell r="AW1698">
            <v>0</v>
          </cell>
          <cell r="AX1698">
            <v>7046</v>
          </cell>
          <cell r="AY1698">
            <v>13787</v>
          </cell>
          <cell r="AZ1698">
            <v>182450</v>
          </cell>
        </row>
        <row r="1699">
          <cell r="A1699">
            <v>221281</v>
          </cell>
          <cell r="B1699" t="str">
            <v>TENNESSEE TECHNOLOGY CENTER AT PARIS</v>
          </cell>
          <cell r="C1699" t="str">
            <v>TN</v>
          </cell>
          <cell r="D1699">
            <v>5</v>
          </cell>
          <cell r="E1699">
            <v>7</v>
          </cell>
          <cell r="F1699">
            <v>2</v>
          </cell>
          <cell r="G1699">
            <v>2</v>
          </cell>
          <cell r="H1699">
            <v>2</v>
          </cell>
          <cell r="I1699">
            <v>-3</v>
          </cell>
          <cell r="J1699">
            <v>1</v>
          </cell>
          <cell r="K1699">
            <v>271</v>
          </cell>
          <cell r="L1699">
            <v>288952</v>
          </cell>
          <cell r="M1699">
            <v>0</v>
          </cell>
          <cell r="N1699">
            <v>1311800</v>
          </cell>
          <cell r="O1699">
            <v>0</v>
          </cell>
          <cell r="P1699">
            <v>484819</v>
          </cell>
          <cell r="Q1699">
            <v>0</v>
          </cell>
          <cell r="R1699">
            <v>11863</v>
          </cell>
          <cell r="S1699">
            <v>25100</v>
          </cell>
          <cell r="T1699">
            <v>0</v>
          </cell>
          <cell r="U1699">
            <v>11301</v>
          </cell>
          <cell r="V1699">
            <v>114865</v>
          </cell>
          <cell r="W1699">
            <v>0</v>
          </cell>
          <cell r="X1699">
            <v>18748</v>
          </cell>
          <cell r="Y1699">
            <v>0</v>
          </cell>
          <cell r="Z1699">
            <v>2267448</v>
          </cell>
          <cell r="AA1699">
            <v>1160633</v>
          </cell>
          <cell r="AB1699">
            <v>0</v>
          </cell>
          <cell r="AC1699">
            <v>0</v>
          </cell>
          <cell r="AD1699">
            <v>0</v>
          </cell>
          <cell r="AE1699">
            <v>179810</v>
          </cell>
          <cell r="AF1699">
            <v>231551</v>
          </cell>
          <cell r="AG1699">
            <v>215579</v>
          </cell>
          <cell r="AH1699">
            <v>385445</v>
          </cell>
          <cell r="AI1699">
            <v>0</v>
          </cell>
          <cell r="AJ1699">
            <v>80800</v>
          </cell>
          <cell r="AK1699">
            <v>2253818</v>
          </cell>
          <cell r="AL1699">
            <v>96022</v>
          </cell>
          <cell r="AM1699">
            <v>0</v>
          </cell>
          <cell r="AN1699">
            <v>0</v>
          </cell>
          <cell r="AO1699">
            <v>0</v>
          </cell>
          <cell r="AP1699">
            <v>2349840</v>
          </cell>
          <cell r="AQ1699">
            <v>973586</v>
          </cell>
          <cell r="AR1699">
            <v>284105</v>
          </cell>
          <cell r="AS1699">
            <v>1257691</v>
          </cell>
          <cell r="AT1699">
            <v>352572</v>
          </cell>
          <cell r="AU1699">
            <v>15524</v>
          </cell>
          <cell r="AV1699">
            <v>0</v>
          </cell>
          <cell r="AW1699">
            <v>0</v>
          </cell>
          <cell r="AX1699">
            <v>10995</v>
          </cell>
          <cell r="AY1699">
            <v>6354</v>
          </cell>
          <cell r="AZ1699">
            <v>385445</v>
          </cell>
        </row>
        <row r="1700">
          <cell r="A1700">
            <v>221388</v>
          </cell>
          <cell r="B1700" t="str">
            <v>TENNESSEE TECHNOLOGY CENTER AT RIPLEY</v>
          </cell>
          <cell r="C1700" t="str">
            <v>TN</v>
          </cell>
          <cell r="D1700">
            <v>5</v>
          </cell>
          <cell r="E1700">
            <v>7</v>
          </cell>
          <cell r="F1700">
            <v>2</v>
          </cell>
          <cell r="G1700">
            <v>2</v>
          </cell>
          <cell r="H1700">
            <v>2</v>
          </cell>
          <cell r="I1700">
            <v>-3</v>
          </cell>
          <cell r="J1700">
            <v>1</v>
          </cell>
          <cell r="K1700">
            <v>101</v>
          </cell>
          <cell r="L1700">
            <v>84786</v>
          </cell>
          <cell r="M1700">
            <v>0</v>
          </cell>
          <cell r="N1700">
            <v>834600</v>
          </cell>
          <cell r="O1700">
            <v>0</v>
          </cell>
          <cell r="P1700">
            <v>342436</v>
          </cell>
          <cell r="Q1700">
            <v>38309</v>
          </cell>
          <cell r="R1700">
            <v>0</v>
          </cell>
          <cell r="S1700">
            <v>400</v>
          </cell>
          <cell r="T1700">
            <v>0</v>
          </cell>
          <cell r="U1700">
            <v>0</v>
          </cell>
          <cell r="V1700">
            <v>47751</v>
          </cell>
          <cell r="W1700">
            <v>0</v>
          </cell>
          <cell r="X1700">
            <v>16808</v>
          </cell>
          <cell r="Y1700">
            <v>0</v>
          </cell>
          <cell r="Z1700">
            <v>1365090</v>
          </cell>
          <cell r="AA1700">
            <v>715700</v>
          </cell>
          <cell r="AB1700">
            <v>0</v>
          </cell>
          <cell r="AC1700">
            <v>0</v>
          </cell>
          <cell r="AD1700">
            <v>0</v>
          </cell>
          <cell r="AE1700">
            <v>120561</v>
          </cell>
          <cell r="AF1700">
            <v>187147</v>
          </cell>
          <cell r="AG1700">
            <v>162056</v>
          </cell>
          <cell r="AH1700">
            <v>136203</v>
          </cell>
          <cell r="AI1700">
            <v>0</v>
          </cell>
          <cell r="AJ1700">
            <v>40000</v>
          </cell>
          <cell r="AK1700">
            <v>1361667</v>
          </cell>
          <cell r="AL1700">
            <v>44803</v>
          </cell>
          <cell r="AM1700">
            <v>0</v>
          </cell>
          <cell r="AN1700">
            <v>0</v>
          </cell>
          <cell r="AO1700">
            <v>0</v>
          </cell>
          <cell r="AP1700">
            <v>1406470</v>
          </cell>
          <cell r="AQ1700">
            <v>725758</v>
          </cell>
          <cell r="AR1700">
            <v>191352</v>
          </cell>
          <cell r="AS1700">
            <v>917110</v>
          </cell>
          <cell r="AT1700">
            <v>130450</v>
          </cell>
          <cell r="AU1700">
            <v>0</v>
          </cell>
          <cell r="AV1700">
            <v>5753</v>
          </cell>
          <cell r="AW1700">
            <v>0</v>
          </cell>
          <cell r="AX1700">
            <v>0</v>
          </cell>
          <cell r="AY1700">
            <v>0</v>
          </cell>
          <cell r="AZ1700">
            <v>136203</v>
          </cell>
        </row>
        <row r="1701">
          <cell r="A1701">
            <v>221494</v>
          </cell>
          <cell r="B1701" t="str">
            <v>TENNESSEE TECHNOLOGY CENTER AT SHELBYVILLE</v>
          </cell>
          <cell r="C1701" t="str">
            <v>TN</v>
          </cell>
          <cell r="D1701">
            <v>5</v>
          </cell>
          <cell r="E1701">
            <v>7</v>
          </cell>
          <cell r="F1701">
            <v>2</v>
          </cell>
          <cell r="G1701">
            <v>2</v>
          </cell>
          <cell r="H1701">
            <v>2</v>
          </cell>
          <cell r="I1701">
            <v>-3</v>
          </cell>
          <cell r="J1701">
            <v>1</v>
          </cell>
          <cell r="K1701">
            <v>273</v>
          </cell>
          <cell r="L1701">
            <v>425218</v>
          </cell>
          <cell r="M1701">
            <v>0</v>
          </cell>
          <cell r="N1701">
            <v>1469300</v>
          </cell>
          <cell r="O1701">
            <v>0</v>
          </cell>
          <cell r="P1701">
            <v>267417</v>
          </cell>
          <cell r="Q1701">
            <v>7176</v>
          </cell>
          <cell r="R1701">
            <v>0</v>
          </cell>
          <cell r="S1701">
            <v>41867</v>
          </cell>
          <cell r="T1701">
            <v>0</v>
          </cell>
          <cell r="U1701">
            <v>235</v>
          </cell>
          <cell r="V1701">
            <v>0</v>
          </cell>
          <cell r="W1701">
            <v>0</v>
          </cell>
          <cell r="X1701">
            <v>34517</v>
          </cell>
          <cell r="Y1701">
            <v>0</v>
          </cell>
          <cell r="Z1701">
            <v>2245730</v>
          </cell>
          <cell r="AA1701">
            <v>1321592</v>
          </cell>
          <cell r="AB1701">
            <v>0</v>
          </cell>
          <cell r="AC1701">
            <v>0</v>
          </cell>
          <cell r="AD1701">
            <v>0</v>
          </cell>
          <cell r="AE1701">
            <v>189345</v>
          </cell>
          <cell r="AF1701">
            <v>279984</v>
          </cell>
          <cell r="AG1701">
            <v>227071</v>
          </cell>
          <cell r="AH1701">
            <v>247315</v>
          </cell>
          <cell r="AI1701">
            <v>0</v>
          </cell>
          <cell r="AJ1701">
            <v>0</v>
          </cell>
          <cell r="AK1701">
            <v>2265307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2265307</v>
          </cell>
          <cell r="AQ1701">
            <v>1171065</v>
          </cell>
          <cell r="AR1701">
            <v>316207</v>
          </cell>
          <cell r="AS1701">
            <v>1487272</v>
          </cell>
          <cell r="AT1701">
            <v>216006</v>
          </cell>
          <cell r="AU1701">
            <v>0</v>
          </cell>
          <cell r="AV1701">
            <v>12557</v>
          </cell>
          <cell r="AW1701">
            <v>0</v>
          </cell>
          <cell r="AX1701">
            <v>0</v>
          </cell>
          <cell r="AY1701">
            <v>18752</v>
          </cell>
          <cell r="AZ1701">
            <v>247315</v>
          </cell>
        </row>
        <row r="1702">
          <cell r="A1702">
            <v>221582</v>
          </cell>
          <cell r="B1702" t="str">
            <v>TENNESSEE TECHNOLOGY CENTER AT ONEIDA-HUNTSVILLE</v>
          </cell>
          <cell r="C1702" t="str">
            <v>TN</v>
          </cell>
          <cell r="D1702">
            <v>5</v>
          </cell>
          <cell r="E1702">
            <v>7</v>
          </cell>
          <cell r="F1702">
            <v>2</v>
          </cell>
          <cell r="G1702">
            <v>2</v>
          </cell>
          <cell r="H1702">
            <v>2</v>
          </cell>
          <cell r="I1702">
            <v>-3</v>
          </cell>
          <cell r="J1702">
            <v>1</v>
          </cell>
          <cell r="K1702">
            <v>128</v>
          </cell>
          <cell r="L1702">
            <v>101069</v>
          </cell>
          <cell r="M1702">
            <v>0</v>
          </cell>
          <cell r="N1702">
            <v>979900</v>
          </cell>
          <cell r="O1702">
            <v>0</v>
          </cell>
          <cell r="P1702">
            <v>225658</v>
          </cell>
          <cell r="Q1702">
            <v>35000</v>
          </cell>
          <cell r="R1702">
            <v>25000</v>
          </cell>
          <cell r="S1702">
            <v>4326</v>
          </cell>
          <cell r="T1702">
            <v>0</v>
          </cell>
          <cell r="U1702">
            <v>0</v>
          </cell>
          <cell r="V1702">
            <v>45887</v>
          </cell>
          <cell r="W1702">
            <v>0</v>
          </cell>
          <cell r="X1702">
            <v>11405</v>
          </cell>
          <cell r="Y1702">
            <v>0</v>
          </cell>
          <cell r="Z1702">
            <v>1428245</v>
          </cell>
          <cell r="AA1702">
            <v>608850</v>
          </cell>
          <cell r="AB1702">
            <v>0</v>
          </cell>
          <cell r="AC1702">
            <v>0</v>
          </cell>
          <cell r="AD1702">
            <v>0</v>
          </cell>
          <cell r="AE1702">
            <v>217863</v>
          </cell>
          <cell r="AF1702">
            <v>243886</v>
          </cell>
          <cell r="AG1702">
            <v>195593</v>
          </cell>
          <cell r="AH1702">
            <v>183899</v>
          </cell>
          <cell r="AI1702">
            <v>0</v>
          </cell>
          <cell r="AJ1702">
            <v>25000</v>
          </cell>
          <cell r="AK1702">
            <v>1475091</v>
          </cell>
          <cell r="AL1702">
            <v>36253</v>
          </cell>
          <cell r="AM1702">
            <v>0</v>
          </cell>
          <cell r="AN1702">
            <v>0</v>
          </cell>
          <cell r="AO1702">
            <v>0</v>
          </cell>
          <cell r="AP1702">
            <v>1511344</v>
          </cell>
          <cell r="AQ1702">
            <v>844451</v>
          </cell>
          <cell r="AR1702">
            <v>61714</v>
          </cell>
          <cell r="AS1702">
            <v>906165</v>
          </cell>
          <cell r="AT1702">
            <v>168205</v>
          </cell>
          <cell r="AU1702">
            <v>11585</v>
          </cell>
          <cell r="AV1702">
            <v>421</v>
          </cell>
          <cell r="AW1702">
            <v>0</v>
          </cell>
          <cell r="AX1702">
            <v>1797</v>
          </cell>
          <cell r="AY1702">
            <v>1891</v>
          </cell>
          <cell r="AZ1702">
            <v>183899</v>
          </cell>
        </row>
        <row r="1703">
          <cell r="A1703">
            <v>221591</v>
          </cell>
          <cell r="B1703" t="str">
            <v>TENNESSEE TECHNOLOGY CENTER AT CROSSVILLE</v>
          </cell>
          <cell r="C1703" t="str">
            <v>TN</v>
          </cell>
          <cell r="D1703">
            <v>5</v>
          </cell>
          <cell r="E1703">
            <v>7</v>
          </cell>
          <cell r="F1703">
            <v>2</v>
          </cell>
          <cell r="G1703">
            <v>2</v>
          </cell>
          <cell r="H1703">
            <v>2</v>
          </cell>
          <cell r="I1703">
            <v>-3</v>
          </cell>
          <cell r="J1703">
            <v>1</v>
          </cell>
          <cell r="K1703">
            <v>238</v>
          </cell>
          <cell r="L1703">
            <v>311485</v>
          </cell>
          <cell r="M1703">
            <v>0</v>
          </cell>
          <cell r="N1703">
            <v>1706600</v>
          </cell>
          <cell r="O1703">
            <v>0</v>
          </cell>
          <cell r="P1703">
            <v>422700</v>
          </cell>
          <cell r="Q1703">
            <v>57500</v>
          </cell>
          <cell r="R1703">
            <v>34903</v>
          </cell>
          <cell r="S1703">
            <v>19115</v>
          </cell>
          <cell r="T1703">
            <v>0</v>
          </cell>
          <cell r="U1703">
            <v>45005</v>
          </cell>
          <cell r="V1703">
            <v>114106</v>
          </cell>
          <cell r="W1703">
            <v>0</v>
          </cell>
          <cell r="X1703">
            <v>36367</v>
          </cell>
          <cell r="Y1703">
            <v>0</v>
          </cell>
          <cell r="Z1703">
            <v>2747781</v>
          </cell>
          <cell r="AA1703">
            <v>1431895</v>
          </cell>
          <cell r="AB1703">
            <v>0</v>
          </cell>
          <cell r="AC1703">
            <v>0</v>
          </cell>
          <cell r="AD1703">
            <v>0</v>
          </cell>
          <cell r="AE1703">
            <v>247270</v>
          </cell>
          <cell r="AF1703">
            <v>333997</v>
          </cell>
          <cell r="AG1703">
            <v>271301</v>
          </cell>
          <cell r="AH1703">
            <v>377858</v>
          </cell>
          <cell r="AI1703">
            <v>0</v>
          </cell>
          <cell r="AJ1703">
            <v>-3001</v>
          </cell>
          <cell r="AK1703">
            <v>2659320</v>
          </cell>
          <cell r="AL1703">
            <v>84432</v>
          </cell>
          <cell r="AM1703">
            <v>0</v>
          </cell>
          <cell r="AN1703">
            <v>0</v>
          </cell>
          <cell r="AO1703">
            <v>0</v>
          </cell>
          <cell r="AP1703">
            <v>2743752</v>
          </cell>
          <cell r="AQ1703">
            <v>1361331</v>
          </cell>
          <cell r="AR1703">
            <v>341613</v>
          </cell>
          <cell r="AS1703">
            <v>1702944</v>
          </cell>
          <cell r="AT1703">
            <v>320288</v>
          </cell>
          <cell r="AU1703">
            <v>18987</v>
          </cell>
          <cell r="AV1703">
            <v>11265</v>
          </cell>
          <cell r="AW1703">
            <v>0</v>
          </cell>
          <cell r="AX1703">
            <v>9220</v>
          </cell>
          <cell r="AY1703">
            <v>18098</v>
          </cell>
          <cell r="AZ1703">
            <v>377858</v>
          </cell>
        </row>
        <row r="1704">
          <cell r="A1704">
            <v>221607</v>
          </cell>
          <cell r="B1704" t="str">
            <v>TENNESSEE TECHNOLOGY CENTER AT MCMINNVILLE</v>
          </cell>
          <cell r="C1704" t="str">
            <v>TN</v>
          </cell>
          <cell r="D1704">
            <v>5</v>
          </cell>
          <cell r="E1704">
            <v>7</v>
          </cell>
          <cell r="F1704">
            <v>2</v>
          </cell>
          <cell r="G1704">
            <v>2</v>
          </cell>
          <cell r="H1704">
            <v>2</v>
          </cell>
          <cell r="I1704">
            <v>-3</v>
          </cell>
          <cell r="J1704">
            <v>1</v>
          </cell>
          <cell r="K1704">
            <v>177</v>
          </cell>
          <cell r="L1704">
            <v>204248</v>
          </cell>
          <cell r="M1704">
            <v>0</v>
          </cell>
          <cell r="N1704">
            <v>1032600</v>
          </cell>
          <cell r="O1704">
            <v>0</v>
          </cell>
          <cell r="P1704">
            <v>226439</v>
          </cell>
          <cell r="Q1704">
            <v>0</v>
          </cell>
          <cell r="R1704">
            <v>0</v>
          </cell>
          <cell r="S1704">
            <v>17908</v>
          </cell>
          <cell r="T1704">
            <v>0</v>
          </cell>
          <cell r="U1704">
            <v>315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1481510</v>
          </cell>
          <cell r="AA1704">
            <v>775753</v>
          </cell>
          <cell r="AB1704">
            <v>0</v>
          </cell>
          <cell r="AC1704">
            <v>0</v>
          </cell>
          <cell r="AD1704">
            <v>0</v>
          </cell>
          <cell r="AE1704">
            <v>157604</v>
          </cell>
          <cell r="AF1704">
            <v>243347</v>
          </cell>
          <cell r="AG1704">
            <v>133214</v>
          </cell>
          <cell r="AH1704">
            <v>232600</v>
          </cell>
          <cell r="AI1704">
            <v>0</v>
          </cell>
          <cell r="AJ1704">
            <v>-25000</v>
          </cell>
          <cell r="AK1704">
            <v>1517518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1517518</v>
          </cell>
          <cell r="AQ1704">
            <v>783793</v>
          </cell>
          <cell r="AR1704">
            <v>192408</v>
          </cell>
          <cell r="AS1704">
            <v>976201</v>
          </cell>
          <cell r="AT1704">
            <v>207314</v>
          </cell>
          <cell r="AU1704">
            <v>19125</v>
          </cell>
          <cell r="AV1704">
            <v>0</v>
          </cell>
          <cell r="AW1704">
            <v>0</v>
          </cell>
          <cell r="AX1704">
            <v>0</v>
          </cell>
          <cell r="AY1704">
            <v>6161</v>
          </cell>
          <cell r="AZ1704">
            <v>232600</v>
          </cell>
        </row>
        <row r="1705">
          <cell r="A1705">
            <v>221616</v>
          </cell>
          <cell r="B1705" t="str">
            <v>TENNESSEE TECHNOLOGY CENTER AT JACKSON</v>
          </cell>
          <cell r="C1705" t="str">
            <v>TN</v>
          </cell>
          <cell r="D1705">
            <v>5</v>
          </cell>
          <cell r="E1705">
            <v>7</v>
          </cell>
          <cell r="F1705">
            <v>2</v>
          </cell>
          <cell r="G1705">
            <v>2</v>
          </cell>
          <cell r="H1705">
            <v>2</v>
          </cell>
          <cell r="I1705">
            <v>-3</v>
          </cell>
          <cell r="J1705">
            <v>1</v>
          </cell>
          <cell r="K1705">
            <v>547</v>
          </cell>
          <cell r="L1705">
            <v>594432</v>
          </cell>
          <cell r="M1705">
            <v>0</v>
          </cell>
          <cell r="N1705">
            <v>2257600</v>
          </cell>
          <cell r="O1705">
            <v>0</v>
          </cell>
          <cell r="P1705">
            <v>559081</v>
          </cell>
          <cell r="Q1705">
            <v>0</v>
          </cell>
          <cell r="R1705">
            <v>0</v>
          </cell>
          <cell r="S1705">
            <v>90572</v>
          </cell>
          <cell r="T1705">
            <v>0</v>
          </cell>
          <cell r="U1705">
            <v>115</v>
          </cell>
          <cell r="V1705">
            <v>197260</v>
          </cell>
          <cell r="W1705">
            <v>0</v>
          </cell>
          <cell r="X1705">
            <v>39536</v>
          </cell>
          <cell r="Y1705">
            <v>0</v>
          </cell>
          <cell r="Z1705">
            <v>3738596</v>
          </cell>
          <cell r="AA1705">
            <v>1930083</v>
          </cell>
          <cell r="AB1705">
            <v>0</v>
          </cell>
          <cell r="AC1705">
            <v>0</v>
          </cell>
          <cell r="AD1705">
            <v>0</v>
          </cell>
          <cell r="AE1705">
            <v>408139</v>
          </cell>
          <cell r="AF1705">
            <v>399748</v>
          </cell>
          <cell r="AG1705">
            <v>458777</v>
          </cell>
          <cell r="AH1705">
            <v>501126</v>
          </cell>
          <cell r="AI1705">
            <v>0</v>
          </cell>
          <cell r="AJ1705">
            <v>110700</v>
          </cell>
          <cell r="AK1705">
            <v>3808573</v>
          </cell>
          <cell r="AL1705">
            <v>166371</v>
          </cell>
          <cell r="AM1705">
            <v>0</v>
          </cell>
          <cell r="AN1705">
            <v>0</v>
          </cell>
          <cell r="AO1705">
            <v>0</v>
          </cell>
          <cell r="AP1705">
            <v>3974944</v>
          </cell>
          <cell r="AQ1705">
            <v>1740123</v>
          </cell>
          <cell r="AR1705">
            <v>445112</v>
          </cell>
          <cell r="AS1705">
            <v>2185235</v>
          </cell>
          <cell r="AT1705">
            <v>466457</v>
          </cell>
          <cell r="AU1705">
            <v>19452</v>
          </cell>
          <cell r="AV1705">
            <v>0</v>
          </cell>
          <cell r="AW1705">
            <v>0</v>
          </cell>
          <cell r="AX1705">
            <v>15217</v>
          </cell>
          <cell r="AY1705">
            <v>0</v>
          </cell>
          <cell r="AZ1705">
            <v>501126</v>
          </cell>
        </row>
        <row r="1706">
          <cell r="A1706">
            <v>248925</v>
          </cell>
          <cell r="B1706" t="str">
            <v>TENNESSEE TECHNOLOGY CENTER AT NASHVILLE</v>
          </cell>
          <cell r="C1706" t="str">
            <v>TN</v>
          </cell>
          <cell r="D1706">
            <v>5</v>
          </cell>
          <cell r="E1706">
            <v>7</v>
          </cell>
          <cell r="F1706">
            <v>2</v>
          </cell>
          <cell r="G1706">
            <v>2</v>
          </cell>
          <cell r="H1706">
            <v>2</v>
          </cell>
          <cell r="I1706">
            <v>-3</v>
          </cell>
          <cell r="J1706">
            <v>1</v>
          </cell>
          <cell r="K1706">
            <v>575</v>
          </cell>
          <cell r="L1706">
            <v>578431</v>
          </cell>
          <cell r="M1706">
            <v>0</v>
          </cell>
          <cell r="N1706">
            <v>2706800</v>
          </cell>
          <cell r="O1706">
            <v>0</v>
          </cell>
          <cell r="P1706">
            <v>517222</v>
          </cell>
          <cell r="Q1706">
            <v>38256</v>
          </cell>
          <cell r="R1706">
            <v>0</v>
          </cell>
          <cell r="S1706">
            <v>278103</v>
          </cell>
          <cell r="T1706">
            <v>552</v>
          </cell>
          <cell r="U1706">
            <v>65093</v>
          </cell>
          <cell r="V1706">
            <v>102410</v>
          </cell>
          <cell r="W1706">
            <v>0</v>
          </cell>
          <cell r="X1706">
            <v>55788</v>
          </cell>
          <cell r="Y1706">
            <v>0</v>
          </cell>
          <cell r="Z1706">
            <v>4342655</v>
          </cell>
          <cell r="AA1706">
            <v>23071</v>
          </cell>
          <cell r="AB1706">
            <v>0</v>
          </cell>
          <cell r="AC1706">
            <v>0</v>
          </cell>
          <cell r="AD1706">
            <v>0</v>
          </cell>
          <cell r="AE1706">
            <v>280126</v>
          </cell>
          <cell r="AF1706">
            <v>488925</v>
          </cell>
          <cell r="AG1706">
            <v>503593</v>
          </cell>
          <cell r="AH1706">
            <v>386848</v>
          </cell>
          <cell r="AI1706">
            <v>0</v>
          </cell>
          <cell r="AJ1706">
            <v>614028</v>
          </cell>
          <cell r="AK1706">
            <v>2296591</v>
          </cell>
          <cell r="AL1706">
            <v>98646</v>
          </cell>
          <cell r="AM1706">
            <v>0</v>
          </cell>
          <cell r="AN1706">
            <v>0</v>
          </cell>
          <cell r="AO1706">
            <v>1375171</v>
          </cell>
          <cell r="AP1706">
            <v>3770408</v>
          </cell>
          <cell r="AQ1706">
            <v>2530100</v>
          </cell>
          <cell r="AR1706">
            <v>608900</v>
          </cell>
          <cell r="AS1706">
            <v>3139000</v>
          </cell>
          <cell r="AT1706">
            <v>354185</v>
          </cell>
          <cell r="AU1706">
            <v>23290</v>
          </cell>
          <cell r="AV1706">
            <v>5986</v>
          </cell>
          <cell r="AW1706">
            <v>0</v>
          </cell>
          <cell r="AX1706">
            <v>500</v>
          </cell>
          <cell r="AY1706">
            <v>2887</v>
          </cell>
          <cell r="AZ1706">
            <v>386848</v>
          </cell>
        </row>
        <row r="1707">
          <cell r="A1707">
            <v>222497</v>
          </cell>
          <cell r="B1707" t="str">
            <v>ALAMO COMMUNITY COLLEGE DISTRICT CENTRAL OFFICE</v>
          </cell>
          <cell r="C1707" t="str">
            <v>TX</v>
          </cell>
          <cell r="D1707">
            <v>6</v>
          </cell>
          <cell r="E1707">
            <v>0</v>
          </cell>
          <cell r="F1707">
            <v>2</v>
          </cell>
          <cell r="G1707">
            <v>-2</v>
          </cell>
          <cell r="H1707">
            <v>2</v>
          </cell>
          <cell r="I1707">
            <v>-3</v>
          </cell>
          <cell r="J1707">
            <v>1</v>
          </cell>
          <cell r="L1707">
            <v>336550</v>
          </cell>
          <cell r="M1707">
            <v>0</v>
          </cell>
          <cell r="N1707">
            <v>1148873</v>
          </cell>
          <cell r="O1707">
            <v>22169578</v>
          </cell>
          <cell r="P1707">
            <v>1704823</v>
          </cell>
          <cell r="Q1707">
            <v>397181</v>
          </cell>
          <cell r="R1707">
            <v>109866</v>
          </cell>
          <cell r="S1707">
            <v>572437</v>
          </cell>
          <cell r="T1707">
            <v>280998</v>
          </cell>
          <cell r="U1707">
            <v>0</v>
          </cell>
          <cell r="V1707">
            <v>13595</v>
          </cell>
          <cell r="W1707">
            <v>0</v>
          </cell>
          <cell r="X1707">
            <v>3927609</v>
          </cell>
          <cell r="Y1707">
            <v>0</v>
          </cell>
          <cell r="Z1707">
            <v>30661510</v>
          </cell>
          <cell r="AA1707">
            <v>837535</v>
          </cell>
          <cell r="AB1707">
            <v>0</v>
          </cell>
          <cell r="AC1707">
            <v>1442089</v>
          </cell>
          <cell r="AD1707">
            <v>317057</v>
          </cell>
          <cell r="AE1707">
            <v>2212309</v>
          </cell>
          <cell r="AF1707">
            <v>13384591</v>
          </cell>
          <cell r="AG1707">
            <v>1558123</v>
          </cell>
          <cell r="AH1707">
            <v>706031</v>
          </cell>
          <cell r="AI1707">
            <v>4339637</v>
          </cell>
          <cell r="AJ1707">
            <v>230720</v>
          </cell>
          <cell r="AK1707">
            <v>25028092</v>
          </cell>
          <cell r="AL1707">
            <v>2190</v>
          </cell>
          <cell r="AM1707">
            <v>0</v>
          </cell>
          <cell r="AN1707">
            <v>0</v>
          </cell>
          <cell r="AO1707">
            <v>0</v>
          </cell>
          <cell r="AP1707">
            <v>25030282</v>
          </cell>
          <cell r="AQ1707">
            <v>9404460</v>
          </cell>
          <cell r="AR1707">
            <v>1309511</v>
          </cell>
          <cell r="AS1707">
            <v>11862845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560053</v>
          </cell>
          <cell r="AY1707">
            <v>145978</v>
          </cell>
          <cell r="AZ1707">
            <v>706031</v>
          </cell>
        </row>
        <row r="1708">
          <cell r="A1708">
            <v>224253</v>
          </cell>
          <cell r="B1708" t="str">
            <v>DALLAS COUNTY COMMUNITY COLLEGE DISTRICT</v>
          </cell>
          <cell r="C1708" t="str">
            <v>TX</v>
          </cell>
          <cell r="D1708">
            <v>6</v>
          </cell>
          <cell r="E1708">
            <v>0</v>
          </cell>
          <cell r="F1708">
            <v>2</v>
          </cell>
          <cell r="G1708">
            <v>-2</v>
          </cell>
          <cell r="H1708">
            <v>2</v>
          </cell>
          <cell r="I1708">
            <v>-3</v>
          </cell>
          <cell r="J1708">
            <v>1</v>
          </cell>
          <cell r="L1708">
            <v>1702498</v>
          </cell>
          <cell r="M1708">
            <v>0</v>
          </cell>
          <cell r="N1708">
            <v>5436207</v>
          </cell>
          <cell r="O1708">
            <v>19895048</v>
          </cell>
          <cell r="P1708">
            <v>4864274</v>
          </cell>
          <cell r="Q1708">
            <v>413158</v>
          </cell>
          <cell r="R1708">
            <v>2683432</v>
          </cell>
          <cell r="S1708">
            <v>0</v>
          </cell>
          <cell r="T1708">
            <v>0</v>
          </cell>
          <cell r="U1708">
            <v>0</v>
          </cell>
          <cell r="V1708">
            <v>6230047</v>
          </cell>
          <cell r="W1708">
            <v>0</v>
          </cell>
          <cell r="X1708">
            <v>10946622</v>
          </cell>
          <cell r="Y1708">
            <v>0</v>
          </cell>
          <cell r="Z1708">
            <v>52171286</v>
          </cell>
          <cell r="AA1708">
            <v>7388004</v>
          </cell>
          <cell r="AB1708">
            <v>0</v>
          </cell>
          <cell r="AC1708">
            <v>4642746</v>
          </cell>
          <cell r="AD1708">
            <v>1107542</v>
          </cell>
          <cell r="AE1708">
            <v>1942796</v>
          </cell>
          <cell r="AF1708">
            <v>18636878</v>
          </cell>
          <cell r="AG1708">
            <v>2041960</v>
          </cell>
          <cell r="AH1708">
            <v>9280</v>
          </cell>
          <cell r="AI1708">
            <v>144214</v>
          </cell>
          <cell r="AJ1708">
            <v>4574788</v>
          </cell>
          <cell r="AK1708">
            <v>40488208</v>
          </cell>
          <cell r="AL1708">
            <v>4685450</v>
          </cell>
          <cell r="AM1708">
            <v>0</v>
          </cell>
          <cell r="AN1708">
            <v>0</v>
          </cell>
          <cell r="AO1708">
            <v>0</v>
          </cell>
          <cell r="AP1708">
            <v>45173658</v>
          </cell>
          <cell r="AQ1708">
            <v>16202620</v>
          </cell>
          <cell r="AR1708">
            <v>1312924</v>
          </cell>
          <cell r="AS1708">
            <v>21434616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9280</v>
          </cell>
          <cell r="AZ1708">
            <v>9280</v>
          </cell>
        </row>
        <row r="1709">
          <cell r="A1709">
            <v>227988</v>
          </cell>
          <cell r="B1709" t="str">
            <v>SAN JACINTO COLLEGE DISTRICT</v>
          </cell>
          <cell r="C1709" t="str">
            <v>TX</v>
          </cell>
          <cell r="D1709">
            <v>6</v>
          </cell>
          <cell r="E1709">
            <v>4</v>
          </cell>
          <cell r="F1709">
            <v>2</v>
          </cell>
          <cell r="G1709">
            <v>-2</v>
          </cell>
          <cell r="H1709">
            <v>2</v>
          </cell>
          <cell r="I1709">
            <v>-3</v>
          </cell>
          <cell r="J1709">
            <v>1</v>
          </cell>
          <cell r="L1709">
            <v>19835342</v>
          </cell>
          <cell r="M1709">
            <v>0</v>
          </cell>
          <cell r="N1709">
            <v>40024061</v>
          </cell>
          <cell r="O1709">
            <v>23521072</v>
          </cell>
          <cell r="P1709">
            <v>9687872</v>
          </cell>
          <cell r="Q1709">
            <v>81745</v>
          </cell>
          <cell r="R1709">
            <v>0</v>
          </cell>
          <cell r="S1709">
            <v>0</v>
          </cell>
          <cell r="T1709">
            <v>12992</v>
          </cell>
          <cell r="U1709">
            <v>759542</v>
          </cell>
          <cell r="V1709">
            <v>11370347</v>
          </cell>
          <cell r="W1709">
            <v>0</v>
          </cell>
          <cell r="X1709">
            <v>1860044</v>
          </cell>
          <cell r="Y1709">
            <v>0</v>
          </cell>
          <cell r="Z1709">
            <v>107153017</v>
          </cell>
          <cell r="AA1709">
            <v>43098176</v>
          </cell>
          <cell r="AB1709">
            <v>0</v>
          </cell>
          <cell r="AC1709">
            <v>0</v>
          </cell>
          <cell r="AD1709">
            <v>6208404</v>
          </cell>
          <cell r="AE1709">
            <v>8865838</v>
          </cell>
          <cell r="AF1709">
            <v>17748853</v>
          </cell>
          <cell r="AG1709">
            <v>9983021</v>
          </cell>
          <cell r="AH1709">
            <v>8372831</v>
          </cell>
          <cell r="AI1709">
            <v>1233139</v>
          </cell>
          <cell r="AJ1709">
            <v>0</v>
          </cell>
          <cell r="AK1709">
            <v>95510262</v>
          </cell>
          <cell r="AL1709">
            <v>11709613</v>
          </cell>
          <cell r="AM1709">
            <v>0</v>
          </cell>
          <cell r="AN1709">
            <v>0</v>
          </cell>
          <cell r="AO1709">
            <v>70025</v>
          </cell>
          <cell r="AP1709">
            <v>107289900</v>
          </cell>
          <cell r="AQ1709">
            <v>51763158</v>
          </cell>
          <cell r="AR1709">
            <v>3819879</v>
          </cell>
          <cell r="AS1709">
            <v>62222821</v>
          </cell>
          <cell r="AT1709">
            <v>5998195</v>
          </cell>
          <cell r="AU1709">
            <v>741318</v>
          </cell>
          <cell r="AV1709">
            <v>9848</v>
          </cell>
          <cell r="AW1709">
            <v>0</v>
          </cell>
          <cell r="AX1709">
            <v>0</v>
          </cell>
          <cell r="AY1709">
            <v>1623470</v>
          </cell>
          <cell r="AZ1709">
            <v>8372831</v>
          </cell>
        </row>
        <row r="1710">
          <cell r="A1710">
            <v>228671</v>
          </cell>
          <cell r="B1710" t="str">
            <v>TEXAS STATE TECHNICAL COLLEGE-SYSTEM</v>
          </cell>
          <cell r="C1710" t="str">
            <v>TX</v>
          </cell>
          <cell r="D1710">
            <v>6</v>
          </cell>
          <cell r="E1710">
            <v>0</v>
          </cell>
          <cell r="F1710">
            <v>2</v>
          </cell>
          <cell r="G1710">
            <v>-2</v>
          </cell>
          <cell r="H1710">
            <v>2</v>
          </cell>
          <cell r="I1710">
            <v>-3</v>
          </cell>
          <cell r="J1710">
            <v>1</v>
          </cell>
          <cell r="L1710">
            <v>0</v>
          </cell>
          <cell r="M1710">
            <v>0</v>
          </cell>
          <cell r="N1710">
            <v>2659839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14485</v>
          </cell>
          <cell r="T1710">
            <v>0</v>
          </cell>
          <cell r="U1710">
            <v>0</v>
          </cell>
          <cell r="V1710">
            <v>63290</v>
          </cell>
          <cell r="W1710">
            <v>0</v>
          </cell>
          <cell r="X1710">
            <v>0</v>
          </cell>
          <cell r="Y1710">
            <v>0</v>
          </cell>
          <cell r="Z1710">
            <v>2737614</v>
          </cell>
          <cell r="AA1710">
            <v>142861</v>
          </cell>
          <cell r="AB1710">
            <v>10228</v>
          </cell>
          <cell r="AC1710">
            <v>0</v>
          </cell>
          <cell r="AD1710">
            <v>33948</v>
          </cell>
          <cell r="AE1710">
            <v>0</v>
          </cell>
          <cell r="AF1710">
            <v>2728880</v>
          </cell>
          <cell r="AG1710">
            <v>0</v>
          </cell>
          <cell r="AH1710">
            <v>0</v>
          </cell>
          <cell r="AI1710">
            <v>0</v>
          </cell>
          <cell r="AJ1710">
            <v>-563170</v>
          </cell>
          <cell r="AK1710">
            <v>2352747</v>
          </cell>
          <cell r="AL1710">
            <v>590805</v>
          </cell>
          <cell r="AM1710">
            <v>0</v>
          </cell>
          <cell r="AN1710">
            <v>0</v>
          </cell>
          <cell r="AO1710">
            <v>0</v>
          </cell>
          <cell r="AP1710">
            <v>2943552</v>
          </cell>
          <cell r="AQ1710">
            <v>1702495</v>
          </cell>
          <cell r="AR1710">
            <v>549661</v>
          </cell>
          <cell r="AS1710">
            <v>2252156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>
            <v>228732</v>
          </cell>
          <cell r="B1711" t="str">
            <v>TEXAS A &amp; M UNIVERSITY SYSTEM ADMIN AND GEN OFFICE</v>
          </cell>
          <cell r="C1711" t="str">
            <v>TX</v>
          </cell>
          <cell r="D1711">
            <v>6</v>
          </cell>
          <cell r="E1711">
            <v>0</v>
          </cell>
          <cell r="F1711">
            <v>2</v>
          </cell>
          <cell r="G1711">
            <v>-2</v>
          </cell>
          <cell r="H1711">
            <v>2</v>
          </cell>
          <cell r="I1711">
            <v>-3</v>
          </cell>
          <cell r="J1711">
            <v>1</v>
          </cell>
          <cell r="L1711">
            <v>0</v>
          </cell>
          <cell r="M1711">
            <v>0</v>
          </cell>
          <cell r="N1711">
            <v>2210757</v>
          </cell>
          <cell r="O1711">
            <v>0</v>
          </cell>
          <cell r="P1711">
            <v>615721</v>
          </cell>
          <cell r="Q1711">
            <v>223643</v>
          </cell>
          <cell r="R1711">
            <v>0</v>
          </cell>
          <cell r="S1711">
            <v>920875</v>
          </cell>
          <cell r="T1711">
            <v>1440142</v>
          </cell>
          <cell r="U1711">
            <v>106279</v>
          </cell>
          <cell r="V1711">
            <v>0</v>
          </cell>
          <cell r="W1711">
            <v>0</v>
          </cell>
          <cell r="X1711">
            <v>115622301</v>
          </cell>
          <cell r="Y1711">
            <v>0</v>
          </cell>
          <cell r="Z1711">
            <v>121139718</v>
          </cell>
          <cell r="AA1711">
            <v>1115139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11467824</v>
          </cell>
          <cell r="AG1711">
            <v>0</v>
          </cell>
          <cell r="AH1711">
            <v>2900</v>
          </cell>
          <cell r="AI1711">
            <v>50085540</v>
          </cell>
          <cell r="AJ1711">
            <v>65365008</v>
          </cell>
          <cell r="AK1711">
            <v>128036411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128036411</v>
          </cell>
          <cell r="AQ1711">
            <v>5607076</v>
          </cell>
          <cell r="AR1711">
            <v>3244979</v>
          </cell>
          <cell r="AS1711">
            <v>8882923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2900</v>
          </cell>
          <cell r="AY1711">
            <v>0</v>
          </cell>
          <cell r="AZ1711">
            <v>2900</v>
          </cell>
        </row>
        <row r="1712">
          <cell r="A1712">
            <v>229090</v>
          </cell>
          <cell r="B1712" t="str">
            <v>THE UNIVERSITY OF TEXAS SYSTEM OFFICE</v>
          </cell>
          <cell r="C1712" t="str">
            <v>TX</v>
          </cell>
          <cell r="D1712">
            <v>6</v>
          </cell>
          <cell r="E1712">
            <v>0</v>
          </cell>
          <cell r="F1712">
            <v>2</v>
          </cell>
          <cell r="G1712">
            <v>-2</v>
          </cell>
          <cell r="H1712">
            <v>2</v>
          </cell>
          <cell r="I1712">
            <v>-3</v>
          </cell>
          <cell r="J1712">
            <v>1</v>
          </cell>
          <cell r="L1712">
            <v>0</v>
          </cell>
          <cell r="M1712">
            <v>0</v>
          </cell>
          <cell r="N1712">
            <v>9402892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394548</v>
          </cell>
          <cell r="T1712">
            <v>0</v>
          </cell>
          <cell r="U1712">
            <v>4358155</v>
          </cell>
          <cell r="V1712">
            <v>0</v>
          </cell>
          <cell r="W1712">
            <v>0</v>
          </cell>
          <cell r="X1712">
            <v>4018423</v>
          </cell>
          <cell r="Y1712">
            <v>0</v>
          </cell>
          <cell r="Z1712">
            <v>18174018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35729902</v>
          </cell>
          <cell r="AG1712">
            <v>0</v>
          </cell>
          <cell r="AH1712">
            <v>0</v>
          </cell>
          <cell r="AI1712">
            <v>0</v>
          </cell>
          <cell r="AJ1712">
            <v>8435614</v>
          </cell>
          <cell r="AK1712">
            <v>44165516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44165516</v>
          </cell>
          <cell r="AQ1712">
            <v>14658578</v>
          </cell>
          <cell r="AR1712">
            <v>2826066</v>
          </cell>
          <cell r="AS1712">
            <v>17620653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>
            <v>229407</v>
          </cell>
          <cell r="B1713" t="str">
            <v>UNIVERSITY OF HOUSTON-SYSTEM ADMINISTRATION</v>
          </cell>
          <cell r="C1713" t="str">
            <v>TX</v>
          </cell>
          <cell r="D1713">
            <v>6</v>
          </cell>
          <cell r="E1713">
            <v>0</v>
          </cell>
          <cell r="F1713">
            <v>2</v>
          </cell>
          <cell r="G1713">
            <v>-2</v>
          </cell>
          <cell r="H1713">
            <v>2</v>
          </cell>
          <cell r="I1713">
            <v>-3</v>
          </cell>
          <cell r="J1713">
            <v>1</v>
          </cell>
          <cell r="L1713">
            <v>0</v>
          </cell>
          <cell r="M1713">
            <v>0</v>
          </cell>
          <cell r="N1713">
            <v>2966292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8927095</v>
          </cell>
          <cell r="T1713">
            <v>2662441</v>
          </cell>
          <cell r="U1713">
            <v>5899069</v>
          </cell>
          <cell r="V1713">
            <v>0</v>
          </cell>
          <cell r="W1713">
            <v>0</v>
          </cell>
          <cell r="X1713">
            <v>2029550</v>
          </cell>
          <cell r="Y1713">
            <v>0</v>
          </cell>
          <cell r="Z1713">
            <v>22484447</v>
          </cell>
          <cell r="AA1713">
            <v>0</v>
          </cell>
          <cell r="AB1713">
            <v>25000</v>
          </cell>
          <cell r="AC1713">
            <v>8728852</v>
          </cell>
          <cell r="AD1713">
            <v>37892</v>
          </cell>
          <cell r="AE1713">
            <v>0</v>
          </cell>
          <cell r="AF1713">
            <v>10796435</v>
          </cell>
          <cell r="AG1713">
            <v>0</v>
          </cell>
          <cell r="AH1713">
            <v>0</v>
          </cell>
          <cell r="AI1713">
            <v>0</v>
          </cell>
          <cell r="AJ1713">
            <v>23042447</v>
          </cell>
          <cell r="AK1713">
            <v>42630626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42630626</v>
          </cell>
          <cell r="AQ1713">
            <v>7577066</v>
          </cell>
          <cell r="AR1713">
            <v>1622529</v>
          </cell>
          <cell r="AS1713">
            <v>9199595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>
            <v>222831</v>
          </cell>
          <cell r="B1714" t="str">
            <v>ANGELO STATE UNIVERSITY</v>
          </cell>
          <cell r="C1714" t="str">
            <v>TX</v>
          </cell>
          <cell r="D1714">
            <v>6</v>
          </cell>
          <cell r="E1714">
            <v>1</v>
          </cell>
          <cell r="F1714">
            <v>2</v>
          </cell>
          <cell r="G1714">
            <v>2</v>
          </cell>
          <cell r="H1714">
            <v>2</v>
          </cell>
          <cell r="I1714">
            <v>21</v>
          </cell>
          <cell r="J1714">
            <v>1</v>
          </cell>
          <cell r="K1714">
            <v>5446</v>
          </cell>
          <cell r="L1714">
            <v>16272548</v>
          </cell>
          <cell r="M1714">
            <v>0</v>
          </cell>
          <cell r="N1714">
            <v>30901648</v>
          </cell>
          <cell r="O1714">
            <v>0</v>
          </cell>
          <cell r="P1714">
            <v>5331493</v>
          </cell>
          <cell r="Q1714">
            <v>952294</v>
          </cell>
          <cell r="R1714">
            <v>0</v>
          </cell>
          <cell r="S1714">
            <v>1083845</v>
          </cell>
          <cell r="T1714">
            <v>3677642</v>
          </cell>
          <cell r="U1714">
            <v>865937</v>
          </cell>
          <cell r="V1714">
            <v>6723739</v>
          </cell>
          <cell r="W1714">
            <v>0</v>
          </cell>
          <cell r="X1714">
            <v>2352729</v>
          </cell>
          <cell r="Y1714">
            <v>0</v>
          </cell>
          <cell r="Z1714">
            <v>68161875</v>
          </cell>
          <cell r="AA1714">
            <v>20510404</v>
          </cell>
          <cell r="AB1714">
            <v>1058450</v>
          </cell>
          <cell r="AC1714">
            <v>1170620</v>
          </cell>
          <cell r="AD1714">
            <v>3112368</v>
          </cell>
          <cell r="AE1714">
            <v>1878947</v>
          </cell>
          <cell r="AF1714">
            <v>5595717</v>
          </cell>
          <cell r="AG1714">
            <v>4951534</v>
          </cell>
          <cell r="AH1714">
            <v>10546824</v>
          </cell>
          <cell r="AI1714">
            <v>4019114</v>
          </cell>
          <cell r="AJ1714">
            <v>4142608</v>
          </cell>
          <cell r="AK1714">
            <v>56986586</v>
          </cell>
          <cell r="AL1714">
            <v>11514723</v>
          </cell>
          <cell r="AM1714">
            <v>0</v>
          </cell>
          <cell r="AN1714">
            <v>0</v>
          </cell>
          <cell r="AO1714">
            <v>0</v>
          </cell>
          <cell r="AP1714">
            <v>68501309</v>
          </cell>
          <cell r="AQ1714">
            <v>22273965</v>
          </cell>
          <cell r="AR1714">
            <v>4990928</v>
          </cell>
          <cell r="AS1714">
            <v>27264893</v>
          </cell>
          <cell r="AT1714">
            <v>4349656</v>
          </cell>
          <cell r="AU1714">
            <v>0</v>
          </cell>
          <cell r="AV1714">
            <v>471416</v>
          </cell>
          <cell r="AW1714">
            <v>0</v>
          </cell>
          <cell r="AX1714">
            <v>2476926</v>
          </cell>
          <cell r="AY1714">
            <v>3248826</v>
          </cell>
          <cell r="AZ1714">
            <v>10546824</v>
          </cell>
        </row>
        <row r="1715">
          <cell r="A1715">
            <v>223214</v>
          </cell>
          <cell r="B1715" t="str">
            <v>TEXAS A &amp; M UNIVERSITY SYSTEM HEALTH SCIENCE CTR</v>
          </cell>
          <cell r="C1715" t="str">
            <v>TX</v>
          </cell>
          <cell r="D1715">
            <v>6</v>
          </cell>
          <cell r="E1715">
            <v>1</v>
          </cell>
          <cell r="F1715">
            <v>2</v>
          </cell>
          <cell r="G1715">
            <v>1</v>
          </cell>
          <cell r="H1715">
            <v>2</v>
          </cell>
          <cell r="I1715">
            <v>53</v>
          </cell>
          <cell r="J1715">
            <v>1</v>
          </cell>
          <cell r="K1715">
            <v>865</v>
          </cell>
          <cell r="L1715">
            <v>7148776</v>
          </cell>
          <cell r="M1715">
            <v>0</v>
          </cell>
          <cell r="N1715">
            <v>54679388</v>
          </cell>
          <cell r="O1715">
            <v>0</v>
          </cell>
          <cell r="P1715">
            <v>10277878</v>
          </cell>
          <cell r="Q1715">
            <v>2452394</v>
          </cell>
          <cell r="R1715">
            <v>80622</v>
          </cell>
          <cell r="S1715">
            <v>6348656</v>
          </cell>
          <cell r="T1715">
            <v>1196481</v>
          </cell>
          <cell r="U1715">
            <v>7963075</v>
          </cell>
          <cell r="V1715">
            <v>1857115</v>
          </cell>
          <cell r="W1715">
            <v>0</v>
          </cell>
          <cell r="X1715">
            <v>3793544</v>
          </cell>
          <cell r="Y1715">
            <v>0</v>
          </cell>
          <cell r="Z1715">
            <v>95797929</v>
          </cell>
          <cell r="AA1715">
            <v>42901251</v>
          </cell>
          <cell r="AB1715">
            <v>18861093</v>
          </cell>
          <cell r="AC1715">
            <v>1726725</v>
          </cell>
          <cell r="AD1715">
            <v>5691531</v>
          </cell>
          <cell r="AE1715">
            <v>2303884</v>
          </cell>
          <cell r="AF1715">
            <v>11729473</v>
          </cell>
          <cell r="AG1715">
            <v>5321705</v>
          </cell>
          <cell r="AH1715">
            <v>1829351</v>
          </cell>
          <cell r="AI1715">
            <v>622213</v>
          </cell>
          <cell r="AJ1715">
            <v>2231318</v>
          </cell>
          <cell r="AK1715">
            <v>93218544</v>
          </cell>
          <cell r="AL1715">
            <v>1889201</v>
          </cell>
          <cell r="AM1715">
            <v>0</v>
          </cell>
          <cell r="AN1715">
            <v>0</v>
          </cell>
          <cell r="AO1715">
            <v>0</v>
          </cell>
          <cell r="AP1715">
            <v>95107745</v>
          </cell>
          <cell r="AQ1715">
            <v>48521145</v>
          </cell>
          <cell r="AR1715">
            <v>6195601</v>
          </cell>
          <cell r="AS1715">
            <v>58513295</v>
          </cell>
          <cell r="AT1715">
            <v>46481</v>
          </cell>
          <cell r="AU1715">
            <v>0</v>
          </cell>
          <cell r="AV1715">
            <v>1215465</v>
          </cell>
          <cell r="AW1715">
            <v>0</v>
          </cell>
          <cell r="AX1715">
            <v>505666</v>
          </cell>
          <cell r="AY1715">
            <v>61739</v>
          </cell>
          <cell r="AZ1715">
            <v>1829351</v>
          </cell>
        </row>
        <row r="1716">
          <cell r="A1716">
            <v>224147</v>
          </cell>
          <cell r="B1716" t="str">
            <v>TEXAS A &amp; M UNIVERSITY-CORPUS CHRISTI</v>
          </cell>
          <cell r="C1716" t="str">
            <v>TX</v>
          </cell>
          <cell r="D1716">
            <v>6</v>
          </cell>
          <cell r="E1716">
            <v>1</v>
          </cell>
          <cell r="F1716">
            <v>2</v>
          </cell>
          <cell r="G1716">
            <v>2</v>
          </cell>
          <cell r="H1716">
            <v>2</v>
          </cell>
          <cell r="I1716">
            <v>21</v>
          </cell>
          <cell r="J1716">
            <v>1</v>
          </cell>
          <cell r="K1716">
            <v>5841</v>
          </cell>
          <cell r="L1716">
            <v>19184226</v>
          </cell>
          <cell r="M1716">
            <v>0</v>
          </cell>
          <cell r="N1716">
            <v>45065517</v>
          </cell>
          <cell r="O1716">
            <v>0</v>
          </cell>
          <cell r="P1716">
            <v>6920138</v>
          </cell>
          <cell r="Q1716">
            <v>1707376</v>
          </cell>
          <cell r="R1716">
            <v>504083</v>
          </cell>
          <cell r="S1716">
            <v>2458805</v>
          </cell>
          <cell r="T1716">
            <v>64095</v>
          </cell>
          <cell r="U1716">
            <v>1189861</v>
          </cell>
          <cell r="V1716">
            <v>5450244</v>
          </cell>
          <cell r="W1716">
            <v>0</v>
          </cell>
          <cell r="X1716">
            <v>2298223</v>
          </cell>
          <cell r="Y1716">
            <v>0</v>
          </cell>
          <cell r="Z1716">
            <v>84842568</v>
          </cell>
          <cell r="AA1716">
            <v>25503624</v>
          </cell>
          <cell r="AB1716">
            <v>3480291</v>
          </cell>
          <cell r="AC1716">
            <v>2112518</v>
          </cell>
          <cell r="AD1716">
            <v>7482907</v>
          </cell>
          <cell r="AE1716">
            <v>3119353</v>
          </cell>
          <cell r="AF1716">
            <v>9844652</v>
          </cell>
          <cell r="AG1716">
            <v>4699491</v>
          </cell>
          <cell r="AH1716">
            <v>8153460</v>
          </cell>
          <cell r="AI1716">
            <v>9281153</v>
          </cell>
          <cell r="AJ1716">
            <v>701791</v>
          </cell>
          <cell r="AK1716">
            <v>74379240</v>
          </cell>
          <cell r="AL1716">
            <v>9568614</v>
          </cell>
          <cell r="AM1716">
            <v>0</v>
          </cell>
          <cell r="AN1716">
            <v>0</v>
          </cell>
          <cell r="AO1716">
            <v>0</v>
          </cell>
          <cell r="AP1716">
            <v>83947854</v>
          </cell>
          <cell r="AQ1716">
            <v>33674199</v>
          </cell>
          <cell r="AR1716">
            <v>3786851</v>
          </cell>
          <cell r="AS1716">
            <v>40361180</v>
          </cell>
          <cell r="AT1716">
            <v>4102409</v>
          </cell>
          <cell r="AU1716">
            <v>444295</v>
          </cell>
          <cell r="AV1716">
            <v>664011</v>
          </cell>
          <cell r="AW1716">
            <v>0</v>
          </cell>
          <cell r="AX1716">
            <v>610292</v>
          </cell>
          <cell r="AY1716">
            <v>2332453</v>
          </cell>
          <cell r="AZ1716">
            <v>8153460</v>
          </cell>
        </row>
        <row r="1717">
          <cell r="A1717">
            <v>224545</v>
          </cell>
          <cell r="B1717" t="str">
            <v>TEXAS A &amp; M UNIVERSITY-TEXARKANA</v>
          </cell>
          <cell r="C1717" t="str">
            <v>TX</v>
          </cell>
          <cell r="D1717">
            <v>6</v>
          </cell>
          <cell r="E1717">
            <v>1</v>
          </cell>
          <cell r="F1717">
            <v>2</v>
          </cell>
          <cell r="G1717">
            <v>2</v>
          </cell>
          <cell r="H1717">
            <v>2</v>
          </cell>
          <cell r="I1717">
            <v>21</v>
          </cell>
          <cell r="J1717">
            <v>1</v>
          </cell>
          <cell r="K1717">
            <v>723</v>
          </cell>
          <cell r="L1717">
            <v>3403950</v>
          </cell>
          <cell r="M1717">
            <v>0</v>
          </cell>
          <cell r="N1717">
            <v>9009308</v>
          </cell>
          <cell r="O1717">
            <v>0</v>
          </cell>
          <cell r="P1717">
            <v>1621959</v>
          </cell>
          <cell r="Q1717">
            <v>107928</v>
          </cell>
          <cell r="R1717">
            <v>59990</v>
          </cell>
          <cell r="S1717">
            <v>281526</v>
          </cell>
          <cell r="T1717">
            <v>0</v>
          </cell>
          <cell r="U1717">
            <v>20787</v>
          </cell>
          <cell r="V1717">
            <v>1122</v>
          </cell>
          <cell r="W1717">
            <v>0</v>
          </cell>
          <cell r="X1717">
            <v>416880</v>
          </cell>
          <cell r="Y1717">
            <v>0</v>
          </cell>
          <cell r="Z1717">
            <v>14923450</v>
          </cell>
          <cell r="AA1717">
            <v>5191079</v>
          </cell>
          <cell r="AB1717">
            <v>2564</v>
          </cell>
          <cell r="AC1717">
            <v>94965</v>
          </cell>
          <cell r="AD1717">
            <v>1613101</v>
          </cell>
          <cell r="AE1717">
            <v>436419</v>
          </cell>
          <cell r="AF1717">
            <v>3689357</v>
          </cell>
          <cell r="AG1717">
            <v>344102</v>
          </cell>
          <cell r="AH1717">
            <v>2310704</v>
          </cell>
          <cell r="AI1717">
            <v>-396600</v>
          </cell>
          <cell r="AJ1717">
            <v>-15837</v>
          </cell>
          <cell r="AK1717">
            <v>13269854</v>
          </cell>
          <cell r="AL1717">
            <v>212973</v>
          </cell>
          <cell r="AM1717">
            <v>0</v>
          </cell>
          <cell r="AN1717">
            <v>0</v>
          </cell>
          <cell r="AO1717">
            <v>0</v>
          </cell>
          <cell r="AP1717">
            <v>13482827</v>
          </cell>
          <cell r="AQ1717">
            <v>6673876</v>
          </cell>
          <cell r="AR1717">
            <v>1184759</v>
          </cell>
          <cell r="AS1717">
            <v>8117302</v>
          </cell>
          <cell r="AT1717">
            <v>478356</v>
          </cell>
          <cell r="AU1717">
            <v>86257</v>
          </cell>
          <cell r="AV1717">
            <v>1458161</v>
          </cell>
          <cell r="AW1717">
            <v>7790</v>
          </cell>
          <cell r="AX1717">
            <v>58422</v>
          </cell>
          <cell r="AY1717">
            <v>221718</v>
          </cell>
          <cell r="AZ1717">
            <v>2310704</v>
          </cell>
        </row>
        <row r="1718">
          <cell r="A1718">
            <v>224554</v>
          </cell>
          <cell r="B1718" t="str">
            <v>TEXAS A &amp; M UNIVERSITY-COMMERCE</v>
          </cell>
          <cell r="C1718" t="str">
            <v>TX</v>
          </cell>
          <cell r="D1718">
            <v>6</v>
          </cell>
          <cell r="E1718">
            <v>1</v>
          </cell>
          <cell r="F1718">
            <v>2</v>
          </cell>
          <cell r="G1718">
            <v>2</v>
          </cell>
          <cell r="H1718">
            <v>2</v>
          </cell>
          <cell r="I1718">
            <v>16</v>
          </cell>
          <cell r="J1718">
            <v>1</v>
          </cell>
          <cell r="K1718">
            <v>5361</v>
          </cell>
          <cell r="L1718">
            <v>20217846</v>
          </cell>
          <cell r="M1718">
            <v>0</v>
          </cell>
          <cell r="N1718">
            <v>38393792</v>
          </cell>
          <cell r="O1718">
            <v>0</v>
          </cell>
          <cell r="P1718">
            <v>6923573</v>
          </cell>
          <cell r="Q1718">
            <v>574574</v>
          </cell>
          <cell r="R1718">
            <v>11238</v>
          </cell>
          <cell r="S1718">
            <v>1197236</v>
          </cell>
          <cell r="T1718">
            <v>26295</v>
          </cell>
          <cell r="U1718">
            <v>1522706</v>
          </cell>
          <cell r="V1718">
            <v>5374573</v>
          </cell>
          <cell r="W1718">
            <v>0</v>
          </cell>
          <cell r="X1718">
            <v>1042129</v>
          </cell>
          <cell r="Y1718">
            <v>0</v>
          </cell>
          <cell r="Z1718">
            <v>75283962</v>
          </cell>
          <cell r="AA1718">
            <v>27561543</v>
          </cell>
          <cell r="AB1718">
            <v>328245</v>
          </cell>
          <cell r="AC1718">
            <v>1868880</v>
          </cell>
          <cell r="AD1718">
            <v>5197829</v>
          </cell>
          <cell r="AE1718">
            <v>4520055</v>
          </cell>
          <cell r="AF1718">
            <v>7218322</v>
          </cell>
          <cell r="AG1718">
            <v>7062179</v>
          </cell>
          <cell r="AH1718">
            <v>8944687</v>
          </cell>
          <cell r="AI1718">
            <v>630620</v>
          </cell>
          <cell r="AJ1718">
            <v>3589609</v>
          </cell>
          <cell r="AK1718">
            <v>66921969</v>
          </cell>
          <cell r="AL1718">
            <v>8415301</v>
          </cell>
          <cell r="AM1718">
            <v>0</v>
          </cell>
          <cell r="AN1718">
            <v>0</v>
          </cell>
          <cell r="AO1718">
            <v>0</v>
          </cell>
          <cell r="AP1718">
            <v>75337270</v>
          </cell>
          <cell r="AQ1718">
            <v>32800576</v>
          </cell>
          <cell r="AR1718">
            <v>8486712</v>
          </cell>
          <cell r="AS1718">
            <v>41994167</v>
          </cell>
          <cell r="AT1718">
            <v>4890940</v>
          </cell>
          <cell r="AU1718">
            <v>297944</v>
          </cell>
          <cell r="AV1718">
            <v>388565</v>
          </cell>
          <cell r="AW1718">
            <v>0</v>
          </cell>
          <cell r="AX1718">
            <v>242986</v>
          </cell>
          <cell r="AY1718">
            <v>3124252</v>
          </cell>
          <cell r="AZ1718">
            <v>8944687</v>
          </cell>
        </row>
        <row r="1719">
          <cell r="A1719">
            <v>225414</v>
          </cell>
          <cell r="B1719" t="str">
            <v>UNIVERSITY OF HOUSTON-CLEAR LAKE</v>
          </cell>
          <cell r="C1719" t="str">
            <v>TX</v>
          </cell>
          <cell r="D1719">
            <v>6</v>
          </cell>
          <cell r="E1719">
            <v>1</v>
          </cell>
          <cell r="F1719">
            <v>2</v>
          </cell>
          <cell r="G1719">
            <v>2</v>
          </cell>
          <cell r="H1719">
            <v>2</v>
          </cell>
          <cell r="I1719">
            <v>21</v>
          </cell>
          <cell r="J1719">
            <v>1</v>
          </cell>
          <cell r="K1719">
            <v>4905</v>
          </cell>
          <cell r="L1719">
            <v>21466506</v>
          </cell>
          <cell r="M1719">
            <v>0</v>
          </cell>
          <cell r="N1719">
            <v>30499943</v>
          </cell>
          <cell r="O1719">
            <v>0</v>
          </cell>
          <cell r="P1719">
            <v>13449702</v>
          </cell>
          <cell r="Q1719">
            <v>364412</v>
          </cell>
          <cell r="R1719">
            <v>0</v>
          </cell>
          <cell r="S1719">
            <v>551382</v>
          </cell>
          <cell r="T1719">
            <v>327155</v>
          </cell>
          <cell r="U1719">
            <v>2248983</v>
          </cell>
          <cell r="V1719">
            <v>1402622</v>
          </cell>
          <cell r="W1719">
            <v>0</v>
          </cell>
          <cell r="X1719">
            <v>1552185</v>
          </cell>
          <cell r="Y1719">
            <v>0</v>
          </cell>
          <cell r="Z1719">
            <v>71862890</v>
          </cell>
          <cell r="AA1719">
            <v>23155812</v>
          </cell>
          <cell r="AB1719">
            <v>11785164</v>
          </cell>
          <cell r="AC1719">
            <v>174940</v>
          </cell>
          <cell r="AD1719">
            <v>7478150</v>
          </cell>
          <cell r="AE1719">
            <v>2338637</v>
          </cell>
          <cell r="AF1719">
            <v>9762229</v>
          </cell>
          <cell r="AG1719">
            <v>4855917</v>
          </cell>
          <cell r="AH1719">
            <v>4187776</v>
          </cell>
          <cell r="AI1719">
            <v>894603</v>
          </cell>
          <cell r="AJ1719">
            <v>-2077849</v>
          </cell>
          <cell r="AK1719">
            <v>62555379</v>
          </cell>
          <cell r="AL1719">
            <v>2953256</v>
          </cell>
          <cell r="AM1719">
            <v>0</v>
          </cell>
          <cell r="AN1719">
            <v>0</v>
          </cell>
          <cell r="AO1719">
            <v>0</v>
          </cell>
          <cell r="AP1719">
            <v>65508635</v>
          </cell>
          <cell r="AQ1719">
            <v>31127894</v>
          </cell>
          <cell r="AR1719">
            <v>6813145</v>
          </cell>
          <cell r="AS1719">
            <v>37941039</v>
          </cell>
          <cell r="AT1719">
            <v>1892510</v>
          </cell>
          <cell r="AU1719">
            <v>98760</v>
          </cell>
          <cell r="AV1719">
            <v>1858011</v>
          </cell>
          <cell r="AW1719">
            <v>0</v>
          </cell>
          <cell r="AX1719">
            <v>191584</v>
          </cell>
          <cell r="AY1719">
            <v>146911</v>
          </cell>
          <cell r="AZ1719">
            <v>4187776</v>
          </cell>
        </row>
        <row r="1720">
          <cell r="A1720">
            <v>225432</v>
          </cell>
          <cell r="B1720" t="str">
            <v>UNIVERSITY OF HOUSTON-DOWNTOWN</v>
          </cell>
          <cell r="C1720" t="str">
            <v>TX</v>
          </cell>
          <cell r="D1720">
            <v>6</v>
          </cell>
          <cell r="E1720">
            <v>1</v>
          </cell>
          <cell r="F1720">
            <v>2</v>
          </cell>
          <cell r="G1720">
            <v>2</v>
          </cell>
          <cell r="H1720">
            <v>2</v>
          </cell>
          <cell r="I1720">
            <v>32</v>
          </cell>
          <cell r="J1720">
            <v>1</v>
          </cell>
          <cell r="K1720">
            <v>6749</v>
          </cell>
          <cell r="L1720">
            <v>20889520</v>
          </cell>
          <cell r="M1720">
            <v>0</v>
          </cell>
          <cell r="N1720">
            <v>28404436</v>
          </cell>
          <cell r="O1720">
            <v>0</v>
          </cell>
          <cell r="P1720">
            <v>8647350</v>
          </cell>
          <cell r="Q1720">
            <v>645932</v>
          </cell>
          <cell r="R1720">
            <v>56630</v>
          </cell>
          <cell r="S1720">
            <v>2170848</v>
          </cell>
          <cell r="T1720">
            <v>610501</v>
          </cell>
          <cell r="U1720">
            <v>1595583</v>
          </cell>
          <cell r="V1720">
            <v>1621083</v>
          </cell>
          <cell r="W1720">
            <v>0</v>
          </cell>
          <cell r="X1720">
            <v>628369</v>
          </cell>
          <cell r="Y1720">
            <v>0</v>
          </cell>
          <cell r="Z1720">
            <v>65270252</v>
          </cell>
          <cell r="AA1720">
            <v>18106344</v>
          </cell>
          <cell r="AB1720">
            <v>891713</v>
          </cell>
          <cell r="AC1720">
            <v>2271078</v>
          </cell>
          <cell r="AD1720">
            <v>7778246</v>
          </cell>
          <cell r="AE1720">
            <v>2215125</v>
          </cell>
          <cell r="AF1720">
            <v>8795839</v>
          </cell>
          <cell r="AG1720">
            <v>3144002</v>
          </cell>
          <cell r="AH1720">
            <v>9575215</v>
          </cell>
          <cell r="AI1720">
            <v>3399248</v>
          </cell>
          <cell r="AJ1720">
            <v>4013119</v>
          </cell>
          <cell r="AK1720">
            <v>60189929</v>
          </cell>
          <cell r="AL1720">
            <v>3612263</v>
          </cell>
          <cell r="AM1720">
            <v>0</v>
          </cell>
          <cell r="AN1720">
            <v>0</v>
          </cell>
          <cell r="AO1720">
            <v>0</v>
          </cell>
          <cell r="AP1720">
            <v>63802192</v>
          </cell>
          <cell r="AQ1720">
            <v>26643875</v>
          </cell>
          <cell r="AR1720">
            <v>831795</v>
          </cell>
          <cell r="AS1720">
            <v>27475670</v>
          </cell>
          <cell r="AT1720">
            <v>5592401</v>
          </cell>
          <cell r="AU1720">
            <v>359203</v>
          </cell>
          <cell r="AV1720">
            <v>2224453</v>
          </cell>
          <cell r="AW1720">
            <v>0</v>
          </cell>
          <cell r="AX1720">
            <v>1320846</v>
          </cell>
          <cell r="AY1720">
            <v>78312</v>
          </cell>
          <cell r="AZ1720">
            <v>9575215</v>
          </cell>
        </row>
        <row r="1721">
          <cell r="A1721">
            <v>225502</v>
          </cell>
          <cell r="B1721" t="str">
            <v>UNIVERSITY OF HOUSTON-VICTORIA</v>
          </cell>
          <cell r="C1721" t="str">
            <v>TX</v>
          </cell>
          <cell r="D1721">
            <v>6</v>
          </cell>
          <cell r="E1721">
            <v>1</v>
          </cell>
          <cell r="F1721">
            <v>2</v>
          </cell>
          <cell r="G1721">
            <v>2</v>
          </cell>
          <cell r="H1721">
            <v>2</v>
          </cell>
          <cell r="I1721">
            <v>21</v>
          </cell>
          <cell r="J1721">
            <v>1</v>
          </cell>
          <cell r="K1721">
            <v>1063</v>
          </cell>
          <cell r="L1721">
            <v>4052418</v>
          </cell>
          <cell r="M1721">
            <v>0</v>
          </cell>
          <cell r="N1721">
            <v>11157809</v>
          </cell>
          <cell r="O1721">
            <v>0</v>
          </cell>
          <cell r="P1721">
            <v>1081515</v>
          </cell>
          <cell r="Q1721">
            <v>5899</v>
          </cell>
          <cell r="R1721">
            <v>0</v>
          </cell>
          <cell r="S1721">
            <v>151737</v>
          </cell>
          <cell r="T1721">
            <v>372766</v>
          </cell>
          <cell r="U1721">
            <v>671364</v>
          </cell>
          <cell r="V1721">
            <v>22048</v>
          </cell>
          <cell r="W1721">
            <v>0</v>
          </cell>
          <cell r="X1721">
            <v>210449</v>
          </cell>
          <cell r="Y1721">
            <v>0</v>
          </cell>
          <cell r="Z1721">
            <v>17726005</v>
          </cell>
          <cell r="AA1721">
            <v>5982464</v>
          </cell>
          <cell r="AB1721">
            <v>6186</v>
          </cell>
          <cell r="AC1721">
            <v>830201</v>
          </cell>
          <cell r="AD1721">
            <v>2891235</v>
          </cell>
          <cell r="AE1721">
            <v>1051369</v>
          </cell>
          <cell r="AF1721">
            <v>3059184</v>
          </cell>
          <cell r="AG1721">
            <v>1189542</v>
          </cell>
          <cell r="AH1721">
            <v>967849</v>
          </cell>
          <cell r="AI1721">
            <v>1578871</v>
          </cell>
          <cell r="AJ1721">
            <v>100551</v>
          </cell>
          <cell r="AK1721">
            <v>17657452</v>
          </cell>
          <cell r="AL1721">
            <v>22048</v>
          </cell>
          <cell r="AM1721">
            <v>0</v>
          </cell>
          <cell r="AN1721">
            <v>0</v>
          </cell>
          <cell r="AO1721">
            <v>266312</v>
          </cell>
          <cell r="AP1721">
            <v>17945812</v>
          </cell>
          <cell r="AQ1721">
            <v>7777978</v>
          </cell>
          <cell r="AR1721">
            <v>522011</v>
          </cell>
          <cell r="AS1721">
            <v>9343160</v>
          </cell>
          <cell r="AT1721">
            <v>596453</v>
          </cell>
          <cell r="AU1721">
            <v>22178</v>
          </cell>
          <cell r="AV1721">
            <v>5899</v>
          </cell>
          <cell r="AW1721">
            <v>0</v>
          </cell>
          <cell r="AX1721">
            <v>0</v>
          </cell>
          <cell r="AY1721">
            <v>343319</v>
          </cell>
          <cell r="AZ1721">
            <v>967849</v>
          </cell>
        </row>
        <row r="1722">
          <cell r="A1722">
            <v>225511</v>
          </cell>
          <cell r="B1722" t="str">
            <v>UNIVERSITY OF HOUSTON-UNIVERSITY PARK</v>
          </cell>
          <cell r="C1722" t="str">
            <v>TX</v>
          </cell>
          <cell r="D1722">
            <v>6</v>
          </cell>
          <cell r="E1722">
            <v>1</v>
          </cell>
          <cell r="F1722">
            <v>2</v>
          </cell>
          <cell r="G1722">
            <v>2</v>
          </cell>
          <cell r="H1722">
            <v>2</v>
          </cell>
          <cell r="I1722">
            <v>15</v>
          </cell>
          <cell r="J1722">
            <v>1</v>
          </cell>
          <cell r="K1722">
            <v>26340</v>
          </cell>
          <cell r="L1722">
            <v>126391279</v>
          </cell>
          <cell r="M1722">
            <v>0</v>
          </cell>
          <cell r="N1722">
            <v>171353950</v>
          </cell>
          <cell r="O1722">
            <v>0</v>
          </cell>
          <cell r="P1722">
            <v>42325563</v>
          </cell>
          <cell r="Q1722">
            <v>7111799</v>
          </cell>
          <cell r="R1722">
            <v>304868</v>
          </cell>
          <cell r="S1722">
            <v>27718997</v>
          </cell>
          <cell r="T1722">
            <v>9288210</v>
          </cell>
          <cell r="U1722">
            <v>15718829</v>
          </cell>
          <cell r="V1722">
            <v>30657104</v>
          </cell>
          <cell r="W1722">
            <v>0</v>
          </cell>
          <cell r="X1722">
            <v>9344824</v>
          </cell>
          <cell r="Y1722">
            <v>0</v>
          </cell>
          <cell r="Z1722">
            <v>440215423</v>
          </cell>
          <cell r="AA1722">
            <v>136821427</v>
          </cell>
          <cell r="AB1722">
            <v>51798697</v>
          </cell>
          <cell r="AC1722">
            <v>14207642</v>
          </cell>
          <cell r="AD1722">
            <v>41685430</v>
          </cell>
          <cell r="AE1722">
            <v>12157985</v>
          </cell>
          <cell r="AF1722">
            <v>34304116</v>
          </cell>
          <cell r="AG1722">
            <v>25565453</v>
          </cell>
          <cell r="AH1722">
            <v>45874593</v>
          </cell>
          <cell r="AI1722">
            <v>7930993</v>
          </cell>
          <cell r="AJ1722">
            <v>29051468</v>
          </cell>
          <cell r="AK1722">
            <v>399397804</v>
          </cell>
          <cell r="AL1722">
            <v>51975099</v>
          </cell>
          <cell r="AM1722">
            <v>0</v>
          </cell>
          <cell r="AN1722">
            <v>0</v>
          </cell>
          <cell r="AO1722">
            <v>0</v>
          </cell>
          <cell r="AP1722">
            <v>451372903</v>
          </cell>
          <cell r="AQ1722">
            <v>187592000</v>
          </cell>
          <cell r="AR1722">
            <v>41806276</v>
          </cell>
          <cell r="AS1722">
            <v>229398276</v>
          </cell>
          <cell r="AT1722">
            <v>15556151</v>
          </cell>
          <cell r="AU1722">
            <v>1976271</v>
          </cell>
          <cell r="AV1722">
            <v>1741716</v>
          </cell>
          <cell r="AW1722">
            <v>0</v>
          </cell>
          <cell r="AX1722">
            <v>1470274</v>
          </cell>
          <cell r="AY1722">
            <v>25130181</v>
          </cell>
          <cell r="AZ1722">
            <v>45874593</v>
          </cell>
        </row>
        <row r="1723">
          <cell r="A1723">
            <v>226091</v>
          </cell>
          <cell r="B1723" t="str">
            <v>LAMAR UNIVERSITY-BEAUMONT</v>
          </cell>
          <cell r="C1723" t="str">
            <v>TX</v>
          </cell>
          <cell r="D1723">
            <v>6</v>
          </cell>
          <cell r="E1723">
            <v>1</v>
          </cell>
          <cell r="F1723">
            <v>2</v>
          </cell>
          <cell r="G1723">
            <v>2</v>
          </cell>
          <cell r="H1723">
            <v>2</v>
          </cell>
          <cell r="I1723">
            <v>21</v>
          </cell>
          <cell r="J1723">
            <v>1</v>
          </cell>
          <cell r="K1723">
            <v>8766</v>
          </cell>
          <cell r="L1723">
            <v>26056966</v>
          </cell>
          <cell r="M1723">
            <v>0</v>
          </cell>
          <cell r="N1723">
            <v>40791818</v>
          </cell>
          <cell r="O1723">
            <v>0</v>
          </cell>
          <cell r="P1723">
            <v>9254854</v>
          </cell>
          <cell r="Q1723">
            <v>1471929</v>
          </cell>
          <cell r="R1723">
            <v>0</v>
          </cell>
          <cell r="S1723">
            <v>5163631</v>
          </cell>
          <cell r="T1723">
            <v>444904</v>
          </cell>
          <cell r="U1723">
            <v>871711</v>
          </cell>
          <cell r="V1723">
            <v>4652637</v>
          </cell>
          <cell r="W1723">
            <v>0</v>
          </cell>
          <cell r="X1723">
            <v>1801063</v>
          </cell>
          <cell r="Y1723">
            <v>0</v>
          </cell>
          <cell r="Z1723">
            <v>90509513</v>
          </cell>
          <cell r="AA1723">
            <v>29876024</v>
          </cell>
          <cell r="AB1723">
            <v>2216228</v>
          </cell>
          <cell r="AC1723">
            <v>3721597</v>
          </cell>
          <cell r="AD1723">
            <v>5016263</v>
          </cell>
          <cell r="AE1723">
            <v>2167680</v>
          </cell>
          <cell r="AF1723">
            <v>9227819</v>
          </cell>
          <cell r="AG1723">
            <v>6560535</v>
          </cell>
          <cell r="AH1723">
            <v>12476297</v>
          </cell>
          <cell r="AI1723">
            <v>2179948</v>
          </cell>
          <cell r="AJ1723">
            <v>10504718</v>
          </cell>
          <cell r="AK1723">
            <v>83947109</v>
          </cell>
          <cell r="AL1723">
            <v>8684378</v>
          </cell>
          <cell r="AM1723">
            <v>0</v>
          </cell>
          <cell r="AN1723">
            <v>0</v>
          </cell>
          <cell r="AO1723">
            <v>90214</v>
          </cell>
          <cell r="AP1723">
            <v>92721701</v>
          </cell>
          <cell r="AQ1723">
            <v>36237622</v>
          </cell>
          <cell r="AR1723">
            <v>9263232</v>
          </cell>
          <cell r="AS1723">
            <v>45500854</v>
          </cell>
          <cell r="AT1723">
            <v>6180698</v>
          </cell>
          <cell r="AU1723">
            <v>401680</v>
          </cell>
          <cell r="AV1723">
            <v>1471929</v>
          </cell>
          <cell r="AW1723">
            <v>0</v>
          </cell>
          <cell r="AX1723">
            <v>1464251</v>
          </cell>
          <cell r="AY1723">
            <v>2957739</v>
          </cell>
          <cell r="AZ1723">
            <v>12476297</v>
          </cell>
        </row>
        <row r="1724">
          <cell r="A1724">
            <v>226152</v>
          </cell>
          <cell r="B1724" t="str">
            <v>TEXAS A &amp; M INTERNATIONAL UNIVERSITY</v>
          </cell>
          <cell r="C1724" t="str">
            <v>TX</v>
          </cell>
          <cell r="D1724">
            <v>6</v>
          </cell>
          <cell r="E1724">
            <v>1</v>
          </cell>
          <cell r="F1724">
            <v>2</v>
          </cell>
          <cell r="G1724">
            <v>2</v>
          </cell>
          <cell r="H1724">
            <v>2</v>
          </cell>
          <cell r="I1724">
            <v>21</v>
          </cell>
          <cell r="J1724">
            <v>1</v>
          </cell>
          <cell r="K1724">
            <v>2406</v>
          </cell>
          <cell r="L1724">
            <v>5627815</v>
          </cell>
          <cell r="M1724">
            <v>0</v>
          </cell>
          <cell r="N1724">
            <v>31772140</v>
          </cell>
          <cell r="O1724">
            <v>0</v>
          </cell>
          <cell r="P1724">
            <v>4450971</v>
          </cell>
          <cell r="Q1724">
            <v>705008</v>
          </cell>
          <cell r="R1724">
            <v>19186</v>
          </cell>
          <cell r="S1724">
            <v>3047355</v>
          </cell>
          <cell r="T1724">
            <v>143074</v>
          </cell>
          <cell r="U1724">
            <v>670479</v>
          </cell>
          <cell r="V1724">
            <v>1398192</v>
          </cell>
          <cell r="W1724">
            <v>0</v>
          </cell>
          <cell r="X1724">
            <v>707042</v>
          </cell>
          <cell r="Y1724">
            <v>0</v>
          </cell>
          <cell r="Z1724">
            <v>48541262</v>
          </cell>
          <cell r="AA1724">
            <v>10072407</v>
          </cell>
          <cell r="AB1724">
            <v>245969</v>
          </cell>
          <cell r="AC1724">
            <v>642879</v>
          </cell>
          <cell r="AD1724">
            <v>2681764</v>
          </cell>
          <cell r="AE1724">
            <v>1466980</v>
          </cell>
          <cell r="AF1724">
            <v>6587466</v>
          </cell>
          <cell r="AG1724">
            <v>2588948</v>
          </cell>
          <cell r="AH1724">
            <v>5757052</v>
          </cell>
          <cell r="AI1724">
            <v>11735749</v>
          </cell>
          <cell r="AJ1724">
            <v>-885470</v>
          </cell>
          <cell r="AK1724">
            <v>40893744</v>
          </cell>
          <cell r="AL1724">
            <v>983820</v>
          </cell>
          <cell r="AM1724">
            <v>0</v>
          </cell>
          <cell r="AN1724">
            <v>0</v>
          </cell>
          <cell r="AO1724">
            <v>0</v>
          </cell>
          <cell r="AP1724">
            <v>41877564</v>
          </cell>
          <cell r="AQ1724">
            <v>15651021</v>
          </cell>
          <cell r="AR1724">
            <v>0</v>
          </cell>
          <cell r="AS1724">
            <v>17544282</v>
          </cell>
          <cell r="AT1724">
            <v>2999888</v>
          </cell>
          <cell r="AU1724">
            <v>247508</v>
          </cell>
          <cell r="AV1724">
            <v>1040824</v>
          </cell>
          <cell r="AW1724">
            <v>0</v>
          </cell>
          <cell r="AX1724">
            <v>0</v>
          </cell>
          <cell r="AY1724">
            <v>1468832</v>
          </cell>
          <cell r="AZ1724">
            <v>5757052</v>
          </cell>
        </row>
        <row r="1725">
          <cell r="A1725">
            <v>226833</v>
          </cell>
          <cell r="B1725" t="str">
            <v>MIDWESTERN STATE UNIVERSITY</v>
          </cell>
          <cell r="C1725" t="str">
            <v>TX</v>
          </cell>
          <cell r="D1725">
            <v>6</v>
          </cell>
          <cell r="E1725">
            <v>1</v>
          </cell>
          <cell r="F1725">
            <v>2</v>
          </cell>
          <cell r="G1725">
            <v>2</v>
          </cell>
          <cell r="H1725">
            <v>2</v>
          </cell>
          <cell r="I1725">
            <v>21</v>
          </cell>
          <cell r="J1725">
            <v>1</v>
          </cell>
          <cell r="K1725">
            <v>4733</v>
          </cell>
          <cell r="L1725">
            <v>18584314</v>
          </cell>
          <cell r="M1725">
            <v>0</v>
          </cell>
          <cell r="N1725">
            <v>23140473</v>
          </cell>
          <cell r="O1725">
            <v>0</v>
          </cell>
          <cell r="P1725">
            <v>3518038</v>
          </cell>
          <cell r="Q1725">
            <v>570455</v>
          </cell>
          <cell r="R1725">
            <v>0</v>
          </cell>
          <cell r="S1725">
            <v>2250351</v>
          </cell>
          <cell r="T1725">
            <v>186057</v>
          </cell>
          <cell r="U1725">
            <v>436512</v>
          </cell>
          <cell r="V1725">
            <v>4125940</v>
          </cell>
          <cell r="W1725">
            <v>0</v>
          </cell>
          <cell r="X1725">
            <v>1558273</v>
          </cell>
          <cell r="Y1725">
            <v>0</v>
          </cell>
          <cell r="Z1725">
            <v>54370413</v>
          </cell>
          <cell r="AA1725">
            <v>18584608</v>
          </cell>
          <cell r="AB1725">
            <v>91230</v>
          </cell>
          <cell r="AC1725">
            <v>680258</v>
          </cell>
          <cell r="AD1725">
            <v>2800090</v>
          </cell>
          <cell r="AE1725">
            <v>2030875</v>
          </cell>
          <cell r="AF1725">
            <v>3732969</v>
          </cell>
          <cell r="AG1725">
            <v>3828165</v>
          </cell>
          <cell r="AH1725">
            <v>9330305</v>
          </cell>
          <cell r="AI1725">
            <v>2287625</v>
          </cell>
          <cell r="AJ1725">
            <v>2640354</v>
          </cell>
          <cell r="AK1725">
            <v>46006479</v>
          </cell>
          <cell r="AL1725">
            <v>5997781</v>
          </cell>
          <cell r="AM1725">
            <v>0</v>
          </cell>
          <cell r="AN1725">
            <v>0</v>
          </cell>
          <cell r="AO1725">
            <v>0</v>
          </cell>
          <cell r="AP1725">
            <v>52004260</v>
          </cell>
          <cell r="AQ1725">
            <v>20087497</v>
          </cell>
          <cell r="AR1725">
            <v>4548792</v>
          </cell>
          <cell r="AS1725">
            <v>24910561</v>
          </cell>
          <cell r="AT1725">
            <v>2762697</v>
          </cell>
          <cell r="AU1725">
            <v>163003</v>
          </cell>
          <cell r="AV1725">
            <v>3835041</v>
          </cell>
          <cell r="AW1725">
            <v>0</v>
          </cell>
          <cell r="AX1725">
            <v>1557916</v>
          </cell>
          <cell r="AY1725">
            <v>1011648</v>
          </cell>
          <cell r="AZ1725">
            <v>9330305</v>
          </cell>
        </row>
        <row r="1726">
          <cell r="A1726">
            <v>227216</v>
          </cell>
          <cell r="B1726" t="str">
            <v>UNIVERSITY OF NORTH TEXAS</v>
          </cell>
          <cell r="C1726" t="str">
            <v>TX</v>
          </cell>
          <cell r="D1726">
            <v>6</v>
          </cell>
          <cell r="E1726">
            <v>1</v>
          </cell>
          <cell r="F1726">
            <v>2</v>
          </cell>
          <cell r="G1726">
            <v>2</v>
          </cell>
          <cell r="H1726">
            <v>2</v>
          </cell>
          <cell r="I1726">
            <v>15</v>
          </cell>
          <cell r="J1726">
            <v>1</v>
          </cell>
          <cell r="K1726">
            <v>22472</v>
          </cell>
          <cell r="L1726">
            <v>87227700</v>
          </cell>
          <cell r="M1726">
            <v>0</v>
          </cell>
          <cell r="N1726">
            <v>123182292</v>
          </cell>
          <cell r="O1726">
            <v>0</v>
          </cell>
          <cell r="P1726">
            <v>21354697</v>
          </cell>
          <cell r="Q1726">
            <v>5333309</v>
          </cell>
          <cell r="R1726">
            <v>0</v>
          </cell>
          <cell r="S1726">
            <v>18571431</v>
          </cell>
          <cell r="T1726">
            <v>301223</v>
          </cell>
          <cell r="U1726">
            <v>5891405</v>
          </cell>
          <cell r="V1726">
            <v>36646876</v>
          </cell>
          <cell r="W1726">
            <v>0</v>
          </cell>
          <cell r="X1726">
            <v>10276347</v>
          </cell>
          <cell r="Y1726">
            <v>0</v>
          </cell>
          <cell r="Z1726">
            <v>308785280</v>
          </cell>
          <cell r="AA1726">
            <v>109393676</v>
          </cell>
          <cell r="AB1726">
            <v>16206375</v>
          </cell>
          <cell r="AC1726">
            <v>4268701</v>
          </cell>
          <cell r="AD1726">
            <v>32457000</v>
          </cell>
          <cell r="AE1726">
            <v>12924915</v>
          </cell>
          <cell r="AF1726">
            <v>24646269</v>
          </cell>
          <cell r="AG1726">
            <v>14969659</v>
          </cell>
          <cell r="AH1726">
            <v>28163862</v>
          </cell>
          <cell r="AI1726">
            <v>4955157</v>
          </cell>
          <cell r="AJ1726">
            <v>21219800</v>
          </cell>
          <cell r="AK1726">
            <v>269205414</v>
          </cell>
          <cell r="AL1726">
            <v>38057369</v>
          </cell>
          <cell r="AM1726">
            <v>0</v>
          </cell>
          <cell r="AN1726">
            <v>0</v>
          </cell>
          <cell r="AO1726">
            <v>20905</v>
          </cell>
          <cell r="AP1726">
            <v>307283688</v>
          </cell>
          <cell r="AQ1726">
            <v>122603267</v>
          </cell>
          <cell r="AR1726">
            <v>9757345</v>
          </cell>
          <cell r="AS1726">
            <v>150019329</v>
          </cell>
          <cell r="AT1726">
            <v>9079149</v>
          </cell>
          <cell r="AU1726">
            <v>1035124</v>
          </cell>
          <cell r="AV1726">
            <v>1229814</v>
          </cell>
          <cell r="AW1726">
            <v>0</v>
          </cell>
          <cell r="AX1726">
            <v>4974062</v>
          </cell>
          <cell r="AY1726">
            <v>11845713</v>
          </cell>
          <cell r="AZ1726">
            <v>28163862</v>
          </cell>
        </row>
        <row r="1727">
          <cell r="A1727">
            <v>227368</v>
          </cell>
          <cell r="B1727" t="str">
            <v>THE UNIVERSITY OF TEXAS-PAN AMERICAN</v>
          </cell>
          <cell r="C1727" t="str">
            <v>TX</v>
          </cell>
          <cell r="D1727">
            <v>6</v>
          </cell>
          <cell r="E1727">
            <v>1</v>
          </cell>
          <cell r="F1727">
            <v>2</v>
          </cell>
          <cell r="G1727">
            <v>2</v>
          </cell>
          <cell r="H1727">
            <v>2</v>
          </cell>
          <cell r="I1727">
            <v>21</v>
          </cell>
          <cell r="J1727">
            <v>1</v>
          </cell>
          <cell r="K1727">
            <v>10394</v>
          </cell>
          <cell r="L1727">
            <v>26338465</v>
          </cell>
          <cell r="M1727">
            <v>0</v>
          </cell>
          <cell r="N1727">
            <v>42138414</v>
          </cell>
          <cell r="O1727">
            <v>0</v>
          </cell>
          <cell r="P1727">
            <v>26561830</v>
          </cell>
          <cell r="Q1727">
            <v>3693820</v>
          </cell>
          <cell r="R1727">
            <v>35871</v>
          </cell>
          <cell r="S1727">
            <v>1790636</v>
          </cell>
          <cell r="T1727">
            <v>1812083</v>
          </cell>
          <cell r="U1727">
            <v>4737832</v>
          </cell>
          <cell r="V1727">
            <v>9365887</v>
          </cell>
          <cell r="W1727">
            <v>0</v>
          </cell>
          <cell r="X1727">
            <v>0</v>
          </cell>
          <cell r="Y1727">
            <v>0</v>
          </cell>
          <cell r="Z1727">
            <v>116474838</v>
          </cell>
          <cell r="AA1727">
            <v>29476061</v>
          </cell>
          <cell r="AB1727">
            <v>1523803</v>
          </cell>
          <cell r="AC1727">
            <v>5681553</v>
          </cell>
          <cell r="AD1727">
            <v>5753100</v>
          </cell>
          <cell r="AE1727">
            <v>6497561</v>
          </cell>
          <cell r="AF1727">
            <v>11556455</v>
          </cell>
          <cell r="AG1727">
            <v>7041040</v>
          </cell>
          <cell r="AH1727">
            <v>20160789</v>
          </cell>
          <cell r="AI1727">
            <v>8084963</v>
          </cell>
          <cell r="AJ1727">
            <v>3954288</v>
          </cell>
          <cell r="AK1727">
            <v>99729613</v>
          </cell>
          <cell r="AL1727">
            <v>8898657</v>
          </cell>
          <cell r="AM1727">
            <v>0</v>
          </cell>
          <cell r="AN1727">
            <v>0</v>
          </cell>
          <cell r="AO1727">
            <v>0</v>
          </cell>
          <cell r="AP1727">
            <v>108628270</v>
          </cell>
          <cell r="AQ1727">
            <v>49758661</v>
          </cell>
          <cell r="AR1727">
            <v>10776354</v>
          </cell>
          <cell r="AS1727">
            <v>60535015</v>
          </cell>
          <cell r="AT1727">
            <v>15434390</v>
          </cell>
          <cell r="AU1727">
            <v>1533341</v>
          </cell>
          <cell r="AV1727">
            <v>23961</v>
          </cell>
          <cell r="AW1727">
            <v>0</v>
          </cell>
          <cell r="AX1727">
            <v>1358788</v>
          </cell>
          <cell r="AY1727">
            <v>1810309</v>
          </cell>
          <cell r="AZ1727">
            <v>20160789</v>
          </cell>
        </row>
        <row r="1728">
          <cell r="A1728">
            <v>227377</v>
          </cell>
          <cell r="B1728" t="str">
            <v>THE UNIVERSITY OF TEXAS AT BROWNSVILLE</v>
          </cell>
          <cell r="C1728" t="str">
            <v>TX</v>
          </cell>
          <cell r="D1728">
            <v>6</v>
          </cell>
          <cell r="E1728">
            <v>1</v>
          </cell>
          <cell r="F1728">
            <v>2</v>
          </cell>
          <cell r="G1728">
            <v>2</v>
          </cell>
          <cell r="H1728">
            <v>2</v>
          </cell>
          <cell r="I1728">
            <v>21</v>
          </cell>
          <cell r="J1728">
            <v>1</v>
          </cell>
          <cell r="K1728">
            <v>6137</v>
          </cell>
          <cell r="L1728">
            <v>5949134</v>
          </cell>
          <cell r="M1728">
            <v>0</v>
          </cell>
          <cell r="N1728">
            <v>19528051</v>
          </cell>
          <cell r="O1728">
            <v>0</v>
          </cell>
          <cell r="P1728">
            <v>27377269</v>
          </cell>
          <cell r="Q1728">
            <v>2073995</v>
          </cell>
          <cell r="R1728">
            <v>27065301</v>
          </cell>
          <cell r="S1728">
            <v>910523</v>
          </cell>
          <cell r="T1728">
            <v>106622</v>
          </cell>
          <cell r="U1728">
            <v>4322953</v>
          </cell>
          <cell r="V1728">
            <v>6623145</v>
          </cell>
          <cell r="W1728">
            <v>0</v>
          </cell>
          <cell r="X1728">
            <v>0</v>
          </cell>
          <cell r="Y1728">
            <v>0</v>
          </cell>
          <cell r="Z1728">
            <v>93956993</v>
          </cell>
          <cell r="AA1728">
            <v>26975876</v>
          </cell>
          <cell r="AB1728">
            <v>717087</v>
          </cell>
          <cell r="AC1728">
            <v>2188267</v>
          </cell>
          <cell r="AD1728">
            <v>6684399</v>
          </cell>
          <cell r="AE1728">
            <v>4242180</v>
          </cell>
          <cell r="AF1728">
            <v>7876614</v>
          </cell>
          <cell r="AG1728">
            <v>6217445</v>
          </cell>
          <cell r="AH1728">
            <v>16276301</v>
          </cell>
          <cell r="AI1728">
            <v>0</v>
          </cell>
          <cell r="AJ1728">
            <v>-2624766</v>
          </cell>
          <cell r="AK1728">
            <v>68553403</v>
          </cell>
          <cell r="AL1728">
            <v>3202680</v>
          </cell>
          <cell r="AM1728">
            <v>0</v>
          </cell>
          <cell r="AN1728">
            <v>0</v>
          </cell>
          <cell r="AO1728">
            <v>7399210</v>
          </cell>
          <cell r="AP1728">
            <v>79155293</v>
          </cell>
          <cell r="AQ1728">
            <v>33365846</v>
          </cell>
          <cell r="AR1728">
            <v>9216670</v>
          </cell>
          <cell r="AS1728">
            <v>45295272</v>
          </cell>
          <cell r="AT1728">
            <v>13180933</v>
          </cell>
          <cell r="AU1728">
            <v>861064</v>
          </cell>
          <cell r="AV1728">
            <v>912926</v>
          </cell>
          <cell r="AW1728">
            <v>0</v>
          </cell>
          <cell r="AX1728">
            <v>309775</v>
          </cell>
          <cell r="AY1728">
            <v>1011603</v>
          </cell>
          <cell r="AZ1728">
            <v>16276301</v>
          </cell>
        </row>
        <row r="1729">
          <cell r="A1729">
            <v>227526</v>
          </cell>
          <cell r="B1729" t="str">
            <v>PRAIRIE VIEW A &amp; M UNIVERSITY</v>
          </cell>
          <cell r="C1729" t="str">
            <v>TX</v>
          </cell>
          <cell r="D1729">
            <v>6</v>
          </cell>
          <cell r="E1729">
            <v>1</v>
          </cell>
          <cell r="F1729">
            <v>2</v>
          </cell>
          <cell r="G1729">
            <v>2</v>
          </cell>
          <cell r="H1729">
            <v>2</v>
          </cell>
          <cell r="I1729">
            <v>21</v>
          </cell>
          <cell r="J1729">
            <v>1</v>
          </cell>
          <cell r="K1729">
            <v>5865</v>
          </cell>
          <cell r="L1729">
            <v>17936672</v>
          </cell>
          <cell r="M1729">
            <v>0</v>
          </cell>
          <cell r="N1729">
            <v>40738184</v>
          </cell>
          <cell r="O1729">
            <v>0</v>
          </cell>
          <cell r="P1729">
            <v>25276361</v>
          </cell>
          <cell r="Q1729">
            <v>1679824</v>
          </cell>
          <cell r="R1729">
            <v>1766</v>
          </cell>
          <cell r="S1729">
            <v>1667951</v>
          </cell>
          <cell r="T1729">
            <v>588529</v>
          </cell>
          <cell r="U1729">
            <v>868383</v>
          </cell>
          <cell r="V1729">
            <v>12036746</v>
          </cell>
          <cell r="W1729">
            <v>0</v>
          </cell>
          <cell r="X1729">
            <v>2119923</v>
          </cell>
          <cell r="Y1729">
            <v>0</v>
          </cell>
          <cell r="Z1729">
            <v>102914339</v>
          </cell>
          <cell r="AA1729">
            <v>25043503</v>
          </cell>
          <cell r="AB1729">
            <v>8107521</v>
          </cell>
          <cell r="AC1729">
            <v>5887424</v>
          </cell>
          <cell r="AD1729">
            <v>5500021</v>
          </cell>
          <cell r="AE1729">
            <v>5745253</v>
          </cell>
          <cell r="AF1729">
            <v>9701279</v>
          </cell>
          <cell r="AG1729">
            <v>7314359</v>
          </cell>
          <cell r="AH1729">
            <v>11202529</v>
          </cell>
          <cell r="AI1729">
            <v>2695190</v>
          </cell>
          <cell r="AJ1729">
            <v>1421320</v>
          </cell>
          <cell r="AK1729">
            <v>82618399</v>
          </cell>
          <cell r="AL1729">
            <v>13420434</v>
          </cell>
          <cell r="AM1729">
            <v>0</v>
          </cell>
          <cell r="AN1729">
            <v>0</v>
          </cell>
          <cell r="AO1729">
            <v>6000000</v>
          </cell>
          <cell r="AP1729">
            <v>102038833</v>
          </cell>
          <cell r="AQ1729">
            <v>40654361</v>
          </cell>
          <cell r="AR1729">
            <v>5232767</v>
          </cell>
          <cell r="AS1729">
            <v>48678970</v>
          </cell>
          <cell r="AT1729">
            <v>1072248</v>
          </cell>
          <cell r="AU1729">
            <v>3213214</v>
          </cell>
          <cell r="AV1729">
            <v>4640106</v>
          </cell>
          <cell r="AW1729">
            <v>0</v>
          </cell>
          <cell r="AX1729">
            <v>898991</v>
          </cell>
          <cell r="AY1729">
            <v>1377970</v>
          </cell>
          <cell r="AZ1729">
            <v>11202529</v>
          </cell>
        </row>
        <row r="1730">
          <cell r="A1730">
            <v>227881</v>
          </cell>
          <cell r="B1730" t="str">
            <v>SAM HOUSTON STATE UNIVERSITY</v>
          </cell>
          <cell r="C1730" t="str">
            <v>TX</v>
          </cell>
          <cell r="D1730">
            <v>6</v>
          </cell>
          <cell r="E1730">
            <v>1</v>
          </cell>
          <cell r="F1730">
            <v>2</v>
          </cell>
          <cell r="G1730">
            <v>2</v>
          </cell>
          <cell r="H1730">
            <v>2</v>
          </cell>
          <cell r="I1730">
            <v>21</v>
          </cell>
          <cell r="J1730">
            <v>1</v>
          </cell>
          <cell r="K1730">
            <v>10914</v>
          </cell>
          <cell r="L1730">
            <v>33263890</v>
          </cell>
          <cell r="M1730">
            <v>0</v>
          </cell>
          <cell r="N1730">
            <v>49885153</v>
          </cell>
          <cell r="O1730">
            <v>0</v>
          </cell>
          <cell r="P1730">
            <v>9656006</v>
          </cell>
          <cell r="Q1730">
            <v>1550734</v>
          </cell>
          <cell r="R1730">
            <v>171468</v>
          </cell>
          <cell r="S1730">
            <v>1919747</v>
          </cell>
          <cell r="T1730">
            <v>281547</v>
          </cell>
          <cell r="U1730">
            <v>2068770</v>
          </cell>
          <cell r="V1730">
            <v>14938421</v>
          </cell>
          <cell r="W1730">
            <v>0</v>
          </cell>
          <cell r="X1730">
            <v>8571481</v>
          </cell>
          <cell r="Y1730">
            <v>0</v>
          </cell>
          <cell r="Z1730">
            <v>122307217</v>
          </cell>
          <cell r="AA1730">
            <v>34563499</v>
          </cell>
          <cell r="AB1730">
            <v>1844545</v>
          </cell>
          <cell r="AC1730">
            <v>6819686</v>
          </cell>
          <cell r="AD1730">
            <v>9579334</v>
          </cell>
          <cell r="AE1730">
            <v>3908104</v>
          </cell>
          <cell r="AF1730">
            <v>17508675</v>
          </cell>
          <cell r="AG1730">
            <v>8197548</v>
          </cell>
          <cell r="AH1730">
            <v>10459517</v>
          </cell>
          <cell r="AI1730">
            <v>1298237</v>
          </cell>
          <cell r="AJ1730">
            <v>1151742</v>
          </cell>
          <cell r="AK1730">
            <v>95330887</v>
          </cell>
          <cell r="AL1730">
            <v>19173603</v>
          </cell>
          <cell r="AM1730">
            <v>0</v>
          </cell>
          <cell r="AN1730">
            <v>0</v>
          </cell>
          <cell r="AO1730">
            <v>0</v>
          </cell>
          <cell r="AP1730">
            <v>114504490</v>
          </cell>
          <cell r="AQ1730">
            <v>47140336</v>
          </cell>
          <cell r="AR1730">
            <v>4706987</v>
          </cell>
          <cell r="AS1730">
            <v>56196388</v>
          </cell>
          <cell r="AT1730">
            <v>6061509</v>
          </cell>
          <cell r="AU1730">
            <v>1995362</v>
          </cell>
          <cell r="AV1730">
            <v>1550734</v>
          </cell>
          <cell r="AW1730">
            <v>0</v>
          </cell>
          <cell r="AX1730">
            <v>300</v>
          </cell>
          <cell r="AY1730">
            <v>851612</v>
          </cell>
          <cell r="AZ1730">
            <v>10459517</v>
          </cell>
        </row>
        <row r="1731">
          <cell r="A1731">
            <v>228431</v>
          </cell>
          <cell r="B1731" t="str">
            <v>STEPHEN F AUSTIN STATE UNIVERSITY</v>
          </cell>
          <cell r="C1731" t="str">
            <v>TX</v>
          </cell>
          <cell r="D1731">
            <v>6</v>
          </cell>
          <cell r="E1731">
            <v>1</v>
          </cell>
          <cell r="F1731">
            <v>2</v>
          </cell>
          <cell r="G1731">
            <v>2</v>
          </cell>
          <cell r="H1731">
            <v>2</v>
          </cell>
          <cell r="I1731">
            <v>21</v>
          </cell>
          <cell r="J1731">
            <v>1</v>
          </cell>
          <cell r="K1731">
            <v>10287</v>
          </cell>
          <cell r="L1731">
            <v>29032526</v>
          </cell>
          <cell r="M1731">
            <v>0</v>
          </cell>
          <cell r="N1731">
            <v>52508648</v>
          </cell>
          <cell r="O1731">
            <v>0</v>
          </cell>
          <cell r="P1731">
            <v>10247100</v>
          </cell>
          <cell r="Q1731">
            <v>3144859</v>
          </cell>
          <cell r="R1731">
            <v>0</v>
          </cell>
          <cell r="S1731">
            <v>3634075</v>
          </cell>
          <cell r="T1731">
            <v>245414</v>
          </cell>
          <cell r="U1731">
            <v>2576797</v>
          </cell>
          <cell r="V1731">
            <v>26465003</v>
          </cell>
          <cell r="W1731">
            <v>0</v>
          </cell>
          <cell r="X1731">
            <v>2778572</v>
          </cell>
          <cell r="Y1731">
            <v>0</v>
          </cell>
          <cell r="Z1731">
            <v>130632994</v>
          </cell>
          <cell r="AA1731">
            <v>43677000</v>
          </cell>
          <cell r="AB1731">
            <v>3015022</v>
          </cell>
          <cell r="AC1731">
            <v>2222851</v>
          </cell>
          <cell r="AD1731">
            <v>5619396</v>
          </cell>
          <cell r="AE1731">
            <v>3890988</v>
          </cell>
          <cell r="AF1731">
            <v>9807522</v>
          </cell>
          <cell r="AG1731">
            <v>9175675</v>
          </cell>
          <cell r="AH1731">
            <v>12111140</v>
          </cell>
          <cell r="AI1731">
            <v>2964780</v>
          </cell>
          <cell r="AJ1731">
            <v>2440169</v>
          </cell>
          <cell r="AK1731">
            <v>94924543</v>
          </cell>
          <cell r="AL1731">
            <v>29985115</v>
          </cell>
          <cell r="AM1731">
            <v>0</v>
          </cell>
          <cell r="AN1731">
            <v>0</v>
          </cell>
          <cell r="AO1731">
            <v>0</v>
          </cell>
          <cell r="AP1731">
            <v>124909658</v>
          </cell>
          <cell r="AQ1731">
            <v>48542385</v>
          </cell>
          <cell r="AR1731">
            <v>11061139</v>
          </cell>
          <cell r="AS1731">
            <v>59603524</v>
          </cell>
          <cell r="AT1731">
            <v>6484127</v>
          </cell>
          <cell r="AU1731">
            <v>400312</v>
          </cell>
          <cell r="AV1731">
            <v>1009264</v>
          </cell>
          <cell r="AW1731">
            <v>0</v>
          </cell>
          <cell r="AX1731">
            <v>288031</v>
          </cell>
          <cell r="AY1731">
            <v>3929406</v>
          </cell>
          <cell r="AZ1731">
            <v>12111140</v>
          </cell>
        </row>
        <row r="1732">
          <cell r="A1732">
            <v>228459</v>
          </cell>
          <cell r="B1732" t="str">
            <v>SOUTHWEST TEXAS STATE UNIVERSITY</v>
          </cell>
          <cell r="C1732" t="str">
            <v>TX</v>
          </cell>
          <cell r="D1732">
            <v>6</v>
          </cell>
          <cell r="E1732">
            <v>1</v>
          </cell>
          <cell r="F1732">
            <v>2</v>
          </cell>
          <cell r="G1732">
            <v>2</v>
          </cell>
          <cell r="H1732">
            <v>2</v>
          </cell>
          <cell r="I1732">
            <v>21</v>
          </cell>
          <cell r="J1732">
            <v>1</v>
          </cell>
          <cell r="K1732">
            <v>19646</v>
          </cell>
          <cell r="L1732">
            <v>75097166</v>
          </cell>
          <cell r="M1732">
            <v>0</v>
          </cell>
          <cell r="N1732">
            <v>91828095</v>
          </cell>
          <cell r="O1732">
            <v>0</v>
          </cell>
          <cell r="P1732">
            <v>21416030</v>
          </cell>
          <cell r="Q1732">
            <v>5212193</v>
          </cell>
          <cell r="R1732">
            <v>0</v>
          </cell>
          <cell r="S1732">
            <v>7615232</v>
          </cell>
          <cell r="T1732">
            <v>291657</v>
          </cell>
          <cell r="U1732">
            <v>9029834</v>
          </cell>
          <cell r="V1732">
            <v>34754210</v>
          </cell>
          <cell r="W1732">
            <v>0</v>
          </cell>
          <cell r="X1732">
            <v>4917912</v>
          </cell>
          <cell r="Y1732">
            <v>0</v>
          </cell>
          <cell r="Z1732">
            <v>250162329</v>
          </cell>
          <cell r="AA1732">
            <v>78360930</v>
          </cell>
          <cell r="AB1732">
            <v>10426871</v>
          </cell>
          <cell r="AC1732">
            <v>5493273</v>
          </cell>
          <cell r="AD1732">
            <v>14121514</v>
          </cell>
          <cell r="AE1732">
            <v>5959041</v>
          </cell>
          <cell r="AF1732">
            <v>23713690</v>
          </cell>
          <cell r="AG1732">
            <v>17033305</v>
          </cell>
          <cell r="AH1732">
            <v>17034813</v>
          </cell>
          <cell r="AI1732">
            <v>9307727</v>
          </cell>
          <cell r="AJ1732">
            <v>9944342</v>
          </cell>
          <cell r="AK1732">
            <v>191395506</v>
          </cell>
          <cell r="AL1732">
            <v>45962692</v>
          </cell>
          <cell r="AM1732">
            <v>0</v>
          </cell>
          <cell r="AN1732">
            <v>0</v>
          </cell>
          <cell r="AO1732">
            <v>11884</v>
          </cell>
          <cell r="AP1732">
            <v>237370082</v>
          </cell>
          <cell r="AQ1732">
            <v>83723890</v>
          </cell>
          <cell r="AR1732">
            <v>4373259</v>
          </cell>
          <cell r="AS1732">
            <v>100550180</v>
          </cell>
          <cell r="AT1732">
            <v>8848293</v>
          </cell>
          <cell r="AU1732">
            <v>420912</v>
          </cell>
          <cell r="AV1732">
            <v>0</v>
          </cell>
          <cell r="AW1732">
            <v>0</v>
          </cell>
          <cell r="AX1732">
            <v>484395</v>
          </cell>
          <cell r="AY1732">
            <v>7281213</v>
          </cell>
          <cell r="AZ1732">
            <v>17034813</v>
          </cell>
        </row>
        <row r="1733">
          <cell r="A1733">
            <v>228501</v>
          </cell>
          <cell r="B1733" t="str">
            <v>SUL ROSS STATE UNIVERSITY</v>
          </cell>
          <cell r="C1733" t="str">
            <v>TX</v>
          </cell>
          <cell r="D1733">
            <v>6</v>
          </cell>
          <cell r="E1733">
            <v>1</v>
          </cell>
          <cell r="F1733">
            <v>2</v>
          </cell>
          <cell r="G1733">
            <v>2</v>
          </cell>
          <cell r="H1733">
            <v>2</v>
          </cell>
          <cell r="I1733">
            <v>21</v>
          </cell>
          <cell r="J1733">
            <v>1</v>
          </cell>
          <cell r="K1733">
            <v>2068</v>
          </cell>
          <cell r="L1733">
            <v>6252757</v>
          </cell>
          <cell r="M1733">
            <v>0</v>
          </cell>
          <cell r="N1733">
            <v>22261335</v>
          </cell>
          <cell r="O1733">
            <v>0</v>
          </cell>
          <cell r="P1733">
            <v>4605801</v>
          </cell>
          <cell r="Q1733">
            <v>767528</v>
          </cell>
          <cell r="R1733">
            <v>0</v>
          </cell>
          <cell r="S1733">
            <v>496449</v>
          </cell>
          <cell r="T1733">
            <v>308349</v>
          </cell>
          <cell r="U1733">
            <v>259700</v>
          </cell>
          <cell r="V1733">
            <v>1564431</v>
          </cell>
          <cell r="W1733">
            <v>0</v>
          </cell>
          <cell r="X1733">
            <v>366891</v>
          </cell>
          <cell r="Y1733">
            <v>0</v>
          </cell>
          <cell r="Z1733">
            <v>36883241</v>
          </cell>
          <cell r="AA1733">
            <v>10539983</v>
          </cell>
          <cell r="AB1733">
            <v>779300</v>
          </cell>
          <cell r="AC1733">
            <v>763677</v>
          </cell>
          <cell r="AD1733">
            <v>2879184</v>
          </cell>
          <cell r="AE1733">
            <v>2090679</v>
          </cell>
          <cell r="AF1733">
            <v>5545246</v>
          </cell>
          <cell r="AG1733">
            <v>2886053</v>
          </cell>
          <cell r="AH1733">
            <v>4028795</v>
          </cell>
          <cell r="AI1733">
            <v>1696235</v>
          </cell>
          <cell r="AJ1733">
            <v>298107</v>
          </cell>
          <cell r="AK1733">
            <v>31507259</v>
          </cell>
          <cell r="AL1733">
            <v>2619991</v>
          </cell>
          <cell r="AM1733">
            <v>0</v>
          </cell>
          <cell r="AN1733">
            <v>0</v>
          </cell>
          <cell r="AO1733">
            <v>880630</v>
          </cell>
          <cell r="AP1733">
            <v>35007880</v>
          </cell>
          <cell r="AQ1733">
            <v>14625099</v>
          </cell>
          <cell r="AR1733">
            <v>1624130</v>
          </cell>
          <cell r="AS1733">
            <v>18119356</v>
          </cell>
          <cell r="AT1733">
            <v>3194251</v>
          </cell>
          <cell r="AU1733">
            <v>79817</v>
          </cell>
          <cell r="AV1733">
            <v>386729</v>
          </cell>
          <cell r="AW1733">
            <v>0</v>
          </cell>
          <cell r="AX1733">
            <v>169037</v>
          </cell>
          <cell r="AY1733">
            <v>198961</v>
          </cell>
          <cell r="AZ1733">
            <v>4028795</v>
          </cell>
        </row>
        <row r="1734">
          <cell r="A1734">
            <v>228529</v>
          </cell>
          <cell r="B1734" t="str">
            <v>TARLETON STATE UNIVERSITY</v>
          </cell>
          <cell r="C1734" t="str">
            <v>TX</v>
          </cell>
          <cell r="D1734">
            <v>6</v>
          </cell>
          <cell r="E1734">
            <v>1</v>
          </cell>
          <cell r="F1734">
            <v>2</v>
          </cell>
          <cell r="G1734">
            <v>2</v>
          </cell>
          <cell r="H1734">
            <v>2</v>
          </cell>
          <cell r="I1734">
            <v>21</v>
          </cell>
          <cell r="J1734">
            <v>1</v>
          </cell>
          <cell r="K1734">
            <v>6485</v>
          </cell>
          <cell r="L1734">
            <v>20411221</v>
          </cell>
          <cell r="M1734">
            <v>0</v>
          </cell>
          <cell r="N1734">
            <v>30530836</v>
          </cell>
          <cell r="O1734">
            <v>0</v>
          </cell>
          <cell r="P1734">
            <v>10623140</v>
          </cell>
          <cell r="Q1734">
            <v>550495</v>
          </cell>
          <cell r="R1734">
            <v>176435</v>
          </cell>
          <cell r="S1734">
            <v>901352</v>
          </cell>
          <cell r="T1734">
            <v>543693</v>
          </cell>
          <cell r="U1734">
            <v>1957932</v>
          </cell>
          <cell r="V1734">
            <v>6242346</v>
          </cell>
          <cell r="W1734">
            <v>0</v>
          </cell>
          <cell r="X1734">
            <v>1001411</v>
          </cell>
          <cell r="Y1734">
            <v>0</v>
          </cell>
          <cell r="Z1734">
            <v>72938861</v>
          </cell>
          <cell r="AA1734">
            <v>25590229</v>
          </cell>
          <cell r="AB1734">
            <v>5878959</v>
          </cell>
          <cell r="AC1734">
            <v>1350605</v>
          </cell>
          <cell r="AD1734">
            <v>6088392</v>
          </cell>
          <cell r="AE1734">
            <v>3168237</v>
          </cell>
          <cell r="AF1734">
            <v>6200120</v>
          </cell>
          <cell r="AG1734">
            <v>6274608</v>
          </cell>
          <cell r="AH1734">
            <v>8994483</v>
          </cell>
          <cell r="AI1734">
            <v>2743910</v>
          </cell>
          <cell r="AJ1734">
            <v>-1227362</v>
          </cell>
          <cell r="AK1734">
            <v>65062181</v>
          </cell>
          <cell r="AL1734">
            <v>9534745</v>
          </cell>
          <cell r="AM1734">
            <v>0</v>
          </cell>
          <cell r="AN1734">
            <v>0</v>
          </cell>
          <cell r="AO1734">
            <v>0</v>
          </cell>
          <cell r="AP1734">
            <v>74596926</v>
          </cell>
          <cell r="AQ1734">
            <v>31347564</v>
          </cell>
          <cell r="AR1734">
            <v>7813479</v>
          </cell>
          <cell r="AS1734">
            <v>39161043</v>
          </cell>
          <cell r="AT1734">
            <v>4390873</v>
          </cell>
          <cell r="AU1734">
            <v>279296</v>
          </cell>
          <cell r="AV1734">
            <v>2093080</v>
          </cell>
          <cell r="AW1734">
            <v>0</v>
          </cell>
          <cell r="AX1734">
            <v>741674</v>
          </cell>
          <cell r="AY1734">
            <v>1489560</v>
          </cell>
          <cell r="AZ1734">
            <v>8994483</v>
          </cell>
        </row>
        <row r="1735">
          <cell r="A1735">
            <v>228635</v>
          </cell>
          <cell r="B1735" t="str">
            <v>THE UNIVERSITY OF TEXAS SOUTHWEST MED CTR-DALLAS</v>
          </cell>
          <cell r="C1735" t="str">
            <v>TX</v>
          </cell>
          <cell r="D1735">
            <v>6</v>
          </cell>
          <cell r="E1735">
            <v>1</v>
          </cell>
          <cell r="F1735">
            <v>2</v>
          </cell>
          <cell r="G1735">
            <v>1</v>
          </cell>
          <cell r="H1735">
            <v>2</v>
          </cell>
          <cell r="I1735">
            <v>52</v>
          </cell>
          <cell r="J1735">
            <v>1</v>
          </cell>
          <cell r="K1735">
            <v>1492</v>
          </cell>
          <cell r="L1735">
            <v>10442302</v>
          </cell>
          <cell r="M1735">
            <v>0</v>
          </cell>
          <cell r="N1735">
            <v>98918947</v>
          </cell>
          <cell r="O1735">
            <v>0</v>
          </cell>
          <cell r="P1735">
            <v>132230850</v>
          </cell>
          <cell r="Q1735">
            <v>12856352</v>
          </cell>
          <cell r="R1735">
            <v>76559006</v>
          </cell>
          <cell r="S1735">
            <v>90277245</v>
          </cell>
          <cell r="T1735">
            <v>15213234</v>
          </cell>
          <cell r="U1735">
            <v>194692947</v>
          </cell>
          <cell r="V1735">
            <v>4097547</v>
          </cell>
          <cell r="W1735">
            <v>3617391</v>
          </cell>
          <cell r="X1735">
            <v>31738839</v>
          </cell>
          <cell r="Y1735">
            <v>0</v>
          </cell>
          <cell r="Z1735">
            <v>670644660</v>
          </cell>
          <cell r="AA1735">
            <v>249662175</v>
          </cell>
          <cell r="AB1735">
            <v>177978694</v>
          </cell>
          <cell r="AC1735">
            <v>51374829</v>
          </cell>
          <cell r="AD1735">
            <v>10281047</v>
          </cell>
          <cell r="AE1735">
            <v>2067770</v>
          </cell>
          <cell r="AF1735">
            <v>46062724</v>
          </cell>
          <cell r="AG1735">
            <v>33397109</v>
          </cell>
          <cell r="AH1735">
            <v>3532113</v>
          </cell>
          <cell r="AI1735">
            <v>15765821</v>
          </cell>
          <cell r="AJ1735">
            <v>39728969</v>
          </cell>
          <cell r="AK1735">
            <v>629851251</v>
          </cell>
          <cell r="AL1735">
            <v>5888108</v>
          </cell>
          <cell r="AM1735">
            <v>28628497</v>
          </cell>
          <cell r="AN1735">
            <v>0</v>
          </cell>
          <cell r="AO1735">
            <v>0</v>
          </cell>
          <cell r="AP1735">
            <v>664367856</v>
          </cell>
          <cell r="AQ1735">
            <v>323506315</v>
          </cell>
          <cell r="AR1735">
            <v>69492811</v>
          </cell>
          <cell r="AS1735">
            <v>392999126</v>
          </cell>
          <cell r="AT1735">
            <v>0</v>
          </cell>
          <cell r="AU1735">
            <v>90335</v>
          </cell>
          <cell r="AV1735">
            <v>0</v>
          </cell>
          <cell r="AW1735">
            <v>0</v>
          </cell>
          <cell r="AX1735">
            <v>182679</v>
          </cell>
          <cell r="AY1735">
            <v>3259099</v>
          </cell>
          <cell r="AZ1735">
            <v>3532113</v>
          </cell>
        </row>
        <row r="1736">
          <cell r="A1736">
            <v>228644</v>
          </cell>
          <cell r="B1736" t="str">
            <v>THE UNIVERSITY OF TEXAS HEALTH SCIENCE-SAN ANTONIO</v>
          </cell>
          <cell r="C1736" t="str">
            <v>TX</v>
          </cell>
          <cell r="D1736">
            <v>6</v>
          </cell>
          <cell r="E1736">
            <v>1</v>
          </cell>
          <cell r="F1736">
            <v>2</v>
          </cell>
          <cell r="G1736">
            <v>1</v>
          </cell>
          <cell r="H1736">
            <v>2</v>
          </cell>
          <cell r="I1736">
            <v>52</v>
          </cell>
          <cell r="J1736">
            <v>1</v>
          </cell>
          <cell r="K1736">
            <v>2429</v>
          </cell>
          <cell r="L1736">
            <v>11578064</v>
          </cell>
          <cell r="M1736">
            <v>0</v>
          </cell>
          <cell r="N1736">
            <v>131395676</v>
          </cell>
          <cell r="O1736">
            <v>0</v>
          </cell>
          <cell r="P1736">
            <v>74761015</v>
          </cell>
          <cell r="Q1736">
            <v>6067834</v>
          </cell>
          <cell r="R1736">
            <v>13042634</v>
          </cell>
          <cell r="S1736">
            <v>36015989</v>
          </cell>
          <cell r="T1736">
            <v>14806206</v>
          </cell>
          <cell r="U1736">
            <v>6403047</v>
          </cell>
          <cell r="V1736">
            <v>3098405</v>
          </cell>
          <cell r="W1736">
            <v>0</v>
          </cell>
          <cell r="X1736">
            <v>114675715</v>
          </cell>
          <cell r="Y1736">
            <v>0</v>
          </cell>
          <cell r="Z1736">
            <v>411844585</v>
          </cell>
          <cell r="AA1736">
            <v>188365077</v>
          </cell>
          <cell r="AB1736">
            <v>77385388</v>
          </cell>
          <cell r="AC1736">
            <v>12864062</v>
          </cell>
          <cell r="AD1736">
            <v>19460864</v>
          </cell>
          <cell r="AE1736">
            <v>1834925</v>
          </cell>
          <cell r="AF1736">
            <v>29788008</v>
          </cell>
          <cell r="AG1736">
            <v>15240942</v>
          </cell>
          <cell r="AH1736">
            <v>2270251</v>
          </cell>
          <cell r="AI1736">
            <v>4442606</v>
          </cell>
          <cell r="AJ1736">
            <v>-14356330</v>
          </cell>
          <cell r="AK1736">
            <v>337295793</v>
          </cell>
          <cell r="AL1736">
            <v>3040599</v>
          </cell>
          <cell r="AM1736">
            <v>0</v>
          </cell>
          <cell r="AN1736">
            <v>0</v>
          </cell>
          <cell r="AO1736">
            <v>50920024</v>
          </cell>
          <cell r="AP1736">
            <v>391256416</v>
          </cell>
          <cell r="AQ1736">
            <v>211102972</v>
          </cell>
          <cell r="AR1736">
            <v>49011450</v>
          </cell>
          <cell r="AS1736">
            <v>260114422</v>
          </cell>
          <cell r="AT1736">
            <v>463216</v>
          </cell>
          <cell r="AU1736">
            <v>43314</v>
          </cell>
          <cell r="AV1736">
            <v>151238</v>
          </cell>
          <cell r="AW1736">
            <v>0</v>
          </cell>
          <cell r="AX1736">
            <v>221636</v>
          </cell>
          <cell r="AY1736">
            <v>1390847</v>
          </cell>
          <cell r="AZ1736">
            <v>2270251</v>
          </cell>
        </row>
        <row r="1737">
          <cell r="A1737">
            <v>228653</v>
          </cell>
          <cell r="B1737" t="str">
            <v>THE UNIVERSITY OF TEXAS MEDICAL BRANCH</v>
          </cell>
          <cell r="C1737" t="str">
            <v>TX</v>
          </cell>
          <cell r="D1737">
            <v>6</v>
          </cell>
          <cell r="E1737">
            <v>1</v>
          </cell>
          <cell r="F1737">
            <v>1</v>
          </cell>
          <cell r="G1737">
            <v>1</v>
          </cell>
          <cell r="H1737">
            <v>2</v>
          </cell>
          <cell r="I1737">
            <v>52</v>
          </cell>
          <cell r="J1737">
            <v>1</v>
          </cell>
          <cell r="K1737">
            <v>1727</v>
          </cell>
          <cell r="L1737">
            <v>8732619</v>
          </cell>
          <cell r="M1737">
            <v>0</v>
          </cell>
          <cell r="N1737">
            <v>282908626</v>
          </cell>
          <cell r="O1737">
            <v>0</v>
          </cell>
          <cell r="P1737">
            <v>61412688</v>
          </cell>
          <cell r="Q1737">
            <v>29204385</v>
          </cell>
          <cell r="R1737">
            <v>2690421</v>
          </cell>
          <cell r="S1737">
            <v>27604229</v>
          </cell>
          <cell r="T1737">
            <v>12275795</v>
          </cell>
          <cell r="U1737">
            <v>1678194</v>
          </cell>
          <cell r="V1737">
            <v>7037026</v>
          </cell>
          <cell r="W1737">
            <v>640061179</v>
          </cell>
          <cell r="X1737">
            <v>142818493</v>
          </cell>
          <cell r="Y1737">
            <v>0</v>
          </cell>
          <cell r="Z1737">
            <v>1216423655</v>
          </cell>
          <cell r="AA1737">
            <v>206117981</v>
          </cell>
          <cell r="AB1737">
            <v>74619653</v>
          </cell>
          <cell r="AC1737">
            <v>7543198</v>
          </cell>
          <cell r="AD1737">
            <v>11904653</v>
          </cell>
          <cell r="AE1737">
            <v>3657386</v>
          </cell>
          <cell r="AF1737">
            <v>46873259</v>
          </cell>
          <cell r="AG1737">
            <v>20841373</v>
          </cell>
          <cell r="AH1737">
            <v>3367445</v>
          </cell>
          <cell r="AI1737">
            <v>8138892</v>
          </cell>
          <cell r="AJ1737">
            <v>21833549</v>
          </cell>
          <cell r="AK1737">
            <v>404897389</v>
          </cell>
          <cell r="AL1737">
            <v>6478389</v>
          </cell>
          <cell r="AM1737">
            <v>817672846</v>
          </cell>
          <cell r="AN1737">
            <v>0</v>
          </cell>
          <cell r="AO1737">
            <v>0</v>
          </cell>
          <cell r="AP1737">
            <v>1229048624</v>
          </cell>
          <cell r="AQ1737">
            <v>227010185</v>
          </cell>
          <cell r="AR1737">
            <v>61315118</v>
          </cell>
          <cell r="AS1737">
            <v>288325303</v>
          </cell>
          <cell r="AT1737">
            <v>268076</v>
          </cell>
          <cell r="AU1737">
            <v>273537</v>
          </cell>
          <cell r="AV1737">
            <v>913401</v>
          </cell>
          <cell r="AW1737">
            <v>0</v>
          </cell>
          <cell r="AX1737">
            <v>982626</v>
          </cell>
          <cell r="AY1737">
            <v>929805</v>
          </cell>
          <cell r="AZ1737">
            <v>3367445</v>
          </cell>
        </row>
        <row r="1738">
          <cell r="A1738">
            <v>228705</v>
          </cell>
          <cell r="B1738" t="str">
            <v>TEXAS A &amp; M UNIVERSITY-KINGSVILLE</v>
          </cell>
          <cell r="C1738" t="str">
            <v>TX</v>
          </cell>
          <cell r="D1738">
            <v>6</v>
          </cell>
          <cell r="E1738">
            <v>1</v>
          </cell>
          <cell r="F1738">
            <v>2</v>
          </cell>
          <cell r="G1738">
            <v>2</v>
          </cell>
          <cell r="H1738">
            <v>2</v>
          </cell>
          <cell r="I1738">
            <v>16</v>
          </cell>
          <cell r="J1738">
            <v>1</v>
          </cell>
          <cell r="K1738">
            <v>5019</v>
          </cell>
          <cell r="L1738">
            <v>16687022</v>
          </cell>
          <cell r="M1738">
            <v>0</v>
          </cell>
          <cell r="N1738">
            <v>37455821</v>
          </cell>
          <cell r="O1738">
            <v>0</v>
          </cell>
          <cell r="P1738">
            <v>13177672</v>
          </cell>
          <cell r="Q1738">
            <v>3529329</v>
          </cell>
          <cell r="R1738">
            <v>0</v>
          </cell>
          <cell r="S1738">
            <v>1374076</v>
          </cell>
          <cell r="T1738">
            <v>116164</v>
          </cell>
          <cell r="U1738">
            <v>794511</v>
          </cell>
          <cell r="V1738">
            <v>5085125</v>
          </cell>
          <cell r="W1738">
            <v>0</v>
          </cell>
          <cell r="X1738">
            <v>3181903</v>
          </cell>
          <cell r="Y1738">
            <v>0</v>
          </cell>
          <cell r="Z1738">
            <v>81401623</v>
          </cell>
          <cell r="AA1738">
            <v>28284831</v>
          </cell>
          <cell r="AB1738">
            <v>6740346</v>
          </cell>
          <cell r="AC1738">
            <v>35382</v>
          </cell>
          <cell r="AD1738">
            <v>2631596</v>
          </cell>
          <cell r="AE1738">
            <v>4109983</v>
          </cell>
          <cell r="AF1738">
            <v>8979856</v>
          </cell>
          <cell r="AG1738">
            <v>6876764</v>
          </cell>
          <cell r="AH1738">
            <v>11642192</v>
          </cell>
          <cell r="AI1738">
            <v>-3832807</v>
          </cell>
          <cell r="AJ1738">
            <v>-1675192</v>
          </cell>
          <cell r="AK1738">
            <v>63792951</v>
          </cell>
          <cell r="AL1738">
            <v>7084625</v>
          </cell>
          <cell r="AM1738">
            <v>0</v>
          </cell>
          <cell r="AN1738">
            <v>0</v>
          </cell>
          <cell r="AO1738">
            <v>0</v>
          </cell>
          <cell r="AP1738">
            <v>70877576</v>
          </cell>
          <cell r="AQ1738">
            <v>33944181</v>
          </cell>
          <cell r="AR1738">
            <v>7696235</v>
          </cell>
          <cell r="AS1738">
            <v>41640416</v>
          </cell>
          <cell r="AT1738">
            <v>7245070</v>
          </cell>
          <cell r="AU1738">
            <v>331239</v>
          </cell>
          <cell r="AV1738">
            <v>115913</v>
          </cell>
          <cell r="AW1738">
            <v>0</v>
          </cell>
          <cell r="AX1738">
            <v>0</v>
          </cell>
          <cell r="AY1738">
            <v>3949970</v>
          </cell>
          <cell r="AZ1738">
            <v>11642192</v>
          </cell>
        </row>
        <row r="1739">
          <cell r="A1739">
            <v>228714</v>
          </cell>
          <cell r="B1739" t="str">
            <v>TEXAS A &amp; M UNIVERSITY-GALVESTON</v>
          </cell>
          <cell r="C1739" t="str">
            <v>TX</v>
          </cell>
          <cell r="D1739">
            <v>6</v>
          </cell>
          <cell r="E1739">
            <v>1</v>
          </cell>
          <cell r="F1739">
            <v>2</v>
          </cell>
          <cell r="G1739">
            <v>2</v>
          </cell>
          <cell r="H1739">
            <v>2</v>
          </cell>
          <cell r="I1739">
            <v>31</v>
          </cell>
          <cell r="J1739">
            <v>1</v>
          </cell>
          <cell r="K1739">
            <v>1288</v>
          </cell>
          <cell r="L1739">
            <v>5912287</v>
          </cell>
          <cell r="M1739">
            <v>0</v>
          </cell>
          <cell r="N1739">
            <v>12197734</v>
          </cell>
          <cell r="O1739">
            <v>0</v>
          </cell>
          <cell r="P1739">
            <v>3956709</v>
          </cell>
          <cell r="Q1739">
            <v>796101</v>
          </cell>
          <cell r="R1739">
            <v>2815</v>
          </cell>
          <cell r="S1739">
            <v>1386651</v>
          </cell>
          <cell r="T1739">
            <v>33557</v>
          </cell>
          <cell r="U1739">
            <v>1200230</v>
          </cell>
          <cell r="V1739">
            <v>4466128</v>
          </cell>
          <cell r="W1739">
            <v>0</v>
          </cell>
          <cell r="X1739">
            <v>655230</v>
          </cell>
          <cell r="Y1739">
            <v>0</v>
          </cell>
          <cell r="Z1739">
            <v>30607442</v>
          </cell>
          <cell r="AA1739">
            <v>8354695</v>
          </cell>
          <cell r="AB1739">
            <v>2749583</v>
          </cell>
          <cell r="AC1739">
            <v>2507713</v>
          </cell>
          <cell r="AD1739">
            <v>1453074</v>
          </cell>
          <cell r="AE1739">
            <v>1676270</v>
          </cell>
          <cell r="AF1739">
            <v>2457722</v>
          </cell>
          <cell r="AG1739">
            <v>3775730</v>
          </cell>
          <cell r="AH1739">
            <v>1639566</v>
          </cell>
          <cell r="AI1739">
            <v>0</v>
          </cell>
          <cell r="AJ1739">
            <v>89034</v>
          </cell>
          <cell r="AK1739">
            <v>24703387</v>
          </cell>
          <cell r="AL1739">
            <v>4022559</v>
          </cell>
          <cell r="AM1739">
            <v>0</v>
          </cell>
          <cell r="AN1739">
            <v>0</v>
          </cell>
          <cell r="AO1739">
            <v>0</v>
          </cell>
          <cell r="AP1739">
            <v>28725946</v>
          </cell>
          <cell r="AQ1739">
            <v>12229278</v>
          </cell>
          <cell r="AR1739">
            <v>1977842</v>
          </cell>
          <cell r="AS1739">
            <v>15128579</v>
          </cell>
          <cell r="AT1739">
            <v>525153</v>
          </cell>
          <cell r="AU1739">
            <v>73475</v>
          </cell>
          <cell r="AV1739">
            <v>629872</v>
          </cell>
          <cell r="AW1739">
            <v>0</v>
          </cell>
          <cell r="AX1739">
            <v>343721</v>
          </cell>
          <cell r="AY1739">
            <v>67345</v>
          </cell>
          <cell r="AZ1739">
            <v>1639566</v>
          </cell>
        </row>
        <row r="1740">
          <cell r="A1740">
            <v>228723</v>
          </cell>
          <cell r="B1740" t="str">
            <v>TEXAS A &amp; M UNIVERSITY</v>
          </cell>
          <cell r="C1740" t="str">
            <v>TX</v>
          </cell>
          <cell r="D1740">
            <v>6</v>
          </cell>
          <cell r="E1740">
            <v>1</v>
          </cell>
          <cell r="F1740">
            <v>2</v>
          </cell>
          <cell r="G1740">
            <v>1</v>
          </cell>
          <cell r="H1740">
            <v>2</v>
          </cell>
          <cell r="I1740">
            <v>15</v>
          </cell>
          <cell r="J1740">
            <v>1</v>
          </cell>
          <cell r="K1740">
            <v>41649</v>
          </cell>
          <cell r="L1740">
            <v>212135409</v>
          </cell>
          <cell r="M1740">
            <v>24323663</v>
          </cell>
          <cell r="N1740">
            <v>384790597</v>
          </cell>
          <cell r="O1740">
            <v>0</v>
          </cell>
          <cell r="P1740">
            <v>129488901</v>
          </cell>
          <cell r="Q1740">
            <v>58874982</v>
          </cell>
          <cell r="R1740">
            <v>1781122</v>
          </cell>
          <cell r="S1740">
            <v>107976826</v>
          </cell>
          <cell r="T1740">
            <v>7074534</v>
          </cell>
          <cell r="U1740">
            <v>51623765</v>
          </cell>
          <cell r="V1740">
            <v>113698691</v>
          </cell>
          <cell r="W1740">
            <v>0</v>
          </cell>
          <cell r="X1740">
            <v>26370442</v>
          </cell>
          <cell r="Y1740">
            <v>0</v>
          </cell>
          <cell r="Z1740">
            <v>1118138932</v>
          </cell>
          <cell r="AA1740">
            <v>382113590</v>
          </cell>
          <cell r="AB1740">
            <v>259652610</v>
          </cell>
          <cell r="AC1740">
            <v>44642897</v>
          </cell>
          <cell r="AD1740">
            <v>53542214</v>
          </cell>
          <cell r="AE1740">
            <v>28939942</v>
          </cell>
          <cell r="AF1740">
            <v>76170556</v>
          </cell>
          <cell r="AG1740">
            <v>76155135</v>
          </cell>
          <cell r="AH1740">
            <v>66046964</v>
          </cell>
          <cell r="AI1740">
            <v>6669147</v>
          </cell>
          <cell r="AJ1740">
            <v>30550762</v>
          </cell>
          <cell r="AK1740">
            <v>1024483817</v>
          </cell>
          <cell r="AL1740">
            <v>134608908</v>
          </cell>
          <cell r="AM1740">
            <v>0</v>
          </cell>
          <cell r="AN1740">
            <v>0</v>
          </cell>
          <cell r="AO1740">
            <v>0</v>
          </cell>
          <cell r="AP1740">
            <v>1159092725</v>
          </cell>
          <cell r="AQ1740">
            <v>512952362</v>
          </cell>
          <cell r="AR1740">
            <v>92013206</v>
          </cell>
          <cell r="AS1740">
            <v>639891251</v>
          </cell>
          <cell r="AT1740">
            <v>11203999</v>
          </cell>
          <cell r="AU1740">
            <v>2918305</v>
          </cell>
          <cell r="AV1740">
            <v>32217634</v>
          </cell>
          <cell r="AW1740">
            <v>0</v>
          </cell>
          <cell r="AX1740">
            <v>14690601</v>
          </cell>
          <cell r="AY1740">
            <v>5016425</v>
          </cell>
          <cell r="AZ1740">
            <v>66046964</v>
          </cell>
        </row>
        <row r="1741">
          <cell r="A1741">
            <v>228769</v>
          </cell>
          <cell r="B1741" t="str">
            <v>THE UNIVERSITY OF TEXAS AT ARLINGTON</v>
          </cell>
          <cell r="C1741" t="str">
            <v>TX</v>
          </cell>
          <cell r="D1741">
            <v>6</v>
          </cell>
          <cell r="E1741">
            <v>1</v>
          </cell>
          <cell r="F1741">
            <v>2</v>
          </cell>
          <cell r="G1741">
            <v>2</v>
          </cell>
          <cell r="H1741">
            <v>2</v>
          </cell>
          <cell r="I1741">
            <v>15</v>
          </cell>
          <cell r="J1741">
            <v>1</v>
          </cell>
          <cell r="K1741">
            <v>16402</v>
          </cell>
          <cell r="L1741">
            <v>77766101</v>
          </cell>
          <cell r="M1741">
            <v>0</v>
          </cell>
          <cell r="N1741">
            <v>89566446</v>
          </cell>
          <cell r="O1741">
            <v>0</v>
          </cell>
          <cell r="P1741">
            <v>20291044</v>
          </cell>
          <cell r="Q1741">
            <v>1932351</v>
          </cell>
          <cell r="R1741">
            <v>210934</v>
          </cell>
          <cell r="S1741">
            <v>7844571</v>
          </cell>
          <cell r="T1741">
            <v>1443593</v>
          </cell>
          <cell r="U1741">
            <v>5768263</v>
          </cell>
          <cell r="V1741">
            <v>10745502</v>
          </cell>
          <cell r="W1741">
            <v>0</v>
          </cell>
          <cell r="X1741">
            <v>6164743</v>
          </cell>
          <cell r="Y1741">
            <v>0</v>
          </cell>
          <cell r="Z1741">
            <v>221733548</v>
          </cell>
          <cell r="AA1741">
            <v>72601383</v>
          </cell>
          <cell r="AB1741">
            <v>16593925</v>
          </cell>
          <cell r="AC1741">
            <v>6696358</v>
          </cell>
          <cell r="AD1741">
            <v>20986729</v>
          </cell>
          <cell r="AE1741">
            <v>11119019</v>
          </cell>
          <cell r="AF1741">
            <v>17988615</v>
          </cell>
          <cell r="AG1741">
            <v>14377775</v>
          </cell>
          <cell r="AH1741">
            <v>24070594</v>
          </cell>
          <cell r="AI1741">
            <v>8975825</v>
          </cell>
          <cell r="AJ1741">
            <v>7307307</v>
          </cell>
          <cell r="AK1741">
            <v>200717530</v>
          </cell>
          <cell r="AL1741">
            <v>22190942</v>
          </cell>
          <cell r="AM1741">
            <v>0</v>
          </cell>
          <cell r="AN1741">
            <v>0</v>
          </cell>
          <cell r="AO1741">
            <v>0</v>
          </cell>
          <cell r="AP1741">
            <v>222908472</v>
          </cell>
          <cell r="AQ1741">
            <v>102860431</v>
          </cell>
          <cell r="AR1741">
            <v>20660098</v>
          </cell>
          <cell r="AS1741">
            <v>123520529</v>
          </cell>
          <cell r="AT1741">
            <v>7099091</v>
          </cell>
          <cell r="AU1741">
            <v>854776</v>
          </cell>
          <cell r="AV1741">
            <v>0</v>
          </cell>
          <cell r="AW1741">
            <v>0</v>
          </cell>
          <cell r="AX1741">
            <v>738907</v>
          </cell>
          <cell r="AY1741">
            <v>15377820</v>
          </cell>
          <cell r="AZ1741">
            <v>24070594</v>
          </cell>
        </row>
        <row r="1742">
          <cell r="A1742">
            <v>228778</v>
          </cell>
          <cell r="B1742" t="str">
            <v>THE UNIVERSITY OF TEXAS AT AUSTIN</v>
          </cell>
          <cell r="C1742" t="str">
            <v>TX</v>
          </cell>
          <cell r="D1742">
            <v>6</v>
          </cell>
          <cell r="E1742">
            <v>1</v>
          </cell>
          <cell r="F1742">
            <v>2</v>
          </cell>
          <cell r="G1742">
            <v>2</v>
          </cell>
          <cell r="H1742">
            <v>2</v>
          </cell>
          <cell r="I1742">
            <v>15</v>
          </cell>
          <cell r="J1742">
            <v>1</v>
          </cell>
          <cell r="K1742">
            <v>47154</v>
          </cell>
          <cell r="L1742">
            <v>259988933</v>
          </cell>
          <cell r="M1742">
            <v>0</v>
          </cell>
          <cell r="N1742">
            <v>279430207</v>
          </cell>
          <cell r="O1742">
            <v>0</v>
          </cell>
          <cell r="P1742">
            <v>224247949</v>
          </cell>
          <cell r="Q1742">
            <v>23987106</v>
          </cell>
          <cell r="R1742">
            <v>1869982</v>
          </cell>
          <cell r="S1742">
            <v>148889199</v>
          </cell>
          <cell r="T1742">
            <v>171595662</v>
          </cell>
          <cell r="U1742">
            <v>79911834</v>
          </cell>
          <cell r="V1742">
            <v>111506228</v>
          </cell>
          <cell r="W1742">
            <v>0</v>
          </cell>
          <cell r="X1742">
            <v>32651968</v>
          </cell>
          <cell r="Y1742">
            <v>0</v>
          </cell>
          <cell r="Z1742">
            <v>1334079068</v>
          </cell>
          <cell r="AA1742">
            <v>331227942</v>
          </cell>
          <cell r="AB1742">
            <v>263419192</v>
          </cell>
          <cell r="AC1742">
            <v>43543638</v>
          </cell>
          <cell r="AD1742">
            <v>101135375</v>
          </cell>
          <cell r="AE1742">
            <v>40950411</v>
          </cell>
          <cell r="AF1742">
            <v>62351235</v>
          </cell>
          <cell r="AG1742">
            <v>87843909</v>
          </cell>
          <cell r="AH1742">
            <v>104436032</v>
          </cell>
          <cell r="AI1742">
            <v>28152757</v>
          </cell>
          <cell r="AJ1742">
            <v>59250204</v>
          </cell>
          <cell r="AK1742">
            <v>1122310695</v>
          </cell>
          <cell r="AL1742">
            <v>161150267</v>
          </cell>
          <cell r="AM1742">
            <v>0</v>
          </cell>
          <cell r="AN1742">
            <v>0</v>
          </cell>
          <cell r="AO1742">
            <v>0</v>
          </cell>
          <cell r="AP1742">
            <v>1283460962</v>
          </cell>
          <cell r="AQ1742">
            <v>574747907</v>
          </cell>
          <cell r="AR1742">
            <v>131123245</v>
          </cell>
          <cell r="AS1742">
            <v>710806661</v>
          </cell>
          <cell r="AT1742">
            <v>14076698</v>
          </cell>
          <cell r="AU1742">
            <v>4701003</v>
          </cell>
          <cell r="AV1742">
            <v>3185717</v>
          </cell>
          <cell r="AW1742">
            <v>0</v>
          </cell>
          <cell r="AX1742">
            <v>22890747</v>
          </cell>
          <cell r="AY1742">
            <v>59581867</v>
          </cell>
          <cell r="AZ1742">
            <v>104436032</v>
          </cell>
        </row>
        <row r="1743">
          <cell r="A1743">
            <v>228787</v>
          </cell>
          <cell r="B1743" t="str">
            <v>THE UNIVERSITY OF TEXAS AT DALLAS</v>
          </cell>
          <cell r="C1743" t="str">
            <v>TX</v>
          </cell>
          <cell r="D1743">
            <v>6</v>
          </cell>
          <cell r="E1743">
            <v>1</v>
          </cell>
          <cell r="F1743">
            <v>2</v>
          </cell>
          <cell r="G1743">
            <v>2</v>
          </cell>
          <cell r="H1743">
            <v>2</v>
          </cell>
          <cell r="I1743">
            <v>16</v>
          </cell>
          <cell r="J1743">
            <v>1</v>
          </cell>
          <cell r="K1743">
            <v>8990</v>
          </cell>
          <cell r="L1743">
            <v>45702732</v>
          </cell>
          <cell r="M1743">
            <v>0</v>
          </cell>
          <cell r="N1743">
            <v>54750084</v>
          </cell>
          <cell r="O1743">
            <v>0</v>
          </cell>
          <cell r="P1743">
            <v>11108750</v>
          </cell>
          <cell r="Q1743">
            <v>977572</v>
          </cell>
          <cell r="R1743">
            <v>205274</v>
          </cell>
          <cell r="S1743">
            <v>9225804</v>
          </cell>
          <cell r="T1743">
            <v>11455225</v>
          </cell>
          <cell r="U1743">
            <v>5854330</v>
          </cell>
          <cell r="V1743">
            <v>10469089</v>
          </cell>
          <cell r="W1743">
            <v>0</v>
          </cell>
          <cell r="X1743">
            <v>2622383</v>
          </cell>
          <cell r="Y1743">
            <v>0</v>
          </cell>
          <cell r="Z1743">
            <v>152371243</v>
          </cell>
          <cell r="AA1743">
            <v>53586582</v>
          </cell>
          <cell r="AB1743">
            <v>15705321</v>
          </cell>
          <cell r="AC1743">
            <v>5321215</v>
          </cell>
          <cell r="AD1743">
            <v>14949985</v>
          </cell>
          <cell r="AE1743">
            <v>3699938</v>
          </cell>
          <cell r="AF1743">
            <v>12697608</v>
          </cell>
          <cell r="AG1743">
            <v>9248551</v>
          </cell>
          <cell r="AH1743">
            <v>12667215</v>
          </cell>
          <cell r="AI1743">
            <v>2661446</v>
          </cell>
          <cell r="AJ1743">
            <v>2301416</v>
          </cell>
          <cell r="AK1743">
            <v>132839277</v>
          </cell>
          <cell r="AL1743">
            <v>9389348</v>
          </cell>
          <cell r="AM1743">
            <v>0</v>
          </cell>
          <cell r="AN1743">
            <v>0</v>
          </cell>
          <cell r="AO1743">
            <v>0</v>
          </cell>
          <cell r="AP1743">
            <v>142228625</v>
          </cell>
          <cell r="AQ1743">
            <v>54057185</v>
          </cell>
          <cell r="AR1743">
            <v>4025766</v>
          </cell>
          <cell r="AS1743">
            <v>65603396</v>
          </cell>
          <cell r="AT1743">
            <v>2601228</v>
          </cell>
          <cell r="AU1743">
            <v>422098</v>
          </cell>
          <cell r="AV1743">
            <v>3911078</v>
          </cell>
          <cell r="AW1743">
            <v>0</v>
          </cell>
          <cell r="AX1743">
            <v>1182975</v>
          </cell>
          <cell r="AY1743">
            <v>4549836</v>
          </cell>
          <cell r="AZ1743">
            <v>12667215</v>
          </cell>
        </row>
        <row r="1744">
          <cell r="A1744">
            <v>228796</v>
          </cell>
          <cell r="B1744" t="str">
            <v>THE UNIVERSITY OF TEXAS AT EL PASO</v>
          </cell>
          <cell r="C1744" t="str">
            <v>TX</v>
          </cell>
          <cell r="D1744">
            <v>6</v>
          </cell>
          <cell r="E1744">
            <v>1</v>
          </cell>
          <cell r="F1744">
            <v>2</v>
          </cell>
          <cell r="G1744">
            <v>2</v>
          </cell>
          <cell r="H1744">
            <v>2</v>
          </cell>
          <cell r="I1744">
            <v>16</v>
          </cell>
          <cell r="J1744">
            <v>1</v>
          </cell>
          <cell r="K1744">
            <v>12995</v>
          </cell>
          <cell r="L1744">
            <v>51032697</v>
          </cell>
          <cell r="M1744">
            <v>0</v>
          </cell>
          <cell r="N1744">
            <v>69180360</v>
          </cell>
          <cell r="O1744">
            <v>0</v>
          </cell>
          <cell r="P1744">
            <v>41823766</v>
          </cell>
          <cell r="Q1744">
            <v>3838460</v>
          </cell>
          <cell r="R1744">
            <v>732786</v>
          </cell>
          <cell r="S1744">
            <v>8022734</v>
          </cell>
          <cell r="T1744">
            <v>4945901</v>
          </cell>
          <cell r="U1744">
            <v>3497343</v>
          </cell>
          <cell r="V1744">
            <v>19723693</v>
          </cell>
          <cell r="W1744">
            <v>0</v>
          </cell>
          <cell r="X1744">
            <v>2919739</v>
          </cell>
          <cell r="Y1744">
            <v>0</v>
          </cell>
          <cell r="Z1744">
            <v>205717479</v>
          </cell>
          <cell r="AA1744">
            <v>52804286</v>
          </cell>
          <cell r="AB1744">
            <v>24779542</v>
          </cell>
          <cell r="AC1744">
            <v>6566172</v>
          </cell>
          <cell r="AD1744">
            <v>9979929</v>
          </cell>
          <cell r="AE1744">
            <v>9405997</v>
          </cell>
          <cell r="AF1744">
            <v>19315175</v>
          </cell>
          <cell r="AG1744">
            <v>14640087</v>
          </cell>
          <cell r="AH1744">
            <v>31940526</v>
          </cell>
          <cell r="AI1744">
            <v>8510707</v>
          </cell>
          <cell r="AJ1744">
            <v>3522008</v>
          </cell>
          <cell r="AK1744">
            <v>181464429</v>
          </cell>
          <cell r="AL1744">
            <v>26917781</v>
          </cell>
          <cell r="AM1744">
            <v>0</v>
          </cell>
          <cell r="AN1744">
            <v>0</v>
          </cell>
          <cell r="AO1744">
            <v>0</v>
          </cell>
          <cell r="AP1744">
            <v>208382210</v>
          </cell>
          <cell r="AQ1744">
            <v>82045899</v>
          </cell>
          <cell r="AR1744">
            <v>14598810</v>
          </cell>
          <cell r="AS1744">
            <v>96644709</v>
          </cell>
          <cell r="AT1744">
            <v>13206431</v>
          </cell>
          <cell r="AU1744">
            <v>1458306</v>
          </cell>
          <cell r="AV1744">
            <v>2087579</v>
          </cell>
          <cell r="AW1744">
            <v>0</v>
          </cell>
          <cell r="AX1744">
            <v>1921411</v>
          </cell>
          <cell r="AY1744">
            <v>13266799</v>
          </cell>
          <cell r="AZ1744">
            <v>31940526</v>
          </cell>
        </row>
        <row r="1745">
          <cell r="A1745">
            <v>228802</v>
          </cell>
          <cell r="B1745" t="str">
            <v>THE UNIVERSITY OF TEXAS AT TYLER</v>
          </cell>
          <cell r="C1745" t="str">
            <v>TX</v>
          </cell>
          <cell r="D1745">
            <v>6</v>
          </cell>
          <cell r="E1745">
            <v>1</v>
          </cell>
          <cell r="F1745">
            <v>2</v>
          </cell>
          <cell r="G1745">
            <v>2</v>
          </cell>
          <cell r="H1745">
            <v>2</v>
          </cell>
          <cell r="I1745">
            <v>21</v>
          </cell>
          <cell r="J1745">
            <v>1</v>
          </cell>
          <cell r="K1745">
            <v>2633</v>
          </cell>
          <cell r="L1745">
            <v>8402439</v>
          </cell>
          <cell r="M1745">
            <v>0</v>
          </cell>
          <cell r="N1745">
            <v>21090592</v>
          </cell>
          <cell r="O1745">
            <v>0</v>
          </cell>
          <cell r="P1745">
            <v>2836681</v>
          </cell>
          <cell r="Q1745">
            <v>684211</v>
          </cell>
          <cell r="R1745">
            <v>7200</v>
          </cell>
          <cell r="S1745">
            <v>2026999</v>
          </cell>
          <cell r="T1745">
            <v>1116540</v>
          </cell>
          <cell r="U1745">
            <v>183172</v>
          </cell>
          <cell r="V1745">
            <v>610512</v>
          </cell>
          <cell r="W1745">
            <v>0</v>
          </cell>
          <cell r="X1745">
            <v>6101562</v>
          </cell>
          <cell r="Y1745">
            <v>0</v>
          </cell>
          <cell r="Z1745">
            <v>43059908</v>
          </cell>
          <cell r="AA1745">
            <v>15609266</v>
          </cell>
          <cell r="AB1745">
            <v>334074</v>
          </cell>
          <cell r="AC1745">
            <v>118218</v>
          </cell>
          <cell r="AD1745">
            <v>4359270</v>
          </cell>
          <cell r="AE1745">
            <v>2064673</v>
          </cell>
          <cell r="AF1745">
            <v>6453629</v>
          </cell>
          <cell r="AG1745">
            <v>2357345</v>
          </cell>
          <cell r="AH1745">
            <v>4126185</v>
          </cell>
          <cell r="AI1745">
            <v>1473188</v>
          </cell>
          <cell r="AJ1745">
            <v>2275451</v>
          </cell>
          <cell r="AK1745">
            <v>39171299</v>
          </cell>
          <cell r="AL1745">
            <v>738379</v>
          </cell>
          <cell r="AM1745">
            <v>0</v>
          </cell>
          <cell r="AN1745">
            <v>0</v>
          </cell>
          <cell r="AO1745">
            <v>505250</v>
          </cell>
          <cell r="AP1745">
            <v>40414928</v>
          </cell>
          <cell r="AQ1745">
            <v>18044130</v>
          </cell>
          <cell r="AR1745">
            <v>0</v>
          </cell>
          <cell r="AS1745">
            <v>21873358</v>
          </cell>
          <cell r="AT1745">
            <v>1719649</v>
          </cell>
          <cell r="AU1745">
            <v>236931</v>
          </cell>
          <cell r="AV1745">
            <v>618468</v>
          </cell>
          <cell r="AW1745">
            <v>7200</v>
          </cell>
          <cell r="AX1745">
            <v>767161</v>
          </cell>
          <cell r="AY1745">
            <v>776776</v>
          </cell>
          <cell r="AZ1745">
            <v>4126185</v>
          </cell>
        </row>
        <row r="1746">
          <cell r="A1746">
            <v>228909</v>
          </cell>
          <cell r="B1746" t="str">
            <v>UNIVERSITY OF NORTH TEXAS-HLTH SCI CTR AT FT WORTH</v>
          </cell>
          <cell r="C1746" t="str">
            <v>TX</v>
          </cell>
          <cell r="D1746">
            <v>6</v>
          </cell>
          <cell r="E1746">
            <v>1</v>
          </cell>
          <cell r="F1746">
            <v>2</v>
          </cell>
          <cell r="G1746">
            <v>1</v>
          </cell>
          <cell r="H1746">
            <v>2</v>
          </cell>
          <cell r="I1746">
            <v>52</v>
          </cell>
          <cell r="J1746">
            <v>1</v>
          </cell>
          <cell r="K1746">
            <v>742</v>
          </cell>
          <cell r="L1746">
            <v>4819283</v>
          </cell>
          <cell r="M1746">
            <v>0</v>
          </cell>
          <cell r="N1746">
            <v>48498050</v>
          </cell>
          <cell r="O1746">
            <v>0</v>
          </cell>
          <cell r="P1746">
            <v>6277172</v>
          </cell>
          <cell r="Q1746">
            <v>2463987</v>
          </cell>
          <cell r="R1746">
            <v>0</v>
          </cell>
          <cell r="S1746">
            <v>4610437</v>
          </cell>
          <cell r="T1746">
            <v>2506522</v>
          </cell>
          <cell r="U1746">
            <v>33098245</v>
          </cell>
          <cell r="V1746">
            <v>80384</v>
          </cell>
          <cell r="W1746">
            <v>0</v>
          </cell>
          <cell r="X1746">
            <v>696189</v>
          </cell>
          <cell r="Y1746">
            <v>0</v>
          </cell>
          <cell r="Z1746">
            <v>103050269</v>
          </cell>
          <cell r="AA1746">
            <v>25560240</v>
          </cell>
          <cell r="AB1746">
            <v>9027065</v>
          </cell>
          <cell r="AC1746">
            <v>2491814</v>
          </cell>
          <cell r="AD1746">
            <v>40397525</v>
          </cell>
          <cell r="AE1746">
            <v>1329455</v>
          </cell>
          <cell r="AF1746">
            <v>12797280</v>
          </cell>
          <cell r="AG1746">
            <v>4719808</v>
          </cell>
          <cell r="AH1746">
            <v>1329975</v>
          </cell>
          <cell r="AI1746">
            <v>2321325</v>
          </cell>
          <cell r="AJ1746">
            <v>3828349</v>
          </cell>
          <cell r="AK1746">
            <v>103802836</v>
          </cell>
          <cell r="AL1746">
            <v>138106</v>
          </cell>
          <cell r="AM1746">
            <v>0</v>
          </cell>
          <cell r="AN1746">
            <v>0</v>
          </cell>
          <cell r="AO1746">
            <v>0</v>
          </cell>
          <cell r="AP1746">
            <v>103940942</v>
          </cell>
          <cell r="AQ1746">
            <v>54201636</v>
          </cell>
          <cell r="AR1746">
            <v>1179689</v>
          </cell>
          <cell r="AS1746">
            <v>61585628</v>
          </cell>
          <cell r="AT1746">
            <v>4967</v>
          </cell>
          <cell r="AU1746">
            <v>101756</v>
          </cell>
          <cell r="AV1746">
            <v>432740</v>
          </cell>
          <cell r="AW1746">
            <v>0</v>
          </cell>
          <cell r="AX1746">
            <v>10969</v>
          </cell>
          <cell r="AY1746">
            <v>779543</v>
          </cell>
          <cell r="AZ1746">
            <v>1329975</v>
          </cell>
        </row>
        <row r="1747">
          <cell r="A1747">
            <v>229018</v>
          </cell>
          <cell r="B1747" t="str">
            <v>THE UNIVERSITY OF TEXAS OF THE PERMIAN BASIN</v>
          </cell>
          <cell r="C1747" t="str">
            <v>TX</v>
          </cell>
          <cell r="D1747">
            <v>6</v>
          </cell>
          <cell r="E1747">
            <v>1</v>
          </cell>
          <cell r="F1747">
            <v>2</v>
          </cell>
          <cell r="G1747">
            <v>2</v>
          </cell>
          <cell r="H1747">
            <v>2</v>
          </cell>
          <cell r="I1747">
            <v>21</v>
          </cell>
          <cell r="J1747">
            <v>1</v>
          </cell>
          <cell r="K1747">
            <v>1732</v>
          </cell>
          <cell r="L1747">
            <v>5013830</v>
          </cell>
          <cell r="M1747">
            <v>0</v>
          </cell>
          <cell r="N1747">
            <v>16249186</v>
          </cell>
          <cell r="O1747">
            <v>0</v>
          </cell>
          <cell r="P1747">
            <v>3073319</v>
          </cell>
          <cell r="Q1747">
            <v>488135</v>
          </cell>
          <cell r="R1747">
            <v>37607</v>
          </cell>
          <cell r="S1747">
            <v>232104</v>
          </cell>
          <cell r="T1747">
            <v>576995</v>
          </cell>
          <cell r="U1747">
            <v>258987</v>
          </cell>
          <cell r="V1747">
            <v>729139</v>
          </cell>
          <cell r="W1747">
            <v>0</v>
          </cell>
          <cell r="X1747">
            <v>462436</v>
          </cell>
          <cell r="Y1747">
            <v>0</v>
          </cell>
          <cell r="Z1747">
            <v>27121738</v>
          </cell>
          <cell r="AA1747">
            <v>6978701</v>
          </cell>
          <cell r="AB1747">
            <v>711172</v>
          </cell>
          <cell r="AC1747">
            <v>1312685</v>
          </cell>
          <cell r="AD1747">
            <v>2592546</v>
          </cell>
          <cell r="AE1747">
            <v>965095</v>
          </cell>
          <cell r="AF1747">
            <v>2715377</v>
          </cell>
          <cell r="AG1747">
            <v>2673640</v>
          </cell>
          <cell r="AH1747">
            <v>2912158</v>
          </cell>
          <cell r="AI1747">
            <v>2523473</v>
          </cell>
          <cell r="AJ1747">
            <v>1390986</v>
          </cell>
          <cell r="AK1747">
            <v>24775833</v>
          </cell>
          <cell r="AL1747">
            <v>1548093</v>
          </cell>
          <cell r="AM1747">
            <v>0</v>
          </cell>
          <cell r="AN1747">
            <v>0</v>
          </cell>
          <cell r="AO1747">
            <v>0</v>
          </cell>
          <cell r="AP1747">
            <v>26323926</v>
          </cell>
          <cell r="AQ1747">
            <v>10161863</v>
          </cell>
          <cell r="AR1747">
            <v>271767</v>
          </cell>
          <cell r="AS1747">
            <v>10433630</v>
          </cell>
          <cell r="AT1747">
            <v>1782732</v>
          </cell>
          <cell r="AU1747">
            <v>28186</v>
          </cell>
          <cell r="AV1747">
            <v>294040</v>
          </cell>
          <cell r="AW1747">
            <v>0</v>
          </cell>
          <cell r="AX1747">
            <v>400261</v>
          </cell>
          <cell r="AY1747">
            <v>406939</v>
          </cell>
          <cell r="AZ1747">
            <v>2912158</v>
          </cell>
        </row>
        <row r="1748">
          <cell r="A1748">
            <v>229027</v>
          </cell>
          <cell r="B1748" t="str">
            <v>THE UNIVERSITY OF TEXAS AT SAN ANTONIO</v>
          </cell>
          <cell r="C1748" t="str">
            <v>TX</v>
          </cell>
          <cell r="D1748">
            <v>6</v>
          </cell>
          <cell r="E1748">
            <v>1</v>
          </cell>
          <cell r="F1748">
            <v>2</v>
          </cell>
          <cell r="G1748">
            <v>2</v>
          </cell>
          <cell r="H1748">
            <v>2</v>
          </cell>
          <cell r="I1748">
            <v>21</v>
          </cell>
          <cell r="J1748">
            <v>1</v>
          </cell>
          <cell r="K1748">
            <v>15539</v>
          </cell>
          <cell r="L1748">
            <v>59211847</v>
          </cell>
          <cell r="M1748">
            <v>0</v>
          </cell>
          <cell r="N1748">
            <v>72908131</v>
          </cell>
          <cell r="O1748">
            <v>0</v>
          </cell>
          <cell r="P1748">
            <v>27693391</v>
          </cell>
          <cell r="Q1748">
            <v>2755608</v>
          </cell>
          <cell r="R1748">
            <v>226825</v>
          </cell>
          <cell r="S1748">
            <v>2853093</v>
          </cell>
          <cell r="T1748">
            <v>611269</v>
          </cell>
          <cell r="U1748">
            <v>2112502</v>
          </cell>
          <cell r="V1748">
            <v>4825825</v>
          </cell>
          <cell r="W1748">
            <v>0</v>
          </cell>
          <cell r="X1748">
            <v>6009866</v>
          </cell>
          <cell r="Y1748">
            <v>0</v>
          </cell>
          <cell r="Z1748">
            <v>179208357</v>
          </cell>
          <cell r="AA1748">
            <v>59702378</v>
          </cell>
          <cell r="AB1748">
            <v>10454134</v>
          </cell>
          <cell r="AC1748">
            <v>12361022</v>
          </cell>
          <cell r="AD1748">
            <v>11628962</v>
          </cell>
          <cell r="AE1748">
            <v>12892844</v>
          </cell>
          <cell r="AF1748">
            <v>18154439</v>
          </cell>
          <cell r="AG1748">
            <v>10790320</v>
          </cell>
          <cell r="AH1748">
            <v>20323902</v>
          </cell>
          <cell r="AI1748">
            <v>10672302</v>
          </cell>
          <cell r="AJ1748">
            <v>3040217</v>
          </cell>
          <cell r="AK1748">
            <v>170020520</v>
          </cell>
          <cell r="AL1748">
            <v>7341096</v>
          </cell>
          <cell r="AM1748">
            <v>0</v>
          </cell>
          <cell r="AN1748">
            <v>0</v>
          </cell>
          <cell r="AO1748">
            <v>0</v>
          </cell>
          <cell r="AP1748">
            <v>177361616</v>
          </cell>
          <cell r="AQ1748">
            <v>79655125</v>
          </cell>
          <cell r="AR1748">
            <v>17938710</v>
          </cell>
          <cell r="AS1748">
            <v>97593835</v>
          </cell>
          <cell r="AT1748">
            <v>10742286</v>
          </cell>
          <cell r="AU1748">
            <v>877268</v>
          </cell>
          <cell r="AV1748">
            <v>0</v>
          </cell>
          <cell r="AW1748">
            <v>25010</v>
          </cell>
          <cell r="AX1748">
            <v>776614</v>
          </cell>
          <cell r="AY1748">
            <v>7902724</v>
          </cell>
          <cell r="AZ1748">
            <v>20323902</v>
          </cell>
        </row>
        <row r="1749">
          <cell r="A1749">
            <v>229063</v>
          </cell>
          <cell r="B1749" t="str">
            <v>TEXAS SOUTHERN UNIVERSITY</v>
          </cell>
          <cell r="C1749" t="str">
            <v>TX</v>
          </cell>
          <cell r="D1749">
            <v>6</v>
          </cell>
          <cell r="E1749">
            <v>1</v>
          </cell>
          <cell r="F1749">
            <v>2</v>
          </cell>
          <cell r="G1749">
            <v>2</v>
          </cell>
          <cell r="H1749">
            <v>2</v>
          </cell>
          <cell r="I1749">
            <v>16</v>
          </cell>
          <cell r="J1749">
            <v>1</v>
          </cell>
          <cell r="K1749">
            <v>7085</v>
          </cell>
          <cell r="L1749">
            <v>21087602</v>
          </cell>
          <cell r="M1749">
            <v>0</v>
          </cell>
          <cell r="N1749">
            <v>43935647</v>
          </cell>
          <cell r="O1749">
            <v>0</v>
          </cell>
          <cell r="P1749">
            <v>19993130</v>
          </cell>
          <cell r="Q1749">
            <v>2511450</v>
          </cell>
          <cell r="R1749">
            <v>37552</v>
          </cell>
          <cell r="S1749">
            <v>3681243</v>
          </cell>
          <cell r="T1749">
            <v>580496</v>
          </cell>
          <cell r="U1749">
            <v>670633</v>
          </cell>
          <cell r="V1749">
            <v>2794992</v>
          </cell>
          <cell r="W1749">
            <v>0</v>
          </cell>
          <cell r="X1749">
            <v>1656543</v>
          </cell>
          <cell r="Y1749">
            <v>0</v>
          </cell>
          <cell r="Z1749">
            <v>96949288</v>
          </cell>
          <cell r="AA1749">
            <v>33658462</v>
          </cell>
          <cell r="AB1749">
            <v>3085130</v>
          </cell>
          <cell r="AC1749">
            <v>2337882</v>
          </cell>
          <cell r="AD1749">
            <v>7682729</v>
          </cell>
          <cell r="AE1749">
            <v>5563410</v>
          </cell>
          <cell r="AF1749">
            <v>14369534</v>
          </cell>
          <cell r="AG1749">
            <v>7185757</v>
          </cell>
          <cell r="AH1749">
            <v>11814412</v>
          </cell>
          <cell r="AI1749">
            <v>5775665</v>
          </cell>
          <cell r="AJ1749">
            <v>3246145</v>
          </cell>
          <cell r="AK1749">
            <v>94719126</v>
          </cell>
          <cell r="AL1749">
            <v>6622399</v>
          </cell>
          <cell r="AM1749">
            <v>0</v>
          </cell>
          <cell r="AN1749">
            <v>0</v>
          </cell>
          <cell r="AO1749">
            <v>0</v>
          </cell>
          <cell r="AP1749">
            <v>101341525</v>
          </cell>
          <cell r="AQ1749">
            <v>39628319</v>
          </cell>
          <cell r="AR1749">
            <v>7227225</v>
          </cell>
          <cell r="AS1749">
            <v>46855544</v>
          </cell>
          <cell r="AT1749">
            <v>7702388</v>
          </cell>
          <cell r="AU1749">
            <v>1649858</v>
          </cell>
          <cell r="AV1749">
            <v>589450</v>
          </cell>
          <cell r="AW1749">
            <v>0</v>
          </cell>
          <cell r="AX1749">
            <v>80844</v>
          </cell>
          <cell r="AY1749">
            <v>1791872</v>
          </cell>
          <cell r="AZ1749">
            <v>11814412</v>
          </cell>
        </row>
        <row r="1750">
          <cell r="A1750">
            <v>229115</v>
          </cell>
          <cell r="B1750" t="str">
            <v>TEXAS TECH UNIVERSITY</v>
          </cell>
          <cell r="C1750" t="str">
            <v>TX</v>
          </cell>
          <cell r="D1750">
            <v>6</v>
          </cell>
          <cell r="E1750">
            <v>1</v>
          </cell>
          <cell r="F1750">
            <v>2</v>
          </cell>
          <cell r="G1750">
            <v>2</v>
          </cell>
          <cell r="H1750">
            <v>2</v>
          </cell>
          <cell r="I1750">
            <v>15</v>
          </cell>
          <cell r="J1750">
            <v>1</v>
          </cell>
          <cell r="K1750">
            <v>23276</v>
          </cell>
          <cell r="L1750">
            <v>107591559</v>
          </cell>
          <cell r="M1750">
            <v>0</v>
          </cell>
          <cell r="N1750">
            <v>153883762</v>
          </cell>
          <cell r="O1750">
            <v>0</v>
          </cell>
          <cell r="P1750">
            <v>32558452</v>
          </cell>
          <cell r="Q1750">
            <v>5991323</v>
          </cell>
          <cell r="R1750">
            <v>701394</v>
          </cell>
          <cell r="S1750">
            <v>20290870</v>
          </cell>
          <cell r="T1750">
            <v>3063789</v>
          </cell>
          <cell r="U1750">
            <v>8467688</v>
          </cell>
          <cell r="V1750">
            <v>56183655</v>
          </cell>
          <cell r="W1750">
            <v>0</v>
          </cell>
          <cell r="X1750">
            <v>15659045</v>
          </cell>
          <cell r="Y1750">
            <v>0</v>
          </cell>
          <cell r="Z1750">
            <v>404391537</v>
          </cell>
          <cell r="AA1750">
            <v>123423539</v>
          </cell>
          <cell r="AB1750">
            <v>37544899</v>
          </cell>
          <cell r="AC1750">
            <v>7704305</v>
          </cell>
          <cell r="AD1750">
            <v>39846513</v>
          </cell>
          <cell r="AE1750">
            <v>17504589</v>
          </cell>
          <cell r="AF1750">
            <v>26624986</v>
          </cell>
          <cell r="AG1750">
            <v>29237500</v>
          </cell>
          <cell r="AH1750">
            <v>30988876</v>
          </cell>
          <cell r="AI1750">
            <v>14363693</v>
          </cell>
          <cell r="AJ1750">
            <v>16332048</v>
          </cell>
          <cell r="AK1750">
            <v>343570948</v>
          </cell>
          <cell r="AL1750">
            <v>70342570</v>
          </cell>
          <cell r="AM1750">
            <v>0</v>
          </cell>
          <cell r="AN1750">
            <v>0</v>
          </cell>
          <cell r="AO1750">
            <v>0</v>
          </cell>
          <cell r="AP1750">
            <v>413913518</v>
          </cell>
          <cell r="AQ1750">
            <v>152886404</v>
          </cell>
          <cell r="AR1750">
            <v>17031557</v>
          </cell>
          <cell r="AS1750">
            <v>194168721</v>
          </cell>
          <cell r="AT1750">
            <v>9445427</v>
          </cell>
          <cell r="AU1750">
            <v>493186</v>
          </cell>
          <cell r="AV1750">
            <v>8393534</v>
          </cell>
          <cell r="AW1750">
            <v>0</v>
          </cell>
          <cell r="AX1750">
            <v>6010749</v>
          </cell>
          <cell r="AY1750">
            <v>6645980</v>
          </cell>
          <cell r="AZ1750">
            <v>30988876</v>
          </cell>
        </row>
        <row r="1751">
          <cell r="A1751">
            <v>229179</v>
          </cell>
          <cell r="B1751" t="str">
            <v>TEXAS WOMAN'S UNIVERSITY</v>
          </cell>
          <cell r="C1751" t="str">
            <v>TX</v>
          </cell>
          <cell r="D1751">
            <v>6</v>
          </cell>
          <cell r="E1751">
            <v>1</v>
          </cell>
          <cell r="F1751">
            <v>2</v>
          </cell>
          <cell r="G1751">
            <v>2</v>
          </cell>
          <cell r="H1751">
            <v>2</v>
          </cell>
          <cell r="I1751">
            <v>16</v>
          </cell>
          <cell r="J1751">
            <v>1</v>
          </cell>
          <cell r="K1751">
            <v>5602</v>
          </cell>
          <cell r="L1751">
            <v>23543430</v>
          </cell>
          <cell r="M1751">
            <v>0</v>
          </cell>
          <cell r="N1751">
            <v>61004045</v>
          </cell>
          <cell r="O1751">
            <v>0</v>
          </cell>
          <cell r="P1751">
            <v>7419234</v>
          </cell>
          <cell r="Q1751">
            <v>1894218</v>
          </cell>
          <cell r="R1751">
            <v>13282</v>
          </cell>
          <cell r="S1751">
            <v>1119534</v>
          </cell>
          <cell r="T1751">
            <v>357185</v>
          </cell>
          <cell r="U1751">
            <v>180422</v>
          </cell>
          <cell r="V1751">
            <v>9265862</v>
          </cell>
          <cell r="W1751">
            <v>0</v>
          </cell>
          <cell r="X1751">
            <v>6049336</v>
          </cell>
          <cell r="Y1751">
            <v>0</v>
          </cell>
          <cell r="Z1751">
            <v>110846548</v>
          </cell>
          <cell r="AA1751">
            <v>37911443</v>
          </cell>
          <cell r="AB1751">
            <v>3338807</v>
          </cell>
          <cell r="AC1751">
            <v>1691413</v>
          </cell>
          <cell r="AD1751">
            <v>6545593</v>
          </cell>
          <cell r="AE1751">
            <v>4667323</v>
          </cell>
          <cell r="AF1751">
            <v>11456888</v>
          </cell>
          <cell r="AG1751">
            <v>9252254</v>
          </cell>
          <cell r="AH1751">
            <v>9622174</v>
          </cell>
          <cell r="AI1751">
            <v>5329504</v>
          </cell>
          <cell r="AJ1751">
            <v>3451610</v>
          </cell>
          <cell r="AK1751">
            <v>93267009</v>
          </cell>
          <cell r="AL1751">
            <v>12866287</v>
          </cell>
          <cell r="AM1751">
            <v>0</v>
          </cell>
          <cell r="AN1751">
            <v>0</v>
          </cell>
          <cell r="AO1751">
            <v>0</v>
          </cell>
          <cell r="AP1751">
            <v>106133296</v>
          </cell>
          <cell r="AQ1751">
            <v>46035358</v>
          </cell>
          <cell r="AR1751">
            <v>3162491</v>
          </cell>
          <cell r="AS1751">
            <v>56280811</v>
          </cell>
          <cell r="AT1751">
            <v>3411943</v>
          </cell>
          <cell r="AU1751">
            <v>392795</v>
          </cell>
          <cell r="AV1751">
            <v>405139</v>
          </cell>
          <cell r="AW1751">
            <v>0</v>
          </cell>
          <cell r="AX1751">
            <v>554858</v>
          </cell>
          <cell r="AY1751">
            <v>4857439</v>
          </cell>
          <cell r="AZ1751">
            <v>9622174</v>
          </cell>
        </row>
        <row r="1752">
          <cell r="A1752">
            <v>229300</v>
          </cell>
          <cell r="B1752" t="str">
            <v>THE UNIVERSITY OF TEXAS HEALTH SCIENCE CENTER</v>
          </cell>
          <cell r="C1752" t="str">
            <v>TX</v>
          </cell>
          <cell r="D1752">
            <v>6</v>
          </cell>
          <cell r="E1752">
            <v>1</v>
          </cell>
          <cell r="F1752">
            <v>1</v>
          </cell>
          <cell r="G1752">
            <v>1</v>
          </cell>
          <cell r="H1752">
            <v>2</v>
          </cell>
          <cell r="I1752">
            <v>52</v>
          </cell>
          <cell r="J1752">
            <v>1</v>
          </cell>
          <cell r="K1752">
            <v>2697</v>
          </cell>
          <cell r="L1752">
            <v>12067455</v>
          </cell>
          <cell r="M1752">
            <v>0</v>
          </cell>
          <cell r="N1752">
            <v>135390859</v>
          </cell>
          <cell r="O1752">
            <v>0</v>
          </cell>
          <cell r="P1752">
            <v>98478512</v>
          </cell>
          <cell r="Q1752">
            <v>14522034</v>
          </cell>
          <cell r="R1752">
            <v>116002670</v>
          </cell>
          <cell r="S1752">
            <v>38614096</v>
          </cell>
          <cell r="T1752">
            <v>3665787</v>
          </cell>
          <cell r="U1752">
            <v>14079665</v>
          </cell>
          <cell r="V1752">
            <v>12305281</v>
          </cell>
          <cell r="W1752">
            <v>32150065</v>
          </cell>
          <cell r="X1752">
            <v>0</v>
          </cell>
          <cell r="Y1752">
            <v>0</v>
          </cell>
          <cell r="Z1752">
            <v>477276424</v>
          </cell>
          <cell r="AA1752">
            <v>197066378</v>
          </cell>
          <cell r="AB1752">
            <v>101015243</v>
          </cell>
          <cell r="AC1752">
            <v>13881527</v>
          </cell>
          <cell r="AD1752">
            <v>18284612</v>
          </cell>
          <cell r="AE1752">
            <v>3141164</v>
          </cell>
          <cell r="AF1752">
            <v>59872813</v>
          </cell>
          <cell r="AG1752">
            <v>17442102</v>
          </cell>
          <cell r="AH1752">
            <v>2344265</v>
          </cell>
          <cell r="AI1752">
            <v>7858709</v>
          </cell>
          <cell r="AJ1752">
            <v>3160168</v>
          </cell>
          <cell r="AK1752">
            <v>424066981</v>
          </cell>
          <cell r="AL1752">
            <v>11426618</v>
          </cell>
          <cell r="AM1752">
            <v>71053002</v>
          </cell>
          <cell r="AN1752">
            <v>0</v>
          </cell>
          <cell r="AO1752">
            <v>10862</v>
          </cell>
          <cell r="AP1752">
            <v>506557463</v>
          </cell>
          <cell r="AQ1752">
            <v>232958629</v>
          </cell>
          <cell r="AR1752">
            <v>45372864</v>
          </cell>
          <cell r="AS1752">
            <v>288246201</v>
          </cell>
          <cell r="AT1752">
            <v>122361</v>
          </cell>
          <cell r="AU1752">
            <v>159790</v>
          </cell>
          <cell r="AV1752">
            <v>137985</v>
          </cell>
          <cell r="AW1752">
            <v>0</v>
          </cell>
          <cell r="AX1752">
            <v>716145</v>
          </cell>
          <cell r="AY1752">
            <v>1207984</v>
          </cell>
          <cell r="AZ1752">
            <v>2344265</v>
          </cell>
        </row>
        <row r="1753">
          <cell r="A1753">
            <v>229337</v>
          </cell>
          <cell r="B1753" t="str">
            <v>TEXAS TECH UNIVERSITY HEALTH SCIENCES CENTER</v>
          </cell>
          <cell r="C1753" t="str">
            <v>TX</v>
          </cell>
          <cell r="D1753">
            <v>6</v>
          </cell>
          <cell r="E1753">
            <v>1</v>
          </cell>
          <cell r="F1753">
            <v>2</v>
          </cell>
          <cell r="G1753">
            <v>1</v>
          </cell>
          <cell r="H1753">
            <v>2</v>
          </cell>
          <cell r="I1753">
            <v>52</v>
          </cell>
          <cell r="J1753">
            <v>1</v>
          </cell>
          <cell r="K1753">
            <v>1619</v>
          </cell>
          <cell r="L1753">
            <v>9487758</v>
          </cell>
          <cell r="M1753">
            <v>0</v>
          </cell>
          <cell r="N1753">
            <v>102728417</v>
          </cell>
          <cell r="O1753">
            <v>0</v>
          </cell>
          <cell r="P1753">
            <v>7541793</v>
          </cell>
          <cell r="Q1753">
            <v>86593429</v>
          </cell>
          <cell r="R1753">
            <v>41945252</v>
          </cell>
          <cell r="S1753">
            <v>45168151</v>
          </cell>
          <cell r="T1753">
            <v>2541189</v>
          </cell>
          <cell r="U1753">
            <v>84146303</v>
          </cell>
          <cell r="V1753">
            <v>454455</v>
          </cell>
          <cell r="W1753">
            <v>0</v>
          </cell>
          <cell r="X1753">
            <v>14108247</v>
          </cell>
          <cell r="Y1753">
            <v>0</v>
          </cell>
          <cell r="Z1753">
            <v>394714994</v>
          </cell>
          <cell r="AA1753">
            <v>154513644</v>
          </cell>
          <cell r="AB1753">
            <v>12568162</v>
          </cell>
          <cell r="AC1753">
            <v>101274684</v>
          </cell>
          <cell r="AD1753">
            <v>75762901</v>
          </cell>
          <cell r="AE1753">
            <v>4133174</v>
          </cell>
          <cell r="AF1753">
            <v>21732359</v>
          </cell>
          <cell r="AG1753">
            <v>13544870</v>
          </cell>
          <cell r="AH1753">
            <v>2541647</v>
          </cell>
          <cell r="AI1753">
            <v>2853814</v>
          </cell>
          <cell r="AJ1753">
            <v>11045685</v>
          </cell>
          <cell r="AK1753">
            <v>399970940</v>
          </cell>
          <cell r="AL1753">
            <v>843491</v>
          </cell>
          <cell r="AM1753">
            <v>0</v>
          </cell>
          <cell r="AN1753">
            <v>0</v>
          </cell>
          <cell r="AO1753">
            <v>0</v>
          </cell>
          <cell r="AP1753">
            <v>400814431</v>
          </cell>
          <cell r="AQ1753">
            <v>205481299</v>
          </cell>
          <cell r="AR1753">
            <v>26772725</v>
          </cell>
          <cell r="AS1753">
            <v>250417411</v>
          </cell>
          <cell r="AT1753">
            <v>255750</v>
          </cell>
          <cell r="AU1753">
            <v>22929</v>
          </cell>
          <cell r="AV1753">
            <v>844796</v>
          </cell>
          <cell r="AW1753">
            <v>0</v>
          </cell>
          <cell r="AX1753">
            <v>584874</v>
          </cell>
          <cell r="AY1753">
            <v>833298</v>
          </cell>
          <cell r="AZ1753">
            <v>2541647</v>
          </cell>
        </row>
        <row r="1754">
          <cell r="A1754">
            <v>229814</v>
          </cell>
          <cell r="B1754" t="str">
            <v>WEST TEXAS A &amp; M UNIVERSITY</v>
          </cell>
          <cell r="C1754" t="str">
            <v>TX</v>
          </cell>
          <cell r="D1754">
            <v>6</v>
          </cell>
          <cell r="E1754">
            <v>1</v>
          </cell>
          <cell r="F1754">
            <v>2</v>
          </cell>
          <cell r="G1754">
            <v>2</v>
          </cell>
          <cell r="H1754">
            <v>2</v>
          </cell>
          <cell r="I1754">
            <v>21</v>
          </cell>
          <cell r="J1754">
            <v>1</v>
          </cell>
          <cell r="K1754">
            <v>5361</v>
          </cell>
          <cell r="L1754">
            <v>19353577</v>
          </cell>
          <cell r="M1754">
            <v>0</v>
          </cell>
          <cell r="N1754">
            <v>31816125</v>
          </cell>
          <cell r="O1754">
            <v>0</v>
          </cell>
          <cell r="P1754">
            <v>7803574</v>
          </cell>
          <cell r="Q1754">
            <v>993426</v>
          </cell>
          <cell r="R1754">
            <v>0</v>
          </cell>
          <cell r="S1754">
            <v>1254676</v>
          </cell>
          <cell r="T1754">
            <v>345038</v>
          </cell>
          <cell r="U1754">
            <v>3707464</v>
          </cell>
          <cell r="V1754">
            <v>8094193</v>
          </cell>
          <cell r="W1754">
            <v>0</v>
          </cell>
          <cell r="X1754">
            <v>1378670</v>
          </cell>
          <cell r="Y1754">
            <v>0</v>
          </cell>
          <cell r="Z1754">
            <v>74746743</v>
          </cell>
          <cell r="AA1754">
            <v>20027247</v>
          </cell>
          <cell r="AB1754">
            <v>3610592</v>
          </cell>
          <cell r="AC1754">
            <v>3261703</v>
          </cell>
          <cell r="AD1754">
            <v>4856378</v>
          </cell>
          <cell r="AE1754">
            <v>3485533</v>
          </cell>
          <cell r="AF1754">
            <v>4498154</v>
          </cell>
          <cell r="AG1754">
            <v>8345885</v>
          </cell>
          <cell r="AH1754">
            <v>9238798</v>
          </cell>
          <cell r="AI1754">
            <v>2065078</v>
          </cell>
          <cell r="AJ1754">
            <v>3306556</v>
          </cell>
          <cell r="AK1754">
            <v>62695924</v>
          </cell>
          <cell r="AL1754">
            <v>11013865</v>
          </cell>
          <cell r="AM1754">
            <v>0</v>
          </cell>
          <cell r="AN1754">
            <v>0</v>
          </cell>
          <cell r="AO1754">
            <v>0</v>
          </cell>
          <cell r="AP1754">
            <v>73709789</v>
          </cell>
          <cell r="AQ1754">
            <v>25776602</v>
          </cell>
          <cell r="AR1754">
            <v>7017422</v>
          </cell>
          <cell r="AS1754">
            <v>32794024</v>
          </cell>
          <cell r="AT1754">
            <v>4026113</v>
          </cell>
          <cell r="AU1754">
            <v>240263</v>
          </cell>
          <cell r="AV1754">
            <v>4003456</v>
          </cell>
          <cell r="AW1754">
            <v>0</v>
          </cell>
          <cell r="AX1754">
            <v>930198</v>
          </cell>
          <cell r="AY1754">
            <v>38768</v>
          </cell>
          <cell r="AZ1754">
            <v>9238798</v>
          </cell>
        </row>
        <row r="1755">
          <cell r="A1755">
            <v>416801</v>
          </cell>
          <cell r="B1755" t="str">
            <v>THE UNIVERSITY OF TEXAS ANDERSON CANCER CENTER</v>
          </cell>
          <cell r="C1755" t="str">
            <v>TX</v>
          </cell>
          <cell r="D1755">
            <v>6</v>
          </cell>
          <cell r="E1755">
            <v>1</v>
          </cell>
          <cell r="F1755">
            <v>2</v>
          </cell>
          <cell r="G1755">
            <v>2</v>
          </cell>
          <cell r="H1755">
            <v>2</v>
          </cell>
          <cell r="I1755">
            <v>-3</v>
          </cell>
          <cell r="J1755">
            <v>1</v>
          </cell>
          <cell r="K1755">
            <v>48</v>
          </cell>
          <cell r="L1755">
            <v>240658</v>
          </cell>
          <cell r="M1755">
            <v>0</v>
          </cell>
          <cell r="N1755">
            <v>143357509</v>
          </cell>
          <cell r="O1755">
            <v>0</v>
          </cell>
          <cell r="P1755">
            <v>91832427</v>
          </cell>
          <cell r="Q1755">
            <v>95774</v>
          </cell>
          <cell r="R1755">
            <v>300838</v>
          </cell>
          <cell r="S1755">
            <v>63284459</v>
          </cell>
          <cell r="T1755">
            <v>14124058</v>
          </cell>
          <cell r="U1755">
            <v>3916083</v>
          </cell>
          <cell r="V1755">
            <v>23402992</v>
          </cell>
          <cell r="W1755">
            <v>684920931</v>
          </cell>
          <cell r="X1755">
            <v>-301275</v>
          </cell>
          <cell r="Y1755">
            <v>227719606</v>
          </cell>
          <cell r="Z1755">
            <v>1252894060</v>
          </cell>
          <cell r="AA1755">
            <v>49596847</v>
          </cell>
          <cell r="AB1755">
            <v>173678779</v>
          </cell>
          <cell r="AC1755">
            <v>1072276</v>
          </cell>
          <cell r="AD1755">
            <v>0</v>
          </cell>
          <cell r="AE1755">
            <v>0</v>
          </cell>
          <cell r="AF1755">
            <v>92878193</v>
          </cell>
          <cell r="AG1755">
            <v>72452687</v>
          </cell>
          <cell r="AH1755">
            <v>300838</v>
          </cell>
          <cell r="AI1755">
            <v>11444510</v>
          </cell>
          <cell r="AJ1755">
            <v>62228843</v>
          </cell>
          <cell r="AK1755">
            <v>463652973</v>
          </cell>
          <cell r="AL1755">
            <v>22282211</v>
          </cell>
          <cell r="AM1755">
            <v>560583361</v>
          </cell>
          <cell r="AN1755">
            <v>175508481</v>
          </cell>
          <cell r="AO1755">
            <v>4926588</v>
          </cell>
          <cell r="AP1755">
            <v>1226953614</v>
          </cell>
          <cell r="AQ1755">
            <v>381340930</v>
          </cell>
          <cell r="AR1755">
            <v>84083044</v>
          </cell>
          <cell r="AS1755">
            <v>465423974</v>
          </cell>
          <cell r="AT1755">
            <v>10200</v>
          </cell>
          <cell r="AU1755">
            <v>285638</v>
          </cell>
          <cell r="AV1755">
            <v>0</v>
          </cell>
          <cell r="AW1755">
            <v>0</v>
          </cell>
          <cell r="AX1755">
            <v>5000</v>
          </cell>
          <cell r="AY1755">
            <v>0</v>
          </cell>
          <cell r="AZ1755">
            <v>300838</v>
          </cell>
        </row>
        <row r="1756">
          <cell r="A1756">
            <v>222567</v>
          </cell>
          <cell r="B1756" t="str">
            <v>ALVIN COMMUNITY COLLEGE</v>
          </cell>
          <cell r="C1756" t="str">
            <v>TX</v>
          </cell>
          <cell r="D1756">
            <v>6</v>
          </cell>
          <cell r="E1756">
            <v>4</v>
          </cell>
          <cell r="F1756">
            <v>2</v>
          </cell>
          <cell r="G1756">
            <v>2</v>
          </cell>
          <cell r="H1756">
            <v>2</v>
          </cell>
          <cell r="I1756">
            <v>40</v>
          </cell>
          <cell r="J1756">
            <v>1</v>
          </cell>
          <cell r="K1756">
            <v>2179</v>
          </cell>
          <cell r="L1756">
            <v>3977293</v>
          </cell>
          <cell r="M1756">
            <v>0</v>
          </cell>
          <cell r="N1756">
            <v>9713762</v>
          </cell>
          <cell r="O1756">
            <v>5823520</v>
          </cell>
          <cell r="P1756">
            <v>2002866</v>
          </cell>
          <cell r="Q1756">
            <v>967646</v>
          </cell>
          <cell r="R1756">
            <v>61340</v>
          </cell>
          <cell r="S1756">
            <v>0</v>
          </cell>
          <cell r="T1756">
            <v>0</v>
          </cell>
          <cell r="U1756">
            <v>0</v>
          </cell>
          <cell r="V1756">
            <v>1810271</v>
          </cell>
          <cell r="W1756">
            <v>0</v>
          </cell>
          <cell r="X1756">
            <v>344030</v>
          </cell>
          <cell r="Y1756">
            <v>0</v>
          </cell>
          <cell r="Z1756">
            <v>24700728</v>
          </cell>
          <cell r="AA1756">
            <v>9350771</v>
          </cell>
          <cell r="AB1756">
            <v>0</v>
          </cell>
          <cell r="AC1756">
            <v>187968</v>
          </cell>
          <cell r="AD1756">
            <v>3042021</v>
          </cell>
          <cell r="AE1756">
            <v>1409584</v>
          </cell>
          <cell r="AF1756">
            <v>3271812</v>
          </cell>
          <cell r="AG1756">
            <v>2369913</v>
          </cell>
          <cell r="AH1756">
            <v>1967355</v>
          </cell>
          <cell r="AI1756">
            <v>363640</v>
          </cell>
          <cell r="AJ1756">
            <v>0</v>
          </cell>
          <cell r="AK1756">
            <v>21963064</v>
          </cell>
          <cell r="AL1756">
            <v>1783474</v>
          </cell>
          <cell r="AM1756">
            <v>0</v>
          </cell>
          <cell r="AN1756">
            <v>0</v>
          </cell>
          <cell r="AO1756">
            <v>0</v>
          </cell>
          <cell r="AP1756">
            <v>23746538</v>
          </cell>
          <cell r="AQ1756">
            <v>12684493</v>
          </cell>
          <cell r="AR1756">
            <v>573114</v>
          </cell>
          <cell r="AS1756">
            <v>15057498</v>
          </cell>
          <cell r="AT1756">
            <v>1216914</v>
          </cell>
          <cell r="AU1756">
            <v>536846</v>
          </cell>
          <cell r="AV1756">
            <v>169095</v>
          </cell>
          <cell r="AW1756">
            <v>0</v>
          </cell>
          <cell r="AX1756">
            <v>0</v>
          </cell>
          <cell r="AY1756">
            <v>44500</v>
          </cell>
          <cell r="AZ1756">
            <v>1967355</v>
          </cell>
        </row>
        <row r="1757">
          <cell r="A1757">
            <v>222576</v>
          </cell>
          <cell r="B1757" t="str">
            <v>AMARILLO COLLEGE</v>
          </cell>
          <cell r="C1757" t="str">
            <v>TX</v>
          </cell>
          <cell r="D1757">
            <v>6</v>
          </cell>
          <cell r="E1757">
            <v>4</v>
          </cell>
          <cell r="F1757">
            <v>2</v>
          </cell>
          <cell r="G1757">
            <v>2</v>
          </cell>
          <cell r="H1757">
            <v>2</v>
          </cell>
          <cell r="I1757">
            <v>40</v>
          </cell>
          <cell r="J1757">
            <v>1</v>
          </cell>
          <cell r="K1757">
            <v>4959</v>
          </cell>
          <cell r="L1757">
            <v>7181421</v>
          </cell>
          <cell r="M1757">
            <v>0</v>
          </cell>
          <cell r="N1757">
            <v>20085896</v>
          </cell>
          <cell r="O1757">
            <v>7102630</v>
          </cell>
          <cell r="P1757">
            <v>7710371</v>
          </cell>
          <cell r="Q1757">
            <v>519505</v>
          </cell>
          <cell r="R1757">
            <v>697871</v>
          </cell>
          <cell r="S1757">
            <v>1084848</v>
          </cell>
          <cell r="T1757">
            <v>134579</v>
          </cell>
          <cell r="U1757">
            <v>971958</v>
          </cell>
          <cell r="V1757">
            <v>5373889</v>
          </cell>
          <cell r="W1757">
            <v>0</v>
          </cell>
          <cell r="X1757">
            <v>1436035</v>
          </cell>
          <cell r="Y1757">
            <v>0</v>
          </cell>
          <cell r="Z1757">
            <v>52299003</v>
          </cell>
          <cell r="AA1757">
            <v>21651342</v>
          </cell>
          <cell r="AB1757">
            <v>4232</v>
          </cell>
          <cell r="AC1757">
            <v>2854885</v>
          </cell>
          <cell r="AD1757">
            <v>1803783</v>
          </cell>
          <cell r="AE1757">
            <v>3181270</v>
          </cell>
          <cell r="AF1757">
            <v>7170803</v>
          </cell>
          <cell r="AG1757">
            <v>5601259</v>
          </cell>
          <cell r="AH1757">
            <v>6015473</v>
          </cell>
          <cell r="AI1757">
            <v>180305</v>
          </cell>
          <cell r="AJ1757">
            <v>0</v>
          </cell>
          <cell r="AK1757">
            <v>48463352</v>
          </cell>
          <cell r="AL1757">
            <v>4737233</v>
          </cell>
          <cell r="AM1757">
            <v>0</v>
          </cell>
          <cell r="AN1757">
            <v>0</v>
          </cell>
          <cell r="AO1757">
            <v>0</v>
          </cell>
          <cell r="AP1757">
            <v>53200585</v>
          </cell>
          <cell r="AQ1757">
            <v>25159162</v>
          </cell>
          <cell r="AR1757">
            <v>2782045</v>
          </cell>
          <cell r="AS1757">
            <v>31854396</v>
          </cell>
          <cell r="AT1757">
            <v>5259910</v>
          </cell>
          <cell r="AU1757">
            <v>151058</v>
          </cell>
          <cell r="AV1757">
            <v>335141</v>
          </cell>
          <cell r="AW1757">
            <v>51037</v>
          </cell>
          <cell r="AX1757">
            <v>0</v>
          </cell>
          <cell r="AY1757">
            <v>218327</v>
          </cell>
          <cell r="AZ1757">
            <v>6015473</v>
          </cell>
        </row>
        <row r="1758">
          <cell r="A1758">
            <v>222822</v>
          </cell>
          <cell r="B1758" t="str">
            <v>ANGELINA COLLEGE</v>
          </cell>
          <cell r="C1758" t="str">
            <v>TX</v>
          </cell>
          <cell r="D1758">
            <v>6</v>
          </cell>
          <cell r="E1758">
            <v>4</v>
          </cell>
          <cell r="F1758">
            <v>2</v>
          </cell>
          <cell r="G1758">
            <v>2</v>
          </cell>
          <cell r="H1758">
            <v>2</v>
          </cell>
          <cell r="I1758">
            <v>40</v>
          </cell>
          <cell r="J1758">
            <v>1</v>
          </cell>
          <cell r="K1758">
            <v>2952</v>
          </cell>
          <cell r="L1758">
            <v>3055522</v>
          </cell>
          <cell r="M1758">
            <v>0</v>
          </cell>
          <cell r="N1758">
            <v>8913350</v>
          </cell>
          <cell r="O1758">
            <v>1837098</v>
          </cell>
          <cell r="P1758">
            <v>5531297</v>
          </cell>
          <cell r="Q1758">
            <v>206028</v>
          </cell>
          <cell r="R1758">
            <v>20500</v>
          </cell>
          <cell r="S1758">
            <v>483926</v>
          </cell>
          <cell r="T1758">
            <v>168319</v>
          </cell>
          <cell r="U1758">
            <v>0</v>
          </cell>
          <cell r="V1758">
            <v>2574530</v>
          </cell>
          <cell r="W1758">
            <v>0</v>
          </cell>
          <cell r="X1758">
            <v>186195</v>
          </cell>
          <cell r="Y1758">
            <v>0</v>
          </cell>
          <cell r="Z1758">
            <v>22976765</v>
          </cell>
          <cell r="AA1758">
            <v>9073669</v>
          </cell>
          <cell r="AB1758">
            <v>0</v>
          </cell>
          <cell r="AC1758">
            <v>397236</v>
          </cell>
          <cell r="AD1758">
            <v>1733505</v>
          </cell>
          <cell r="AE1758">
            <v>1097446</v>
          </cell>
          <cell r="AF1758">
            <v>1466932</v>
          </cell>
          <cell r="AG1758">
            <v>1356603</v>
          </cell>
          <cell r="AH1758">
            <v>4665597</v>
          </cell>
          <cell r="AI1758">
            <v>177464</v>
          </cell>
          <cell r="AJ1758">
            <v>107702</v>
          </cell>
          <cell r="AK1758">
            <v>20076154</v>
          </cell>
          <cell r="AL1758">
            <v>2859796</v>
          </cell>
          <cell r="AM1758">
            <v>0</v>
          </cell>
          <cell r="AN1758">
            <v>0</v>
          </cell>
          <cell r="AO1758">
            <v>0</v>
          </cell>
          <cell r="AP1758">
            <v>22935950</v>
          </cell>
          <cell r="AQ1758">
            <v>10087801</v>
          </cell>
          <cell r="AR1758">
            <v>402783</v>
          </cell>
          <cell r="AS1758">
            <v>11668435</v>
          </cell>
          <cell r="AT1758">
            <v>3788248</v>
          </cell>
          <cell r="AU1758">
            <v>100763</v>
          </cell>
          <cell r="AV1758">
            <v>0</v>
          </cell>
          <cell r="AW1758">
            <v>0</v>
          </cell>
          <cell r="AX1758">
            <v>0</v>
          </cell>
          <cell r="AY1758">
            <v>776586</v>
          </cell>
          <cell r="AZ1758">
            <v>4665597</v>
          </cell>
        </row>
        <row r="1759">
          <cell r="A1759">
            <v>222992</v>
          </cell>
          <cell r="B1759" t="str">
            <v>AUSTIN COMMUNITY COLLEGE</v>
          </cell>
          <cell r="C1759" t="str">
            <v>TX</v>
          </cell>
          <cell r="D1759">
            <v>6</v>
          </cell>
          <cell r="E1759">
            <v>4</v>
          </cell>
          <cell r="F1759">
            <v>2</v>
          </cell>
          <cell r="G1759">
            <v>2</v>
          </cell>
          <cell r="H1759">
            <v>2</v>
          </cell>
          <cell r="I1759">
            <v>40</v>
          </cell>
          <cell r="J1759">
            <v>1</v>
          </cell>
          <cell r="K1759">
            <v>14908</v>
          </cell>
          <cell r="L1759">
            <v>34895000</v>
          </cell>
          <cell r="M1759">
            <v>0</v>
          </cell>
          <cell r="N1759">
            <v>44375340</v>
          </cell>
          <cell r="O1759">
            <v>20314271</v>
          </cell>
          <cell r="P1759">
            <v>9347270</v>
          </cell>
          <cell r="Q1759">
            <v>1121685</v>
          </cell>
          <cell r="R1759">
            <v>356258</v>
          </cell>
          <cell r="S1759">
            <v>458668</v>
          </cell>
          <cell r="T1759">
            <v>11472</v>
          </cell>
          <cell r="U1759">
            <v>2618810</v>
          </cell>
          <cell r="V1759">
            <v>808838</v>
          </cell>
          <cell r="W1759">
            <v>0</v>
          </cell>
          <cell r="X1759">
            <v>4506545</v>
          </cell>
          <cell r="Y1759">
            <v>0</v>
          </cell>
          <cell r="Z1759">
            <v>118814157</v>
          </cell>
          <cell r="AA1759">
            <v>51216974</v>
          </cell>
          <cell r="AB1759">
            <v>0</v>
          </cell>
          <cell r="AC1759">
            <v>3689151</v>
          </cell>
          <cell r="AD1759">
            <v>8463409</v>
          </cell>
          <cell r="AE1759">
            <v>10284139</v>
          </cell>
          <cell r="AF1759">
            <v>26731607</v>
          </cell>
          <cell r="AG1759">
            <v>7290986</v>
          </cell>
          <cell r="AH1759">
            <v>8918401</v>
          </cell>
          <cell r="AI1759">
            <v>5073836</v>
          </cell>
          <cell r="AJ1759">
            <v>-1355932</v>
          </cell>
          <cell r="AK1759">
            <v>120312571</v>
          </cell>
          <cell r="AL1759">
            <v>1298329</v>
          </cell>
          <cell r="AM1759">
            <v>0</v>
          </cell>
          <cell r="AN1759">
            <v>0</v>
          </cell>
          <cell r="AO1759">
            <v>0</v>
          </cell>
          <cell r="AP1759">
            <v>121610900</v>
          </cell>
          <cell r="AQ1759">
            <v>72707513</v>
          </cell>
          <cell r="AR1759">
            <v>3233739</v>
          </cell>
          <cell r="AS1759">
            <v>83373007</v>
          </cell>
          <cell r="AT1759">
            <v>6087060</v>
          </cell>
          <cell r="AU1759">
            <v>392065</v>
          </cell>
          <cell r="AV1759">
            <v>1121685</v>
          </cell>
          <cell r="AW1759">
            <v>92428</v>
          </cell>
          <cell r="AX1759">
            <v>153920</v>
          </cell>
          <cell r="AY1759">
            <v>1071243</v>
          </cell>
          <cell r="AZ1759">
            <v>8918401</v>
          </cell>
        </row>
        <row r="1760">
          <cell r="A1760">
            <v>223320</v>
          </cell>
          <cell r="B1760" t="str">
            <v>COASTAL BEND COLLEGE</v>
          </cell>
          <cell r="C1760" t="str">
            <v>TX</v>
          </cell>
          <cell r="D1760">
            <v>6</v>
          </cell>
          <cell r="E1760">
            <v>4</v>
          </cell>
          <cell r="F1760">
            <v>2</v>
          </cell>
          <cell r="G1760">
            <v>2</v>
          </cell>
          <cell r="H1760">
            <v>2</v>
          </cell>
          <cell r="I1760">
            <v>40</v>
          </cell>
          <cell r="J1760">
            <v>1</v>
          </cell>
          <cell r="K1760">
            <v>2097</v>
          </cell>
          <cell r="L1760">
            <v>3465898</v>
          </cell>
          <cell r="M1760">
            <v>0</v>
          </cell>
          <cell r="N1760">
            <v>8310271</v>
          </cell>
          <cell r="O1760">
            <v>0</v>
          </cell>
          <cell r="P1760">
            <v>5203205</v>
          </cell>
          <cell r="Q1760">
            <v>155699</v>
          </cell>
          <cell r="R1760">
            <v>0</v>
          </cell>
          <cell r="S1760">
            <v>45885</v>
          </cell>
          <cell r="T1760">
            <v>266511</v>
          </cell>
          <cell r="U1760">
            <v>70796</v>
          </cell>
          <cell r="V1760">
            <v>1593931</v>
          </cell>
          <cell r="W1760">
            <v>0</v>
          </cell>
          <cell r="X1760">
            <v>888035</v>
          </cell>
          <cell r="Y1760">
            <v>0</v>
          </cell>
          <cell r="Z1760">
            <v>20000231</v>
          </cell>
          <cell r="AA1760">
            <v>7124161</v>
          </cell>
          <cell r="AB1760">
            <v>0</v>
          </cell>
          <cell r="AC1760">
            <v>433596</v>
          </cell>
          <cell r="AD1760">
            <v>1805264</v>
          </cell>
          <cell r="AE1760">
            <v>1551125</v>
          </cell>
          <cell r="AF1760">
            <v>2160855</v>
          </cell>
          <cell r="AG1760">
            <v>1875933</v>
          </cell>
          <cell r="AH1760">
            <v>3575085</v>
          </cell>
          <cell r="AI1760">
            <v>50256</v>
          </cell>
          <cell r="AJ1760">
            <v>98012</v>
          </cell>
          <cell r="AK1760">
            <v>18674287</v>
          </cell>
          <cell r="AL1760">
            <v>1660523</v>
          </cell>
          <cell r="AM1760">
            <v>0</v>
          </cell>
          <cell r="AN1760">
            <v>0</v>
          </cell>
          <cell r="AO1760">
            <v>0</v>
          </cell>
          <cell r="AP1760">
            <v>20334810</v>
          </cell>
          <cell r="AQ1760">
            <v>8319450</v>
          </cell>
          <cell r="AR1760">
            <v>305756</v>
          </cell>
          <cell r="AS1760">
            <v>9917346</v>
          </cell>
          <cell r="AT1760">
            <v>3128525</v>
          </cell>
          <cell r="AU1760">
            <v>82477</v>
          </cell>
          <cell r="AV1760">
            <v>120663</v>
          </cell>
          <cell r="AW1760">
            <v>0</v>
          </cell>
          <cell r="AX1760">
            <v>0</v>
          </cell>
          <cell r="AY1760">
            <v>243420</v>
          </cell>
          <cell r="AZ1760">
            <v>3575085</v>
          </cell>
        </row>
        <row r="1761">
          <cell r="A1761">
            <v>223427</v>
          </cell>
          <cell r="B1761" t="str">
            <v>BLINN COLLEGE</v>
          </cell>
          <cell r="C1761" t="str">
            <v>TX</v>
          </cell>
          <cell r="D1761">
            <v>6</v>
          </cell>
          <cell r="E1761">
            <v>4</v>
          </cell>
          <cell r="F1761">
            <v>2</v>
          </cell>
          <cell r="G1761">
            <v>2</v>
          </cell>
          <cell r="H1761">
            <v>2</v>
          </cell>
          <cell r="I1761">
            <v>40</v>
          </cell>
          <cell r="J1761">
            <v>1</v>
          </cell>
          <cell r="K1761">
            <v>8841</v>
          </cell>
          <cell r="L1761">
            <v>17318327</v>
          </cell>
          <cell r="M1761">
            <v>0</v>
          </cell>
          <cell r="N1761">
            <v>21592146</v>
          </cell>
          <cell r="O1761">
            <v>836993</v>
          </cell>
          <cell r="P1761">
            <v>4967135</v>
          </cell>
          <cell r="Q1761">
            <v>118818</v>
          </cell>
          <cell r="R1761">
            <v>0</v>
          </cell>
          <cell r="S1761">
            <v>119150</v>
          </cell>
          <cell r="T1761">
            <v>291488</v>
          </cell>
          <cell r="U1761">
            <v>185277</v>
          </cell>
          <cell r="V1761">
            <v>5200312</v>
          </cell>
          <cell r="W1761">
            <v>0</v>
          </cell>
          <cell r="X1761">
            <v>659924</v>
          </cell>
          <cell r="Y1761">
            <v>0</v>
          </cell>
          <cell r="Z1761">
            <v>51289570</v>
          </cell>
          <cell r="AA1761">
            <v>20071733</v>
          </cell>
          <cell r="AB1761">
            <v>0</v>
          </cell>
          <cell r="AC1761">
            <v>775320</v>
          </cell>
          <cell r="AD1761">
            <v>2860452</v>
          </cell>
          <cell r="AE1761">
            <v>2913148</v>
          </cell>
          <cell r="AF1761">
            <v>4012875</v>
          </cell>
          <cell r="AG1761">
            <v>3263928</v>
          </cell>
          <cell r="AH1761">
            <v>4806358</v>
          </cell>
          <cell r="AI1761">
            <v>3092100</v>
          </cell>
          <cell r="AJ1761">
            <v>3225318</v>
          </cell>
          <cell r="AK1761">
            <v>45021232</v>
          </cell>
          <cell r="AL1761">
            <v>5579669</v>
          </cell>
          <cell r="AM1761">
            <v>0</v>
          </cell>
          <cell r="AN1761">
            <v>0</v>
          </cell>
          <cell r="AO1761">
            <v>0</v>
          </cell>
          <cell r="AP1761">
            <v>50600901</v>
          </cell>
          <cell r="AQ1761">
            <v>21536533</v>
          </cell>
          <cell r="AR1761">
            <v>1872243</v>
          </cell>
          <cell r="AS1761">
            <v>23408776</v>
          </cell>
          <cell r="AT1761">
            <v>3813371</v>
          </cell>
          <cell r="AU1761">
            <v>110742</v>
          </cell>
          <cell r="AV1761">
            <v>94922</v>
          </cell>
          <cell r="AW1761">
            <v>0</v>
          </cell>
          <cell r="AX1761">
            <v>0</v>
          </cell>
          <cell r="AY1761">
            <v>787323</v>
          </cell>
          <cell r="AZ1761">
            <v>4806358</v>
          </cell>
        </row>
        <row r="1762">
          <cell r="A1762">
            <v>223506</v>
          </cell>
          <cell r="B1762" t="str">
            <v>BRAZOSPORT COLLEGE</v>
          </cell>
          <cell r="C1762" t="str">
            <v>TX</v>
          </cell>
          <cell r="D1762">
            <v>6</v>
          </cell>
          <cell r="E1762">
            <v>4</v>
          </cell>
          <cell r="F1762">
            <v>2</v>
          </cell>
          <cell r="G1762">
            <v>2</v>
          </cell>
          <cell r="H1762">
            <v>2</v>
          </cell>
          <cell r="I1762">
            <v>40</v>
          </cell>
          <cell r="J1762">
            <v>1</v>
          </cell>
          <cell r="K1762">
            <v>2081</v>
          </cell>
          <cell r="L1762">
            <v>4585440</v>
          </cell>
          <cell r="M1762">
            <v>0</v>
          </cell>
          <cell r="N1762">
            <v>6680105</v>
          </cell>
          <cell r="O1762">
            <v>4568470</v>
          </cell>
          <cell r="P1762">
            <v>1042463</v>
          </cell>
          <cell r="Q1762">
            <v>55146</v>
          </cell>
          <cell r="R1762">
            <v>0</v>
          </cell>
          <cell r="S1762">
            <v>55937</v>
          </cell>
          <cell r="T1762">
            <v>104943</v>
          </cell>
          <cell r="U1762">
            <v>12019</v>
          </cell>
          <cell r="V1762">
            <v>357857</v>
          </cell>
          <cell r="W1762">
            <v>0</v>
          </cell>
          <cell r="X1762">
            <v>356838</v>
          </cell>
          <cell r="Y1762">
            <v>0</v>
          </cell>
          <cell r="Z1762">
            <v>17819218</v>
          </cell>
          <cell r="AA1762">
            <v>8473533</v>
          </cell>
          <cell r="AB1762">
            <v>0</v>
          </cell>
          <cell r="AC1762">
            <v>88826</v>
          </cell>
          <cell r="AD1762">
            <v>773473</v>
          </cell>
          <cell r="AE1762">
            <v>1210208</v>
          </cell>
          <cell r="AF1762">
            <v>2802076</v>
          </cell>
          <cell r="AG1762">
            <v>1746839</v>
          </cell>
          <cell r="AH1762">
            <v>1036862</v>
          </cell>
          <cell r="AI1762">
            <v>607598</v>
          </cell>
          <cell r="AJ1762">
            <v>909791</v>
          </cell>
          <cell r="AK1762">
            <v>17649206</v>
          </cell>
          <cell r="AL1762">
            <v>224299</v>
          </cell>
          <cell r="AM1762">
            <v>0</v>
          </cell>
          <cell r="AN1762">
            <v>0</v>
          </cell>
          <cell r="AO1762">
            <v>0</v>
          </cell>
          <cell r="AP1762">
            <v>17873505</v>
          </cell>
          <cell r="AQ1762">
            <v>8496029</v>
          </cell>
          <cell r="AR1762">
            <v>368695</v>
          </cell>
          <cell r="AS1762">
            <v>9970889</v>
          </cell>
          <cell r="AT1762">
            <v>733590</v>
          </cell>
          <cell r="AU1762">
            <v>47934</v>
          </cell>
          <cell r="AV1762">
            <v>14278</v>
          </cell>
          <cell r="AW1762">
            <v>0</v>
          </cell>
          <cell r="AX1762">
            <v>22340</v>
          </cell>
          <cell r="AY1762">
            <v>218720</v>
          </cell>
          <cell r="AZ1762">
            <v>1036862</v>
          </cell>
        </row>
        <row r="1763">
          <cell r="A1763">
            <v>223524</v>
          </cell>
          <cell r="B1763" t="str">
            <v>BROOKHAVEN COLLEGE</v>
          </cell>
          <cell r="C1763" t="str">
            <v>TX</v>
          </cell>
          <cell r="D1763">
            <v>6</v>
          </cell>
          <cell r="E1763">
            <v>4</v>
          </cell>
          <cell r="F1763">
            <v>2</v>
          </cell>
          <cell r="G1763">
            <v>2</v>
          </cell>
          <cell r="H1763">
            <v>2</v>
          </cell>
          <cell r="I1763">
            <v>40</v>
          </cell>
          <cell r="J1763">
            <v>1</v>
          </cell>
          <cell r="K1763">
            <v>4981</v>
          </cell>
          <cell r="L1763">
            <v>7800368</v>
          </cell>
          <cell r="M1763">
            <v>0</v>
          </cell>
          <cell r="N1763">
            <v>14108999</v>
          </cell>
          <cell r="O1763">
            <v>4125533</v>
          </cell>
          <cell r="P1763">
            <v>2523227</v>
          </cell>
          <cell r="Q1763">
            <v>512965</v>
          </cell>
          <cell r="R1763">
            <v>663924</v>
          </cell>
          <cell r="S1763">
            <v>19700</v>
          </cell>
          <cell r="T1763">
            <v>0</v>
          </cell>
          <cell r="U1763">
            <v>0</v>
          </cell>
          <cell r="V1763">
            <v>298215</v>
          </cell>
          <cell r="W1763">
            <v>0</v>
          </cell>
          <cell r="X1763">
            <v>328977</v>
          </cell>
          <cell r="Y1763">
            <v>0</v>
          </cell>
          <cell r="Z1763">
            <v>30381908</v>
          </cell>
          <cell r="AA1763">
            <v>14940772</v>
          </cell>
          <cell r="AB1763">
            <v>0</v>
          </cell>
          <cell r="AC1763">
            <v>1212288</v>
          </cell>
          <cell r="AD1763">
            <v>1978016</v>
          </cell>
          <cell r="AE1763">
            <v>2480707</v>
          </cell>
          <cell r="AF1763">
            <v>4146890</v>
          </cell>
          <cell r="AG1763">
            <v>2434562</v>
          </cell>
          <cell r="AH1763">
            <v>2611366</v>
          </cell>
          <cell r="AI1763">
            <v>282862</v>
          </cell>
          <cell r="AJ1763">
            <v>0</v>
          </cell>
          <cell r="AK1763">
            <v>30087463</v>
          </cell>
          <cell r="AL1763">
            <v>294445</v>
          </cell>
          <cell r="AM1763">
            <v>0</v>
          </cell>
          <cell r="AN1763">
            <v>0</v>
          </cell>
          <cell r="AO1763">
            <v>0</v>
          </cell>
          <cell r="AP1763">
            <v>30381908</v>
          </cell>
          <cell r="AQ1763">
            <v>18375307</v>
          </cell>
          <cell r="AR1763">
            <v>576295</v>
          </cell>
          <cell r="AS1763">
            <v>20671839</v>
          </cell>
          <cell r="AT1763">
            <v>1675424</v>
          </cell>
          <cell r="AU1763">
            <v>50750</v>
          </cell>
          <cell r="AV1763">
            <v>306416</v>
          </cell>
          <cell r="AW1763">
            <v>65601</v>
          </cell>
          <cell r="AX1763">
            <v>0</v>
          </cell>
          <cell r="AY1763">
            <v>513175</v>
          </cell>
          <cell r="AZ1763">
            <v>2611366</v>
          </cell>
        </row>
        <row r="1764">
          <cell r="A1764">
            <v>223773</v>
          </cell>
          <cell r="B1764" t="str">
            <v>CEDAR VALLEY COLLEGE</v>
          </cell>
          <cell r="C1764" t="str">
            <v>TX</v>
          </cell>
          <cell r="D1764">
            <v>6</v>
          </cell>
          <cell r="E1764">
            <v>4</v>
          </cell>
          <cell r="F1764">
            <v>2</v>
          </cell>
          <cell r="G1764">
            <v>2</v>
          </cell>
          <cell r="H1764">
            <v>2</v>
          </cell>
          <cell r="I1764">
            <v>40</v>
          </cell>
          <cell r="J1764">
            <v>1</v>
          </cell>
          <cell r="K1764">
            <v>2073</v>
          </cell>
          <cell r="L1764">
            <v>2369924</v>
          </cell>
          <cell r="M1764">
            <v>0</v>
          </cell>
          <cell r="N1764">
            <v>6335599</v>
          </cell>
          <cell r="O1764">
            <v>5479507</v>
          </cell>
          <cell r="P1764">
            <v>2871477</v>
          </cell>
          <cell r="Q1764">
            <v>137284</v>
          </cell>
          <cell r="R1764">
            <v>213102</v>
          </cell>
          <cell r="S1764">
            <v>9484</v>
          </cell>
          <cell r="T1764">
            <v>0</v>
          </cell>
          <cell r="U1764">
            <v>0</v>
          </cell>
          <cell r="V1764">
            <v>162558</v>
          </cell>
          <cell r="W1764">
            <v>0</v>
          </cell>
          <cell r="X1764">
            <v>32920</v>
          </cell>
          <cell r="Y1764">
            <v>0</v>
          </cell>
          <cell r="Z1764">
            <v>17611855</v>
          </cell>
          <cell r="AA1764">
            <v>7836101</v>
          </cell>
          <cell r="AB1764">
            <v>0</v>
          </cell>
          <cell r="AC1764">
            <v>484568</v>
          </cell>
          <cell r="AD1764">
            <v>970195</v>
          </cell>
          <cell r="AE1764">
            <v>2157908</v>
          </cell>
          <cell r="AF1764">
            <v>2449053</v>
          </cell>
          <cell r="AG1764">
            <v>1467832</v>
          </cell>
          <cell r="AH1764">
            <v>1906411</v>
          </cell>
          <cell r="AI1764">
            <v>147295</v>
          </cell>
          <cell r="AJ1764">
            <v>0</v>
          </cell>
          <cell r="AK1764">
            <v>17419363</v>
          </cell>
          <cell r="AL1764">
            <v>192492</v>
          </cell>
          <cell r="AM1764">
            <v>0</v>
          </cell>
          <cell r="AN1764">
            <v>0</v>
          </cell>
          <cell r="AO1764">
            <v>0</v>
          </cell>
          <cell r="AP1764">
            <v>17611855</v>
          </cell>
          <cell r="AQ1764">
            <v>10028684</v>
          </cell>
          <cell r="AR1764">
            <v>296778</v>
          </cell>
          <cell r="AS1764">
            <v>11211344</v>
          </cell>
          <cell r="AT1764">
            <v>1386431</v>
          </cell>
          <cell r="AU1764">
            <v>42920</v>
          </cell>
          <cell r="AV1764">
            <v>137284</v>
          </cell>
          <cell r="AW1764">
            <v>137122</v>
          </cell>
          <cell r="AX1764">
            <v>0</v>
          </cell>
          <cell r="AY1764">
            <v>202654</v>
          </cell>
          <cell r="AZ1764">
            <v>1906411</v>
          </cell>
        </row>
        <row r="1765">
          <cell r="A1765">
            <v>223816</v>
          </cell>
          <cell r="B1765" t="str">
            <v>CENTRAL TEXAS COLLEGE</v>
          </cell>
          <cell r="C1765" t="str">
            <v>TX</v>
          </cell>
          <cell r="D1765">
            <v>6</v>
          </cell>
          <cell r="E1765">
            <v>4</v>
          </cell>
          <cell r="F1765">
            <v>2</v>
          </cell>
          <cell r="G1765">
            <v>2</v>
          </cell>
          <cell r="H1765">
            <v>2</v>
          </cell>
          <cell r="I1765">
            <v>40</v>
          </cell>
          <cell r="J1765">
            <v>1</v>
          </cell>
          <cell r="K1765">
            <v>7047</v>
          </cell>
          <cell r="L1765">
            <v>12692204</v>
          </cell>
          <cell r="M1765">
            <v>0</v>
          </cell>
          <cell r="N1765">
            <v>20734670</v>
          </cell>
          <cell r="O1765">
            <v>5173472</v>
          </cell>
          <cell r="P1765">
            <v>22565583</v>
          </cell>
          <cell r="Q1765">
            <v>462945</v>
          </cell>
          <cell r="R1765">
            <v>147663</v>
          </cell>
          <cell r="S1765">
            <v>0</v>
          </cell>
          <cell r="T1765">
            <v>0</v>
          </cell>
          <cell r="U1765">
            <v>0</v>
          </cell>
          <cell r="V1765">
            <v>6778716</v>
          </cell>
          <cell r="W1765">
            <v>0</v>
          </cell>
          <cell r="X1765">
            <v>3453162</v>
          </cell>
          <cell r="Y1765">
            <v>0</v>
          </cell>
          <cell r="Z1765">
            <v>72008415</v>
          </cell>
          <cell r="AA1765">
            <v>32828713</v>
          </cell>
          <cell r="AB1765">
            <v>0</v>
          </cell>
          <cell r="AC1765">
            <v>2046898</v>
          </cell>
          <cell r="AD1765">
            <v>1852622</v>
          </cell>
          <cell r="AE1765">
            <v>4037089</v>
          </cell>
          <cell r="AF1765">
            <v>7162102</v>
          </cell>
          <cell r="AG1765">
            <v>4366470</v>
          </cell>
          <cell r="AH1765">
            <v>5132523</v>
          </cell>
          <cell r="AI1765">
            <v>1930186</v>
          </cell>
          <cell r="AJ1765">
            <v>2549681</v>
          </cell>
          <cell r="AK1765">
            <v>61906284</v>
          </cell>
          <cell r="AL1765">
            <v>6088083</v>
          </cell>
          <cell r="AM1765">
            <v>0</v>
          </cell>
          <cell r="AN1765">
            <v>0</v>
          </cell>
          <cell r="AO1765">
            <v>0</v>
          </cell>
          <cell r="AP1765">
            <v>67994367</v>
          </cell>
          <cell r="AQ1765">
            <v>34233535</v>
          </cell>
          <cell r="AR1765">
            <v>7330292</v>
          </cell>
          <cell r="AS1765">
            <v>41563827</v>
          </cell>
          <cell r="AT1765">
            <v>4396922</v>
          </cell>
          <cell r="AU1765">
            <v>323326</v>
          </cell>
          <cell r="AV1765">
            <v>0</v>
          </cell>
          <cell r="AW1765">
            <v>0</v>
          </cell>
          <cell r="AX1765">
            <v>181528</v>
          </cell>
          <cell r="AY1765">
            <v>230747</v>
          </cell>
          <cell r="AZ1765">
            <v>5132523</v>
          </cell>
        </row>
        <row r="1766">
          <cell r="A1766">
            <v>223898</v>
          </cell>
          <cell r="B1766" t="str">
            <v>CISCO JUNIOR COLLEGE</v>
          </cell>
          <cell r="C1766" t="str">
            <v>TX</v>
          </cell>
          <cell r="D1766">
            <v>6</v>
          </cell>
          <cell r="E1766">
            <v>4</v>
          </cell>
          <cell r="F1766">
            <v>2</v>
          </cell>
          <cell r="G1766">
            <v>2</v>
          </cell>
          <cell r="H1766">
            <v>2</v>
          </cell>
          <cell r="I1766">
            <v>40</v>
          </cell>
          <cell r="J1766">
            <v>1</v>
          </cell>
          <cell r="K1766">
            <v>1682</v>
          </cell>
          <cell r="L1766">
            <v>2902983</v>
          </cell>
          <cell r="M1766">
            <v>0</v>
          </cell>
          <cell r="N1766">
            <v>5212551</v>
          </cell>
          <cell r="O1766">
            <v>209963</v>
          </cell>
          <cell r="P1766">
            <v>2120730</v>
          </cell>
          <cell r="Q1766">
            <v>59703</v>
          </cell>
          <cell r="R1766">
            <v>0</v>
          </cell>
          <cell r="S1766">
            <v>1350</v>
          </cell>
          <cell r="T1766">
            <v>159332</v>
          </cell>
          <cell r="U1766">
            <v>0</v>
          </cell>
          <cell r="V1766">
            <v>1528218</v>
          </cell>
          <cell r="W1766">
            <v>0</v>
          </cell>
          <cell r="X1766">
            <v>128209</v>
          </cell>
          <cell r="Y1766">
            <v>0</v>
          </cell>
          <cell r="Z1766">
            <v>12323039</v>
          </cell>
          <cell r="AA1766">
            <v>3340358</v>
          </cell>
          <cell r="AB1766">
            <v>0</v>
          </cell>
          <cell r="AC1766">
            <v>27397</v>
          </cell>
          <cell r="AD1766">
            <v>372642</v>
          </cell>
          <cell r="AE1766">
            <v>611173</v>
          </cell>
          <cell r="AF1766">
            <v>2010939</v>
          </cell>
          <cell r="AG1766">
            <v>1595975</v>
          </cell>
          <cell r="AH1766">
            <v>2320055</v>
          </cell>
          <cell r="AI1766">
            <v>345757</v>
          </cell>
          <cell r="AJ1766">
            <v>-254272</v>
          </cell>
          <cell r="AK1766">
            <v>10370024</v>
          </cell>
          <cell r="AL1766">
            <v>1628819</v>
          </cell>
          <cell r="AM1766">
            <v>0</v>
          </cell>
          <cell r="AN1766">
            <v>0</v>
          </cell>
          <cell r="AO1766">
            <v>0</v>
          </cell>
          <cell r="AP1766">
            <v>11998843</v>
          </cell>
          <cell r="AQ1766">
            <v>4536367</v>
          </cell>
          <cell r="AR1766">
            <v>1023493</v>
          </cell>
          <cell r="AS1766">
            <v>5559860</v>
          </cell>
          <cell r="AT1766">
            <v>1747859</v>
          </cell>
          <cell r="AU1766">
            <v>144292</v>
          </cell>
          <cell r="AV1766">
            <v>23330</v>
          </cell>
          <cell r="AW1766">
            <v>0</v>
          </cell>
          <cell r="AX1766">
            <v>0</v>
          </cell>
          <cell r="AY1766">
            <v>404574</v>
          </cell>
          <cell r="AZ1766">
            <v>2320055</v>
          </cell>
        </row>
        <row r="1767">
          <cell r="A1767">
            <v>223922</v>
          </cell>
          <cell r="B1767" t="str">
            <v>CLARENDON COLLEGE</v>
          </cell>
          <cell r="C1767" t="str">
            <v>TX</v>
          </cell>
          <cell r="D1767">
            <v>6</v>
          </cell>
          <cell r="E1767">
            <v>4</v>
          </cell>
          <cell r="F1767">
            <v>2</v>
          </cell>
          <cell r="G1767">
            <v>2</v>
          </cell>
          <cell r="H1767">
            <v>2</v>
          </cell>
          <cell r="I1767">
            <v>40</v>
          </cell>
          <cell r="J1767">
            <v>1</v>
          </cell>
          <cell r="K1767">
            <v>566</v>
          </cell>
          <cell r="L1767">
            <v>577777</v>
          </cell>
          <cell r="M1767">
            <v>0</v>
          </cell>
          <cell r="N1767">
            <v>2548461</v>
          </cell>
          <cell r="O1767">
            <v>238213</v>
          </cell>
          <cell r="P1767">
            <v>557096</v>
          </cell>
          <cell r="Q1767">
            <v>25686</v>
          </cell>
          <cell r="R1767">
            <v>0</v>
          </cell>
          <cell r="S1767">
            <v>51609</v>
          </cell>
          <cell r="T1767">
            <v>227880</v>
          </cell>
          <cell r="U1767">
            <v>0</v>
          </cell>
          <cell r="V1767">
            <v>599383</v>
          </cell>
          <cell r="W1767">
            <v>0</v>
          </cell>
          <cell r="X1767">
            <v>149727</v>
          </cell>
          <cell r="Y1767">
            <v>0</v>
          </cell>
          <cell r="Z1767">
            <v>4975832</v>
          </cell>
          <cell r="AA1767">
            <v>1733386</v>
          </cell>
          <cell r="AB1767">
            <v>0</v>
          </cell>
          <cell r="AC1767">
            <v>4691</v>
          </cell>
          <cell r="AD1767">
            <v>266918</v>
          </cell>
          <cell r="AE1767">
            <v>429373</v>
          </cell>
          <cell r="AF1767">
            <v>766322</v>
          </cell>
          <cell r="AG1767">
            <v>1033615</v>
          </cell>
          <cell r="AH1767">
            <v>615618</v>
          </cell>
          <cell r="AI1767">
            <v>111777</v>
          </cell>
          <cell r="AJ1767">
            <v>0</v>
          </cell>
          <cell r="AK1767">
            <v>4961700</v>
          </cell>
          <cell r="AL1767">
            <v>676105</v>
          </cell>
          <cell r="AM1767">
            <v>0</v>
          </cell>
          <cell r="AN1767">
            <v>0</v>
          </cell>
          <cell r="AO1767">
            <v>0</v>
          </cell>
          <cell r="AP1767">
            <v>5637805</v>
          </cell>
          <cell r="AQ1767">
            <v>2362401</v>
          </cell>
          <cell r="AR1767">
            <v>161971</v>
          </cell>
          <cell r="AS1767">
            <v>2885490</v>
          </cell>
          <cell r="AT1767">
            <v>440397</v>
          </cell>
          <cell r="AU1767">
            <v>78060</v>
          </cell>
          <cell r="AV1767">
            <v>25686</v>
          </cell>
          <cell r="AW1767">
            <v>0</v>
          </cell>
          <cell r="AX1767">
            <v>0</v>
          </cell>
          <cell r="AY1767">
            <v>71475</v>
          </cell>
          <cell r="AZ1767">
            <v>615618</v>
          </cell>
        </row>
        <row r="1768">
          <cell r="A1768">
            <v>224110</v>
          </cell>
          <cell r="B1768" t="str">
            <v>NORTH CENTRAL TEXAS COLLEGE</v>
          </cell>
          <cell r="C1768" t="str">
            <v>TX</v>
          </cell>
          <cell r="D1768">
            <v>6</v>
          </cell>
          <cell r="E1768">
            <v>4</v>
          </cell>
          <cell r="F1768">
            <v>2</v>
          </cell>
          <cell r="G1768">
            <v>2</v>
          </cell>
          <cell r="H1768">
            <v>2</v>
          </cell>
          <cell r="I1768">
            <v>40</v>
          </cell>
          <cell r="J1768">
            <v>1</v>
          </cell>
          <cell r="K1768">
            <v>3252</v>
          </cell>
          <cell r="L1768">
            <v>4591258</v>
          </cell>
          <cell r="M1768">
            <v>0</v>
          </cell>
          <cell r="N1768">
            <v>7664995</v>
          </cell>
          <cell r="O1768">
            <v>1355796</v>
          </cell>
          <cell r="P1768">
            <v>2519113</v>
          </cell>
          <cell r="Q1768">
            <v>94217</v>
          </cell>
          <cell r="R1768">
            <v>213785</v>
          </cell>
          <cell r="S1768">
            <v>0</v>
          </cell>
          <cell r="T1768">
            <v>77709</v>
          </cell>
          <cell r="U1768">
            <v>84915</v>
          </cell>
          <cell r="V1768">
            <v>2207470</v>
          </cell>
          <cell r="W1768">
            <v>0</v>
          </cell>
          <cell r="X1768">
            <v>30146</v>
          </cell>
          <cell r="Y1768">
            <v>0</v>
          </cell>
          <cell r="Z1768">
            <v>18839404</v>
          </cell>
          <cell r="AA1768">
            <v>7071385</v>
          </cell>
          <cell r="AB1768">
            <v>138012</v>
          </cell>
          <cell r="AC1768">
            <v>532111</v>
          </cell>
          <cell r="AD1768">
            <v>1398382</v>
          </cell>
          <cell r="AE1768">
            <v>859108</v>
          </cell>
          <cell r="AF1768">
            <v>1828422</v>
          </cell>
          <cell r="AG1768">
            <v>1398014</v>
          </cell>
          <cell r="AH1768">
            <v>2245024</v>
          </cell>
          <cell r="AI1768">
            <v>12786</v>
          </cell>
          <cell r="AJ1768">
            <v>357889</v>
          </cell>
          <cell r="AK1768">
            <v>15841133</v>
          </cell>
          <cell r="AL1768">
            <v>2648224</v>
          </cell>
          <cell r="AM1768">
            <v>0</v>
          </cell>
          <cell r="AN1768">
            <v>0</v>
          </cell>
          <cell r="AO1768">
            <v>0</v>
          </cell>
          <cell r="AP1768">
            <v>18489357</v>
          </cell>
          <cell r="AQ1768">
            <v>8584386</v>
          </cell>
          <cell r="AR1768">
            <v>1546359</v>
          </cell>
          <cell r="AS1768">
            <v>10130745</v>
          </cell>
          <cell r="AT1768">
            <v>1766018</v>
          </cell>
          <cell r="AU1768">
            <v>175133</v>
          </cell>
          <cell r="AV1768">
            <v>26392</v>
          </cell>
          <cell r="AW1768">
            <v>213785</v>
          </cell>
          <cell r="AX1768">
            <v>0</v>
          </cell>
          <cell r="AY1768">
            <v>63696</v>
          </cell>
          <cell r="AZ1768">
            <v>2245024</v>
          </cell>
        </row>
        <row r="1769">
          <cell r="A1769">
            <v>224350</v>
          </cell>
          <cell r="B1769" t="str">
            <v>DEL MAR COLLEGE</v>
          </cell>
          <cell r="C1769" t="str">
            <v>TX</v>
          </cell>
          <cell r="D1769">
            <v>6</v>
          </cell>
          <cell r="E1769">
            <v>4</v>
          </cell>
          <cell r="F1769">
            <v>2</v>
          </cell>
          <cell r="G1769">
            <v>2</v>
          </cell>
          <cell r="H1769">
            <v>2</v>
          </cell>
          <cell r="I1769">
            <v>40</v>
          </cell>
          <cell r="J1769">
            <v>1</v>
          </cell>
          <cell r="K1769">
            <v>5766</v>
          </cell>
          <cell r="L1769">
            <v>8443922</v>
          </cell>
          <cell r="M1769">
            <v>0</v>
          </cell>
          <cell r="N1769">
            <v>23547721</v>
          </cell>
          <cell r="O1769">
            <v>19414700</v>
          </cell>
          <cell r="P1769">
            <v>10853949</v>
          </cell>
          <cell r="Q1769">
            <v>624861</v>
          </cell>
          <cell r="R1769">
            <v>20605</v>
          </cell>
          <cell r="S1769">
            <v>0</v>
          </cell>
          <cell r="T1769">
            <v>0</v>
          </cell>
          <cell r="U1769">
            <v>0</v>
          </cell>
          <cell r="V1769">
            <v>379775</v>
          </cell>
          <cell r="W1769">
            <v>0</v>
          </cell>
          <cell r="X1769">
            <v>2948801</v>
          </cell>
          <cell r="Y1769">
            <v>0</v>
          </cell>
          <cell r="Z1769">
            <v>66234334</v>
          </cell>
          <cell r="AA1769">
            <v>26357144</v>
          </cell>
          <cell r="AB1769">
            <v>0</v>
          </cell>
          <cell r="AC1769">
            <v>217158</v>
          </cell>
          <cell r="AD1769">
            <v>6255283</v>
          </cell>
          <cell r="AE1769">
            <v>8822448</v>
          </cell>
          <cell r="AF1769">
            <v>9676622</v>
          </cell>
          <cell r="AG1769">
            <v>5847890</v>
          </cell>
          <cell r="AH1769">
            <v>7293060</v>
          </cell>
          <cell r="AI1769">
            <v>1429084</v>
          </cell>
          <cell r="AJ1769">
            <v>1114339</v>
          </cell>
          <cell r="AK1769">
            <v>67013028</v>
          </cell>
          <cell r="AL1769">
            <v>266638</v>
          </cell>
          <cell r="AM1769">
            <v>0</v>
          </cell>
          <cell r="AN1769">
            <v>0</v>
          </cell>
          <cell r="AO1769">
            <v>0</v>
          </cell>
          <cell r="AP1769">
            <v>67279666</v>
          </cell>
          <cell r="AQ1769">
            <v>34419625</v>
          </cell>
          <cell r="AR1769">
            <v>3601589</v>
          </cell>
          <cell r="AS1769">
            <v>39874695</v>
          </cell>
          <cell r="AT1769">
            <v>6055311</v>
          </cell>
          <cell r="AU1769">
            <v>615186</v>
          </cell>
          <cell r="AV1769">
            <v>171801</v>
          </cell>
          <cell r="AW1769">
            <v>105443</v>
          </cell>
          <cell r="AX1769">
            <v>0</v>
          </cell>
          <cell r="AY1769">
            <v>345319</v>
          </cell>
          <cell r="AZ1769">
            <v>7293060</v>
          </cell>
        </row>
        <row r="1770">
          <cell r="A1770">
            <v>224572</v>
          </cell>
          <cell r="B1770" t="str">
            <v>EASTFIELD COLLEGE</v>
          </cell>
          <cell r="C1770" t="str">
            <v>TX</v>
          </cell>
          <cell r="D1770">
            <v>6</v>
          </cell>
          <cell r="E1770">
            <v>4</v>
          </cell>
          <cell r="F1770">
            <v>2</v>
          </cell>
          <cell r="G1770">
            <v>2</v>
          </cell>
          <cell r="H1770">
            <v>2</v>
          </cell>
          <cell r="I1770">
            <v>40</v>
          </cell>
          <cell r="J1770">
            <v>1</v>
          </cell>
          <cell r="K1770">
            <v>4927</v>
          </cell>
          <cell r="L1770">
            <v>5060410</v>
          </cell>
          <cell r="M1770">
            <v>0</v>
          </cell>
          <cell r="N1770">
            <v>12601546</v>
          </cell>
          <cell r="O1770">
            <v>6821080</v>
          </cell>
          <cell r="P1770">
            <v>3917781</v>
          </cell>
          <cell r="Q1770">
            <v>401535</v>
          </cell>
          <cell r="R1770">
            <v>210771</v>
          </cell>
          <cell r="S1770">
            <v>132191</v>
          </cell>
          <cell r="T1770">
            <v>0</v>
          </cell>
          <cell r="U1770">
            <v>0</v>
          </cell>
          <cell r="V1770">
            <v>280530</v>
          </cell>
          <cell r="W1770">
            <v>0</v>
          </cell>
          <cell r="X1770">
            <v>252928</v>
          </cell>
          <cell r="Y1770">
            <v>0</v>
          </cell>
          <cell r="Z1770">
            <v>29678772</v>
          </cell>
          <cell r="AA1770">
            <v>14267160</v>
          </cell>
          <cell r="AB1770">
            <v>0</v>
          </cell>
          <cell r="AC1770">
            <v>302178</v>
          </cell>
          <cell r="AD1770">
            <v>1719225</v>
          </cell>
          <cell r="AE1770">
            <v>3104986</v>
          </cell>
          <cell r="AF1770">
            <v>2768390</v>
          </cell>
          <cell r="AG1770">
            <v>3081813</v>
          </cell>
          <cell r="AH1770">
            <v>3887813</v>
          </cell>
          <cell r="AI1770">
            <v>264033</v>
          </cell>
          <cell r="AJ1770">
            <v>0</v>
          </cell>
          <cell r="AK1770">
            <v>29395598</v>
          </cell>
          <cell r="AL1770">
            <v>283174</v>
          </cell>
          <cell r="AM1770">
            <v>0</v>
          </cell>
          <cell r="AN1770">
            <v>0</v>
          </cell>
          <cell r="AO1770">
            <v>0</v>
          </cell>
          <cell r="AP1770">
            <v>29678772</v>
          </cell>
          <cell r="AQ1770">
            <v>17251618</v>
          </cell>
          <cell r="AR1770">
            <v>476325</v>
          </cell>
          <cell r="AS1770">
            <v>19149771</v>
          </cell>
          <cell r="AT1770">
            <v>2716772</v>
          </cell>
          <cell r="AU1770">
            <v>95153</v>
          </cell>
          <cell r="AV1770">
            <v>362276</v>
          </cell>
          <cell r="AW1770">
            <v>332567</v>
          </cell>
          <cell r="AX1770">
            <v>0</v>
          </cell>
          <cell r="AY1770">
            <v>381045</v>
          </cell>
          <cell r="AZ1770">
            <v>3887813</v>
          </cell>
        </row>
        <row r="1771">
          <cell r="A1771">
            <v>224615</v>
          </cell>
          <cell r="B1771" t="str">
            <v>EL CENTRO COLLEGE</v>
          </cell>
          <cell r="C1771" t="str">
            <v>TX</v>
          </cell>
          <cell r="D1771">
            <v>6</v>
          </cell>
          <cell r="E1771">
            <v>4</v>
          </cell>
          <cell r="F1771">
            <v>2</v>
          </cell>
          <cell r="G1771">
            <v>2</v>
          </cell>
          <cell r="H1771">
            <v>2</v>
          </cell>
          <cell r="I1771">
            <v>40</v>
          </cell>
          <cell r="J1771">
            <v>1</v>
          </cell>
          <cell r="K1771">
            <v>2392</v>
          </cell>
          <cell r="L1771">
            <v>4410902</v>
          </cell>
          <cell r="M1771">
            <v>0</v>
          </cell>
          <cell r="N1771">
            <v>11277297</v>
          </cell>
          <cell r="O1771">
            <v>7166163</v>
          </cell>
          <cell r="P1771">
            <v>3773397</v>
          </cell>
          <cell r="Q1771">
            <v>226911</v>
          </cell>
          <cell r="R1771">
            <v>541750</v>
          </cell>
          <cell r="S1771">
            <v>23886</v>
          </cell>
          <cell r="T1771">
            <v>0</v>
          </cell>
          <cell r="U1771">
            <v>0</v>
          </cell>
          <cell r="V1771">
            <v>243997</v>
          </cell>
          <cell r="W1771">
            <v>0</v>
          </cell>
          <cell r="X1771">
            <v>96945</v>
          </cell>
          <cell r="Y1771">
            <v>0</v>
          </cell>
          <cell r="Z1771">
            <v>27761248</v>
          </cell>
          <cell r="AA1771">
            <v>14651741</v>
          </cell>
          <cell r="AB1771">
            <v>0</v>
          </cell>
          <cell r="AC1771">
            <v>821078</v>
          </cell>
          <cell r="AD1771">
            <v>1247211</v>
          </cell>
          <cell r="AE1771">
            <v>2577842</v>
          </cell>
          <cell r="AF1771">
            <v>2800190</v>
          </cell>
          <cell r="AG1771">
            <v>1998923</v>
          </cell>
          <cell r="AH1771">
            <v>3091548</v>
          </cell>
          <cell r="AI1771">
            <v>239410</v>
          </cell>
          <cell r="AJ1771">
            <v>0</v>
          </cell>
          <cell r="AK1771">
            <v>27427943</v>
          </cell>
          <cell r="AL1771">
            <v>333305</v>
          </cell>
          <cell r="AM1771">
            <v>0</v>
          </cell>
          <cell r="AN1771">
            <v>0</v>
          </cell>
          <cell r="AO1771">
            <v>0</v>
          </cell>
          <cell r="AP1771">
            <v>27761248</v>
          </cell>
          <cell r="AQ1771">
            <v>15213612</v>
          </cell>
          <cell r="AR1771">
            <v>632359</v>
          </cell>
          <cell r="AS1771">
            <v>17733561</v>
          </cell>
          <cell r="AT1771">
            <v>2229461</v>
          </cell>
          <cell r="AU1771">
            <v>79195</v>
          </cell>
          <cell r="AV1771">
            <v>226911</v>
          </cell>
          <cell r="AW1771">
            <v>195009</v>
          </cell>
          <cell r="AX1771">
            <v>0</v>
          </cell>
          <cell r="AY1771">
            <v>360972</v>
          </cell>
          <cell r="AZ1771">
            <v>3091548</v>
          </cell>
        </row>
        <row r="1772">
          <cell r="A1772">
            <v>224642</v>
          </cell>
          <cell r="B1772" t="str">
            <v>EL PASO COMMUNITY COLLEGE</v>
          </cell>
          <cell r="C1772" t="str">
            <v>TX</v>
          </cell>
          <cell r="D1772">
            <v>6</v>
          </cell>
          <cell r="E1772">
            <v>4</v>
          </cell>
          <cell r="F1772">
            <v>2</v>
          </cell>
          <cell r="G1772">
            <v>2</v>
          </cell>
          <cell r="H1772">
            <v>2</v>
          </cell>
          <cell r="I1772">
            <v>40</v>
          </cell>
          <cell r="J1772">
            <v>1</v>
          </cell>
          <cell r="K1772">
            <v>12453</v>
          </cell>
          <cell r="L1772">
            <v>25022892</v>
          </cell>
          <cell r="M1772">
            <v>0</v>
          </cell>
          <cell r="N1772">
            <v>40346251</v>
          </cell>
          <cell r="O1772">
            <v>23468705</v>
          </cell>
          <cell r="P1772">
            <v>27440104</v>
          </cell>
          <cell r="Q1772">
            <v>2429540</v>
          </cell>
          <cell r="R1772">
            <v>1639104</v>
          </cell>
          <cell r="S1772">
            <v>0</v>
          </cell>
          <cell r="T1772">
            <v>0</v>
          </cell>
          <cell r="U1772">
            <v>0</v>
          </cell>
          <cell r="V1772">
            <v>1442538</v>
          </cell>
          <cell r="W1772">
            <v>0</v>
          </cell>
          <cell r="X1772">
            <v>2488630</v>
          </cell>
          <cell r="Y1772">
            <v>0</v>
          </cell>
          <cell r="Z1772">
            <v>124277764</v>
          </cell>
          <cell r="AA1772">
            <v>29903022</v>
          </cell>
          <cell r="AB1772">
            <v>16251</v>
          </cell>
          <cell r="AC1772">
            <v>8177855</v>
          </cell>
          <cell r="AD1772">
            <v>11716695</v>
          </cell>
          <cell r="AE1772">
            <v>7517488</v>
          </cell>
          <cell r="AF1772">
            <v>23257636</v>
          </cell>
          <cell r="AG1772">
            <v>6613439</v>
          </cell>
          <cell r="AH1772">
            <v>25421923</v>
          </cell>
          <cell r="AI1772">
            <v>5149898</v>
          </cell>
          <cell r="AJ1772">
            <v>4430624</v>
          </cell>
          <cell r="AK1772">
            <v>122204831</v>
          </cell>
          <cell r="AL1772">
            <v>1835423</v>
          </cell>
          <cell r="AM1772">
            <v>0</v>
          </cell>
          <cell r="AN1772">
            <v>0</v>
          </cell>
          <cell r="AO1772">
            <v>0</v>
          </cell>
          <cell r="AP1772">
            <v>124040254</v>
          </cell>
          <cell r="AQ1772">
            <v>59239852</v>
          </cell>
          <cell r="AR1772">
            <v>3264767</v>
          </cell>
          <cell r="AS1772">
            <v>69989304</v>
          </cell>
          <cell r="AT1772">
            <v>19649670</v>
          </cell>
          <cell r="AU1772">
            <v>777347</v>
          </cell>
          <cell r="AV1772">
            <v>2429540</v>
          </cell>
          <cell r="AW1772">
            <v>1580881</v>
          </cell>
          <cell r="AX1772">
            <v>0</v>
          </cell>
          <cell r="AY1772">
            <v>984485</v>
          </cell>
          <cell r="AZ1772">
            <v>25421923</v>
          </cell>
        </row>
        <row r="1773">
          <cell r="A1773">
            <v>224891</v>
          </cell>
          <cell r="B1773" t="str">
            <v>FRANK PHILLIPS COLLEGE</v>
          </cell>
          <cell r="C1773" t="str">
            <v>TX</v>
          </cell>
          <cell r="D1773">
            <v>6</v>
          </cell>
          <cell r="E1773">
            <v>4</v>
          </cell>
          <cell r="F1773">
            <v>2</v>
          </cell>
          <cell r="G1773">
            <v>2</v>
          </cell>
          <cell r="H1773">
            <v>2</v>
          </cell>
          <cell r="I1773">
            <v>40</v>
          </cell>
          <cell r="J1773">
            <v>1</v>
          </cell>
          <cell r="K1773">
            <v>666</v>
          </cell>
          <cell r="L1773">
            <v>1158688</v>
          </cell>
          <cell r="M1773">
            <v>0</v>
          </cell>
          <cell r="N1773">
            <v>2982209</v>
          </cell>
          <cell r="O1773">
            <v>1034334</v>
          </cell>
          <cell r="P1773">
            <v>895085</v>
          </cell>
          <cell r="Q1773">
            <v>116270</v>
          </cell>
          <cell r="R1773">
            <v>0</v>
          </cell>
          <cell r="S1773">
            <v>185165</v>
          </cell>
          <cell r="T1773">
            <v>0</v>
          </cell>
          <cell r="U1773">
            <v>0</v>
          </cell>
          <cell r="V1773">
            <v>850380</v>
          </cell>
          <cell r="W1773">
            <v>0</v>
          </cell>
          <cell r="X1773">
            <v>267017</v>
          </cell>
          <cell r="Y1773">
            <v>0</v>
          </cell>
          <cell r="Z1773">
            <v>7489148</v>
          </cell>
          <cell r="AA1773">
            <v>2502228</v>
          </cell>
          <cell r="AB1773">
            <v>0</v>
          </cell>
          <cell r="AC1773">
            <v>53200</v>
          </cell>
          <cell r="AD1773">
            <v>614678</v>
          </cell>
          <cell r="AE1773">
            <v>550859</v>
          </cell>
          <cell r="AF1773">
            <v>1060785</v>
          </cell>
          <cell r="AG1773">
            <v>728314</v>
          </cell>
          <cell r="AH1773">
            <v>1144319</v>
          </cell>
          <cell r="AI1773">
            <v>1287</v>
          </cell>
          <cell r="AJ1773">
            <v>0</v>
          </cell>
          <cell r="AK1773">
            <v>6655670</v>
          </cell>
          <cell r="AL1773">
            <v>1000438</v>
          </cell>
          <cell r="AM1773">
            <v>0</v>
          </cell>
          <cell r="AN1773">
            <v>0</v>
          </cell>
          <cell r="AO1773">
            <v>0</v>
          </cell>
          <cell r="AP1773">
            <v>7656108</v>
          </cell>
          <cell r="AQ1773">
            <v>3076401</v>
          </cell>
          <cell r="AR1773">
            <v>265794</v>
          </cell>
          <cell r="AS1773">
            <v>3342195</v>
          </cell>
          <cell r="AT1773">
            <v>734161</v>
          </cell>
          <cell r="AU1773">
            <v>158412</v>
          </cell>
          <cell r="AV1773">
            <v>0</v>
          </cell>
          <cell r="AW1773">
            <v>0</v>
          </cell>
          <cell r="AX1773">
            <v>0</v>
          </cell>
          <cell r="AY1773">
            <v>251746</v>
          </cell>
          <cell r="AZ1773">
            <v>1144319</v>
          </cell>
        </row>
        <row r="1774">
          <cell r="A1774">
            <v>224961</v>
          </cell>
          <cell r="B1774" t="str">
            <v>GALVESTON COLLEGE</v>
          </cell>
          <cell r="C1774" t="str">
            <v>TX</v>
          </cell>
          <cell r="D1774">
            <v>6</v>
          </cell>
          <cell r="E1774">
            <v>4</v>
          </cell>
          <cell r="F1774">
            <v>2</v>
          </cell>
          <cell r="G1774">
            <v>2</v>
          </cell>
          <cell r="H1774">
            <v>2</v>
          </cell>
          <cell r="I1774">
            <v>40</v>
          </cell>
          <cell r="J1774">
            <v>1</v>
          </cell>
          <cell r="K1774">
            <v>1210</v>
          </cell>
          <cell r="L1774">
            <v>2317550</v>
          </cell>
          <cell r="M1774">
            <v>0</v>
          </cell>
          <cell r="N1774">
            <v>5531330</v>
          </cell>
          <cell r="O1774">
            <v>4799219</v>
          </cell>
          <cell r="P1774">
            <v>1933875</v>
          </cell>
          <cell r="Q1774">
            <v>60200</v>
          </cell>
          <cell r="R1774">
            <v>50064</v>
          </cell>
          <cell r="S1774">
            <v>125081</v>
          </cell>
          <cell r="T1774">
            <v>0</v>
          </cell>
          <cell r="U1774">
            <v>134768</v>
          </cell>
          <cell r="V1774">
            <v>88047</v>
          </cell>
          <cell r="W1774">
            <v>0</v>
          </cell>
          <cell r="X1774">
            <v>496413</v>
          </cell>
          <cell r="Y1774">
            <v>0</v>
          </cell>
          <cell r="Z1774">
            <v>15536547</v>
          </cell>
          <cell r="AA1774">
            <v>5512376</v>
          </cell>
          <cell r="AB1774">
            <v>0</v>
          </cell>
          <cell r="AC1774">
            <v>426852</v>
          </cell>
          <cell r="AD1774">
            <v>1529830</v>
          </cell>
          <cell r="AE1774">
            <v>1242968</v>
          </cell>
          <cell r="AF1774">
            <v>2719706</v>
          </cell>
          <cell r="AG1774">
            <v>1189163</v>
          </cell>
          <cell r="AH1774">
            <v>1665721</v>
          </cell>
          <cell r="AI1774">
            <v>834505</v>
          </cell>
          <cell r="AJ1774">
            <v>0</v>
          </cell>
          <cell r="AK1774">
            <v>15121121</v>
          </cell>
          <cell r="AL1774">
            <v>194579</v>
          </cell>
          <cell r="AM1774">
            <v>0</v>
          </cell>
          <cell r="AN1774">
            <v>0</v>
          </cell>
          <cell r="AO1774">
            <v>0</v>
          </cell>
          <cell r="AP1774">
            <v>15315700</v>
          </cell>
          <cell r="AQ1774">
            <v>7442438</v>
          </cell>
          <cell r="AR1774">
            <v>933143</v>
          </cell>
          <cell r="AS1774">
            <v>9348872</v>
          </cell>
          <cell r="AT1774">
            <v>1381460</v>
          </cell>
          <cell r="AU1774">
            <v>196890</v>
          </cell>
          <cell r="AV1774">
            <v>60200</v>
          </cell>
          <cell r="AW1774">
            <v>0</v>
          </cell>
          <cell r="AX1774">
            <v>0</v>
          </cell>
          <cell r="AY1774">
            <v>27171</v>
          </cell>
          <cell r="AZ1774">
            <v>1665721</v>
          </cell>
        </row>
        <row r="1775">
          <cell r="A1775">
            <v>225070</v>
          </cell>
          <cell r="B1775" t="str">
            <v>GRAYSON COUNTY COLLEGE</v>
          </cell>
          <cell r="C1775" t="str">
            <v>TX</v>
          </cell>
          <cell r="D1775">
            <v>6</v>
          </cell>
          <cell r="E1775">
            <v>4</v>
          </cell>
          <cell r="F1775">
            <v>2</v>
          </cell>
          <cell r="G1775">
            <v>2</v>
          </cell>
          <cell r="H1775">
            <v>2</v>
          </cell>
          <cell r="I1775">
            <v>40</v>
          </cell>
          <cell r="J1775">
            <v>1</v>
          </cell>
          <cell r="K1775">
            <v>2243</v>
          </cell>
          <cell r="L1775">
            <v>2895570</v>
          </cell>
          <cell r="M1775">
            <v>0</v>
          </cell>
          <cell r="N1775">
            <v>7716518</v>
          </cell>
          <cell r="O1775">
            <v>3928894</v>
          </cell>
          <cell r="P1775">
            <v>2969468</v>
          </cell>
          <cell r="Q1775">
            <v>174669</v>
          </cell>
          <cell r="R1775">
            <v>0</v>
          </cell>
          <cell r="S1775">
            <v>382343</v>
          </cell>
          <cell r="T1775">
            <v>375793</v>
          </cell>
          <cell r="U1775">
            <v>192785</v>
          </cell>
          <cell r="V1775">
            <v>2050323</v>
          </cell>
          <cell r="W1775">
            <v>0</v>
          </cell>
          <cell r="X1775">
            <v>0</v>
          </cell>
          <cell r="Y1775">
            <v>0</v>
          </cell>
          <cell r="Z1775">
            <v>20686363</v>
          </cell>
          <cell r="AA1775">
            <v>7867922</v>
          </cell>
          <cell r="AB1775">
            <v>0</v>
          </cell>
          <cell r="AC1775">
            <v>404310</v>
          </cell>
          <cell r="AD1775">
            <v>838651</v>
          </cell>
          <cell r="AE1775">
            <v>1431938</v>
          </cell>
          <cell r="AF1775">
            <v>1883104</v>
          </cell>
          <cell r="AG1775">
            <v>1811324</v>
          </cell>
          <cell r="AH1775">
            <v>2875525</v>
          </cell>
          <cell r="AI1775">
            <v>293269</v>
          </cell>
          <cell r="AJ1775">
            <v>700788</v>
          </cell>
          <cell r="AK1775">
            <v>18106831</v>
          </cell>
          <cell r="AL1775">
            <v>1824573</v>
          </cell>
          <cell r="AM1775">
            <v>0</v>
          </cell>
          <cell r="AN1775">
            <v>0</v>
          </cell>
          <cell r="AO1775">
            <v>0</v>
          </cell>
          <cell r="AP1775">
            <v>19931404</v>
          </cell>
          <cell r="AQ1775">
            <v>8506545</v>
          </cell>
          <cell r="AR1775">
            <v>2306438</v>
          </cell>
          <cell r="AS1775">
            <v>10812983</v>
          </cell>
          <cell r="AT1775">
            <v>1886613</v>
          </cell>
          <cell r="AU1775">
            <v>121862</v>
          </cell>
          <cell r="AV1775">
            <v>64767</v>
          </cell>
          <cell r="AW1775">
            <v>0</v>
          </cell>
          <cell r="AX1775">
            <v>475788</v>
          </cell>
          <cell r="AY1775">
            <v>326495</v>
          </cell>
          <cell r="AZ1775">
            <v>2875525</v>
          </cell>
        </row>
        <row r="1776">
          <cell r="A1776">
            <v>225308</v>
          </cell>
          <cell r="B1776" t="str">
            <v>TRINITY VALLEY COMMUNITY COLLEGE</v>
          </cell>
          <cell r="C1776" t="str">
            <v>TX</v>
          </cell>
          <cell r="D1776">
            <v>6</v>
          </cell>
          <cell r="E1776">
            <v>4</v>
          </cell>
          <cell r="F1776">
            <v>2</v>
          </cell>
          <cell r="G1776">
            <v>2</v>
          </cell>
          <cell r="H1776">
            <v>2</v>
          </cell>
          <cell r="I1776">
            <v>40</v>
          </cell>
          <cell r="J1776">
            <v>1</v>
          </cell>
          <cell r="K1776">
            <v>2846</v>
          </cell>
          <cell r="L1776">
            <v>2843743</v>
          </cell>
          <cell r="M1776">
            <v>0</v>
          </cell>
          <cell r="N1776">
            <v>11643216</v>
          </cell>
          <cell r="O1776">
            <v>3196105</v>
          </cell>
          <cell r="P1776">
            <v>3403317</v>
          </cell>
          <cell r="Q1776">
            <v>161716</v>
          </cell>
          <cell r="R1776">
            <v>212637</v>
          </cell>
          <cell r="S1776">
            <v>74751</v>
          </cell>
          <cell r="T1776">
            <v>0</v>
          </cell>
          <cell r="U1776">
            <v>109672</v>
          </cell>
          <cell r="V1776">
            <v>2618602</v>
          </cell>
          <cell r="W1776">
            <v>0</v>
          </cell>
          <cell r="X1776">
            <v>475083</v>
          </cell>
          <cell r="Y1776">
            <v>0</v>
          </cell>
          <cell r="Z1776">
            <v>24738842</v>
          </cell>
          <cell r="AA1776">
            <v>10145668</v>
          </cell>
          <cell r="AB1776">
            <v>0</v>
          </cell>
          <cell r="AC1776">
            <v>322740</v>
          </cell>
          <cell r="AD1776">
            <v>1476846</v>
          </cell>
          <cell r="AE1776">
            <v>1585795</v>
          </cell>
          <cell r="AF1776">
            <v>2311252</v>
          </cell>
          <cell r="AG1776">
            <v>2176371</v>
          </cell>
          <cell r="AH1776">
            <v>2980319</v>
          </cell>
          <cell r="AI1776">
            <v>-25181</v>
          </cell>
          <cell r="AJ1776">
            <v>296053</v>
          </cell>
          <cell r="AK1776">
            <v>21269863</v>
          </cell>
          <cell r="AL1776">
            <v>2715987</v>
          </cell>
          <cell r="AM1776">
            <v>0</v>
          </cell>
          <cell r="AN1776">
            <v>0</v>
          </cell>
          <cell r="AO1776">
            <v>0</v>
          </cell>
          <cell r="AP1776">
            <v>23985850</v>
          </cell>
          <cell r="AQ1776">
            <v>10736611</v>
          </cell>
          <cell r="AR1776">
            <v>1433276</v>
          </cell>
          <cell r="AS1776">
            <v>13866024</v>
          </cell>
          <cell r="AT1776">
            <v>2371001</v>
          </cell>
          <cell r="AU1776">
            <v>89256</v>
          </cell>
          <cell r="AV1776">
            <v>19487</v>
          </cell>
          <cell r="AW1776">
            <v>0</v>
          </cell>
          <cell r="AX1776">
            <v>0</v>
          </cell>
          <cell r="AY1776">
            <v>500575</v>
          </cell>
          <cell r="AZ1776">
            <v>2980319</v>
          </cell>
        </row>
        <row r="1777">
          <cell r="A1777">
            <v>225371</v>
          </cell>
          <cell r="B1777" t="str">
            <v>HILL COLLEGE</v>
          </cell>
          <cell r="C1777" t="str">
            <v>TX</v>
          </cell>
          <cell r="D1777">
            <v>6</v>
          </cell>
          <cell r="E1777">
            <v>4</v>
          </cell>
          <cell r="F1777">
            <v>2</v>
          </cell>
          <cell r="G1777">
            <v>2</v>
          </cell>
          <cell r="H1777">
            <v>2</v>
          </cell>
          <cell r="I1777">
            <v>40</v>
          </cell>
          <cell r="J1777">
            <v>1</v>
          </cell>
          <cell r="K1777">
            <v>1677</v>
          </cell>
          <cell r="L1777">
            <v>2236196</v>
          </cell>
          <cell r="M1777">
            <v>0</v>
          </cell>
          <cell r="N1777">
            <v>5996151</v>
          </cell>
          <cell r="O1777">
            <v>641116</v>
          </cell>
          <cell r="P1777">
            <v>1796136</v>
          </cell>
          <cell r="Q1777">
            <v>234300</v>
          </cell>
          <cell r="R1777">
            <v>1434875</v>
          </cell>
          <cell r="S1777">
            <v>162429</v>
          </cell>
          <cell r="T1777">
            <v>0</v>
          </cell>
          <cell r="U1777">
            <v>0</v>
          </cell>
          <cell r="V1777">
            <v>951890</v>
          </cell>
          <cell r="W1777">
            <v>0</v>
          </cell>
          <cell r="X1777">
            <v>277313</v>
          </cell>
          <cell r="Y1777">
            <v>0</v>
          </cell>
          <cell r="Z1777">
            <v>13730406</v>
          </cell>
          <cell r="AA1777">
            <v>4209705</v>
          </cell>
          <cell r="AB1777">
            <v>0</v>
          </cell>
          <cell r="AC1777">
            <v>3731</v>
          </cell>
          <cell r="AD1777">
            <v>1129169</v>
          </cell>
          <cell r="AE1777">
            <v>1087697</v>
          </cell>
          <cell r="AF1777">
            <v>1680667</v>
          </cell>
          <cell r="AG1777">
            <v>1463616</v>
          </cell>
          <cell r="AH1777">
            <v>2221741</v>
          </cell>
          <cell r="AI1777">
            <v>0</v>
          </cell>
          <cell r="AJ1777">
            <v>51711</v>
          </cell>
          <cell r="AK1777">
            <v>11848037</v>
          </cell>
          <cell r="AL1777">
            <v>1072779</v>
          </cell>
          <cell r="AM1777">
            <v>0</v>
          </cell>
          <cell r="AN1777">
            <v>0</v>
          </cell>
          <cell r="AO1777">
            <v>0</v>
          </cell>
          <cell r="AP1777">
            <v>12920816</v>
          </cell>
          <cell r="AQ1777">
            <v>5774943</v>
          </cell>
          <cell r="AR1777">
            <v>267025</v>
          </cell>
          <cell r="AS1777">
            <v>6965814</v>
          </cell>
          <cell r="AT1777">
            <v>1220176</v>
          </cell>
          <cell r="AU1777">
            <v>98613</v>
          </cell>
          <cell r="AV1777">
            <v>81035</v>
          </cell>
          <cell r="AW1777">
            <v>103692</v>
          </cell>
          <cell r="AX1777">
            <v>215094</v>
          </cell>
          <cell r="AY1777">
            <v>503131</v>
          </cell>
          <cell r="AZ1777">
            <v>2221741</v>
          </cell>
        </row>
        <row r="1778">
          <cell r="A1778">
            <v>225423</v>
          </cell>
          <cell r="B1778" t="str">
            <v>HOUSTON COMMUNITY COLLEGE SYSTEM</v>
          </cell>
          <cell r="C1778" t="str">
            <v>TX</v>
          </cell>
          <cell r="D1778">
            <v>6</v>
          </cell>
          <cell r="E1778">
            <v>4</v>
          </cell>
          <cell r="F1778">
            <v>2</v>
          </cell>
          <cell r="G1778">
            <v>2</v>
          </cell>
          <cell r="H1778">
            <v>2</v>
          </cell>
          <cell r="I1778">
            <v>40</v>
          </cell>
          <cell r="J1778">
            <v>1</v>
          </cell>
          <cell r="K1778">
            <v>20524</v>
          </cell>
          <cell r="L1778">
            <v>54289637</v>
          </cell>
          <cell r="M1778">
            <v>0</v>
          </cell>
          <cell r="N1778">
            <v>73877186</v>
          </cell>
          <cell r="O1778">
            <v>0</v>
          </cell>
          <cell r="P1778">
            <v>32614862</v>
          </cell>
          <cell r="Q1778">
            <v>1265925</v>
          </cell>
          <cell r="R1778">
            <v>708908</v>
          </cell>
          <cell r="S1778">
            <v>0</v>
          </cell>
          <cell r="T1778">
            <v>0</v>
          </cell>
          <cell r="U1778">
            <v>376515</v>
          </cell>
          <cell r="V1778">
            <v>890860</v>
          </cell>
          <cell r="W1778">
            <v>0</v>
          </cell>
          <cell r="X1778">
            <v>56218055</v>
          </cell>
          <cell r="Y1778">
            <v>0</v>
          </cell>
          <cell r="Z1778">
            <v>220241948</v>
          </cell>
          <cell r="AA1778">
            <v>79246231</v>
          </cell>
          <cell r="AB1778">
            <v>0</v>
          </cell>
          <cell r="AC1778">
            <v>17168724</v>
          </cell>
          <cell r="AD1778">
            <v>7983839</v>
          </cell>
          <cell r="AE1778">
            <v>19857222</v>
          </cell>
          <cell r="AF1778">
            <v>37199549</v>
          </cell>
          <cell r="AG1778">
            <v>18629274</v>
          </cell>
          <cell r="AH1778">
            <v>25318924</v>
          </cell>
          <cell r="AI1778">
            <v>1421751</v>
          </cell>
          <cell r="AJ1778">
            <v>10713009</v>
          </cell>
          <cell r="AK1778">
            <v>217538523</v>
          </cell>
          <cell r="AL1778">
            <v>2222432</v>
          </cell>
          <cell r="AM1778">
            <v>0</v>
          </cell>
          <cell r="AN1778">
            <v>0</v>
          </cell>
          <cell r="AO1778">
            <v>0</v>
          </cell>
          <cell r="AP1778">
            <v>219760955</v>
          </cell>
          <cell r="AQ1778">
            <v>109788315</v>
          </cell>
          <cell r="AR1778">
            <v>4060534</v>
          </cell>
          <cell r="AS1778">
            <v>114569082</v>
          </cell>
          <cell r="AT1778">
            <v>18875253</v>
          </cell>
          <cell r="AU1778">
            <v>1932687</v>
          </cell>
          <cell r="AV1778">
            <v>777766</v>
          </cell>
          <cell r="AW1778">
            <v>0</v>
          </cell>
          <cell r="AX1778">
            <v>717211</v>
          </cell>
          <cell r="AY1778">
            <v>3016007</v>
          </cell>
          <cell r="AZ1778">
            <v>25318924</v>
          </cell>
        </row>
        <row r="1779">
          <cell r="A1779">
            <v>225520</v>
          </cell>
          <cell r="B1779" t="str">
            <v>HOWARD COUNTY JUNIOR COLLEGE DISTRICT</v>
          </cell>
          <cell r="C1779" t="str">
            <v>TX</v>
          </cell>
          <cell r="D1779">
            <v>6</v>
          </cell>
          <cell r="E1779">
            <v>4</v>
          </cell>
          <cell r="F1779">
            <v>2</v>
          </cell>
          <cell r="G1779">
            <v>2</v>
          </cell>
          <cell r="H1779">
            <v>2</v>
          </cell>
          <cell r="I1779">
            <v>40</v>
          </cell>
          <cell r="J1779">
            <v>1</v>
          </cell>
          <cell r="K1779">
            <v>1594</v>
          </cell>
          <cell r="L1779">
            <v>2730376</v>
          </cell>
          <cell r="M1779">
            <v>0</v>
          </cell>
          <cell r="N1779">
            <v>10687407</v>
          </cell>
          <cell r="O1779">
            <v>2782498</v>
          </cell>
          <cell r="P1779">
            <v>3676080</v>
          </cell>
          <cell r="Q1779">
            <v>545455</v>
          </cell>
          <cell r="R1779">
            <v>0</v>
          </cell>
          <cell r="S1779">
            <v>602104</v>
          </cell>
          <cell r="T1779">
            <v>0</v>
          </cell>
          <cell r="U1779">
            <v>206625</v>
          </cell>
          <cell r="V1779">
            <v>1329111</v>
          </cell>
          <cell r="W1779">
            <v>0</v>
          </cell>
          <cell r="X1779">
            <v>799988</v>
          </cell>
          <cell r="Y1779">
            <v>0</v>
          </cell>
          <cell r="Z1779">
            <v>23359644</v>
          </cell>
          <cell r="AA1779">
            <v>9087556</v>
          </cell>
          <cell r="AB1779">
            <v>6372</v>
          </cell>
          <cell r="AC1779">
            <v>0</v>
          </cell>
          <cell r="AD1779">
            <v>1005602</v>
          </cell>
          <cell r="AE1779">
            <v>2016850</v>
          </cell>
          <cell r="AF1779">
            <v>2901875</v>
          </cell>
          <cell r="AG1779">
            <v>2733327</v>
          </cell>
          <cell r="AH1779">
            <v>3416951</v>
          </cell>
          <cell r="AI1779">
            <v>369324</v>
          </cell>
          <cell r="AJ1779">
            <v>538600</v>
          </cell>
          <cell r="AK1779">
            <v>22076457</v>
          </cell>
          <cell r="AL1779">
            <v>1783919</v>
          </cell>
          <cell r="AM1779">
            <v>0</v>
          </cell>
          <cell r="AN1779">
            <v>0</v>
          </cell>
          <cell r="AO1779">
            <v>0</v>
          </cell>
          <cell r="AP1779">
            <v>23860376</v>
          </cell>
          <cell r="AQ1779">
            <v>10014521</v>
          </cell>
          <cell r="AR1779">
            <v>2548788</v>
          </cell>
          <cell r="AS1779">
            <v>12563309</v>
          </cell>
          <cell r="AT1779">
            <v>1962413</v>
          </cell>
          <cell r="AU1779">
            <v>270809</v>
          </cell>
          <cell r="AV1779">
            <v>436037</v>
          </cell>
          <cell r="AW1779">
            <v>0</v>
          </cell>
          <cell r="AX1779">
            <v>270495</v>
          </cell>
          <cell r="AY1779">
            <v>477197</v>
          </cell>
          <cell r="AZ1779">
            <v>3416951</v>
          </cell>
        </row>
        <row r="1780">
          <cell r="A1780">
            <v>226019</v>
          </cell>
          <cell r="B1780" t="str">
            <v>KILGORE COLLEGE</v>
          </cell>
          <cell r="C1780" t="str">
            <v>TX</v>
          </cell>
          <cell r="D1780">
            <v>6</v>
          </cell>
          <cell r="E1780">
            <v>4</v>
          </cell>
          <cell r="F1780">
            <v>2</v>
          </cell>
          <cell r="G1780">
            <v>2</v>
          </cell>
          <cell r="H1780">
            <v>2</v>
          </cell>
          <cell r="I1780">
            <v>40</v>
          </cell>
          <cell r="J1780">
            <v>1</v>
          </cell>
          <cell r="K1780">
            <v>2894</v>
          </cell>
          <cell r="L1780">
            <v>5474993</v>
          </cell>
          <cell r="M1780">
            <v>0</v>
          </cell>
          <cell r="N1780">
            <v>12070287</v>
          </cell>
          <cell r="O1780">
            <v>2947704</v>
          </cell>
          <cell r="P1780">
            <v>4085070</v>
          </cell>
          <cell r="Q1780">
            <v>363819</v>
          </cell>
          <cell r="R1780">
            <v>652258</v>
          </cell>
          <cell r="S1780">
            <v>0</v>
          </cell>
          <cell r="T1780">
            <v>487407</v>
          </cell>
          <cell r="U1780">
            <v>0</v>
          </cell>
          <cell r="V1780">
            <v>4041677</v>
          </cell>
          <cell r="W1780">
            <v>0</v>
          </cell>
          <cell r="X1780">
            <v>525700</v>
          </cell>
          <cell r="Y1780">
            <v>0</v>
          </cell>
          <cell r="Z1780">
            <v>30648915</v>
          </cell>
          <cell r="AA1780">
            <v>11097730</v>
          </cell>
          <cell r="AB1780">
            <v>0</v>
          </cell>
          <cell r="AC1780">
            <v>737007</v>
          </cell>
          <cell r="AD1780">
            <v>2129411</v>
          </cell>
          <cell r="AE1780">
            <v>1106184</v>
          </cell>
          <cell r="AF1780">
            <v>2740561</v>
          </cell>
          <cell r="AG1780">
            <v>3177334</v>
          </cell>
          <cell r="AH1780">
            <v>3786730</v>
          </cell>
          <cell r="AI1780">
            <v>447650</v>
          </cell>
          <cell r="AJ1780">
            <v>31167</v>
          </cell>
          <cell r="AK1780">
            <v>25253774</v>
          </cell>
          <cell r="AL1780">
            <v>4625832</v>
          </cell>
          <cell r="AM1780">
            <v>0</v>
          </cell>
          <cell r="AN1780">
            <v>0</v>
          </cell>
          <cell r="AO1780">
            <v>384983</v>
          </cell>
          <cell r="AP1780">
            <v>30264589</v>
          </cell>
          <cell r="AQ1780">
            <v>12312406</v>
          </cell>
          <cell r="AR1780">
            <v>882874</v>
          </cell>
          <cell r="AS1780">
            <v>15367211</v>
          </cell>
          <cell r="AT1780">
            <v>3163821</v>
          </cell>
          <cell r="AU1780">
            <v>90653</v>
          </cell>
          <cell r="AV1780">
            <v>99817</v>
          </cell>
          <cell r="AW1780">
            <v>0</v>
          </cell>
          <cell r="AX1780">
            <v>167577</v>
          </cell>
          <cell r="AY1780">
            <v>264862</v>
          </cell>
          <cell r="AZ1780">
            <v>3786730</v>
          </cell>
        </row>
        <row r="1781">
          <cell r="A1781">
            <v>226107</v>
          </cell>
          <cell r="B1781" t="str">
            <v>LAMAR STATE COLLEGE-ORANGE</v>
          </cell>
          <cell r="C1781" t="str">
            <v>TX</v>
          </cell>
          <cell r="D1781">
            <v>6</v>
          </cell>
          <cell r="E1781">
            <v>4</v>
          </cell>
          <cell r="F1781">
            <v>2</v>
          </cell>
          <cell r="G1781">
            <v>2</v>
          </cell>
          <cell r="H1781">
            <v>2</v>
          </cell>
          <cell r="I1781">
            <v>40</v>
          </cell>
          <cell r="J1781">
            <v>1</v>
          </cell>
          <cell r="K1781">
            <v>1245</v>
          </cell>
          <cell r="L1781">
            <v>3777286</v>
          </cell>
          <cell r="M1781">
            <v>0</v>
          </cell>
          <cell r="N1781">
            <v>6711484</v>
          </cell>
          <cell r="O1781">
            <v>0</v>
          </cell>
          <cell r="P1781">
            <v>2329797</v>
          </cell>
          <cell r="Q1781">
            <v>337058</v>
          </cell>
          <cell r="R1781">
            <v>0</v>
          </cell>
          <cell r="S1781">
            <v>1032541</v>
          </cell>
          <cell r="T1781">
            <v>0</v>
          </cell>
          <cell r="U1781">
            <v>221130</v>
          </cell>
          <cell r="V1781">
            <v>28472</v>
          </cell>
          <cell r="W1781">
            <v>0</v>
          </cell>
          <cell r="X1781">
            <v>403406</v>
          </cell>
          <cell r="Y1781">
            <v>0</v>
          </cell>
          <cell r="Z1781">
            <v>14841174</v>
          </cell>
          <cell r="AA1781">
            <v>4015052</v>
          </cell>
          <cell r="AB1781">
            <v>43096</v>
          </cell>
          <cell r="AC1781">
            <v>573140</v>
          </cell>
          <cell r="AD1781">
            <v>1482996</v>
          </cell>
          <cell r="AE1781">
            <v>385736</v>
          </cell>
          <cell r="AF1781">
            <v>1784457</v>
          </cell>
          <cell r="AG1781">
            <v>637396</v>
          </cell>
          <cell r="AH1781">
            <v>3013559</v>
          </cell>
          <cell r="AI1781">
            <v>431148</v>
          </cell>
          <cell r="AJ1781">
            <v>1395447</v>
          </cell>
          <cell r="AK1781">
            <v>13762027</v>
          </cell>
          <cell r="AL1781">
            <v>422481</v>
          </cell>
          <cell r="AM1781">
            <v>0</v>
          </cell>
          <cell r="AN1781">
            <v>0</v>
          </cell>
          <cell r="AO1781">
            <v>3</v>
          </cell>
          <cell r="AP1781">
            <v>14184511</v>
          </cell>
          <cell r="AQ1781">
            <v>4876099</v>
          </cell>
          <cell r="AR1781">
            <v>1178031</v>
          </cell>
          <cell r="AS1781">
            <v>6054130</v>
          </cell>
          <cell r="AT1781">
            <v>1424633</v>
          </cell>
          <cell r="AU1781">
            <v>130631</v>
          </cell>
          <cell r="AV1781">
            <v>983170</v>
          </cell>
          <cell r="AW1781">
            <v>0</v>
          </cell>
          <cell r="AX1781">
            <v>107999</v>
          </cell>
          <cell r="AY1781">
            <v>367126</v>
          </cell>
          <cell r="AZ1781">
            <v>3013559</v>
          </cell>
        </row>
        <row r="1782">
          <cell r="A1782">
            <v>226116</v>
          </cell>
          <cell r="B1782" t="str">
            <v>LAMAR STATE COLLEGE-PORT ARTHUR</v>
          </cell>
          <cell r="C1782" t="str">
            <v>TX</v>
          </cell>
          <cell r="D1782">
            <v>6</v>
          </cell>
          <cell r="E1782">
            <v>4</v>
          </cell>
          <cell r="F1782">
            <v>2</v>
          </cell>
          <cell r="G1782">
            <v>2</v>
          </cell>
          <cell r="H1782">
            <v>2</v>
          </cell>
          <cell r="I1782">
            <v>40</v>
          </cell>
          <cell r="J1782">
            <v>1</v>
          </cell>
          <cell r="K1782">
            <v>1446</v>
          </cell>
          <cell r="L1782">
            <v>4612237</v>
          </cell>
          <cell r="M1782">
            <v>0</v>
          </cell>
          <cell r="N1782">
            <v>12787566</v>
          </cell>
          <cell r="O1782">
            <v>0</v>
          </cell>
          <cell r="P1782">
            <v>2533882</v>
          </cell>
          <cell r="Q1782">
            <v>142931</v>
          </cell>
          <cell r="R1782">
            <v>0</v>
          </cell>
          <cell r="S1782">
            <v>210755</v>
          </cell>
          <cell r="T1782">
            <v>0</v>
          </cell>
          <cell r="U1782">
            <v>7722</v>
          </cell>
          <cell r="V1782">
            <v>79236</v>
          </cell>
          <cell r="W1782">
            <v>0</v>
          </cell>
          <cell r="X1782">
            <v>235686</v>
          </cell>
          <cell r="Y1782">
            <v>0</v>
          </cell>
          <cell r="Z1782">
            <v>20610015</v>
          </cell>
          <cell r="AA1782">
            <v>7255387</v>
          </cell>
          <cell r="AB1782">
            <v>0</v>
          </cell>
          <cell r="AC1782">
            <v>487515</v>
          </cell>
          <cell r="AD1782">
            <v>1406038</v>
          </cell>
          <cell r="AE1782">
            <v>856399</v>
          </cell>
          <cell r="AF1782">
            <v>2424804</v>
          </cell>
          <cell r="AG1782">
            <v>1963660</v>
          </cell>
          <cell r="AH1782">
            <v>2738186</v>
          </cell>
          <cell r="AI1782">
            <v>455336</v>
          </cell>
          <cell r="AJ1782">
            <v>1595827</v>
          </cell>
          <cell r="AK1782">
            <v>19183152</v>
          </cell>
          <cell r="AL1782">
            <v>935209</v>
          </cell>
          <cell r="AM1782">
            <v>0</v>
          </cell>
          <cell r="AN1782">
            <v>0</v>
          </cell>
          <cell r="AO1782">
            <v>197466</v>
          </cell>
          <cell r="AP1782">
            <v>20315827</v>
          </cell>
          <cell r="AQ1782">
            <v>7761434</v>
          </cell>
          <cell r="AR1782">
            <v>1800261</v>
          </cell>
          <cell r="AS1782">
            <v>9561695</v>
          </cell>
          <cell r="AT1782">
            <v>1825544</v>
          </cell>
          <cell r="AU1782">
            <v>155487</v>
          </cell>
          <cell r="AV1782">
            <v>122059</v>
          </cell>
          <cell r="AW1782">
            <v>0</v>
          </cell>
          <cell r="AX1782">
            <v>42651</v>
          </cell>
          <cell r="AY1782">
            <v>592445</v>
          </cell>
          <cell r="AZ1782">
            <v>2738186</v>
          </cell>
        </row>
        <row r="1783">
          <cell r="A1783">
            <v>226134</v>
          </cell>
          <cell r="B1783" t="str">
            <v>LAREDO COMMUNITY COLLEGE</v>
          </cell>
          <cell r="C1783" t="str">
            <v>TX</v>
          </cell>
          <cell r="D1783">
            <v>6</v>
          </cell>
          <cell r="E1783">
            <v>4</v>
          </cell>
          <cell r="F1783">
            <v>2</v>
          </cell>
          <cell r="G1783">
            <v>2</v>
          </cell>
          <cell r="H1783">
            <v>2</v>
          </cell>
          <cell r="I1783">
            <v>40</v>
          </cell>
          <cell r="J1783">
            <v>1</v>
          </cell>
          <cell r="K1783">
            <v>4508</v>
          </cell>
          <cell r="L1783">
            <v>6647269</v>
          </cell>
          <cell r="M1783">
            <v>0</v>
          </cell>
          <cell r="N1783">
            <v>16191434</v>
          </cell>
          <cell r="O1783">
            <v>8312832</v>
          </cell>
          <cell r="P1783">
            <v>12828355</v>
          </cell>
          <cell r="Q1783">
            <v>476983</v>
          </cell>
          <cell r="R1783">
            <v>225342</v>
          </cell>
          <cell r="S1783">
            <v>102855</v>
          </cell>
          <cell r="T1783">
            <v>19015</v>
          </cell>
          <cell r="U1783">
            <v>0</v>
          </cell>
          <cell r="V1783">
            <v>437277</v>
          </cell>
          <cell r="W1783">
            <v>0</v>
          </cell>
          <cell r="X1783">
            <v>369582</v>
          </cell>
          <cell r="Y1783">
            <v>0</v>
          </cell>
          <cell r="Z1783">
            <v>45610944</v>
          </cell>
          <cell r="AA1783">
            <v>18481048</v>
          </cell>
          <cell r="AB1783">
            <v>0</v>
          </cell>
          <cell r="AC1783">
            <v>56405</v>
          </cell>
          <cell r="AD1783">
            <v>2713572</v>
          </cell>
          <cell r="AE1783">
            <v>3705260</v>
          </cell>
          <cell r="AF1783">
            <v>7226934</v>
          </cell>
          <cell r="AG1783">
            <v>1379383</v>
          </cell>
          <cell r="AH1783">
            <v>9035969</v>
          </cell>
          <cell r="AI1783">
            <v>1500727</v>
          </cell>
          <cell r="AJ1783">
            <v>221664</v>
          </cell>
          <cell r="AK1783">
            <v>44320962</v>
          </cell>
          <cell r="AL1783">
            <v>464535</v>
          </cell>
          <cell r="AM1783">
            <v>0</v>
          </cell>
          <cell r="AN1783">
            <v>0</v>
          </cell>
          <cell r="AO1783">
            <v>686405</v>
          </cell>
          <cell r="AP1783">
            <v>45471902</v>
          </cell>
          <cell r="AQ1783">
            <v>21120936</v>
          </cell>
          <cell r="AR1783">
            <v>5955701</v>
          </cell>
          <cell r="AS1783">
            <v>27076637</v>
          </cell>
          <cell r="AT1783">
            <v>7972650</v>
          </cell>
          <cell r="AU1783">
            <v>723306</v>
          </cell>
          <cell r="AV1783">
            <v>153910</v>
          </cell>
          <cell r="AW1783">
            <v>0</v>
          </cell>
          <cell r="AX1783">
            <v>73394</v>
          </cell>
          <cell r="AY1783">
            <v>112709</v>
          </cell>
          <cell r="AZ1783">
            <v>9035969</v>
          </cell>
        </row>
        <row r="1784">
          <cell r="A1784">
            <v>226204</v>
          </cell>
          <cell r="B1784" t="str">
            <v>LEE COLLEGE</v>
          </cell>
          <cell r="C1784" t="str">
            <v>TX</v>
          </cell>
          <cell r="D1784">
            <v>6</v>
          </cell>
          <cell r="E1784">
            <v>4</v>
          </cell>
          <cell r="F1784">
            <v>2</v>
          </cell>
          <cell r="G1784">
            <v>2</v>
          </cell>
          <cell r="H1784">
            <v>2</v>
          </cell>
          <cell r="I1784">
            <v>40</v>
          </cell>
          <cell r="J1784">
            <v>1</v>
          </cell>
          <cell r="K1784">
            <v>3462</v>
          </cell>
          <cell r="L1784">
            <v>4855132</v>
          </cell>
          <cell r="M1784">
            <v>0</v>
          </cell>
          <cell r="N1784">
            <v>13830893</v>
          </cell>
          <cell r="O1784">
            <v>10947166</v>
          </cell>
          <cell r="P1784">
            <v>3965538</v>
          </cell>
          <cell r="Q1784">
            <v>53257</v>
          </cell>
          <cell r="R1784">
            <v>20387</v>
          </cell>
          <cell r="S1784">
            <v>726681</v>
          </cell>
          <cell r="T1784">
            <v>20129</v>
          </cell>
          <cell r="U1784">
            <v>26461</v>
          </cell>
          <cell r="V1784">
            <v>2101205</v>
          </cell>
          <cell r="W1784">
            <v>0</v>
          </cell>
          <cell r="X1784">
            <v>1435238</v>
          </cell>
          <cell r="Y1784">
            <v>0</v>
          </cell>
          <cell r="Z1784">
            <v>37982087</v>
          </cell>
          <cell r="AA1784">
            <v>15168756</v>
          </cell>
          <cell r="AB1784">
            <v>0</v>
          </cell>
          <cell r="AC1784">
            <v>979823</v>
          </cell>
          <cell r="AD1784">
            <v>2466584</v>
          </cell>
          <cell r="AE1784">
            <v>1841311</v>
          </cell>
          <cell r="AF1784">
            <v>6747941</v>
          </cell>
          <cell r="AG1784">
            <v>3516542</v>
          </cell>
          <cell r="AH1784">
            <v>2989683</v>
          </cell>
          <cell r="AI1784">
            <v>166796</v>
          </cell>
          <cell r="AJ1784">
            <v>-17049</v>
          </cell>
          <cell r="AK1784">
            <v>33860387</v>
          </cell>
          <cell r="AL1784">
            <v>2704353</v>
          </cell>
          <cell r="AM1784">
            <v>0</v>
          </cell>
          <cell r="AN1784">
            <v>0</v>
          </cell>
          <cell r="AO1784">
            <v>0</v>
          </cell>
          <cell r="AP1784">
            <v>36564740</v>
          </cell>
          <cell r="AQ1784">
            <v>18045383</v>
          </cell>
          <cell r="AR1784">
            <v>1787433</v>
          </cell>
          <cell r="AS1784">
            <v>19832816</v>
          </cell>
          <cell r="AT1784">
            <v>2335011</v>
          </cell>
          <cell r="AU1784">
            <v>52970</v>
          </cell>
          <cell r="AV1784">
            <v>102132</v>
          </cell>
          <cell r="AW1784">
            <v>0</v>
          </cell>
          <cell r="AX1784">
            <v>499570</v>
          </cell>
          <cell r="AY1784">
            <v>0</v>
          </cell>
          <cell r="AZ1784">
            <v>2989683</v>
          </cell>
        </row>
        <row r="1785">
          <cell r="A1785">
            <v>226408</v>
          </cell>
          <cell r="B1785" t="str">
            <v>COLLEGE OF THE MAINLAND</v>
          </cell>
          <cell r="C1785" t="str">
            <v>TX</v>
          </cell>
          <cell r="D1785">
            <v>6</v>
          </cell>
          <cell r="E1785">
            <v>4</v>
          </cell>
          <cell r="F1785">
            <v>2</v>
          </cell>
          <cell r="G1785">
            <v>2</v>
          </cell>
          <cell r="H1785">
            <v>2</v>
          </cell>
          <cell r="I1785">
            <v>40</v>
          </cell>
          <cell r="J1785">
            <v>1</v>
          </cell>
          <cell r="K1785">
            <v>1915</v>
          </cell>
          <cell r="L1785">
            <v>2400147</v>
          </cell>
          <cell r="M1785">
            <v>0</v>
          </cell>
          <cell r="N1785">
            <v>8497201</v>
          </cell>
          <cell r="O1785">
            <v>12773345</v>
          </cell>
          <cell r="P1785">
            <v>3049883</v>
          </cell>
          <cell r="Q1785">
            <v>104917</v>
          </cell>
          <cell r="R1785">
            <v>33897</v>
          </cell>
          <cell r="S1785">
            <v>165989</v>
          </cell>
          <cell r="T1785">
            <v>0</v>
          </cell>
          <cell r="U1785">
            <v>121638</v>
          </cell>
          <cell r="V1785">
            <v>1299352</v>
          </cell>
          <cell r="W1785">
            <v>0</v>
          </cell>
          <cell r="X1785">
            <v>1081787</v>
          </cell>
          <cell r="Y1785">
            <v>0</v>
          </cell>
          <cell r="Z1785">
            <v>29528156</v>
          </cell>
          <cell r="AA1785">
            <v>8590087</v>
          </cell>
          <cell r="AB1785">
            <v>0</v>
          </cell>
          <cell r="AC1785">
            <v>4838039</v>
          </cell>
          <cell r="AD1785">
            <v>1142434</v>
          </cell>
          <cell r="AE1785">
            <v>1454047</v>
          </cell>
          <cell r="AF1785">
            <v>5015301</v>
          </cell>
          <cell r="AG1785">
            <v>3928115</v>
          </cell>
          <cell r="AH1785">
            <v>1604804</v>
          </cell>
          <cell r="AI1785">
            <v>834171</v>
          </cell>
          <cell r="AJ1785">
            <v>282186</v>
          </cell>
          <cell r="AK1785">
            <v>27689184</v>
          </cell>
          <cell r="AL1785">
            <v>1472526</v>
          </cell>
          <cell r="AM1785">
            <v>0</v>
          </cell>
          <cell r="AN1785">
            <v>0</v>
          </cell>
          <cell r="AO1785">
            <v>0</v>
          </cell>
          <cell r="AP1785">
            <v>29161710</v>
          </cell>
          <cell r="AQ1785">
            <v>15203671</v>
          </cell>
          <cell r="AR1785">
            <v>1310691</v>
          </cell>
          <cell r="AS1785">
            <v>18550203</v>
          </cell>
          <cell r="AT1785">
            <v>1362348</v>
          </cell>
          <cell r="AU1785">
            <v>69795</v>
          </cell>
          <cell r="AV1785">
            <v>104917</v>
          </cell>
          <cell r="AW1785">
            <v>33897</v>
          </cell>
          <cell r="AX1785">
            <v>12230</v>
          </cell>
          <cell r="AY1785">
            <v>21617</v>
          </cell>
          <cell r="AZ1785">
            <v>1604804</v>
          </cell>
        </row>
        <row r="1786">
          <cell r="A1786">
            <v>226578</v>
          </cell>
          <cell r="B1786" t="str">
            <v>MCLENNAN COMMUNITY COLLEGE</v>
          </cell>
          <cell r="C1786" t="str">
            <v>TX</v>
          </cell>
          <cell r="D1786">
            <v>6</v>
          </cell>
          <cell r="E1786">
            <v>4</v>
          </cell>
          <cell r="F1786">
            <v>2</v>
          </cell>
          <cell r="G1786">
            <v>2</v>
          </cell>
          <cell r="H1786">
            <v>2</v>
          </cell>
          <cell r="I1786">
            <v>40</v>
          </cell>
          <cell r="J1786">
            <v>1</v>
          </cell>
          <cell r="K1786">
            <v>3942</v>
          </cell>
          <cell r="L1786">
            <v>6837598</v>
          </cell>
          <cell r="M1786">
            <v>0</v>
          </cell>
          <cell r="N1786">
            <v>13985365</v>
          </cell>
          <cell r="O1786">
            <v>5319587</v>
          </cell>
          <cell r="P1786">
            <v>6333986</v>
          </cell>
          <cell r="Q1786">
            <v>592670</v>
          </cell>
          <cell r="R1786">
            <v>280777</v>
          </cell>
          <cell r="S1786">
            <v>0</v>
          </cell>
          <cell r="T1786">
            <v>0</v>
          </cell>
          <cell r="U1786">
            <v>550482</v>
          </cell>
          <cell r="V1786">
            <v>248369</v>
          </cell>
          <cell r="W1786">
            <v>0</v>
          </cell>
          <cell r="X1786">
            <v>401662</v>
          </cell>
          <cell r="Y1786">
            <v>0</v>
          </cell>
          <cell r="Z1786">
            <v>34550496</v>
          </cell>
          <cell r="AA1786">
            <v>13358902</v>
          </cell>
          <cell r="AB1786">
            <v>0</v>
          </cell>
          <cell r="AC1786">
            <v>2316611</v>
          </cell>
          <cell r="AD1786">
            <v>1733160</v>
          </cell>
          <cell r="AE1786">
            <v>2005955</v>
          </cell>
          <cell r="AF1786">
            <v>3720833</v>
          </cell>
          <cell r="AG1786">
            <v>2345631</v>
          </cell>
          <cell r="AH1786">
            <v>4667593</v>
          </cell>
          <cell r="AI1786">
            <v>1055480</v>
          </cell>
          <cell r="AJ1786">
            <v>-1187691</v>
          </cell>
          <cell r="AK1786">
            <v>30016474</v>
          </cell>
          <cell r="AL1786">
            <v>910684</v>
          </cell>
          <cell r="AM1786">
            <v>0</v>
          </cell>
          <cell r="AN1786">
            <v>0</v>
          </cell>
          <cell r="AO1786">
            <v>243981</v>
          </cell>
          <cell r="AP1786">
            <v>31171139</v>
          </cell>
          <cell r="AQ1786">
            <v>17434936</v>
          </cell>
          <cell r="AR1786">
            <v>540008</v>
          </cell>
          <cell r="AS1786">
            <v>20392534</v>
          </cell>
          <cell r="AT1786">
            <v>3871483</v>
          </cell>
          <cell r="AU1786">
            <v>143966</v>
          </cell>
          <cell r="AV1786">
            <v>237176</v>
          </cell>
          <cell r="AW1786">
            <v>0</v>
          </cell>
          <cell r="AX1786">
            <v>0</v>
          </cell>
          <cell r="AY1786">
            <v>414968</v>
          </cell>
          <cell r="AZ1786">
            <v>4667593</v>
          </cell>
        </row>
        <row r="1787">
          <cell r="A1787">
            <v>226806</v>
          </cell>
          <cell r="B1787" t="str">
            <v>MIDLAND COLLEGE</v>
          </cell>
          <cell r="C1787" t="str">
            <v>TX</v>
          </cell>
          <cell r="D1787">
            <v>6</v>
          </cell>
          <cell r="E1787">
            <v>4</v>
          </cell>
          <cell r="F1787">
            <v>2</v>
          </cell>
          <cell r="G1787">
            <v>2</v>
          </cell>
          <cell r="H1787">
            <v>2</v>
          </cell>
          <cell r="I1787">
            <v>40</v>
          </cell>
          <cell r="J1787">
            <v>1</v>
          </cell>
          <cell r="K1787">
            <v>2919</v>
          </cell>
          <cell r="L1787">
            <v>4780089</v>
          </cell>
          <cell r="M1787">
            <v>0</v>
          </cell>
          <cell r="N1787">
            <v>9839489</v>
          </cell>
          <cell r="O1787">
            <v>7208939</v>
          </cell>
          <cell r="P1787">
            <v>5814591</v>
          </cell>
          <cell r="Q1787">
            <v>662564</v>
          </cell>
          <cell r="R1787">
            <v>189204</v>
          </cell>
          <cell r="S1787">
            <v>7638699</v>
          </cell>
          <cell r="T1787">
            <v>148941</v>
          </cell>
          <cell r="U1787">
            <v>339805</v>
          </cell>
          <cell r="V1787">
            <v>886542</v>
          </cell>
          <cell r="W1787">
            <v>0</v>
          </cell>
          <cell r="X1787">
            <v>735042</v>
          </cell>
          <cell r="Y1787">
            <v>0</v>
          </cell>
          <cell r="Z1787">
            <v>38243905</v>
          </cell>
          <cell r="AA1787">
            <v>12782750</v>
          </cell>
          <cell r="AB1787">
            <v>0</v>
          </cell>
          <cell r="AC1787">
            <v>1827680</v>
          </cell>
          <cell r="AD1787">
            <v>2776806</v>
          </cell>
          <cell r="AE1787">
            <v>1932331</v>
          </cell>
          <cell r="AF1787">
            <v>2688539</v>
          </cell>
          <cell r="AG1787">
            <v>9690858</v>
          </cell>
          <cell r="AH1787">
            <v>4151145</v>
          </cell>
          <cell r="AI1787">
            <v>698344</v>
          </cell>
          <cell r="AJ1787">
            <v>0</v>
          </cell>
          <cell r="AK1787">
            <v>36548453</v>
          </cell>
          <cell r="AL1787">
            <v>1694148</v>
          </cell>
          <cell r="AM1787">
            <v>0</v>
          </cell>
          <cell r="AN1787">
            <v>0</v>
          </cell>
          <cell r="AO1787">
            <v>0</v>
          </cell>
          <cell r="AP1787">
            <v>38242601</v>
          </cell>
          <cell r="AQ1787">
            <v>13399156</v>
          </cell>
          <cell r="AR1787">
            <v>1678916</v>
          </cell>
          <cell r="AS1787">
            <v>16774152</v>
          </cell>
          <cell r="AT1787">
            <v>2576167</v>
          </cell>
          <cell r="AU1787">
            <v>189181</v>
          </cell>
          <cell r="AV1787">
            <v>279771</v>
          </cell>
          <cell r="AW1787">
            <v>0</v>
          </cell>
          <cell r="AX1787">
            <v>587692</v>
          </cell>
          <cell r="AY1787">
            <v>518334</v>
          </cell>
          <cell r="AZ1787">
            <v>4151145</v>
          </cell>
        </row>
        <row r="1788">
          <cell r="A1788">
            <v>226930</v>
          </cell>
          <cell r="B1788" t="str">
            <v>MOUNTAIN VIEW COLLEGE</v>
          </cell>
          <cell r="C1788" t="str">
            <v>TX</v>
          </cell>
          <cell r="D1788">
            <v>6</v>
          </cell>
          <cell r="E1788">
            <v>4</v>
          </cell>
          <cell r="F1788">
            <v>2</v>
          </cell>
          <cell r="G1788">
            <v>2</v>
          </cell>
          <cell r="H1788">
            <v>2</v>
          </cell>
          <cell r="I1788">
            <v>40</v>
          </cell>
          <cell r="J1788">
            <v>1</v>
          </cell>
          <cell r="K1788">
            <v>3247</v>
          </cell>
          <cell r="L1788">
            <v>3976936</v>
          </cell>
          <cell r="M1788">
            <v>0</v>
          </cell>
          <cell r="N1788">
            <v>8595741</v>
          </cell>
          <cell r="O1788">
            <v>6706601</v>
          </cell>
          <cell r="P1788">
            <v>3429736</v>
          </cell>
          <cell r="Q1788">
            <v>222119</v>
          </cell>
          <cell r="R1788">
            <v>443565</v>
          </cell>
          <cell r="S1788">
            <v>0</v>
          </cell>
          <cell r="T1788">
            <v>0</v>
          </cell>
          <cell r="U1788">
            <v>0</v>
          </cell>
          <cell r="V1788">
            <v>291138</v>
          </cell>
          <cell r="W1788">
            <v>0</v>
          </cell>
          <cell r="X1788">
            <v>50859</v>
          </cell>
          <cell r="Y1788">
            <v>0</v>
          </cell>
          <cell r="Z1788">
            <v>23716695</v>
          </cell>
          <cell r="AA1788">
            <v>11189564</v>
          </cell>
          <cell r="AB1788">
            <v>0</v>
          </cell>
          <cell r="AC1788">
            <v>290454</v>
          </cell>
          <cell r="AD1788">
            <v>1507778</v>
          </cell>
          <cell r="AE1788">
            <v>2434192</v>
          </cell>
          <cell r="AF1788">
            <v>2422370</v>
          </cell>
          <cell r="AG1788">
            <v>1760842</v>
          </cell>
          <cell r="AH1788">
            <v>3627437</v>
          </cell>
          <cell r="AI1788">
            <v>190646</v>
          </cell>
          <cell r="AJ1788">
            <v>0</v>
          </cell>
          <cell r="AK1788">
            <v>23423283</v>
          </cell>
          <cell r="AL1788">
            <v>293412</v>
          </cell>
          <cell r="AM1788">
            <v>0</v>
          </cell>
          <cell r="AN1788">
            <v>0</v>
          </cell>
          <cell r="AO1788">
            <v>0</v>
          </cell>
          <cell r="AP1788">
            <v>23716695</v>
          </cell>
          <cell r="AQ1788">
            <v>13303389</v>
          </cell>
          <cell r="AR1788">
            <v>346835</v>
          </cell>
          <cell r="AS1788">
            <v>14685524</v>
          </cell>
          <cell r="AT1788">
            <v>2645981</v>
          </cell>
          <cell r="AU1788">
            <v>110794</v>
          </cell>
          <cell r="AV1788">
            <v>222119</v>
          </cell>
          <cell r="AW1788">
            <v>368334</v>
          </cell>
          <cell r="AX1788">
            <v>0</v>
          </cell>
          <cell r="AY1788">
            <v>280209</v>
          </cell>
          <cell r="AZ1788">
            <v>3627437</v>
          </cell>
        </row>
        <row r="1789">
          <cell r="A1789">
            <v>227146</v>
          </cell>
          <cell r="B1789" t="str">
            <v>NAVARRO COLLEGE</v>
          </cell>
          <cell r="C1789" t="str">
            <v>TX</v>
          </cell>
          <cell r="D1789">
            <v>6</v>
          </cell>
          <cell r="E1789">
            <v>4</v>
          </cell>
          <cell r="F1789">
            <v>2</v>
          </cell>
          <cell r="G1789">
            <v>2</v>
          </cell>
          <cell r="H1789">
            <v>2</v>
          </cell>
          <cell r="I1789">
            <v>40</v>
          </cell>
          <cell r="J1789">
            <v>1</v>
          </cell>
          <cell r="K1789">
            <v>3152</v>
          </cell>
          <cell r="L1789">
            <v>4730119</v>
          </cell>
          <cell r="M1789">
            <v>0</v>
          </cell>
          <cell r="N1789">
            <v>8468925</v>
          </cell>
          <cell r="O1789">
            <v>1938822</v>
          </cell>
          <cell r="P1789">
            <v>4340820</v>
          </cell>
          <cell r="Q1789">
            <v>144280</v>
          </cell>
          <cell r="R1789">
            <v>637412</v>
          </cell>
          <cell r="S1789">
            <v>181501</v>
          </cell>
          <cell r="T1789">
            <v>133938</v>
          </cell>
          <cell r="U1789">
            <v>134045</v>
          </cell>
          <cell r="V1789">
            <v>4262153</v>
          </cell>
          <cell r="W1789">
            <v>0</v>
          </cell>
          <cell r="X1789">
            <v>155821</v>
          </cell>
          <cell r="Y1789">
            <v>0</v>
          </cell>
          <cell r="Z1789">
            <v>25127836</v>
          </cell>
          <cell r="AA1789">
            <v>8381421</v>
          </cell>
          <cell r="AB1789">
            <v>0</v>
          </cell>
          <cell r="AC1789">
            <v>12932</v>
          </cell>
          <cell r="AD1789">
            <v>1714576</v>
          </cell>
          <cell r="AE1789">
            <v>1398412</v>
          </cell>
          <cell r="AF1789">
            <v>2272151</v>
          </cell>
          <cell r="AG1789">
            <v>1855970</v>
          </cell>
          <cell r="AH1789">
            <v>3707887</v>
          </cell>
          <cell r="AI1789">
            <v>1167522</v>
          </cell>
          <cell r="AJ1789">
            <v>56454</v>
          </cell>
          <cell r="AK1789">
            <v>20567325</v>
          </cell>
          <cell r="AL1789">
            <v>4532901</v>
          </cell>
          <cell r="AM1789">
            <v>0</v>
          </cell>
          <cell r="AN1789">
            <v>0</v>
          </cell>
          <cell r="AO1789">
            <v>0</v>
          </cell>
          <cell r="AP1789">
            <v>25100226</v>
          </cell>
          <cell r="AQ1789">
            <v>9056437</v>
          </cell>
          <cell r="AR1789">
            <v>2335487</v>
          </cell>
          <cell r="AS1789">
            <v>11391924</v>
          </cell>
          <cell r="AT1789">
            <v>3111244</v>
          </cell>
          <cell r="AU1789">
            <v>63124</v>
          </cell>
          <cell r="AV1789">
            <v>0</v>
          </cell>
          <cell r="AW1789">
            <v>0</v>
          </cell>
          <cell r="AX1789">
            <v>181501</v>
          </cell>
          <cell r="AY1789">
            <v>352018</v>
          </cell>
          <cell r="AZ1789">
            <v>3707887</v>
          </cell>
        </row>
        <row r="1790">
          <cell r="A1790">
            <v>227182</v>
          </cell>
          <cell r="B1790" t="str">
            <v>NORTH HARRIS MONTGOMERY COMMUNITY COLLEGE DISTRICT</v>
          </cell>
          <cell r="C1790" t="str">
            <v>TX</v>
          </cell>
          <cell r="D1790">
            <v>6</v>
          </cell>
          <cell r="E1790">
            <v>4</v>
          </cell>
          <cell r="F1790">
            <v>2</v>
          </cell>
          <cell r="G1790">
            <v>2</v>
          </cell>
          <cell r="H1790">
            <v>2</v>
          </cell>
          <cell r="I1790">
            <v>40</v>
          </cell>
          <cell r="J1790">
            <v>1</v>
          </cell>
          <cell r="K1790">
            <v>15713</v>
          </cell>
          <cell r="L1790">
            <v>22760876</v>
          </cell>
          <cell r="M1790">
            <v>0</v>
          </cell>
          <cell r="N1790">
            <v>40281355</v>
          </cell>
          <cell r="O1790">
            <v>25883684</v>
          </cell>
          <cell r="P1790">
            <v>18860679</v>
          </cell>
          <cell r="Q1790">
            <v>658973</v>
          </cell>
          <cell r="R1790">
            <v>1262561</v>
          </cell>
          <cell r="S1790">
            <v>0</v>
          </cell>
          <cell r="T1790">
            <v>0</v>
          </cell>
          <cell r="U1790">
            <v>43482</v>
          </cell>
          <cell r="V1790">
            <v>3418733</v>
          </cell>
          <cell r="W1790">
            <v>0</v>
          </cell>
          <cell r="X1790">
            <v>1425967</v>
          </cell>
          <cell r="Y1790">
            <v>0</v>
          </cell>
          <cell r="Z1790">
            <v>114596310</v>
          </cell>
          <cell r="AA1790">
            <v>51331878</v>
          </cell>
          <cell r="AB1790">
            <v>0</v>
          </cell>
          <cell r="AC1790">
            <v>2831744</v>
          </cell>
          <cell r="AD1790">
            <v>15235470</v>
          </cell>
          <cell r="AE1790">
            <v>10439743</v>
          </cell>
          <cell r="AF1790">
            <v>15059424</v>
          </cell>
          <cell r="AG1790">
            <v>8272225</v>
          </cell>
          <cell r="AH1790">
            <v>11132727</v>
          </cell>
          <cell r="AI1790">
            <v>905792</v>
          </cell>
          <cell r="AJ1790">
            <v>-18668</v>
          </cell>
          <cell r="AK1790">
            <v>115190335</v>
          </cell>
          <cell r="AL1790">
            <v>3415826</v>
          </cell>
          <cell r="AM1790">
            <v>0</v>
          </cell>
          <cell r="AN1790">
            <v>0</v>
          </cell>
          <cell r="AO1790">
            <v>0</v>
          </cell>
          <cell r="AP1790">
            <v>118606161</v>
          </cell>
          <cell r="AQ1790">
            <v>63967186</v>
          </cell>
          <cell r="AR1790">
            <v>4200637</v>
          </cell>
          <cell r="AS1790">
            <v>75381471</v>
          </cell>
          <cell r="AT1790">
            <v>9022302</v>
          </cell>
          <cell r="AU1790">
            <v>451980</v>
          </cell>
          <cell r="AV1790">
            <v>110587</v>
          </cell>
          <cell r="AW1790">
            <v>0</v>
          </cell>
          <cell r="AX1790">
            <v>0</v>
          </cell>
          <cell r="AY1790">
            <v>1547858</v>
          </cell>
          <cell r="AZ1790">
            <v>11132727</v>
          </cell>
        </row>
        <row r="1791">
          <cell r="A1791">
            <v>227191</v>
          </cell>
          <cell r="B1791" t="str">
            <v>NORTH LAKE COLLEGE</v>
          </cell>
          <cell r="C1791" t="str">
            <v>TX</v>
          </cell>
          <cell r="D1791">
            <v>6</v>
          </cell>
          <cell r="E1791">
            <v>4</v>
          </cell>
          <cell r="F1791">
            <v>2</v>
          </cell>
          <cell r="G1791">
            <v>2</v>
          </cell>
          <cell r="H1791">
            <v>2</v>
          </cell>
          <cell r="I1791">
            <v>40</v>
          </cell>
          <cell r="J1791">
            <v>1</v>
          </cell>
          <cell r="K1791">
            <v>4436</v>
          </cell>
          <cell r="L1791">
            <v>7626174</v>
          </cell>
          <cell r="M1791">
            <v>0</v>
          </cell>
          <cell r="N1791">
            <v>13979106</v>
          </cell>
          <cell r="O1791">
            <v>4001590</v>
          </cell>
          <cell r="P1791">
            <v>1974305</v>
          </cell>
          <cell r="Q1791">
            <v>1267749</v>
          </cell>
          <cell r="R1791">
            <v>89057</v>
          </cell>
          <cell r="S1791">
            <v>68314</v>
          </cell>
          <cell r="T1791">
            <v>0</v>
          </cell>
          <cell r="U1791">
            <v>0</v>
          </cell>
          <cell r="V1791">
            <v>842170</v>
          </cell>
          <cell r="W1791">
            <v>0</v>
          </cell>
          <cell r="X1791">
            <v>104903</v>
          </cell>
          <cell r="Y1791">
            <v>0</v>
          </cell>
          <cell r="Z1791">
            <v>29953368</v>
          </cell>
          <cell r="AA1791">
            <v>15233181</v>
          </cell>
          <cell r="AB1791">
            <v>0</v>
          </cell>
          <cell r="AC1791">
            <v>396841</v>
          </cell>
          <cell r="AD1791">
            <v>2069208</v>
          </cell>
          <cell r="AE1791">
            <v>2811414</v>
          </cell>
          <cell r="AF1791">
            <v>3351928</v>
          </cell>
          <cell r="AG1791">
            <v>2662706</v>
          </cell>
          <cell r="AH1791">
            <v>2242638</v>
          </cell>
          <cell r="AI1791">
            <v>268858</v>
          </cell>
          <cell r="AJ1791">
            <v>0</v>
          </cell>
          <cell r="AK1791">
            <v>29036774</v>
          </cell>
          <cell r="AL1791">
            <v>916594</v>
          </cell>
          <cell r="AM1791">
            <v>0</v>
          </cell>
          <cell r="AN1791">
            <v>0</v>
          </cell>
          <cell r="AO1791">
            <v>0</v>
          </cell>
          <cell r="AP1791">
            <v>29953368</v>
          </cell>
          <cell r="AQ1791">
            <v>16661098</v>
          </cell>
          <cell r="AR1791">
            <v>535410</v>
          </cell>
          <cell r="AS1791">
            <v>18794704</v>
          </cell>
          <cell r="AT1791">
            <v>1270388</v>
          </cell>
          <cell r="AU1791">
            <v>41153</v>
          </cell>
          <cell r="AV1791">
            <v>334363</v>
          </cell>
          <cell r="AW1791">
            <v>70961</v>
          </cell>
          <cell r="AX1791">
            <v>0</v>
          </cell>
          <cell r="AY1791">
            <v>525773</v>
          </cell>
          <cell r="AZ1791">
            <v>2242638</v>
          </cell>
        </row>
        <row r="1792">
          <cell r="A1792">
            <v>227225</v>
          </cell>
          <cell r="B1792" t="str">
            <v>NORTHEAST TEXAS COMMUNITY COLLEGE</v>
          </cell>
          <cell r="C1792" t="str">
            <v>TX</v>
          </cell>
          <cell r="D1792">
            <v>6</v>
          </cell>
          <cell r="E1792">
            <v>4</v>
          </cell>
          <cell r="F1792">
            <v>2</v>
          </cell>
          <cell r="G1792">
            <v>2</v>
          </cell>
          <cell r="H1792">
            <v>2</v>
          </cell>
          <cell r="I1792">
            <v>40</v>
          </cell>
          <cell r="J1792">
            <v>1</v>
          </cell>
          <cell r="K1792">
            <v>1513</v>
          </cell>
          <cell r="L1792">
            <v>2128008</v>
          </cell>
          <cell r="M1792">
            <v>0</v>
          </cell>
          <cell r="N1792">
            <v>4793540</v>
          </cell>
          <cell r="O1792">
            <v>1527133</v>
          </cell>
          <cell r="P1792">
            <v>2900156</v>
          </cell>
          <cell r="Q1792">
            <v>437425</v>
          </cell>
          <cell r="R1792">
            <v>141647</v>
          </cell>
          <cell r="S1792">
            <v>45096</v>
          </cell>
          <cell r="T1792">
            <v>0</v>
          </cell>
          <cell r="U1792">
            <v>22718</v>
          </cell>
          <cell r="V1792">
            <v>1529552</v>
          </cell>
          <cell r="W1792">
            <v>0</v>
          </cell>
          <cell r="X1792">
            <v>219219</v>
          </cell>
          <cell r="Y1792">
            <v>0</v>
          </cell>
          <cell r="Z1792">
            <v>13744494</v>
          </cell>
          <cell r="AA1792">
            <v>5052367</v>
          </cell>
          <cell r="AB1792">
            <v>0</v>
          </cell>
          <cell r="AC1792">
            <v>205737</v>
          </cell>
          <cell r="AD1792">
            <v>835653</v>
          </cell>
          <cell r="AE1792">
            <v>727297</v>
          </cell>
          <cell r="AF1792">
            <v>1686475</v>
          </cell>
          <cell r="AG1792">
            <v>951229</v>
          </cell>
          <cell r="AH1792">
            <v>2183550</v>
          </cell>
          <cell r="AI1792">
            <v>297431</v>
          </cell>
          <cell r="AJ1792">
            <v>100000</v>
          </cell>
          <cell r="AK1792">
            <v>12039739</v>
          </cell>
          <cell r="AL1792">
            <v>1463487</v>
          </cell>
          <cell r="AM1792">
            <v>0</v>
          </cell>
          <cell r="AN1792">
            <v>0</v>
          </cell>
          <cell r="AO1792">
            <v>163613</v>
          </cell>
          <cell r="AP1792">
            <v>13666839</v>
          </cell>
          <cell r="AQ1792">
            <v>5774699</v>
          </cell>
          <cell r="AR1792">
            <v>274569</v>
          </cell>
          <cell r="AS1792">
            <v>7050125</v>
          </cell>
          <cell r="AT1792">
            <v>1780972</v>
          </cell>
          <cell r="AU1792">
            <v>370291</v>
          </cell>
          <cell r="AV1792">
            <v>32287</v>
          </cell>
          <cell r="AW1792">
            <v>0</v>
          </cell>
          <cell r="AX1792">
            <v>0</v>
          </cell>
          <cell r="AY1792">
            <v>0</v>
          </cell>
          <cell r="AZ1792">
            <v>2183550</v>
          </cell>
        </row>
        <row r="1793">
          <cell r="A1793">
            <v>227304</v>
          </cell>
          <cell r="B1793" t="str">
            <v>ODESSA COLLEGE</v>
          </cell>
          <cell r="C1793" t="str">
            <v>TX</v>
          </cell>
          <cell r="D1793">
            <v>6</v>
          </cell>
          <cell r="E1793">
            <v>4</v>
          </cell>
          <cell r="F1793">
            <v>2</v>
          </cell>
          <cell r="G1793">
            <v>2</v>
          </cell>
          <cell r="H1793">
            <v>2</v>
          </cell>
          <cell r="I1793">
            <v>40</v>
          </cell>
          <cell r="J1793">
            <v>1</v>
          </cell>
          <cell r="K1793">
            <v>2564</v>
          </cell>
          <cell r="L1793">
            <v>4218369</v>
          </cell>
          <cell r="M1793">
            <v>0</v>
          </cell>
          <cell r="N1793">
            <v>11306895</v>
          </cell>
          <cell r="O1793">
            <v>8017626</v>
          </cell>
          <cell r="P1793">
            <v>5186928</v>
          </cell>
          <cell r="Q1793">
            <v>170859</v>
          </cell>
          <cell r="R1793">
            <v>28713</v>
          </cell>
          <cell r="S1793">
            <v>353483</v>
          </cell>
          <cell r="T1793">
            <v>30082</v>
          </cell>
          <cell r="U1793">
            <v>223395</v>
          </cell>
          <cell r="V1793">
            <v>2018259</v>
          </cell>
          <cell r="W1793">
            <v>0</v>
          </cell>
          <cell r="X1793">
            <v>2008767</v>
          </cell>
          <cell r="Y1793">
            <v>0</v>
          </cell>
          <cell r="Z1793">
            <v>33563376</v>
          </cell>
          <cell r="AA1793">
            <v>11134021</v>
          </cell>
          <cell r="AB1793">
            <v>0</v>
          </cell>
          <cell r="AC1793">
            <v>2103050</v>
          </cell>
          <cell r="AD1793">
            <v>2504778</v>
          </cell>
          <cell r="AE1793">
            <v>2042047</v>
          </cell>
          <cell r="AF1793">
            <v>3233921</v>
          </cell>
          <cell r="AG1793">
            <v>3705117</v>
          </cell>
          <cell r="AH1793">
            <v>3664857</v>
          </cell>
          <cell r="AI1793">
            <v>2716109</v>
          </cell>
          <cell r="AJ1793">
            <v>-196552</v>
          </cell>
          <cell r="AK1793">
            <v>30907348</v>
          </cell>
          <cell r="AL1793">
            <v>2422062</v>
          </cell>
          <cell r="AM1793">
            <v>0</v>
          </cell>
          <cell r="AN1793">
            <v>0</v>
          </cell>
          <cell r="AO1793">
            <v>0</v>
          </cell>
          <cell r="AP1793">
            <v>33329410</v>
          </cell>
          <cell r="AQ1793">
            <v>14463568</v>
          </cell>
          <cell r="AR1793">
            <v>1440875</v>
          </cell>
          <cell r="AS1793">
            <v>18272418</v>
          </cell>
          <cell r="AT1793">
            <v>2647782</v>
          </cell>
          <cell r="AU1793">
            <v>70757</v>
          </cell>
          <cell r="AV1793">
            <v>76875</v>
          </cell>
          <cell r="AW1793">
            <v>0</v>
          </cell>
          <cell r="AX1793">
            <v>247446</v>
          </cell>
          <cell r="AY1793">
            <v>621997</v>
          </cell>
          <cell r="AZ1793">
            <v>3664857</v>
          </cell>
        </row>
        <row r="1794">
          <cell r="A1794">
            <v>227386</v>
          </cell>
          <cell r="B1794" t="str">
            <v>PANOLA COLLEGE</v>
          </cell>
          <cell r="C1794" t="str">
            <v>TX</v>
          </cell>
          <cell r="D1794">
            <v>6</v>
          </cell>
          <cell r="E1794">
            <v>4</v>
          </cell>
          <cell r="F1794">
            <v>2</v>
          </cell>
          <cell r="G1794">
            <v>2</v>
          </cell>
          <cell r="H1794">
            <v>2</v>
          </cell>
          <cell r="I1794">
            <v>40</v>
          </cell>
          <cell r="J1794">
            <v>1</v>
          </cell>
          <cell r="K1794">
            <v>1106</v>
          </cell>
          <cell r="L1794">
            <v>1865909</v>
          </cell>
          <cell r="M1794">
            <v>0</v>
          </cell>
          <cell r="N1794">
            <v>4553608</v>
          </cell>
          <cell r="O1794">
            <v>2722625</v>
          </cell>
          <cell r="P1794">
            <v>2233445</v>
          </cell>
          <cell r="Q1794">
            <v>233359</v>
          </cell>
          <cell r="R1794">
            <v>0</v>
          </cell>
          <cell r="S1794">
            <v>25336</v>
          </cell>
          <cell r="T1794">
            <v>0</v>
          </cell>
          <cell r="U1794">
            <v>159880</v>
          </cell>
          <cell r="V1794">
            <v>1193796</v>
          </cell>
          <cell r="W1794">
            <v>0</v>
          </cell>
          <cell r="X1794">
            <v>350118</v>
          </cell>
          <cell r="Y1794">
            <v>0</v>
          </cell>
          <cell r="Z1794">
            <v>13338076</v>
          </cell>
          <cell r="AA1794">
            <v>4820808</v>
          </cell>
          <cell r="AB1794">
            <v>0</v>
          </cell>
          <cell r="AC1794">
            <v>313197</v>
          </cell>
          <cell r="AD1794">
            <v>1277212</v>
          </cell>
          <cell r="AE1794">
            <v>804017</v>
          </cell>
          <cell r="AF1794">
            <v>1181797</v>
          </cell>
          <cell r="AG1794">
            <v>1010193</v>
          </cell>
          <cell r="AH1794">
            <v>2122285</v>
          </cell>
          <cell r="AI1794">
            <v>123088</v>
          </cell>
          <cell r="AJ1794">
            <v>302937</v>
          </cell>
          <cell r="AK1794">
            <v>11955534</v>
          </cell>
          <cell r="AL1794">
            <v>1312935</v>
          </cell>
          <cell r="AM1794">
            <v>0</v>
          </cell>
          <cell r="AN1794">
            <v>0</v>
          </cell>
          <cell r="AO1794">
            <v>0</v>
          </cell>
          <cell r="AP1794">
            <v>13268469</v>
          </cell>
          <cell r="AQ1794">
            <v>5467600</v>
          </cell>
          <cell r="AR1794">
            <v>539536</v>
          </cell>
          <cell r="AS1794">
            <v>6912800</v>
          </cell>
          <cell r="AT1794">
            <v>1418478</v>
          </cell>
          <cell r="AU1794">
            <v>121109</v>
          </cell>
          <cell r="AV1794">
            <v>66401</v>
          </cell>
          <cell r="AW1794">
            <v>0</v>
          </cell>
          <cell r="AX1794">
            <v>0</v>
          </cell>
          <cell r="AY1794">
            <v>516297</v>
          </cell>
          <cell r="AZ1794">
            <v>2122285</v>
          </cell>
        </row>
        <row r="1795">
          <cell r="A1795">
            <v>227401</v>
          </cell>
          <cell r="B1795" t="str">
            <v>PARIS JUNIOR COLLEGE</v>
          </cell>
          <cell r="C1795" t="str">
            <v>TX</v>
          </cell>
          <cell r="D1795">
            <v>6</v>
          </cell>
          <cell r="E1795">
            <v>4</v>
          </cell>
          <cell r="F1795">
            <v>2</v>
          </cell>
          <cell r="G1795">
            <v>2</v>
          </cell>
          <cell r="H1795">
            <v>2</v>
          </cell>
          <cell r="I1795">
            <v>40</v>
          </cell>
          <cell r="J1795">
            <v>1</v>
          </cell>
          <cell r="K1795">
            <v>2098</v>
          </cell>
          <cell r="L1795">
            <v>4058113</v>
          </cell>
          <cell r="M1795">
            <v>0</v>
          </cell>
          <cell r="N1795">
            <v>8186565</v>
          </cell>
          <cell r="O1795">
            <v>1603120</v>
          </cell>
          <cell r="P1795">
            <v>4886187</v>
          </cell>
          <cell r="Q1795">
            <v>616750</v>
          </cell>
          <cell r="R1795">
            <v>442264</v>
          </cell>
          <cell r="S1795">
            <v>0</v>
          </cell>
          <cell r="T1795">
            <v>0</v>
          </cell>
          <cell r="U1795">
            <v>0</v>
          </cell>
          <cell r="V1795">
            <v>787402</v>
          </cell>
          <cell r="W1795">
            <v>0</v>
          </cell>
          <cell r="X1795">
            <v>393826</v>
          </cell>
          <cell r="Y1795">
            <v>0</v>
          </cell>
          <cell r="Z1795">
            <v>20974227</v>
          </cell>
          <cell r="AA1795">
            <v>7330988</v>
          </cell>
          <cell r="AB1795">
            <v>74981</v>
          </cell>
          <cell r="AC1795">
            <v>1915264</v>
          </cell>
          <cell r="AD1795">
            <v>494326</v>
          </cell>
          <cell r="AE1795">
            <v>1858217</v>
          </cell>
          <cell r="AF1795">
            <v>2395101</v>
          </cell>
          <cell r="AG1795">
            <v>1825142</v>
          </cell>
          <cell r="AH1795">
            <v>3157926</v>
          </cell>
          <cell r="AI1795">
            <v>297193</v>
          </cell>
          <cell r="AJ1795">
            <v>678959</v>
          </cell>
          <cell r="AK1795">
            <v>20028097</v>
          </cell>
          <cell r="AL1795">
            <v>906122</v>
          </cell>
          <cell r="AM1795">
            <v>0</v>
          </cell>
          <cell r="AN1795">
            <v>0</v>
          </cell>
          <cell r="AO1795">
            <v>0</v>
          </cell>
          <cell r="AP1795">
            <v>20934219</v>
          </cell>
          <cell r="AQ1795">
            <v>8630759</v>
          </cell>
          <cell r="AR1795">
            <v>2397197</v>
          </cell>
          <cell r="AS1795">
            <v>11027956</v>
          </cell>
          <cell r="AT1795">
            <v>2304983</v>
          </cell>
          <cell r="AU1795">
            <v>158572</v>
          </cell>
          <cell r="AV1795">
            <v>30987</v>
          </cell>
          <cell r="AW1795">
            <v>0</v>
          </cell>
          <cell r="AX1795">
            <v>0</v>
          </cell>
          <cell r="AY1795">
            <v>663384</v>
          </cell>
          <cell r="AZ1795">
            <v>3157926</v>
          </cell>
        </row>
        <row r="1796">
          <cell r="A1796">
            <v>227687</v>
          </cell>
          <cell r="B1796" t="str">
            <v>RANGER COLLEGE</v>
          </cell>
          <cell r="C1796" t="str">
            <v>TX</v>
          </cell>
          <cell r="D1796">
            <v>6</v>
          </cell>
          <cell r="E1796">
            <v>4</v>
          </cell>
          <cell r="F1796">
            <v>2</v>
          </cell>
          <cell r="G1796">
            <v>2</v>
          </cell>
          <cell r="H1796">
            <v>2</v>
          </cell>
          <cell r="I1796">
            <v>40</v>
          </cell>
          <cell r="J1796">
            <v>1</v>
          </cell>
          <cell r="K1796">
            <v>624</v>
          </cell>
          <cell r="L1796">
            <v>837199</v>
          </cell>
          <cell r="M1796">
            <v>0</v>
          </cell>
          <cell r="N1796">
            <v>2576328</v>
          </cell>
          <cell r="O1796">
            <v>155822</v>
          </cell>
          <cell r="P1796">
            <v>906974</v>
          </cell>
          <cell r="Q1796">
            <v>0</v>
          </cell>
          <cell r="R1796">
            <v>0</v>
          </cell>
          <cell r="S1796">
            <v>0</v>
          </cell>
          <cell r="T1796">
            <v>94197</v>
          </cell>
          <cell r="U1796">
            <v>63843</v>
          </cell>
          <cell r="V1796">
            <v>1020739</v>
          </cell>
          <cell r="W1796">
            <v>0</v>
          </cell>
          <cell r="X1796">
            <v>83283</v>
          </cell>
          <cell r="Y1796">
            <v>0</v>
          </cell>
          <cell r="Z1796">
            <v>5738385</v>
          </cell>
          <cell r="AA1796">
            <v>1656606</v>
          </cell>
          <cell r="AB1796">
            <v>0</v>
          </cell>
          <cell r="AC1796">
            <v>0</v>
          </cell>
          <cell r="AD1796">
            <v>284935</v>
          </cell>
          <cell r="AE1796">
            <v>284877</v>
          </cell>
          <cell r="AF1796">
            <v>741465</v>
          </cell>
          <cell r="AG1796">
            <v>465009</v>
          </cell>
          <cell r="AH1796">
            <v>1185560</v>
          </cell>
          <cell r="AI1796">
            <v>0</v>
          </cell>
          <cell r="AJ1796">
            <v>0</v>
          </cell>
          <cell r="AK1796">
            <v>4618452</v>
          </cell>
          <cell r="AL1796">
            <v>1116111</v>
          </cell>
          <cell r="AM1796">
            <v>0</v>
          </cell>
          <cell r="AN1796">
            <v>0</v>
          </cell>
          <cell r="AO1796">
            <v>0</v>
          </cell>
          <cell r="AP1796">
            <v>5734563</v>
          </cell>
          <cell r="AQ1796">
            <v>2072712</v>
          </cell>
          <cell r="AR1796">
            <v>87925</v>
          </cell>
          <cell r="AS1796">
            <v>2551995</v>
          </cell>
          <cell r="AT1796">
            <v>740765</v>
          </cell>
          <cell r="AU1796">
            <v>11025</v>
          </cell>
          <cell r="AV1796">
            <v>0</v>
          </cell>
          <cell r="AW1796">
            <v>0</v>
          </cell>
          <cell r="AX1796">
            <v>0</v>
          </cell>
          <cell r="AY1796">
            <v>433770</v>
          </cell>
          <cell r="AZ1796">
            <v>1185560</v>
          </cell>
        </row>
        <row r="1797">
          <cell r="A1797">
            <v>227766</v>
          </cell>
          <cell r="B1797" t="str">
            <v>RICHLAND COLLEGE</v>
          </cell>
          <cell r="C1797" t="str">
            <v>TX</v>
          </cell>
          <cell r="D1797">
            <v>6</v>
          </cell>
          <cell r="E1797">
            <v>4</v>
          </cell>
          <cell r="F1797">
            <v>2</v>
          </cell>
          <cell r="G1797">
            <v>2</v>
          </cell>
          <cell r="H1797">
            <v>2</v>
          </cell>
          <cell r="I1797">
            <v>40</v>
          </cell>
          <cell r="J1797">
            <v>1</v>
          </cell>
          <cell r="K1797">
            <v>7645</v>
          </cell>
          <cell r="L1797">
            <v>14258564</v>
          </cell>
          <cell r="M1797">
            <v>0</v>
          </cell>
          <cell r="N1797">
            <v>22108722</v>
          </cell>
          <cell r="O1797">
            <v>4725503</v>
          </cell>
          <cell r="P1797">
            <v>6722752</v>
          </cell>
          <cell r="Q1797">
            <v>629352</v>
          </cell>
          <cell r="R1797">
            <v>212048</v>
          </cell>
          <cell r="S1797">
            <v>96000</v>
          </cell>
          <cell r="T1797">
            <v>0</v>
          </cell>
          <cell r="U1797">
            <v>0</v>
          </cell>
          <cell r="V1797">
            <v>439297</v>
          </cell>
          <cell r="W1797">
            <v>0</v>
          </cell>
          <cell r="X1797">
            <v>164465</v>
          </cell>
          <cell r="Y1797">
            <v>0</v>
          </cell>
          <cell r="Z1797">
            <v>49356703</v>
          </cell>
          <cell r="AA1797">
            <v>25677248</v>
          </cell>
          <cell r="AB1797">
            <v>0</v>
          </cell>
          <cell r="AC1797">
            <v>571626</v>
          </cell>
          <cell r="AD1797">
            <v>3712216</v>
          </cell>
          <cell r="AE1797">
            <v>4890381</v>
          </cell>
          <cell r="AF1797">
            <v>4525696</v>
          </cell>
          <cell r="AG1797">
            <v>3312762</v>
          </cell>
          <cell r="AH1797">
            <v>5535450</v>
          </cell>
          <cell r="AI1797">
            <v>542879</v>
          </cell>
          <cell r="AJ1797">
            <v>0</v>
          </cell>
          <cell r="AK1797">
            <v>48768258</v>
          </cell>
          <cell r="AL1797">
            <v>588445</v>
          </cell>
          <cell r="AM1797">
            <v>0</v>
          </cell>
          <cell r="AN1797">
            <v>0</v>
          </cell>
          <cell r="AO1797">
            <v>0</v>
          </cell>
          <cell r="AP1797">
            <v>49356703</v>
          </cell>
          <cell r="AQ1797">
            <v>28360759</v>
          </cell>
          <cell r="AR1797">
            <v>823403</v>
          </cell>
          <cell r="AS1797">
            <v>31642018</v>
          </cell>
          <cell r="AT1797">
            <v>3791832</v>
          </cell>
          <cell r="AU1797">
            <v>112760</v>
          </cell>
          <cell r="AV1797">
            <v>629351</v>
          </cell>
          <cell r="AW1797">
            <v>24099</v>
          </cell>
          <cell r="AX1797">
            <v>0</v>
          </cell>
          <cell r="AY1797">
            <v>977408</v>
          </cell>
          <cell r="AZ1797">
            <v>5535450</v>
          </cell>
        </row>
        <row r="1798">
          <cell r="A1798">
            <v>227854</v>
          </cell>
          <cell r="B1798" t="str">
            <v>ST PHILIPS COLLEGE</v>
          </cell>
          <cell r="C1798" t="str">
            <v>TX</v>
          </cell>
          <cell r="D1798">
            <v>6</v>
          </cell>
          <cell r="E1798">
            <v>4</v>
          </cell>
          <cell r="F1798">
            <v>2</v>
          </cell>
          <cell r="G1798">
            <v>2</v>
          </cell>
          <cell r="H1798">
            <v>2</v>
          </cell>
          <cell r="I1798">
            <v>40</v>
          </cell>
          <cell r="J1798">
            <v>1</v>
          </cell>
          <cell r="K1798">
            <v>4992</v>
          </cell>
          <cell r="L1798">
            <v>10149736</v>
          </cell>
          <cell r="M1798">
            <v>0</v>
          </cell>
          <cell r="N1798">
            <v>18284976</v>
          </cell>
          <cell r="O1798">
            <v>5794398</v>
          </cell>
          <cell r="P1798">
            <v>14499919</v>
          </cell>
          <cell r="Q1798">
            <v>737267</v>
          </cell>
          <cell r="R1798">
            <v>10748</v>
          </cell>
          <cell r="S1798">
            <v>186941</v>
          </cell>
          <cell r="T1798">
            <v>3613</v>
          </cell>
          <cell r="U1798">
            <v>0</v>
          </cell>
          <cell r="V1798">
            <v>455424</v>
          </cell>
          <cell r="W1798">
            <v>0</v>
          </cell>
          <cell r="X1798">
            <v>66933</v>
          </cell>
          <cell r="Y1798">
            <v>0</v>
          </cell>
          <cell r="Z1798">
            <v>50189955</v>
          </cell>
          <cell r="AA1798">
            <v>22217391</v>
          </cell>
          <cell r="AB1798">
            <v>0</v>
          </cell>
          <cell r="AC1798">
            <v>1674970</v>
          </cell>
          <cell r="AD1798">
            <v>5368270</v>
          </cell>
          <cell r="AE1798">
            <v>4395391</v>
          </cell>
          <cell r="AF1798">
            <v>2647323</v>
          </cell>
          <cell r="AG1798">
            <v>3583175</v>
          </cell>
          <cell r="AH1798">
            <v>10050394</v>
          </cell>
          <cell r="AI1798">
            <v>0</v>
          </cell>
          <cell r="AJ1798">
            <v>0</v>
          </cell>
          <cell r="AK1798">
            <v>49936914</v>
          </cell>
          <cell r="AL1798">
            <v>253041</v>
          </cell>
          <cell r="AM1798">
            <v>0</v>
          </cell>
          <cell r="AN1798">
            <v>0</v>
          </cell>
          <cell r="AO1798">
            <v>0</v>
          </cell>
          <cell r="AP1798">
            <v>50189955</v>
          </cell>
          <cell r="AQ1798">
            <v>25533291</v>
          </cell>
          <cell r="AR1798">
            <v>3136351</v>
          </cell>
          <cell r="AS1798">
            <v>31836247</v>
          </cell>
          <cell r="AT1798">
            <v>8488244</v>
          </cell>
          <cell r="AU1798">
            <v>435741</v>
          </cell>
          <cell r="AV1798">
            <v>39192</v>
          </cell>
          <cell r="AW1798">
            <v>0</v>
          </cell>
          <cell r="AX1798">
            <v>30308</v>
          </cell>
          <cell r="AY1798">
            <v>1056909</v>
          </cell>
          <cell r="AZ1798">
            <v>10050394</v>
          </cell>
        </row>
        <row r="1799">
          <cell r="A1799">
            <v>227924</v>
          </cell>
          <cell r="B1799" t="str">
            <v>SAN ANTONIO COLLEGE</v>
          </cell>
          <cell r="C1799" t="str">
            <v>TX</v>
          </cell>
          <cell r="D1799">
            <v>6</v>
          </cell>
          <cell r="E1799">
            <v>4</v>
          </cell>
          <cell r="F1799">
            <v>2</v>
          </cell>
          <cell r="G1799">
            <v>2</v>
          </cell>
          <cell r="H1799">
            <v>2</v>
          </cell>
          <cell r="I1799">
            <v>40</v>
          </cell>
          <cell r="J1799">
            <v>1</v>
          </cell>
          <cell r="K1799">
            <v>11805</v>
          </cell>
          <cell r="L1799">
            <v>21064548</v>
          </cell>
          <cell r="M1799">
            <v>0</v>
          </cell>
          <cell r="N1799">
            <v>36295328</v>
          </cell>
          <cell r="O1799">
            <v>7163866</v>
          </cell>
          <cell r="P1799">
            <v>16673250</v>
          </cell>
          <cell r="Q1799">
            <v>198788</v>
          </cell>
          <cell r="R1799">
            <v>0</v>
          </cell>
          <cell r="S1799">
            <v>263044</v>
          </cell>
          <cell r="T1799">
            <v>75992</v>
          </cell>
          <cell r="U1799">
            <v>0</v>
          </cell>
          <cell r="V1799">
            <v>975446</v>
          </cell>
          <cell r="W1799">
            <v>0</v>
          </cell>
          <cell r="X1799">
            <v>301764</v>
          </cell>
          <cell r="Y1799">
            <v>0</v>
          </cell>
          <cell r="Z1799">
            <v>83012026</v>
          </cell>
          <cell r="AA1799">
            <v>42218482</v>
          </cell>
          <cell r="AB1799">
            <v>0</v>
          </cell>
          <cell r="AC1799">
            <v>712550</v>
          </cell>
          <cell r="AD1799">
            <v>6422946</v>
          </cell>
          <cell r="AE1799">
            <v>8603016</v>
          </cell>
          <cell r="AF1799">
            <v>3172762</v>
          </cell>
          <cell r="AG1799">
            <v>4925883</v>
          </cell>
          <cell r="AH1799">
            <v>16564125</v>
          </cell>
          <cell r="AI1799">
            <v>0</v>
          </cell>
          <cell r="AJ1799">
            <v>0</v>
          </cell>
          <cell r="AK1799">
            <v>82619764</v>
          </cell>
          <cell r="AL1799">
            <v>392302</v>
          </cell>
          <cell r="AM1799">
            <v>0</v>
          </cell>
          <cell r="AN1799">
            <v>0</v>
          </cell>
          <cell r="AO1799">
            <v>0</v>
          </cell>
          <cell r="AP1799">
            <v>83012066</v>
          </cell>
          <cell r="AQ1799">
            <v>45453687</v>
          </cell>
          <cell r="AR1799">
            <v>4978187</v>
          </cell>
          <cell r="AS1799">
            <v>56092525</v>
          </cell>
          <cell r="AT1799">
            <v>13402334</v>
          </cell>
          <cell r="AU1799">
            <v>651306</v>
          </cell>
          <cell r="AV1799">
            <v>193360</v>
          </cell>
          <cell r="AW1799">
            <v>0</v>
          </cell>
          <cell r="AX1799">
            <v>186483</v>
          </cell>
          <cell r="AY1799">
            <v>2130642</v>
          </cell>
          <cell r="AZ1799">
            <v>16564125</v>
          </cell>
        </row>
        <row r="1800">
          <cell r="A1800">
            <v>228158</v>
          </cell>
          <cell r="B1800" t="str">
            <v>SOUTH PLAINS COLLEGE</v>
          </cell>
          <cell r="C1800" t="str">
            <v>TX</v>
          </cell>
          <cell r="D1800">
            <v>6</v>
          </cell>
          <cell r="E1800">
            <v>4</v>
          </cell>
          <cell r="F1800">
            <v>2</v>
          </cell>
          <cell r="G1800">
            <v>2</v>
          </cell>
          <cell r="H1800">
            <v>2</v>
          </cell>
          <cell r="I1800">
            <v>40</v>
          </cell>
          <cell r="J1800">
            <v>1</v>
          </cell>
          <cell r="K1800">
            <v>5158</v>
          </cell>
          <cell r="L1800">
            <v>7843063</v>
          </cell>
          <cell r="M1800">
            <v>0</v>
          </cell>
          <cell r="N1800">
            <v>15268494</v>
          </cell>
          <cell r="O1800">
            <v>4724124</v>
          </cell>
          <cell r="P1800">
            <v>6986214</v>
          </cell>
          <cell r="Q1800">
            <v>653705</v>
          </cell>
          <cell r="R1800">
            <v>0</v>
          </cell>
          <cell r="S1800">
            <v>82685</v>
          </cell>
          <cell r="T1800">
            <v>374476</v>
          </cell>
          <cell r="U1800">
            <v>121411</v>
          </cell>
          <cell r="V1800">
            <v>1453023</v>
          </cell>
          <cell r="W1800">
            <v>0</v>
          </cell>
          <cell r="X1800">
            <v>1701504</v>
          </cell>
          <cell r="Y1800">
            <v>0</v>
          </cell>
          <cell r="Z1800">
            <v>39208699</v>
          </cell>
          <cell r="AA1800">
            <v>20389253</v>
          </cell>
          <cell r="AB1800">
            <v>35956</v>
          </cell>
          <cell r="AC1800">
            <v>1088820</v>
          </cell>
          <cell r="AD1800">
            <v>663482</v>
          </cell>
          <cell r="AE1800">
            <v>2336392</v>
          </cell>
          <cell r="AF1800">
            <v>3313485</v>
          </cell>
          <cell r="AG1800">
            <v>3847351</v>
          </cell>
          <cell r="AH1800">
            <v>6131176</v>
          </cell>
          <cell r="AI1800">
            <v>-188198</v>
          </cell>
          <cell r="AJ1800">
            <v>-419820</v>
          </cell>
          <cell r="AK1800">
            <v>37197897</v>
          </cell>
          <cell r="AL1800">
            <v>1570111</v>
          </cell>
          <cell r="AM1800">
            <v>0</v>
          </cell>
          <cell r="AN1800">
            <v>0</v>
          </cell>
          <cell r="AO1800">
            <v>2375516</v>
          </cell>
          <cell r="AP1800">
            <v>41143524</v>
          </cell>
          <cell r="AQ1800">
            <v>17672642</v>
          </cell>
          <cell r="AR1800">
            <v>2960227</v>
          </cell>
          <cell r="AS1800">
            <v>20632869</v>
          </cell>
          <cell r="AT1800">
            <v>5208707</v>
          </cell>
          <cell r="AU1800">
            <v>236424</v>
          </cell>
          <cell r="AV1800">
            <v>157201</v>
          </cell>
          <cell r="AW1800">
            <v>0</v>
          </cell>
          <cell r="AX1800">
            <v>377396</v>
          </cell>
          <cell r="AY1800">
            <v>151448</v>
          </cell>
          <cell r="AZ1800">
            <v>6131176</v>
          </cell>
        </row>
        <row r="1801">
          <cell r="A1801">
            <v>228316</v>
          </cell>
          <cell r="B1801" t="str">
            <v>SOUTHWEST TEXAS JUNIOR COLLEGE</v>
          </cell>
          <cell r="C1801" t="str">
            <v>TX</v>
          </cell>
          <cell r="D1801">
            <v>6</v>
          </cell>
          <cell r="E1801">
            <v>4</v>
          </cell>
          <cell r="F1801">
            <v>2</v>
          </cell>
          <cell r="G1801">
            <v>2</v>
          </cell>
          <cell r="H1801">
            <v>2</v>
          </cell>
          <cell r="I1801">
            <v>40</v>
          </cell>
          <cell r="J1801">
            <v>1</v>
          </cell>
          <cell r="K1801">
            <v>2389</v>
          </cell>
          <cell r="L1801">
            <v>4169670</v>
          </cell>
          <cell r="M1801">
            <v>0</v>
          </cell>
          <cell r="N1801">
            <v>7507773</v>
          </cell>
          <cell r="O1801">
            <v>0</v>
          </cell>
          <cell r="P1801">
            <v>7119657</v>
          </cell>
          <cell r="Q1801">
            <v>792174</v>
          </cell>
          <cell r="R1801">
            <v>1409995</v>
          </cell>
          <cell r="S1801">
            <v>66110</v>
          </cell>
          <cell r="T1801">
            <v>0</v>
          </cell>
          <cell r="U1801">
            <v>87928</v>
          </cell>
          <cell r="V1801">
            <v>1952105</v>
          </cell>
          <cell r="W1801">
            <v>0</v>
          </cell>
          <cell r="X1801">
            <v>0</v>
          </cell>
          <cell r="Y1801">
            <v>0</v>
          </cell>
          <cell r="Z1801">
            <v>23105412</v>
          </cell>
          <cell r="AA1801">
            <v>7450911</v>
          </cell>
          <cell r="AB1801">
            <v>0</v>
          </cell>
          <cell r="AC1801">
            <v>2795396</v>
          </cell>
          <cell r="AD1801">
            <v>1214777</v>
          </cell>
          <cell r="AE1801">
            <v>861088</v>
          </cell>
          <cell r="AF1801">
            <v>1981765</v>
          </cell>
          <cell r="AG1801">
            <v>2190378</v>
          </cell>
          <cell r="AH1801">
            <v>4973403</v>
          </cell>
          <cell r="AI1801">
            <v>0</v>
          </cell>
          <cell r="AJ1801">
            <v>0</v>
          </cell>
          <cell r="AK1801">
            <v>21467718</v>
          </cell>
          <cell r="AL1801">
            <v>2290987</v>
          </cell>
          <cell r="AM1801">
            <v>0</v>
          </cell>
          <cell r="AN1801">
            <v>0</v>
          </cell>
          <cell r="AO1801">
            <v>0</v>
          </cell>
          <cell r="AP1801">
            <v>23758705</v>
          </cell>
          <cell r="AQ1801">
            <v>9987547</v>
          </cell>
          <cell r="AR1801">
            <v>1827338</v>
          </cell>
          <cell r="AS1801">
            <v>11814885</v>
          </cell>
          <cell r="AT1801">
            <v>4695078</v>
          </cell>
          <cell r="AU1801">
            <v>57984</v>
          </cell>
          <cell r="AV1801">
            <v>130923</v>
          </cell>
          <cell r="AW1801">
            <v>0</v>
          </cell>
          <cell r="AX1801">
            <v>0</v>
          </cell>
          <cell r="AY1801">
            <v>89418</v>
          </cell>
          <cell r="AZ1801">
            <v>4973403</v>
          </cell>
        </row>
        <row r="1802">
          <cell r="A1802">
            <v>228547</v>
          </cell>
          <cell r="B1802" t="str">
            <v>TARRANT COUNTY COLLEGE</v>
          </cell>
          <cell r="C1802" t="str">
            <v>TX</v>
          </cell>
          <cell r="D1802">
            <v>6</v>
          </cell>
          <cell r="E1802">
            <v>4</v>
          </cell>
          <cell r="F1802">
            <v>2</v>
          </cell>
          <cell r="G1802">
            <v>2</v>
          </cell>
          <cell r="H1802">
            <v>2</v>
          </cell>
          <cell r="I1802">
            <v>40</v>
          </cell>
          <cell r="J1802">
            <v>1</v>
          </cell>
          <cell r="K1802">
            <v>16843</v>
          </cell>
          <cell r="L1802">
            <v>27463803</v>
          </cell>
          <cell r="M1802">
            <v>0</v>
          </cell>
          <cell r="N1802">
            <v>48998743</v>
          </cell>
          <cell r="O1802">
            <v>61872934</v>
          </cell>
          <cell r="P1802">
            <v>11621085</v>
          </cell>
          <cell r="Q1802">
            <v>1516945</v>
          </cell>
          <cell r="R1802">
            <v>1019565</v>
          </cell>
          <cell r="S1802">
            <v>734611</v>
          </cell>
          <cell r="T1802">
            <v>0</v>
          </cell>
          <cell r="U1802">
            <v>0</v>
          </cell>
          <cell r="V1802">
            <v>6966296</v>
          </cell>
          <cell r="W1802">
            <v>0</v>
          </cell>
          <cell r="X1802">
            <v>9944845</v>
          </cell>
          <cell r="Y1802">
            <v>0</v>
          </cell>
          <cell r="Z1802">
            <v>170138827</v>
          </cell>
          <cell r="AA1802">
            <v>56685766</v>
          </cell>
          <cell r="AB1802">
            <v>0</v>
          </cell>
          <cell r="AC1802">
            <v>6108316</v>
          </cell>
          <cell r="AD1802">
            <v>9776377</v>
          </cell>
          <cell r="AE1802">
            <v>11308726</v>
          </cell>
          <cell r="AF1802">
            <v>16597949</v>
          </cell>
          <cell r="AG1802">
            <v>29401715</v>
          </cell>
          <cell r="AH1802">
            <v>11567255</v>
          </cell>
          <cell r="AI1802">
            <v>4119222</v>
          </cell>
          <cell r="AJ1802">
            <v>979681</v>
          </cell>
          <cell r="AK1802">
            <v>146545007</v>
          </cell>
          <cell r="AL1802">
            <v>5951057</v>
          </cell>
          <cell r="AM1802">
            <v>0</v>
          </cell>
          <cell r="AN1802">
            <v>0</v>
          </cell>
          <cell r="AO1802">
            <v>0</v>
          </cell>
          <cell r="AP1802">
            <v>152496064</v>
          </cell>
          <cell r="AQ1802">
            <v>70453315</v>
          </cell>
          <cell r="AR1802">
            <v>7515374</v>
          </cell>
          <cell r="AS1802">
            <v>87524291</v>
          </cell>
          <cell r="AT1802">
            <v>6551083</v>
          </cell>
          <cell r="AU1802">
            <v>2541979</v>
          </cell>
          <cell r="AV1802">
            <v>297406</v>
          </cell>
          <cell r="AW1802">
            <v>1019565</v>
          </cell>
          <cell r="AX1802">
            <v>658528</v>
          </cell>
          <cell r="AY1802">
            <v>498694</v>
          </cell>
          <cell r="AZ1802">
            <v>11567255</v>
          </cell>
        </row>
        <row r="1803">
          <cell r="A1803">
            <v>228608</v>
          </cell>
          <cell r="B1803" t="str">
            <v>TEMPLE COLLEGE</v>
          </cell>
          <cell r="C1803" t="str">
            <v>TX</v>
          </cell>
          <cell r="D1803">
            <v>6</v>
          </cell>
          <cell r="E1803">
            <v>4</v>
          </cell>
          <cell r="F1803">
            <v>2</v>
          </cell>
          <cell r="G1803">
            <v>2</v>
          </cell>
          <cell r="H1803">
            <v>2</v>
          </cell>
          <cell r="I1803">
            <v>40</v>
          </cell>
          <cell r="J1803">
            <v>1</v>
          </cell>
          <cell r="K1803">
            <v>2122</v>
          </cell>
          <cell r="L1803">
            <v>4115933</v>
          </cell>
          <cell r="M1803">
            <v>0</v>
          </cell>
          <cell r="N1803">
            <v>6888019</v>
          </cell>
          <cell r="O1803">
            <v>3454189</v>
          </cell>
          <cell r="P1803">
            <v>2480067</v>
          </cell>
          <cell r="Q1803">
            <v>381501</v>
          </cell>
          <cell r="R1803">
            <v>0</v>
          </cell>
          <cell r="S1803">
            <v>296306</v>
          </cell>
          <cell r="T1803">
            <v>0</v>
          </cell>
          <cell r="U1803">
            <v>809</v>
          </cell>
          <cell r="V1803">
            <v>523500</v>
          </cell>
          <cell r="W1803">
            <v>0</v>
          </cell>
          <cell r="X1803">
            <v>417527</v>
          </cell>
          <cell r="Y1803">
            <v>0</v>
          </cell>
          <cell r="Z1803">
            <v>18557851</v>
          </cell>
          <cell r="AA1803">
            <v>8065763</v>
          </cell>
          <cell r="AB1803">
            <v>0</v>
          </cell>
          <cell r="AC1803">
            <v>931563</v>
          </cell>
          <cell r="AD1803">
            <v>725253</v>
          </cell>
          <cell r="AE1803">
            <v>1169705</v>
          </cell>
          <cell r="AF1803">
            <v>2500251</v>
          </cell>
          <cell r="AG1803">
            <v>1349022</v>
          </cell>
          <cell r="AH1803">
            <v>2033493</v>
          </cell>
          <cell r="AI1803">
            <v>724000</v>
          </cell>
          <cell r="AJ1803">
            <v>195393</v>
          </cell>
          <cell r="AK1803">
            <v>17694443</v>
          </cell>
          <cell r="AL1803">
            <v>977652</v>
          </cell>
          <cell r="AM1803">
            <v>0</v>
          </cell>
          <cell r="AN1803">
            <v>0</v>
          </cell>
          <cell r="AO1803">
            <v>0</v>
          </cell>
          <cell r="AP1803">
            <v>18672095</v>
          </cell>
          <cell r="AQ1803">
            <v>9762998</v>
          </cell>
          <cell r="AR1803">
            <v>1051273</v>
          </cell>
          <cell r="AS1803">
            <v>12002829</v>
          </cell>
          <cell r="AT1803">
            <v>1670364</v>
          </cell>
          <cell r="AU1803">
            <v>46937</v>
          </cell>
          <cell r="AV1803">
            <v>40107</v>
          </cell>
          <cell r="AW1803">
            <v>0</v>
          </cell>
          <cell r="AX1803">
            <v>0</v>
          </cell>
          <cell r="AY1803">
            <v>276085</v>
          </cell>
          <cell r="AZ1803">
            <v>2033493</v>
          </cell>
        </row>
        <row r="1804">
          <cell r="A1804">
            <v>228680</v>
          </cell>
          <cell r="B1804" t="str">
            <v>TEXAS STATE TECHNICAL COLLEGE-WACO</v>
          </cell>
          <cell r="C1804" t="str">
            <v>TX</v>
          </cell>
          <cell r="D1804">
            <v>6</v>
          </cell>
          <cell r="E1804">
            <v>4</v>
          </cell>
          <cell r="F1804">
            <v>2</v>
          </cell>
          <cell r="G1804">
            <v>2</v>
          </cell>
          <cell r="H1804">
            <v>2</v>
          </cell>
          <cell r="I1804">
            <v>40</v>
          </cell>
          <cell r="J1804">
            <v>1</v>
          </cell>
          <cell r="K1804">
            <v>3410</v>
          </cell>
          <cell r="L1804">
            <v>8515055</v>
          </cell>
          <cell r="M1804">
            <v>0</v>
          </cell>
          <cell r="N1804">
            <v>29967523</v>
          </cell>
          <cell r="O1804">
            <v>0</v>
          </cell>
          <cell r="P1804">
            <v>7150096</v>
          </cell>
          <cell r="Q1804">
            <v>414031</v>
          </cell>
          <cell r="R1804">
            <v>52343</v>
          </cell>
          <cell r="S1804">
            <v>202904</v>
          </cell>
          <cell r="T1804">
            <v>0</v>
          </cell>
          <cell r="U1804">
            <v>287313</v>
          </cell>
          <cell r="V1804">
            <v>6026718</v>
          </cell>
          <cell r="W1804">
            <v>0</v>
          </cell>
          <cell r="X1804">
            <v>240289</v>
          </cell>
          <cell r="Y1804">
            <v>0</v>
          </cell>
          <cell r="Z1804">
            <v>52856272</v>
          </cell>
          <cell r="AA1804">
            <v>23701560</v>
          </cell>
          <cell r="AB1804">
            <v>192198</v>
          </cell>
          <cell r="AC1804">
            <v>0</v>
          </cell>
          <cell r="AD1804">
            <v>3631993</v>
          </cell>
          <cell r="AE1804">
            <v>2898011</v>
          </cell>
          <cell r="AF1804">
            <v>3904329</v>
          </cell>
          <cell r="AG1804">
            <v>4646075</v>
          </cell>
          <cell r="AH1804">
            <v>4772733</v>
          </cell>
          <cell r="AI1804">
            <v>984206</v>
          </cell>
          <cell r="AJ1804">
            <v>2937177</v>
          </cell>
          <cell r="AK1804">
            <v>47668282</v>
          </cell>
          <cell r="AL1804">
            <v>7253994</v>
          </cell>
          <cell r="AM1804">
            <v>0</v>
          </cell>
          <cell r="AN1804">
            <v>0</v>
          </cell>
          <cell r="AO1804">
            <v>503837</v>
          </cell>
          <cell r="AP1804">
            <v>55426113</v>
          </cell>
          <cell r="AQ1804">
            <v>19311595</v>
          </cell>
          <cell r="AR1804">
            <v>0</v>
          </cell>
          <cell r="AS1804">
            <v>19311595</v>
          </cell>
          <cell r="AT1804">
            <v>4295944</v>
          </cell>
          <cell r="AU1804">
            <v>176660</v>
          </cell>
          <cell r="AV1804">
            <v>300129</v>
          </cell>
          <cell r="AW1804">
            <v>0</v>
          </cell>
          <cell r="AX1804">
            <v>0</v>
          </cell>
          <cell r="AY1804">
            <v>0</v>
          </cell>
          <cell r="AZ1804">
            <v>4772733</v>
          </cell>
        </row>
        <row r="1805">
          <cell r="A1805">
            <v>228699</v>
          </cell>
          <cell r="B1805" t="str">
            <v>TEXARKANA COLLEGE</v>
          </cell>
          <cell r="C1805" t="str">
            <v>TX</v>
          </cell>
          <cell r="D1805">
            <v>6</v>
          </cell>
          <cell r="E1805">
            <v>4</v>
          </cell>
          <cell r="F1805">
            <v>2</v>
          </cell>
          <cell r="G1805">
            <v>2</v>
          </cell>
          <cell r="H1805">
            <v>2</v>
          </cell>
          <cell r="I1805">
            <v>40</v>
          </cell>
          <cell r="J1805">
            <v>1</v>
          </cell>
          <cell r="K1805">
            <v>2364</v>
          </cell>
          <cell r="L1805">
            <v>3791937</v>
          </cell>
          <cell r="M1805">
            <v>0</v>
          </cell>
          <cell r="N1805">
            <v>10339645</v>
          </cell>
          <cell r="O1805">
            <v>717231</v>
          </cell>
          <cell r="P1805">
            <v>2217379</v>
          </cell>
          <cell r="Q1805">
            <v>563421</v>
          </cell>
          <cell r="R1805">
            <v>457799</v>
          </cell>
          <cell r="S1805">
            <v>0</v>
          </cell>
          <cell r="T1805">
            <v>166748</v>
          </cell>
          <cell r="U1805">
            <v>101096</v>
          </cell>
          <cell r="V1805">
            <v>2186468</v>
          </cell>
          <cell r="W1805">
            <v>0</v>
          </cell>
          <cell r="X1805">
            <v>0</v>
          </cell>
          <cell r="Y1805">
            <v>0</v>
          </cell>
          <cell r="Z1805">
            <v>20541724</v>
          </cell>
          <cell r="AA1805">
            <v>8781429</v>
          </cell>
          <cell r="AB1805">
            <v>0</v>
          </cell>
          <cell r="AC1805">
            <v>0</v>
          </cell>
          <cell r="AD1805">
            <v>1619779</v>
          </cell>
          <cell r="AE1805">
            <v>1410743</v>
          </cell>
          <cell r="AF1805">
            <v>1670687</v>
          </cell>
          <cell r="AG1805">
            <v>1823388</v>
          </cell>
          <cell r="AH1805">
            <v>2353933</v>
          </cell>
          <cell r="AI1805">
            <v>0</v>
          </cell>
          <cell r="AJ1805">
            <v>786590</v>
          </cell>
          <cell r="AK1805">
            <v>18446549</v>
          </cell>
          <cell r="AL1805">
            <v>2313572</v>
          </cell>
          <cell r="AM1805">
            <v>0</v>
          </cell>
          <cell r="AN1805">
            <v>0</v>
          </cell>
          <cell r="AO1805">
            <v>0</v>
          </cell>
          <cell r="AP1805">
            <v>20760121</v>
          </cell>
          <cell r="AQ1805">
            <v>8953628</v>
          </cell>
          <cell r="AR1805">
            <v>1013643</v>
          </cell>
          <cell r="AS1805">
            <v>11628501</v>
          </cell>
          <cell r="AT1805">
            <v>1665729</v>
          </cell>
          <cell r="AU1805">
            <v>83030</v>
          </cell>
          <cell r="AV1805">
            <v>50203</v>
          </cell>
          <cell r="AW1805">
            <v>457799</v>
          </cell>
          <cell r="AX1805">
            <v>45379</v>
          </cell>
          <cell r="AY1805">
            <v>51793</v>
          </cell>
          <cell r="AZ1805">
            <v>2353933</v>
          </cell>
        </row>
        <row r="1806">
          <cell r="A1806">
            <v>229319</v>
          </cell>
          <cell r="B1806" t="str">
            <v>TEXAS STATE TECHNICAL COLLEGE-HARLINGEN</v>
          </cell>
          <cell r="C1806" t="str">
            <v>TX</v>
          </cell>
          <cell r="D1806">
            <v>6</v>
          </cell>
          <cell r="E1806">
            <v>4</v>
          </cell>
          <cell r="F1806">
            <v>2</v>
          </cell>
          <cell r="G1806">
            <v>2</v>
          </cell>
          <cell r="H1806">
            <v>2</v>
          </cell>
          <cell r="I1806">
            <v>40</v>
          </cell>
          <cell r="J1806">
            <v>1</v>
          </cell>
          <cell r="K1806">
            <v>2621</v>
          </cell>
          <cell r="L1806">
            <v>5369014</v>
          </cell>
          <cell r="M1806">
            <v>0</v>
          </cell>
          <cell r="N1806">
            <v>19279426</v>
          </cell>
          <cell r="O1806">
            <v>0</v>
          </cell>
          <cell r="P1806">
            <v>8492442</v>
          </cell>
          <cell r="Q1806">
            <v>1078557</v>
          </cell>
          <cell r="R1806">
            <v>50263</v>
          </cell>
          <cell r="S1806">
            <v>105278</v>
          </cell>
          <cell r="T1806">
            <v>0</v>
          </cell>
          <cell r="U1806">
            <v>943236</v>
          </cell>
          <cell r="V1806">
            <v>2116148</v>
          </cell>
          <cell r="W1806">
            <v>0</v>
          </cell>
          <cell r="X1806">
            <v>156553</v>
          </cell>
          <cell r="Y1806">
            <v>0</v>
          </cell>
          <cell r="Z1806">
            <v>37590917</v>
          </cell>
          <cell r="AA1806">
            <v>15033691</v>
          </cell>
          <cell r="AB1806">
            <v>131253</v>
          </cell>
          <cell r="AC1806">
            <v>13335</v>
          </cell>
          <cell r="AD1806">
            <v>4306215</v>
          </cell>
          <cell r="AE1806">
            <v>2365235</v>
          </cell>
          <cell r="AF1806">
            <v>3102810</v>
          </cell>
          <cell r="AG1806">
            <v>2585733</v>
          </cell>
          <cell r="AH1806">
            <v>5525656</v>
          </cell>
          <cell r="AI1806">
            <v>632704</v>
          </cell>
          <cell r="AJ1806">
            <v>1152353</v>
          </cell>
          <cell r="AK1806">
            <v>34848985</v>
          </cell>
          <cell r="AL1806">
            <v>2813670</v>
          </cell>
          <cell r="AM1806">
            <v>0</v>
          </cell>
          <cell r="AN1806">
            <v>0</v>
          </cell>
          <cell r="AO1806">
            <v>0</v>
          </cell>
          <cell r="AP1806">
            <v>37662655</v>
          </cell>
          <cell r="AQ1806">
            <v>13119870</v>
          </cell>
          <cell r="AR1806">
            <v>3600723</v>
          </cell>
          <cell r="AS1806">
            <v>17173914</v>
          </cell>
          <cell r="AT1806">
            <v>3898592</v>
          </cell>
          <cell r="AU1806">
            <v>811199</v>
          </cell>
          <cell r="AV1806">
            <v>783094</v>
          </cell>
          <cell r="AW1806">
            <v>0</v>
          </cell>
          <cell r="AX1806">
            <v>31106</v>
          </cell>
          <cell r="AY1806">
            <v>1665</v>
          </cell>
          <cell r="AZ1806">
            <v>5525656</v>
          </cell>
        </row>
        <row r="1807">
          <cell r="A1807">
            <v>229328</v>
          </cell>
          <cell r="B1807" t="str">
            <v>TEXAS STATE TECHNICAL COLLEGE-WEST TEXAS</v>
          </cell>
          <cell r="C1807" t="str">
            <v>TX</v>
          </cell>
          <cell r="D1807">
            <v>6</v>
          </cell>
          <cell r="E1807">
            <v>4</v>
          </cell>
          <cell r="F1807">
            <v>2</v>
          </cell>
          <cell r="G1807">
            <v>2</v>
          </cell>
          <cell r="H1807">
            <v>2</v>
          </cell>
          <cell r="I1807">
            <v>40</v>
          </cell>
          <cell r="J1807">
            <v>1</v>
          </cell>
          <cell r="K1807">
            <v>1231</v>
          </cell>
          <cell r="L1807">
            <v>2530211</v>
          </cell>
          <cell r="M1807">
            <v>0</v>
          </cell>
          <cell r="N1807">
            <v>10708229</v>
          </cell>
          <cell r="O1807">
            <v>0</v>
          </cell>
          <cell r="P1807">
            <v>3408971</v>
          </cell>
          <cell r="Q1807">
            <v>1275848</v>
          </cell>
          <cell r="R1807">
            <v>18849</v>
          </cell>
          <cell r="S1807">
            <v>64020</v>
          </cell>
          <cell r="T1807">
            <v>2776</v>
          </cell>
          <cell r="U1807">
            <v>1327239</v>
          </cell>
          <cell r="V1807">
            <v>2585169</v>
          </cell>
          <cell r="W1807">
            <v>0</v>
          </cell>
          <cell r="X1807">
            <v>0</v>
          </cell>
          <cell r="Y1807">
            <v>0</v>
          </cell>
          <cell r="Z1807">
            <v>21921312</v>
          </cell>
          <cell r="AA1807">
            <v>8725191</v>
          </cell>
          <cell r="AB1807">
            <v>122282</v>
          </cell>
          <cell r="AC1807">
            <v>14872</v>
          </cell>
          <cell r="AD1807">
            <v>2829996</v>
          </cell>
          <cell r="AE1807">
            <v>2262754</v>
          </cell>
          <cell r="AF1807">
            <v>1772420</v>
          </cell>
          <cell r="AG1807">
            <v>1418403</v>
          </cell>
          <cell r="AH1807">
            <v>3013405</v>
          </cell>
          <cell r="AI1807">
            <v>200775</v>
          </cell>
          <cell r="AJ1807">
            <v>0</v>
          </cell>
          <cell r="AK1807">
            <v>20360098</v>
          </cell>
          <cell r="AL1807">
            <v>2117075</v>
          </cell>
          <cell r="AM1807">
            <v>0</v>
          </cell>
          <cell r="AN1807">
            <v>0</v>
          </cell>
          <cell r="AO1807">
            <v>0</v>
          </cell>
          <cell r="AP1807">
            <v>22477173</v>
          </cell>
          <cell r="AQ1807">
            <v>8984591</v>
          </cell>
          <cell r="AR1807">
            <v>1601088</v>
          </cell>
          <cell r="AS1807">
            <v>11354348</v>
          </cell>
          <cell r="AT1807">
            <v>1790995</v>
          </cell>
          <cell r="AU1807">
            <v>176705</v>
          </cell>
          <cell r="AV1807">
            <v>576845</v>
          </cell>
          <cell r="AW1807">
            <v>0</v>
          </cell>
          <cell r="AX1807">
            <v>392444</v>
          </cell>
          <cell r="AY1807">
            <v>76416</v>
          </cell>
          <cell r="AZ1807">
            <v>3013405</v>
          </cell>
        </row>
        <row r="1808">
          <cell r="A1808">
            <v>229355</v>
          </cell>
          <cell r="B1808" t="str">
            <v>TYLER JUNIOR COLLEGE</v>
          </cell>
          <cell r="C1808" t="str">
            <v>TX</v>
          </cell>
          <cell r="D1808">
            <v>6</v>
          </cell>
          <cell r="E1808">
            <v>4</v>
          </cell>
          <cell r="F1808">
            <v>2</v>
          </cell>
          <cell r="G1808">
            <v>2</v>
          </cell>
          <cell r="H1808">
            <v>2</v>
          </cell>
          <cell r="I1808">
            <v>40</v>
          </cell>
          <cell r="J1808">
            <v>1</v>
          </cell>
          <cell r="K1808">
            <v>6142</v>
          </cell>
          <cell r="L1808">
            <v>8469453</v>
          </cell>
          <cell r="M1808">
            <v>0</v>
          </cell>
          <cell r="N1808">
            <v>18526524</v>
          </cell>
          <cell r="O1808">
            <v>7363880</v>
          </cell>
          <cell r="P1808">
            <v>6592971</v>
          </cell>
          <cell r="Q1808">
            <v>404133</v>
          </cell>
          <cell r="R1808">
            <v>0</v>
          </cell>
          <cell r="S1808">
            <v>794222</v>
          </cell>
          <cell r="T1808">
            <v>0</v>
          </cell>
          <cell r="U1808">
            <v>33190</v>
          </cell>
          <cell r="V1808">
            <v>1925665</v>
          </cell>
          <cell r="W1808">
            <v>0</v>
          </cell>
          <cell r="X1808">
            <v>1752649</v>
          </cell>
          <cell r="Y1808">
            <v>0</v>
          </cell>
          <cell r="Z1808">
            <v>45862687</v>
          </cell>
          <cell r="AA1808">
            <v>18424699</v>
          </cell>
          <cell r="AB1808">
            <v>0</v>
          </cell>
          <cell r="AC1808">
            <v>442624</v>
          </cell>
          <cell r="AD1808">
            <v>2454303</v>
          </cell>
          <cell r="AE1808">
            <v>4526874</v>
          </cell>
          <cell r="AF1808">
            <v>4726062</v>
          </cell>
          <cell r="AG1808">
            <v>3806248</v>
          </cell>
          <cell r="AH1808">
            <v>5861364</v>
          </cell>
          <cell r="AI1808">
            <v>2312048</v>
          </cell>
          <cell r="AJ1808">
            <v>951870</v>
          </cell>
          <cell r="AK1808">
            <v>43506092</v>
          </cell>
          <cell r="AL1808">
            <v>2908886</v>
          </cell>
          <cell r="AM1808">
            <v>0</v>
          </cell>
          <cell r="AN1808">
            <v>0</v>
          </cell>
          <cell r="AO1808">
            <v>0</v>
          </cell>
          <cell r="AP1808">
            <v>46414978</v>
          </cell>
          <cell r="AQ1808">
            <v>19480723</v>
          </cell>
          <cell r="AR1808">
            <v>1615772</v>
          </cell>
          <cell r="AS1808">
            <v>24100594</v>
          </cell>
          <cell r="AT1808">
            <v>4932449</v>
          </cell>
          <cell r="AU1808">
            <v>134905</v>
          </cell>
          <cell r="AV1808">
            <v>161091</v>
          </cell>
          <cell r="AW1808">
            <v>0</v>
          </cell>
          <cell r="AX1808">
            <v>632919</v>
          </cell>
          <cell r="AY1808">
            <v>0</v>
          </cell>
          <cell r="AZ1808">
            <v>5861364</v>
          </cell>
        </row>
        <row r="1809">
          <cell r="A1809">
            <v>229504</v>
          </cell>
          <cell r="B1809" t="str">
            <v>VERNON COLLEGE</v>
          </cell>
          <cell r="C1809" t="str">
            <v>TX</v>
          </cell>
          <cell r="D1809">
            <v>6</v>
          </cell>
          <cell r="E1809">
            <v>4</v>
          </cell>
          <cell r="F1809">
            <v>2</v>
          </cell>
          <cell r="G1809">
            <v>2</v>
          </cell>
          <cell r="H1809">
            <v>2</v>
          </cell>
          <cell r="I1809">
            <v>40</v>
          </cell>
          <cell r="J1809">
            <v>1</v>
          </cell>
          <cell r="K1809">
            <v>1175</v>
          </cell>
          <cell r="L1809">
            <v>2826491</v>
          </cell>
          <cell r="M1809">
            <v>0</v>
          </cell>
          <cell r="N1809">
            <v>6065012</v>
          </cell>
          <cell r="O1809">
            <v>1831322</v>
          </cell>
          <cell r="P1809">
            <v>2394194</v>
          </cell>
          <cell r="Q1809">
            <v>558278</v>
          </cell>
          <cell r="R1809">
            <v>0</v>
          </cell>
          <cell r="S1809">
            <v>687210</v>
          </cell>
          <cell r="T1809">
            <v>45235</v>
          </cell>
          <cell r="U1809">
            <v>207284</v>
          </cell>
          <cell r="V1809">
            <v>963619</v>
          </cell>
          <cell r="W1809">
            <v>0</v>
          </cell>
          <cell r="X1809">
            <v>0</v>
          </cell>
          <cell r="Y1809">
            <v>0</v>
          </cell>
          <cell r="Z1809">
            <v>15578645</v>
          </cell>
          <cell r="AA1809">
            <v>5920863</v>
          </cell>
          <cell r="AB1809">
            <v>0</v>
          </cell>
          <cell r="AC1809">
            <v>415296</v>
          </cell>
          <cell r="AD1809">
            <v>1217707</v>
          </cell>
          <cell r="AE1809">
            <v>775120</v>
          </cell>
          <cell r="AF1809">
            <v>1239656</v>
          </cell>
          <cell r="AG1809">
            <v>1670748</v>
          </cell>
          <cell r="AH1809">
            <v>2343705</v>
          </cell>
          <cell r="AI1809">
            <v>-132837</v>
          </cell>
          <cell r="AJ1809">
            <v>-226646</v>
          </cell>
          <cell r="AK1809">
            <v>13223612</v>
          </cell>
          <cell r="AL1809">
            <v>1330534</v>
          </cell>
          <cell r="AM1809">
            <v>0</v>
          </cell>
          <cell r="AN1809">
            <v>0</v>
          </cell>
          <cell r="AO1809">
            <v>0</v>
          </cell>
          <cell r="AP1809">
            <v>14554146</v>
          </cell>
          <cell r="AQ1809">
            <v>7014745</v>
          </cell>
          <cell r="AR1809">
            <v>0</v>
          </cell>
          <cell r="AS1809">
            <v>7014745</v>
          </cell>
          <cell r="AT1809">
            <v>1281043</v>
          </cell>
          <cell r="AU1809">
            <v>366322</v>
          </cell>
          <cell r="AV1809">
            <v>122456</v>
          </cell>
          <cell r="AW1809">
            <v>0</v>
          </cell>
          <cell r="AX1809">
            <v>254239</v>
          </cell>
          <cell r="AY1809">
            <v>319645</v>
          </cell>
          <cell r="AZ1809">
            <v>2343705</v>
          </cell>
        </row>
        <row r="1810">
          <cell r="A1810">
            <v>229540</v>
          </cell>
          <cell r="B1810" t="str">
            <v>VICTORIA COLLEGE</v>
          </cell>
          <cell r="C1810" t="str">
            <v>TX</v>
          </cell>
          <cell r="D1810">
            <v>6</v>
          </cell>
          <cell r="E1810">
            <v>4</v>
          </cell>
          <cell r="F1810">
            <v>2</v>
          </cell>
          <cell r="G1810">
            <v>2</v>
          </cell>
          <cell r="H1810">
            <v>2</v>
          </cell>
          <cell r="I1810">
            <v>40</v>
          </cell>
          <cell r="J1810">
            <v>1</v>
          </cell>
          <cell r="K1810">
            <v>2458</v>
          </cell>
          <cell r="L1810">
            <v>3526505</v>
          </cell>
          <cell r="M1810">
            <v>0</v>
          </cell>
          <cell r="N1810">
            <v>7388381</v>
          </cell>
          <cell r="O1810">
            <v>3554194</v>
          </cell>
          <cell r="P1810">
            <v>3435027</v>
          </cell>
          <cell r="Q1810">
            <v>520761</v>
          </cell>
          <cell r="R1810">
            <v>244773</v>
          </cell>
          <cell r="S1810">
            <v>688070</v>
          </cell>
          <cell r="T1810">
            <v>157743</v>
          </cell>
          <cell r="U1810">
            <v>134657</v>
          </cell>
          <cell r="V1810">
            <v>2881535</v>
          </cell>
          <cell r="W1810">
            <v>0</v>
          </cell>
          <cell r="X1810">
            <v>0</v>
          </cell>
          <cell r="Y1810">
            <v>0</v>
          </cell>
          <cell r="Z1810">
            <v>22531646</v>
          </cell>
          <cell r="AA1810">
            <v>9840387</v>
          </cell>
          <cell r="AB1810">
            <v>0</v>
          </cell>
          <cell r="AC1810">
            <v>0</v>
          </cell>
          <cell r="AD1810">
            <v>1118110</v>
          </cell>
          <cell r="AE1810">
            <v>1290615</v>
          </cell>
          <cell r="AF1810">
            <v>1908884</v>
          </cell>
          <cell r="AG1810">
            <v>2372401</v>
          </cell>
          <cell r="AH1810">
            <v>2930396</v>
          </cell>
          <cell r="AI1810">
            <v>0</v>
          </cell>
          <cell r="AJ1810">
            <v>0</v>
          </cell>
          <cell r="AK1810">
            <v>19460793</v>
          </cell>
          <cell r="AL1810">
            <v>2619919</v>
          </cell>
          <cell r="AM1810">
            <v>0</v>
          </cell>
          <cell r="AN1810">
            <v>0</v>
          </cell>
          <cell r="AO1810">
            <v>0</v>
          </cell>
          <cell r="AP1810">
            <v>22080712</v>
          </cell>
          <cell r="AQ1810">
            <v>10020975</v>
          </cell>
          <cell r="AR1810">
            <v>1170074</v>
          </cell>
          <cell r="AS1810">
            <v>11191049</v>
          </cell>
          <cell r="AT1810">
            <v>1802576</v>
          </cell>
          <cell r="AU1810">
            <v>179784</v>
          </cell>
          <cell r="AV1810">
            <v>9243</v>
          </cell>
          <cell r="AW1810">
            <v>0</v>
          </cell>
          <cell r="AX1810">
            <v>0</v>
          </cell>
          <cell r="AY1810">
            <v>938793</v>
          </cell>
          <cell r="AZ1810">
            <v>2930396</v>
          </cell>
        </row>
        <row r="1811">
          <cell r="A1811">
            <v>229799</v>
          </cell>
          <cell r="B1811" t="str">
            <v>WEATHERFORD COLLEGE</v>
          </cell>
          <cell r="C1811" t="str">
            <v>TX</v>
          </cell>
          <cell r="D1811">
            <v>6</v>
          </cell>
          <cell r="E1811">
            <v>4</v>
          </cell>
          <cell r="F1811">
            <v>2</v>
          </cell>
          <cell r="G1811">
            <v>2</v>
          </cell>
          <cell r="H1811">
            <v>2</v>
          </cell>
          <cell r="I1811">
            <v>40</v>
          </cell>
          <cell r="J1811">
            <v>1</v>
          </cell>
          <cell r="K1811">
            <v>2175</v>
          </cell>
          <cell r="L1811">
            <v>3395773</v>
          </cell>
          <cell r="M1811">
            <v>0</v>
          </cell>
          <cell r="N1811">
            <v>6035082</v>
          </cell>
          <cell r="O1811">
            <v>0</v>
          </cell>
          <cell r="P1811">
            <v>2923663</v>
          </cell>
          <cell r="Q1811">
            <v>152781</v>
          </cell>
          <cell r="R1811">
            <v>0</v>
          </cell>
          <cell r="S1811">
            <v>58443</v>
          </cell>
          <cell r="T1811">
            <v>0</v>
          </cell>
          <cell r="U1811">
            <v>75717</v>
          </cell>
          <cell r="V1811">
            <v>1711917</v>
          </cell>
          <cell r="W1811">
            <v>0</v>
          </cell>
          <cell r="X1811">
            <v>3850652</v>
          </cell>
          <cell r="Y1811">
            <v>0</v>
          </cell>
          <cell r="Z1811">
            <v>18204028</v>
          </cell>
          <cell r="AA1811">
            <v>8058416</v>
          </cell>
          <cell r="AB1811">
            <v>127191</v>
          </cell>
          <cell r="AC1811">
            <v>0</v>
          </cell>
          <cell r="AD1811">
            <v>840368</v>
          </cell>
          <cell r="AE1811">
            <v>945794</v>
          </cell>
          <cell r="AF1811">
            <v>2371474</v>
          </cell>
          <cell r="AG1811">
            <v>1354797</v>
          </cell>
          <cell r="AH1811">
            <v>1731475</v>
          </cell>
          <cell r="AI1811">
            <v>271420</v>
          </cell>
          <cell r="AJ1811">
            <v>0</v>
          </cell>
          <cell r="AK1811">
            <v>15700935</v>
          </cell>
          <cell r="AL1811">
            <v>1699643</v>
          </cell>
          <cell r="AM1811">
            <v>0</v>
          </cell>
          <cell r="AN1811">
            <v>0</v>
          </cell>
          <cell r="AO1811">
            <v>0</v>
          </cell>
          <cell r="AP1811">
            <v>17400578</v>
          </cell>
          <cell r="AQ1811">
            <v>8515677</v>
          </cell>
          <cell r="AR1811">
            <v>451431</v>
          </cell>
          <cell r="AS1811">
            <v>10131258</v>
          </cell>
          <cell r="AT1811">
            <v>1153924</v>
          </cell>
          <cell r="AU1811">
            <v>119294</v>
          </cell>
          <cell r="AV1811">
            <v>4216</v>
          </cell>
          <cell r="AW1811">
            <v>0</v>
          </cell>
          <cell r="AX1811">
            <v>0</v>
          </cell>
          <cell r="AY1811">
            <v>454041</v>
          </cell>
          <cell r="AZ1811">
            <v>1731475</v>
          </cell>
        </row>
        <row r="1812">
          <cell r="A1812">
            <v>229832</v>
          </cell>
          <cell r="B1812" t="str">
            <v>WESTERN TEXAS COLLEGE</v>
          </cell>
          <cell r="C1812" t="str">
            <v>TX</v>
          </cell>
          <cell r="D1812">
            <v>6</v>
          </cell>
          <cell r="E1812">
            <v>4</v>
          </cell>
          <cell r="F1812">
            <v>2</v>
          </cell>
          <cell r="G1812">
            <v>2</v>
          </cell>
          <cell r="H1812">
            <v>2</v>
          </cell>
          <cell r="I1812">
            <v>40</v>
          </cell>
          <cell r="J1812">
            <v>1</v>
          </cell>
          <cell r="K1812">
            <v>705</v>
          </cell>
          <cell r="L1812">
            <v>1103260</v>
          </cell>
          <cell r="M1812">
            <v>0</v>
          </cell>
          <cell r="N1812">
            <v>3510903</v>
          </cell>
          <cell r="O1812">
            <v>2003908</v>
          </cell>
          <cell r="P1812">
            <v>699164</v>
          </cell>
          <cell r="Q1812">
            <v>129760</v>
          </cell>
          <cell r="R1812">
            <v>174844</v>
          </cell>
          <cell r="S1812">
            <v>15115</v>
          </cell>
          <cell r="T1812">
            <v>0</v>
          </cell>
          <cell r="U1812">
            <v>25984</v>
          </cell>
          <cell r="V1812">
            <v>514498</v>
          </cell>
          <cell r="W1812">
            <v>0</v>
          </cell>
          <cell r="X1812">
            <v>115004</v>
          </cell>
          <cell r="Y1812">
            <v>0</v>
          </cell>
          <cell r="Z1812">
            <v>8292440</v>
          </cell>
          <cell r="AA1812">
            <v>2578332</v>
          </cell>
          <cell r="AB1812">
            <v>19303</v>
          </cell>
          <cell r="AC1812">
            <v>606542</v>
          </cell>
          <cell r="AD1812">
            <v>980108</v>
          </cell>
          <cell r="AE1812">
            <v>404570</v>
          </cell>
          <cell r="AF1812">
            <v>1549492</v>
          </cell>
          <cell r="AG1812">
            <v>1257701</v>
          </cell>
          <cell r="AH1812">
            <v>596541</v>
          </cell>
          <cell r="AI1812">
            <v>114541</v>
          </cell>
          <cell r="AJ1812">
            <v>90219</v>
          </cell>
          <cell r="AK1812">
            <v>8197349</v>
          </cell>
          <cell r="AL1812">
            <v>601873</v>
          </cell>
          <cell r="AM1812">
            <v>0</v>
          </cell>
          <cell r="AN1812">
            <v>0</v>
          </cell>
          <cell r="AO1812">
            <v>0</v>
          </cell>
          <cell r="AP1812">
            <v>8799222</v>
          </cell>
          <cell r="AQ1812">
            <v>4068371</v>
          </cell>
          <cell r="AR1812">
            <v>463362</v>
          </cell>
          <cell r="AS1812">
            <v>4531733</v>
          </cell>
          <cell r="AT1812">
            <v>506293</v>
          </cell>
          <cell r="AU1812">
            <v>14571</v>
          </cell>
          <cell r="AV1812">
            <v>11825</v>
          </cell>
          <cell r="AW1812">
            <v>12924</v>
          </cell>
          <cell r="AX1812">
            <v>15983</v>
          </cell>
          <cell r="AY1812">
            <v>34945</v>
          </cell>
          <cell r="AZ1812">
            <v>596541</v>
          </cell>
        </row>
        <row r="1813">
          <cell r="A1813">
            <v>229841</v>
          </cell>
          <cell r="B1813" t="str">
            <v>WHARTON COUNTY JUNIOR COLLEGE</v>
          </cell>
          <cell r="C1813" t="str">
            <v>TX</v>
          </cell>
          <cell r="D1813">
            <v>6</v>
          </cell>
          <cell r="E1813">
            <v>4</v>
          </cell>
          <cell r="F1813">
            <v>2</v>
          </cell>
          <cell r="G1813">
            <v>2</v>
          </cell>
          <cell r="H1813">
            <v>2</v>
          </cell>
          <cell r="I1813">
            <v>40</v>
          </cell>
          <cell r="J1813">
            <v>1</v>
          </cell>
          <cell r="K1813">
            <v>3471</v>
          </cell>
          <cell r="L1813">
            <v>5419925</v>
          </cell>
          <cell r="M1813">
            <v>0</v>
          </cell>
          <cell r="N1813">
            <v>9657097</v>
          </cell>
          <cell r="O1813">
            <v>2751832</v>
          </cell>
          <cell r="P1813">
            <v>2660729</v>
          </cell>
          <cell r="Q1813">
            <v>144461</v>
          </cell>
          <cell r="R1813">
            <v>138114</v>
          </cell>
          <cell r="S1813">
            <v>171822</v>
          </cell>
          <cell r="T1813">
            <v>451861</v>
          </cell>
          <cell r="U1813">
            <v>187866</v>
          </cell>
          <cell r="V1813">
            <v>476060</v>
          </cell>
          <cell r="W1813">
            <v>0</v>
          </cell>
          <cell r="X1813">
            <v>0</v>
          </cell>
          <cell r="Y1813">
            <v>0</v>
          </cell>
          <cell r="Z1813">
            <v>22059767</v>
          </cell>
          <cell r="AA1813">
            <v>9193756</v>
          </cell>
          <cell r="AB1813">
            <v>0</v>
          </cell>
          <cell r="AC1813">
            <v>1453532</v>
          </cell>
          <cell r="AD1813">
            <v>1977248</v>
          </cell>
          <cell r="AE1813">
            <v>1163719</v>
          </cell>
          <cell r="AF1813">
            <v>3726070</v>
          </cell>
          <cell r="AG1813">
            <v>3104407</v>
          </cell>
          <cell r="AH1813">
            <v>1612448</v>
          </cell>
          <cell r="AI1813">
            <v>662598</v>
          </cell>
          <cell r="AJ1813">
            <v>319743</v>
          </cell>
          <cell r="AK1813">
            <v>23213521</v>
          </cell>
          <cell r="AL1813">
            <v>527958</v>
          </cell>
          <cell r="AM1813">
            <v>0</v>
          </cell>
          <cell r="AN1813">
            <v>0</v>
          </cell>
          <cell r="AO1813">
            <v>0</v>
          </cell>
          <cell r="AP1813">
            <v>23741479</v>
          </cell>
          <cell r="AQ1813">
            <v>11473685</v>
          </cell>
          <cell r="AR1813">
            <v>1213771</v>
          </cell>
          <cell r="AS1813">
            <v>14342070</v>
          </cell>
          <cell r="AT1813">
            <v>1143149</v>
          </cell>
          <cell r="AU1813">
            <v>129593</v>
          </cell>
          <cell r="AV1813">
            <v>24801</v>
          </cell>
          <cell r="AW1813">
            <v>0</v>
          </cell>
          <cell r="AX1813">
            <v>51954</v>
          </cell>
          <cell r="AY1813">
            <v>262951</v>
          </cell>
          <cell r="AZ1813">
            <v>1612448</v>
          </cell>
        </row>
        <row r="1814">
          <cell r="A1814">
            <v>246354</v>
          </cell>
          <cell r="B1814" t="str">
            <v>PALO ALTO COLLEGE</v>
          </cell>
          <cell r="C1814" t="str">
            <v>TX</v>
          </cell>
          <cell r="D1814">
            <v>6</v>
          </cell>
          <cell r="E1814">
            <v>4</v>
          </cell>
          <cell r="F1814">
            <v>2</v>
          </cell>
          <cell r="G1814">
            <v>2</v>
          </cell>
          <cell r="H1814">
            <v>2</v>
          </cell>
          <cell r="I1814">
            <v>40</v>
          </cell>
          <cell r="J1814">
            <v>1</v>
          </cell>
          <cell r="K1814">
            <v>3791</v>
          </cell>
          <cell r="L1814">
            <v>6456111</v>
          </cell>
          <cell r="M1814">
            <v>0</v>
          </cell>
          <cell r="N1814">
            <v>10620198</v>
          </cell>
          <cell r="O1814">
            <v>3225149</v>
          </cell>
          <cell r="P1814">
            <v>7778727</v>
          </cell>
          <cell r="Q1814">
            <v>136191</v>
          </cell>
          <cell r="R1814">
            <v>255963</v>
          </cell>
          <cell r="S1814">
            <v>35242</v>
          </cell>
          <cell r="T1814">
            <v>5380</v>
          </cell>
          <cell r="U1814">
            <v>0</v>
          </cell>
          <cell r="V1814">
            <v>462332</v>
          </cell>
          <cell r="W1814">
            <v>0</v>
          </cell>
          <cell r="X1814">
            <v>57174</v>
          </cell>
          <cell r="Y1814">
            <v>0</v>
          </cell>
          <cell r="Z1814">
            <v>29032467</v>
          </cell>
          <cell r="AA1814">
            <v>10958348</v>
          </cell>
          <cell r="AB1814">
            <v>0</v>
          </cell>
          <cell r="AC1814">
            <v>192162</v>
          </cell>
          <cell r="AD1814">
            <v>3055928</v>
          </cell>
          <cell r="AE1814">
            <v>3338190</v>
          </cell>
          <cell r="AF1814">
            <v>1223536</v>
          </cell>
          <cell r="AG1814">
            <v>2165407</v>
          </cell>
          <cell r="AH1814">
            <v>7268810</v>
          </cell>
          <cell r="AI1814">
            <v>0</v>
          </cell>
          <cell r="AJ1814">
            <v>0</v>
          </cell>
          <cell r="AK1814">
            <v>28202381</v>
          </cell>
          <cell r="AL1814">
            <v>830086</v>
          </cell>
          <cell r="AM1814">
            <v>0</v>
          </cell>
          <cell r="AN1814">
            <v>0</v>
          </cell>
          <cell r="AO1814">
            <v>0</v>
          </cell>
          <cell r="AP1814">
            <v>29032467</v>
          </cell>
          <cell r="AQ1814">
            <v>13877836</v>
          </cell>
          <cell r="AR1814">
            <v>1567287</v>
          </cell>
          <cell r="AS1814">
            <v>17160505</v>
          </cell>
          <cell r="AT1814">
            <v>5909925</v>
          </cell>
          <cell r="AU1814">
            <v>285281</v>
          </cell>
          <cell r="AV1814">
            <v>114729</v>
          </cell>
          <cell r="AW1814">
            <v>0</v>
          </cell>
          <cell r="AX1814">
            <v>14011</v>
          </cell>
          <cell r="AY1814">
            <v>944864</v>
          </cell>
          <cell r="AZ1814">
            <v>7268810</v>
          </cell>
        </row>
        <row r="1815">
          <cell r="A1815">
            <v>247834</v>
          </cell>
          <cell r="B1815" t="str">
            <v>COLLIN COUNTY COMMUNITY COLLEGE-CENTRAL PARK</v>
          </cell>
          <cell r="C1815" t="str">
            <v>TX</v>
          </cell>
          <cell r="D1815">
            <v>6</v>
          </cell>
          <cell r="E1815">
            <v>4</v>
          </cell>
          <cell r="F1815">
            <v>2</v>
          </cell>
          <cell r="G1815">
            <v>2</v>
          </cell>
          <cell r="H1815">
            <v>2</v>
          </cell>
          <cell r="I1815">
            <v>40</v>
          </cell>
          <cell r="J1815">
            <v>1</v>
          </cell>
          <cell r="K1815">
            <v>8479</v>
          </cell>
          <cell r="L1815">
            <v>11683068</v>
          </cell>
          <cell r="M1815">
            <v>0</v>
          </cell>
          <cell r="N1815">
            <v>22504566</v>
          </cell>
          <cell r="O1815">
            <v>29590389</v>
          </cell>
          <cell r="P1815">
            <v>2501430</v>
          </cell>
          <cell r="Q1815">
            <v>541008</v>
          </cell>
          <cell r="R1815">
            <v>0</v>
          </cell>
          <cell r="S1815">
            <v>41789</v>
          </cell>
          <cell r="T1815">
            <v>0</v>
          </cell>
          <cell r="U1815">
            <v>229579</v>
          </cell>
          <cell r="V1815">
            <v>4736959</v>
          </cell>
          <cell r="W1815">
            <v>0</v>
          </cell>
          <cell r="X1815">
            <v>1810820</v>
          </cell>
          <cell r="Y1815">
            <v>0</v>
          </cell>
          <cell r="Z1815">
            <v>73639608</v>
          </cell>
          <cell r="AA1815">
            <v>24599562</v>
          </cell>
          <cell r="AB1815">
            <v>0</v>
          </cell>
          <cell r="AC1815">
            <v>627273</v>
          </cell>
          <cell r="AD1815">
            <v>6189074</v>
          </cell>
          <cell r="AE1815">
            <v>5273957</v>
          </cell>
          <cell r="AF1815">
            <v>8660773</v>
          </cell>
          <cell r="AG1815">
            <v>6080397</v>
          </cell>
          <cell r="AH1815">
            <v>2246933</v>
          </cell>
          <cell r="AI1815">
            <v>2848343</v>
          </cell>
          <cell r="AJ1815">
            <v>0</v>
          </cell>
          <cell r="AK1815">
            <v>56526312</v>
          </cell>
          <cell r="AL1815">
            <v>4760889</v>
          </cell>
          <cell r="AM1815">
            <v>0</v>
          </cell>
          <cell r="AN1815">
            <v>0</v>
          </cell>
          <cell r="AO1815">
            <v>0</v>
          </cell>
          <cell r="AP1815">
            <v>61287201</v>
          </cell>
          <cell r="AQ1815">
            <v>30853234</v>
          </cell>
          <cell r="AR1815">
            <v>1402289</v>
          </cell>
          <cell r="AS1815">
            <v>35552092</v>
          </cell>
          <cell r="AT1815">
            <v>1315957</v>
          </cell>
          <cell r="AU1815">
            <v>185579</v>
          </cell>
          <cell r="AV1815">
            <v>246702</v>
          </cell>
          <cell r="AW1815">
            <v>0</v>
          </cell>
          <cell r="AX1815">
            <v>0</v>
          </cell>
          <cell r="AY1815">
            <v>498695</v>
          </cell>
          <cell r="AZ1815">
            <v>2246933</v>
          </cell>
        </row>
        <row r="1816">
          <cell r="A1816">
            <v>409315</v>
          </cell>
          <cell r="B1816" t="str">
            <v>SOUTH TEXAS COMMUNITY COLLEGE</v>
          </cell>
          <cell r="C1816" t="str">
            <v>TX</v>
          </cell>
          <cell r="D1816">
            <v>6</v>
          </cell>
          <cell r="E1816">
            <v>4</v>
          </cell>
          <cell r="F1816">
            <v>2</v>
          </cell>
          <cell r="G1816">
            <v>2</v>
          </cell>
          <cell r="H1816">
            <v>2</v>
          </cell>
          <cell r="I1816">
            <v>40</v>
          </cell>
          <cell r="J1816">
            <v>1</v>
          </cell>
          <cell r="K1816">
            <v>7799</v>
          </cell>
          <cell r="L1816">
            <v>15411806</v>
          </cell>
          <cell r="M1816">
            <v>0</v>
          </cell>
          <cell r="N1816">
            <v>22520429</v>
          </cell>
          <cell r="O1816">
            <v>0</v>
          </cell>
          <cell r="P1816">
            <v>23408631</v>
          </cell>
          <cell r="Q1816">
            <v>2610634</v>
          </cell>
          <cell r="R1816">
            <v>402665</v>
          </cell>
          <cell r="S1816">
            <v>995065</v>
          </cell>
          <cell r="T1816">
            <v>0</v>
          </cell>
          <cell r="U1816">
            <v>0</v>
          </cell>
          <cell r="V1816">
            <v>473025</v>
          </cell>
          <cell r="W1816">
            <v>0</v>
          </cell>
          <cell r="X1816">
            <v>12310096</v>
          </cell>
          <cell r="Y1816">
            <v>0</v>
          </cell>
          <cell r="Z1816">
            <v>78132351</v>
          </cell>
          <cell r="AA1816">
            <v>22991716</v>
          </cell>
          <cell r="AB1816">
            <v>0</v>
          </cell>
          <cell r="AC1816">
            <v>2764388</v>
          </cell>
          <cell r="AD1816">
            <v>3508615</v>
          </cell>
          <cell r="AE1816">
            <v>5365477</v>
          </cell>
          <cell r="AF1816">
            <v>9671023</v>
          </cell>
          <cell r="AG1816">
            <v>4025135</v>
          </cell>
          <cell r="AH1816">
            <v>23451091</v>
          </cell>
          <cell r="AI1816">
            <v>605037</v>
          </cell>
          <cell r="AJ1816">
            <v>2133450</v>
          </cell>
          <cell r="AK1816">
            <v>74515932</v>
          </cell>
          <cell r="AL1816">
            <v>588282</v>
          </cell>
          <cell r="AM1816">
            <v>0</v>
          </cell>
          <cell r="AN1816">
            <v>0</v>
          </cell>
          <cell r="AO1816">
            <v>0</v>
          </cell>
          <cell r="AP1816">
            <v>75104214</v>
          </cell>
          <cell r="AQ1816">
            <v>27472288</v>
          </cell>
          <cell r="AR1816">
            <v>2996646</v>
          </cell>
          <cell r="AS1816">
            <v>33478202</v>
          </cell>
          <cell r="AT1816">
            <v>17889362</v>
          </cell>
          <cell r="AU1816">
            <v>2659451</v>
          </cell>
          <cell r="AV1816">
            <v>1021888</v>
          </cell>
          <cell r="AW1816">
            <v>146007</v>
          </cell>
          <cell r="AX1816">
            <v>408447</v>
          </cell>
          <cell r="AY1816">
            <v>1325936</v>
          </cell>
          <cell r="AZ1816">
            <v>23451091</v>
          </cell>
        </row>
        <row r="1817">
          <cell r="A1817">
            <v>420398</v>
          </cell>
          <cell r="B1817" t="str">
            <v>NORTHWEST VISTA COLLEGE</v>
          </cell>
          <cell r="C1817" t="str">
            <v>TX</v>
          </cell>
          <cell r="D1817">
            <v>6</v>
          </cell>
          <cell r="E1817">
            <v>4</v>
          </cell>
          <cell r="F1817">
            <v>2</v>
          </cell>
          <cell r="G1817">
            <v>2</v>
          </cell>
          <cell r="H1817">
            <v>2</v>
          </cell>
          <cell r="I1817">
            <v>40</v>
          </cell>
          <cell r="J1817">
            <v>1</v>
          </cell>
          <cell r="K1817">
            <v>2955</v>
          </cell>
          <cell r="L1817">
            <v>4025853</v>
          </cell>
          <cell r="M1817">
            <v>0</v>
          </cell>
          <cell r="N1817">
            <v>2161139</v>
          </cell>
          <cell r="O1817">
            <v>4598751</v>
          </cell>
          <cell r="P1817">
            <v>2441292</v>
          </cell>
          <cell r="Q1817">
            <v>383468</v>
          </cell>
          <cell r="R1817">
            <v>0</v>
          </cell>
          <cell r="S1817">
            <v>11571</v>
          </cell>
          <cell r="T1817">
            <v>0</v>
          </cell>
          <cell r="U1817">
            <v>0</v>
          </cell>
          <cell r="V1817">
            <v>161848</v>
          </cell>
          <cell r="W1817">
            <v>0</v>
          </cell>
          <cell r="X1817">
            <v>4099</v>
          </cell>
          <cell r="Y1817">
            <v>0</v>
          </cell>
          <cell r="Z1817">
            <v>13788021</v>
          </cell>
          <cell r="AA1817">
            <v>5343639</v>
          </cell>
          <cell r="AB1817">
            <v>0</v>
          </cell>
          <cell r="AC1817">
            <v>15499</v>
          </cell>
          <cell r="AD1817">
            <v>2108939</v>
          </cell>
          <cell r="AE1817">
            <v>1150073</v>
          </cell>
          <cell r="AF1817">
            <v>1235297</v>
          </cell>
          <cell r="AG1817">
            <v>1002678</v>
          </cell>
          <cell r="AH1817">
            <v>2924593</v>
          </cell>
          <cell r="AI1817">
            <v>0</v>
          </cell>
          <cell r="AJ1817">
            <v>0</v>
          </cell>
          <cell r="AK1817">
            <v>13780718</v>
          </cell>
          <cell r="AL1817">
            <v>7303</v>
          </cell>
          <cell r="AM1817">
            <v>0</v>
          </cell>
          <cell r="AN1817">
            <v>0</v>
          </cell>
          <cell r="AO1817">
            <v>0</v>
          </cell>
          <cell r="AP1817">
            <v>13788021</v>
          </cell>
          <cell r="AQ1817">
            <v>6738727</v>
          </cell>
          <cell r="AR1817">
            <v>682862</v>
          </cell>
          <cell r="AS1817">
            <v>8255700</v>
          </cell>
          <cell r="AT1817">
            <v>2087776</v>
          </cell>
          <cell r="AU1817">
            <v>44928</v>
          </cell>
          <cell r="AV1817">
            <v>12212</v>
          </cell>
          <cell r="AW1817">
            <v>0</v>
          </cell>
          <cell r="AX1817">
            <v>4787</v>
          </cell>
          <cell r="AY1817">
            <v>774890</v>
          </cell>
          <cell r="AZ1817">
            <v>2924593</v>
          </cell>
        </row>
        <row r="1818">
          <cell r="A1818">
            <v>429021</v>
          </cell>
          <cell r="B1818" t="str">
            <v>JPS INSTITUTE FOR HEALTH CAREER DEVELOPMENT</v>
          </cell>
          <cell r="C1818" t="str">
            <v>TX</v>
          </cell>
          <cell r="D1818">
            <v>6</v>
          </cell>
          <cell r="E1818">
            <v>4</v>
          </cell>
          <cell r="F1818">
            <v>2</v>
          </cell>
          <cell r="G1818">
            <v>2</v>
          </cell>
          <cell r="H1818">
            <v>2</v>
          </cell>
          <cell r="I1818">
            <v>-3</v>
          </cell>
          <cell r="J1818">
            <v>1</v>
          </cell>
          <cell r="K1818">
            <v>56</v>
          </cell>
          <cell r="L1818">
            <v>200179</v>
          </cell>
          <cell r="M1818">
            <v>0</v>
          </cell>
          <cell r="N1818">
            <v>0</v>
          </cell>
          <cell r="O1818">
            <v>1127223</v>
          </cell>
          <cell r="P1818">
            <v>92352</v>
          </cell>
          <cell r="Q1818">
            <v>10942</v>
          </cell>
          <cell r="R1818">
            <v>14486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1445182</v>
          </cell>
          <cell r="AA1818">
            <v>295745</v>
          </cell>
          <cell r="AB1818">
            <v>0</v>
          </cell>
          <cell r="AC1818">
            <v>0</v>
          </cell>
          <cell r="AD1818">
            <v>0</v>
          </cell>
          <cell r="AE1818">
            <v>60818</v>
          </cell>
          <cell r="AF1818">
            <v>40992</v>
          </cell>
          <cell r="AG1818">
            <v>3014</v>
          </cell>
          <cell r="AH1818">
            <v>70912</v>
          </cell>
          <cell r="AI1818">
            <v>0</v>
          </cell>
          <cell r="AJ1818">
            <v>0</v>
          </cell>
          <cell r="AK1818">
            <v>471481</v>
          </cell>
          <cell r="AL1818">
            <v>0</v>
          </cell>
          <cell r="AM1818">
            <v>0</v>
          </cell>
          <cell r="AN1818">
            <v>0</v>
          </cell>
          <cell r="AO1818">
            <v>326812</v>
          </cell>
          <cell r="AP1818">
            <v>798293</v>
          </cell>
          <cell r="AQ1818">
            <v>527198</v>
          </cell>
          <cell r="AR1818">
            <v>82656</v>
          </cell>
          <cell r="AS1818">
            <v>609854</v>
          </cell>
          <cell r="AT1818">
            <v>54287</v>
          </cell>
          <cell r="AU1818">
            <v>0</v>
          </cell>
          <cell r="AV1818">
            <v>6432</v>
          </cell>
          <cell r="AW1818">
            <v>3822</v>
          </cell>
          <cell r="AX1818">
            <v>0</v>
          </cell>
          <cell r="AY1818">
            <v>6371</v>
          </cell>
          <cell r="AZ1818">
            <v>70912</v>
          </cell>
        </row>
        <row r="1819">
          <cell r="A1819">
            <v>227872</v>
          </cell>
          <cell r="B1819" t="str">
            <v>CAREER ADVANCEMENT AND APPLIED TECHNOLOGY TRN DIV</v>
          </cell>
          <cell r="C1819" t="str">
            <v>TX</v>
          </cell>
          <cell r="D1819">
            <v>6</v>
          </cell>
          <cell r="E1819">
            <v>7</v>
          </cell>
          <cell r="F1819">
            <v>2</v>
          </cell>
          <cell r="G1819">
            <v>2</v>
          </cell>
          <cell r="H1819">
            <v>2</v>
          </cell>
          <cell r="I1819">
            <v>-3</v>
          </cell>
          <cell r="J1819">
            <v>1</v>
          </cell>
          <cell r="K1819">
            <v>80</v>
          </cell>
          <cell r="L1819">
            <v>1288104</v>
          </cell>
          <cell r="M1819">
            <v>0</v>
          </cell>
          <cell r="N1819">
            <v>367000</v>
          </cell>
          <cell r="O1819">
            <v>0</v>
          </cell>
          <cell r="P1819">
            <v>1227406</v>
          </cell>
          <cell r="Q1819">
            <v>126799</v>
          </cell>
          <cell r="R1819">
            <v>0</v>
          </cell>
          <cell r="S1819">
            <v>0</v>
          </cell>
          <cell r="T1819">
            <v>0</v>
          </cell>
          <cell r="U1819">
            <v>33530</v>
          </cell>
          <cell r="V1819">
            <v>0</v>
          </cell>
          <cell r="W1819">
            <v>0</v>
          </cell>
          <cell r="X1819">
            <v>256660</v>
          </cell>
          <cell r="Y1819">
            <v>0</v>
          </cell>
          <cell r="Z1819">
            <v>3299499</v>
          </cell>
          <cell r="AA1819">
            <v>943213</v>
          </cell>
          <cell r="AB1819">
            <v>18585</v>
          </cell>
          <cell r="AC1819">
            <v>0</v>
          </cell>
          <cell r="AD1819">
            <v>103346</v>
          </cell>
          <cell r="AE1819">
            <v>303508</v>
          </cell>
          <cell r="AF1819">
            <v>187352</v>
          </cell>
          <cell r="AG1819">
            <v>205439</v>
          </cell>
          <cell r="AH1819">
            <v>1304366</v>
          </cell>
          <cell r="AI1819">
            <v>0</v>
          </cell>
          <cell r="AJ1819">
            <v>0</v>
          </cell>
          <cell r="AK1819">
            <v>3065809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3065809</v>
          </cell>
          <cell r="AQ1819">
            <v>911812</v>
          </cell>
          <cell r="AR1819">
            <v>144160</v>
          </cell>
          <cell r="AS1819">
            <v>1200132</v>
          </cell>
          <cell r="AT1819">
            <v>95532</v>
          </cell>
          <cell r="AU1819">
            <v>1106874</v>
          </cell>
          <cell r="AV1819">
            <v>101960</v>
          </cell>
          <cell r="AW1819">
            <v>0</v>
          </cell>
          <cell r="AX1819">
            <v>0</v>
          </cell>
          <cell r="AY1819">
            <v>0</v>
          </cell>
          <cell r="AZ1819">
            <v>1304366</v>
          </cell>
        </row>
        <row r="1820">
          <cell r="A1820">
            <v>230171</v>
          </cell>
          <cell r="B1820" t="str">
            <v>DIXIE STATE COLLEGE OF UTAH</v>
          </cell>
          <cell r="C1820" t="str">
            <v>UT</v>
          </cell>
          <cell r="D1820">
            <v>7</v>
          </cell>
          <cell r="E1820">
            <v>1</v>
          </cell>
          <cell r="F1820">
            <v>2</v>
          </cell>
          <cell r="G1820">
            <v>2</v>
          </cell>
          <cell r="H1820">
            <v>2</v>
          </cell>
          <cell r="I1820">
            <v>40</v>
          </cell>
          <cell r="J1820">
            <v>1</v>
          </cell>
          <cell r="K1820">
            <v>4716</v>
          </cell>
          <cell r="L1820">
            <v>7802413</v>
          </cell>
          <cell r="M1820">
            <v>0</v>
          </cell>
          <cell r="N1820">
            <v>15585888</v>
          </cell>
          <cell r="O1820">
            <v>0</v>
          </cell>
          <cell r="P1820">
            <v>5100829</v>
          </cell>
          <cell r="Q1820">
            <v>424711</v>
          </cell>
          <cell r="R1820">
            <v>3750</v>
          </cell>
          <cell r="S1820">
            <v>371772</v>
          </cell>
          <cell r="T1820">
            <v>810199</v>
          </cell>
          <cell r="U1820">
            <v>0</v>
          </cell>
          <cell r="V1820">
            <v>2563606</v>
          </cell>
          <cell r="W1820">
            <v>0</v>
          </cell>
          <cell r="X1820">
            <v>1099542</v>
          </cell>
          <cell r="Y1820">
            <v>0</v>
          </cell>
          <cell r="Z1820">
            <v>33762710</v>
          </cell>
          <cell r="AA1820">
            <v>10939888</v>
          </cell>
          <cell r="AB1820">
            <v>0</v>
          </cell>
          <cell r="AC1820">
            <v>2538719</v>
          </cell>
          <cell r="AD1820">
            <v>2014448</v>
          </cell>
          <cell r="AE1820">
            <v>3081779</v>
          </cell>
          <cell r="AF1820">
            <v>2857472</v>
          </cell>
          <cell r="AG1820">
            <v>3713431</v>
          </cell>
          <cell r="AH1820">
            <v>5117563</v>
          </cell>
          <cell r="AI1820">
            <v>12448</v>
          </cell>
          <cell r="AJ1820">
            <v>695062</v>
          </cell>
          <cell r="AK1820">
            <v>30970810</v>
          </cell>
          <cell r="AL1820">
            <v>2593395</v>
          </cell>
          <cell r="AM1820">
            <v>0</v>
          </cell>
          <cell r="AN1820">
            <v>0</v>
          </cell>
          <cell r="AO1820">
            <v>30197</v>
          </cell>
          <cell r="AP1820">
            <v>33594402</v>
          </cell>
          <cell r="AQ1820">
            <v>12948183</v>
          </cell>
          <cell r="AR1820">
            <v>4428304</v>
          </cell>
          <cell r="AS1820">
            <v>17376487</v>
          </cell>
          <cell r="AT1820">
            <v>2871738</v>
          </cell>
          <cell r="AU1820">
            <v>290605</v>
          </cell>
          <cell r="AV1820">
            <v>1119578</v>
          </cell>
          <cell r="AW1820">
            <v>0</v>
          </cell>
          <cell r="AX1820">
            <v>507714</v>
          </cell>
          <cell r="AY1820">
            <v>327928</v>
          </cell>
          <cell r="AZ1820">
            <v>5117563</v>
          </cell>
        </row>
        <row r="1821">
          <cell r="A1821">
            <v>230603</v>
          </cell>
          <cell r="B1821" t="str">
            <v>SOUTHERN UTAH UNIVERSITY</v>
          </cell>
          <cell r="C1821" t="str">
            <v>UT</v>
          </cell>
          <cell r="D1821">
            <v>7</v>
          </cell>
          <cell r="E1821">
            <v>1</v>
          </cell>
          <cell r="F1821">
            <v>2</v>
          </cell>
          <cell r="G1821">
            <v>2</v>
          </cell>
          <cell r="H1821">
            <v>2</v>
          </cell>
          <cell r="I1821">
            <v>22</v>
          </cell>
          <cell r="J1821">
            <v>1</v>
          </cell>
          <cell r="K1821">
            <v>5225</v>
          </cell>
          <cell r="L1821">
            <v>12967746</v>
          </cell>
          <cell r="M1821">
            <v>0</v>
          </cell>
          <cell r="N1821">
            <v>25120978</v>
          </cell>
          <cell r="O1821">
            <v>0</v>
          </cell>
          <cell r="P1821">
            <v>9401976</v>
          </cell>
          <cell r="Q1821">
            <v>1507315</v>
          </cell>
          <cell r="R1821">
            <v>0</v>
          </cell>
          <cell r="S1821">
            <v>1860436</v>
          </cell>
          <cell r="T1821">
            <v>282138</v>
          </cell>
          <cell r="U1821">
            <v>8648972</v>
          </cell>
          <cell r="V1821">
            <v>5781746</v>
          </cell>
          <cell r="W1821">
            <v>0</v>
          </cell>
          <cell r="X1821">
            <v>1078070</v>
          </cell>
          <cell r="Y1821">
            <v>0</v>
          </cell>
          <cell r="Z1821">
            <v>66649377</v>
          </cell>
          <cell r="AA1821">
            <v>18585569</v>
          </cell>
          <cell r="AB1821">
            <v>0</v>
          </cell>
          <cell r="AC1821">
            <v>10494138</v>
          </cell>
          <cell r="AD1821">
            <v>4356304</v>
          </cell>
          <cell r="AE1821">
            <v>6231483</v>
          </cell>
          <cell r="AF1821">
            <v>6057940</v>
          </cell>
          <cell r="AG1821">
            <v>5013850</v>
          </cell>
          <cell r="AH1821">
            <v>8497872</v>
          </cell>
          <cell r="AI1821">
            <v>128167</v>
          </cell>
          <cell r="AJ1821">
            <v>99348</v>
          </cell>
          <cell r="AK1821">
            <v>59464671</v>
          </cell>
          <cell r="AL1821">
            <v>6817649</v>
          </cell>
          <cell r="AM1821">
            <v>0</v>
          </cell>
          <cell r="AN1821">
            <v>0</v>
          </cell>
          <cell r="AO1821">
            <v>0</v>
          </cell>
          <cell r="AP1821">
            <v>66282320</v>
          </cell>
          <cell r="AQ1821">
            <v>26353067</v>
          </cell>
          <cell r="AR1821">
            <v>10342805</v>
          </cell>
          <cell r="AS1821">
            <v>36695872</v>
          </cell>
          <cell r="AT1821">
            <v>5115943</v>
          </cell>
          <cell r="AU1821">
            <v>200009</v>
          </cell>
          <cell r="AV1821">
            <v>1761280</v>
          </cell>
          <cell r="AW1821">
            <v>0</v>
          </cell>
          <cell r="AX1821">
            <v>579053</v>
          </cell>
          <cell r="AY1821">
            <v>841587</v>
          </cell>
          <cell r="AZ1821">
            <v>8497872</v>
          </cell>
        </row>
        <row r="1822">
          <cell r="A1822">
            <v>230728</v>
          </cell>
          <cell r="B1822" t="str">
            <v>UTAH STATE UNIVERSITY</v>
          </cell>
          <cell r="C1822" t="str">
            <v>UT</v>
          </cell>
          <cell r="D1822">
            <v>7</v>
          </cell>
          <cell r="E1822">
            <v>1</v>
          </cell>
          <cell r="F1822">
            <v>2</v>
          </cell>
          <cell r="G1822">
            <v>2</v>
          </cell>
          <cell r="H1822">
            <v>2</v>
          </cell>
          <cell r="I1822">
            <v>15</v>
          </cell>
          <cell r="J1822">
            <v>1</v>
          </cell>
          <cell r="K1822">
            <v>17461</v>
          </cell>
          <cell r="L1822">
            <v>57930636</v>
          </cell>
          <cell r="M1822">
            <v>4311520</v>
          </cell>
          <cell r="N1822">
            <v>121272727</v>
          </cell>
          <cell r="O1822">
            <v>0</v>
          </cell>
          <cell r="P1822">
            <v>96409001</v>
          </cell>
          <cell r="Q1822">
            <v>8506246</v>
          </cell>
          <cell r="R1822">
            <v>2608974</v>
          </cell>
          <cell r="S1822">
            <v>22284916</v>
          </cell>
          <cell r="T1822">
            <v>1728014</v>
          </cell>
          <cell r="U1822">
            <v>5292286</v>
          </cell>
          <cell r="V1822">
            <v>29353349</v>
          </cell>
          <cell r="W1822">
            <v>0</v>
          </cell>
          <cell r="X1822">
            <v>14824775</v>
          </cell>
          <cell r="Y1822">
            <v>0</v>
          </cell>
          <cell r="Z1822">
            <v>364522444</v>
          </cell>
          <cell r="AA1822">
            <v>91878717</v>
          </cell>
          <cell r="AB1822">
            <v>92298557</v>
          </cell>
          <cell r="AC1822">
            <v>34221837</v>
          </cell>
          <cell r="AD1822">
            <v>23062317</v>
          </cell>
          <cell r="AE1822">
            <v>8594075</v>
          </cell>
          <cell r="AF1822">
            <v>27511672</v>
          </cell>
          <cell r="AG1822">
            <v>22137562</v>
          </cell>
          <cell r="AH1822">
            <v>26268281</v>
          </cell>
          <cell r="AI1822">
            <v>801116</v>
          </cell>
          <cell r="AJ1822">
            <v>7731596</v>
          </cell>
          <cell r="AK1822">
            <v>334505730</v>
          </cell>
          <cell r="AL1822">
            <v>29952910</v>
          </cell>
          <cell r="AM1822">
            <v>0</v>
          </cell>
          <cell r="AN1822">
            <v>0</v>
          </cell>
          <cell r="AO1822">
            <v>0</v>
          </cell>
          <cell r="AP1822">
            <v>364458640</v>
          </cell>
          <cell r="AQ1822">
            <v>149940682</v>
          </cell>
          <cell r="AR1822">
            <v>46750613</v>
          </cell>
          <cell r="AS1822">
            <v>196691295</v>
          </cell>
          <cell r="AT1822">
            <v>12417483</v>
          </cell>
          <cell r="AU1822">
            <v>969246</v>
          </cell>
          <cell r="AV1822">
            <v>1093218</v>
          </cell>
          <cell r="AW1822">
            <v>16536</v>
          </cell>
          <cell r="AX1822">
            <v>3050518</v>
          </cell>
          <cell r="AY1822">
            <v>8721280</v>
          </cell>
          <cell r="AZ1822">
            <v>26268281</v>
          </cell>
        </row>
        <row r="1823">
          <cell r="A1823">
            <v>230737</v>
          </cell>
          <cell r="B1823" t="str">
            <v>UTAH VALLEY STATE COLLEGE</v>
          </cell>
          <cell r="C1823" t="str">
            <v>UT</v>
          </cell>
          <cell r="D1823">
            <v>7</v>
          </cell>
          <cell r="E1823">
            <v>1</v>
          </cell>
          <cell r="F1823">
            <v>2</v>
          </cell>
          <cell r="G1823">
            <v>2</v>
          </cell>
          <cell r="H1823">
            <v>2</v>
          </cell>
          <cell r="I1823">
            <v>33</v>
          </cell>
          <cell r="J1823">
            <v>1</v>
          </cell>
          <cell r="K1823">
            <v>15723</v>
          </cell>
          <cell r="L1823">
            <v>35683610</v>
          </cell>
          <cell r="M1823">
            <v>0</v>
          </cell>
          <cell r="N1823">
            <v>36779745</v>
          </cell>
          <cell r="O1823">
            <v>0</v>
          </cell>
          <cell r="P1823">
            <v>13804657</v>
          </cell>
          <cell r="Q1823">
            <v>5302872</v>
          </cell>
          <cell r="R1823">
            <v>0</v>
          </cell>
          <cell r="S1823">
            <v>848329</v>
          </cell>
          <cell r="T1823">
            <v>0</v>
          </cell>
          <cell r="U1823">
            <v>445299</v>
          </cell>
          <cell r="V1823">
            <v>11804072</v>
          </cell>
          <cell r="W1823">
            <v>0</v>
          </cell>
          <cell r="X1823">
            <v>6269661</v>
          </cell>
          <cell r="Y1823">
            <v>0</v>
          </cell>
          <cell r="Z1823">
            <v>110938245</v>
          </cell>
          <cell r="AA1823">
            <v>39377626</v>
          </cell>
          <cell r="AB1823">
            <v>0</v>
          </cell>
          <cell r="AC1823">
            <v>246798</v>
          </cell>
          <cell r="AD1823">
            <v>9991791</v>
          </cell>
          <cell r="AE1823">
            <v>11836474</v>
          </cell>
          <cell r="AF1823">
            <v>14005021</v>
          </cell>
          <cell r="AG1823">
            <v>6923995</v>
          </cell>
          <cell r="AH1823">
            <v>12590717</v>
          </cell>
          <cell r="AI1823">
            <v>0</v>
          </cell>
          <cell r="AJ1823">
            <v>510566</v>
          </cell>
          <cell r="AK1823">
            <v>95482988</v>
          </cell>
          <cell r="AL1823">
            <v>11694842</v>
          </cell>
          <cell r="AM1823">
            <v>0</v>
          </cell>
          <cell r="AN1823">
            <v>0</v>
          </cell>
          <cell r="AO1823">
            <v>0</v>
          </cell>
          <cell r="AP1823">
            <v>107177830</v>
          </cell>
          <cell r="AQ1823">
            <v>45170246</v>
          </cell>
          <cell r="AR1823">
            <v>15027323</v>
          </cell>
          <cell r="AS1823">
            <v>60197569</v>
          </cell>
          <cell r="AT1823">
            <v>8602310</v>
          </cell>
          <cell r="AU1823">
            <v>491618</v>
          </cell>
          <cell r="AV1823">
            <v>236406</v>
          </cell>
          <cell r="AW1823">
            <v>0</v>
          </cell>
          <cell r="AX1823">
            <v>636173</v>
          </cell>
          <cell r="AY1823">
            <v>2624210</v>
          </cell>
          <cell r="AZ1823">
            <v>12590717</v>
          </cell>
        </row>
        <row r="1824">
          <cell r="A1824">
            <v>230764</v>
          </cell>
          <cell r="B1824" t="str">
            <v>UNIVERSITY OF UTAH</v>
          </cell>
          <cell r="C1824" t="str">
            <v>UT</v>
          </cell>
          <cell r="D1824">
            <v>7</v>
          </cell>
          <cell r="E1824">
            <v>1</v>
          </cell>
          <cell r="F1824">
            <v>1</v>
          </cell>
          <cell r="G1824">
            <v>1</v>
          </cell>
          <cell r="H1824">
            <v>2</v>
          </cell>
          <cell r="I1824">
            <v>15</v>
          </cell>
          <cell r="J1824">
            <v>1</v>
          </cell>
          <cell r="K1824">
            <v>21875</v>
          </cell>
          <cell r="L1824">
            <v>83713000</v>
          </cell>
          <cell r="M1824">
            <v>0</v>
          </cell>
          <cell r="N1824">
            <v>198318000</v>
          </cell>
          <cell r="O1824">
            <v>0</v>
          </cell>
          <cell r="P1824">
            <v>149885000</v>
          </cell>
          <cell r="Q1824">
            <v>9834000</v>
          </cell>
          <cell r="R1824">
            <v>0</v>
          </cell>
          <cell r="S1824">
            <v>97380000</v>
          </cell>
          <cell r="T1824">
            <v>14320000</v>
          </cell>
          <cell r="U1824">
            <v>269245000</v>
          </cell>
          <cell r="V1824">
            <v>70783000</v>
          </cell>
          <cell r="W1824">
            <v>369493000</v>
          </cell>
          <cell r="X1824">
            <v>12007000</v>
          </cell>
          <cell r="Y1824">
            <v>0</v>
          </cell>
          <cell r="Z1824">
            <v>1274978000</v>
          </cell>
          <cell r="AA1824">
            <v>189053000</v>
          </cell>
          <cell r="AB1824">
            <v>159029000</v>
          </cell>
          <cell r="AC1824">
            <v>325219000</v>
          </cell>
          <cell r="AD1824">
            <v>61519000</v>
          </cell>
          <cell r="AE1824">
            <v>14768000</v>
          </cell>
          <cell r="AF1824">
            <v>50196000</v>
          </cell>
          <cell r="AG1824">
            <v>41551000</v>
          </cell>
          <cell r="AH1824">
            <v>20925000</v>
          </cell>
          <cell r="AI1824">
            <v>3827000</v>
          </cell>
          <cell r="AJ1824">
            <v>-6281000</v>
          </cell>
          <cell r="AK1824">
            <v>859806000</v>
          </cell>
          <cell r="AL1824">
            <v>66789000</v>
          </cell>
          <cell r="AM1824">
            <v>365874000</v>
          </cell>
          <cell r="AN1824">
            <v>0</v>
          </cell>
          <cell r="AO1824">
            <v>0</v>
          </cell>
          <cell r="AP1824">
            <v>1292469000</v>
          </cell>
          <cell r="AQ1824">
            <v>416768000</v>
          </cell>
          <cell r="AR1824">
            <v>120134000</v>
          </cell>
          <cell r="AS1824">
            <v>536902000</v>
          </cell>
          <cell r="AT1824">
            <v>8216000</v>
          </cell>
          <cell r="AU1824">
            <v>3304000</v>
          </cell>
          <cell r="AV1824">
            <v>3775000</v>
          </cell>
          <cell r="AW1824">
            <v>0</v>
          </cell>
          <cell r="AX1824">
            <v>4361000</v>
          </cell>
          <cell r="AY1824">
            <v>1269000</v>
          </cell>
          <cell r="AZ1824">
            <v>20925000</v>
          </cell>
        </row>
        <row r="1825">
          <cell r="A1825">
            <v>230782</v>
          </cell>
          <cell r="B1825" t="str">
            <v>WEBER STATE UNIVERSITY</v>
          </cell>
          <cell r="C1825" t="str">
            <v>UT</v>
          </cell>
          <cell r="D1825">
            <v>7</v>
          </cell>
          <cell r="E1825">
            <v>1</v>
          </cell>
          <cell r="F1825">
            <v>2</v>
          </cell>
          <cell r="G1825">
            <v>2</v>
          </cell>
          <cell r="H1825">
            <v>2</v>
          </cell>
          <cell r="I1825">
            <v>22</v>
          </cell>
          <cell r="J1825">
            <v>1</v>
          </cell>
          <cell r="K1825">
            <v>12695</v>
          </cell>
          <cell r="L1825">
            <v>34619130</v>
          </cell>
          <cell r="M1825">
            <v>0</v>
          </cell>
          <cell r="N1825">
            <v>54790817</v>
          </cell>
          <cell r="O1825">
            <v>0</v>
          </cell>
          <cell r="P1825">
            <v>11854327</v>
          </cell>
          <cell r="Q1825">
            <v>330285</v>
          </cell>
          <cell r="R1825">
            <v>26428</v>
          </cell>
          <cell r="S1825">
            <v>4989572</v>
          </cell>
          <cell r="T1825">
            <v>845855</v>
          </cell>
          <cell r="U1825">
            <v>1077788</v>
          </cell>
          <cell r="V1825">
            <v>12767073</v>
          </cell>
          <cell r="W1825">
            <v>0</v>
          </cell>
          <cell r="X1825">
            <v>3772320</v>
          </cell>
          <cell r="Y1825">
            <v>0</v>
          </cell>
          <cell r="Z1825">
            <v>125073595</v>
          </cell>
          <cell r="AA1825">
            <v>45620662</v>
          </cell>
          <cell r="AB1825">
            <v>472451</v>
          </cell>
          <cell r="AC1825">
            <v>2296589</v>
          </cell>
          <cell r="AD1825">
            <v>12567523</v>
          </cell>
          <cell r="AE1825">
            <v>10164300</v>
          </cell>
          <cell r="AF1825">
            <v>13357173</v>
          </cell>
          <cell r="AG1825">
            <v>8897948</v>
          </cell>
          <cell r="AH1825">
            <v>12460981</v>
          </cell>
          <cell r="AI1825">
            <v>0</v>
          </cell>
          <cell r="AJ1825">
            <v>2578454</v>
          </cell>
          <cell r="AK1825">
            <v>108416081</v>
          </cell>
          <cell r="AL1825">
            <v>12667212</v>
          </cell>
          <cell r="AM1825">
            <v>0</v>
          </cell>
          <cell r="AN1825">
            <v>0</v>
          </cell>
          <cell r="AO1825">
            <v>0</v>
          </cell>
          <cell r="AP1825">
            <v>121083293</v>
          </cell>
          <cell r="AQ1825">
            <v>54959724</v>
          </cell>
          <cell r="AR1825">
            <v>17660457</v>
          </cell>
          <cell r="AS1825">
            <v>72620181</v>
          </cell>
          <cell r="AT1825">
            <v>7653592</v>
          </cell>
          <cell r="AU1825">
            <v>497035</v>
          </cell>
          <cell r="AV1825">
            <v>306814</v>
          </cell>
          <cell r="AW1825">
            <v>0</v>
          </cell>
          <cell r="AX1825">
            <v>728620</v>
          </cell>
          <cell r="AY1825">
            <v>3274920</v>
          </cell>
          <cell r="AZ1825">
            <v>12460981</v>
          </cell>
        </row>
        <row r="1826">
          <cell r="A1826">
            <v>230092</v>
          </cell>
          <cell r="B1826" t="str">
            <v>COLLEGE OF EASTERN UTAH</v>
          </cell>
          <cell r="C1826" t="str">
            <v>UT</v>
          </cell>
          <cell r="D1826">
            <v>7</v>
          </cell>
          <cell r="E1826">
            <v>4</v>
          </cell>
          <cell r="F1826">
            <v>2</v>
          </cell>
          <cell r="G1826">
            <v>2</v>
          </cell>
          <cell r="H1826">
            <v>2</v>
          </cell>
          <cell r="I1826">
            <v>40</v>
          </cell>
          <cell r="J1826">
            <v>1</v>
          </cell>
          <cell r="K1826">
            <v>2054</v>
          </cell>
          <cell r="L1826">
            <v>2911458</v>
          </cell>
          <cell r="M1826">
            <v>0</v>
          </cell>
          <cell r="N1826">
            <v>11382375</v>
          </cell>
          <cell r="O1826">
            <v>0</v>
          </cell>
          <cell r="P1826">
            <v>4473208</v>
          </cell>
          <cell r="Q1826">
            <v>1865189</v>
          </cell>
          <cell r="R1826">
            <v>314742</v>
          </cell>
          <cell r="S1826">
            <v>261217</v>
          </cell>
          <cell r="T1826">
            <v>365402</v>
          </cell>
          <cell r="U1826">
            <v>365716</v>
          </cell>
          <cell r="V1826">
            <v>2651933</v>
          </cell>
          <cell r="W1826">
            <v>0</v>
          </cell>
          <cell r="X1826">
            <v>1697211</v>
          </cell>
          <cell r="Y1826">
            <v>0</v>
          </cell>
          <cell r="Z1826">
            <v>26288451</v>
          </cell>
          <cell r="AA1826">
            <v>7357420</v>
          </cell>
          <cell r="AB1826">
            <v>0</v>
          </cell>
          <cell r="AC1826">
            <v>1612349</v>
          </cell>
          <cell r="AD1826">
            <v>2273327</v>
          </cell>
          <cell r="AE1826">
            <v>3244860</v>
          </cell>
          <cell r="AF1826">
            <v>3107477</v>
          </cell>
          <cell r="AG1826">
            <v>1823969</v>
          </cell>
          <cell r="AH1826">
            <v>4126885</v>
          </cell>
          <cell r="AI1826">
            <v>-81320</v>
          </cell>
          <cell r="AJ1826">
            <v>-306276</v>
          </cell>
          <cell r="AK1826">
            <v>23158691</v>
          </cell>
          <cell r="AL1826">
            <v>3350876</v>
          </cell>
          <cell r="AM1826">
            <v>0</v>
          </cell>
          <cell r="AN1826">
            <v>0</v>
          </cell>
          <cell r="AO1826">
            <v>0</v>
          </cell>
          <cell r="AP1826">
            <v>26509567</v>
          </cell>
          <cell r="AQ1826">
            <v>9772619</v>
          </cell>
          <cell r="AR1826">
            <v>3931072</v>
          </cell>
          <cell r="AS1826">
            <v>13703691</v>
          </cell>
          <cell r="AT1826">
            <v>2023766</v>
          </cell>
          <cell r="AU1826">
            <v>40276</v>
          </cell>
          <cell r="AV1826">
            <v>1439219</v>
          </cell>
          <cell r="AW1826">
            <v>65308</v>
          </cell>
          <cell r="AX1826">
            <v>558316</v>
          </cell>
          <cell r="AY1826">
            <v>0</v>
          </cell>
          <cell r="AZ1826">
            <v>4126885</v>
          </cell>
        </row>
        <row r="1827">
          <cell r="A1827">
            <v>230162</v>
          </cell>
          <cell r="B1827" t="str">
            <v>DAVIS APPLIED TECHNOLOGY COLLEGE</v>
          </cell>
          <cell r="C1827" t="str">
            <v>UT</v>
          </cell>
          <cell r="D1827">
            <v>7</v>
          </cell>
          <cell r="E1827">
            <v>4</v>
          </cell>
          <cell r="F1827">
            <v>2</v>
          </cell>
          <cell r="G1827">
            <v>2</v>
          </cell>
          <cell r="H1827">
            <v>2</v>
          </cell>
          <cell r="I1827">
            <v>-3</v>
          </cell>
          <cell r="J1827">
            <v>1</v>
          </cell>
          <cell r="K1827">
            <v>513</v>
          </cell>
          <cell r="L1827">
            <v>1010230</v>
          </cell>
          <cell r="M1827">
            <v>0</v>
          </cell>
          <cell r="N1827">
            <v>6757800</v>
          </cell>
          <cell r="O1827">
            <v>0</v>
          </cell>
          <cell r="P1827">
            <v>802815</v>
          </cell>
          <cell r="Q1827">
            <v>863925</v>
          </cell>
          <cell r="R1827">
            <v>144369</v>
          </cell>
          <cell r="S1827">
            <v>695891</v>
          </cell>
          <cell r="T1827">
            <v>15049</v>
          </cell>
          <cell r="U1827">
            <v>27356</v>
          </cell>
          <cell r="V1827">
            <v>742569</v>
          </cell>
          <cell r="W1827">
            <v>0</v>
          </cell>
          <cell r="X1827">
            <v>211085</v>
          </cell>
          <cell r="Y1827">
            <v>275330</v>
          </cell>
          <cell r="Z1827">
            <v>11546419</v>
          </cell>
          <cell r="AA1827">
            <v>5133951</v>
          </cell>
          <cell r="AB1827">
            <v>0</v>
          </cell>
          <cell r="AC1827">
            <v>0</v>
          </cell>
          <cell r="AD1827">
            <v>1231581</v>
          </cell>
          <cell r="AE1827">
            <v>1234000</v>
          </cell>
          <cell r="AF1827">
            <v>1267199</v>
          </cell>
          <cell r="AG1827">
            <v>1179281</v>
          </cell>
          <cell r="AH1827">
            <v>375254</v>
          </cell>
          <cell r="AI1827">
            <v>74000</v>
          </cell>
          <cell r="AJ1827">
            <v>0</v>
          </cell>
          <cell r="AK1827">
            <v>10495266</v>
          </cell>
          <cell r="AL1827">
            <v>736765</v>
          </cell>
          <cell r="AM1827">
            <v>0</v>
          </cell>
          <cell r="AN1827">
            <v>279580</v>
          </cell>
          <cell r="AO1827">
            <v>0</v>
          </cell>
          <cell r="AP1827">
            <v>11511611</v>
          </cell>
          <cell r="AQ1827">
            <v>5310694</v>
          </cell>
          <cell r="AR1827">
            <v>1994038</v>
          </cell>
          <cell r="AS1827">
            <v>7304732</v>
          </cell>
          <cell r="AT1827">
            <v>257029</v>
          </cell>
          <cell r="AU1827">
            <v>68878</v>
          </cell>
          <cell r="AV1827">
            <v>5157</v>
          </cell>
          <cell r="AW1827">
            <v>0</v>
          </cell>
          <cell r="AX1827">
            <v>0</v>
          </cell>
          <cell r="AY1827">
            <v>44190</v>
          </cell>
          <cell r="AZ1827">
            <v>375254</v>
          </cell>
        </row>
        <row r="1828">
          <cell r="A1828">
            <v>230588</v>
          </cell>
          <cell r="B1828" t="str">
            <v>SNOW COLLEGE SOUTH</v>
          </cell>
          <cell r="C1828" t="str">
            <v>UT</v>
          </cell>
          <cell r="D1828">
            <v>7</v>
          </cell>
          <cell r="E1828">
            <v>4</v>
          </cell>
          <cell r="F1828">
            <v>2</v>
          </cell>
          <cell r="G1828">
            <v>-2</v>
          </cell>
          <cell r="H1828">
            <v>2</v>
          </cell>
          <cell r="I1828">
            <v>-3</v>
          </cell>
          <cell r="J1828">
            <v>1</v>
          </cell>
          <cell r="L1828">
            <v>596359</v>
          </cell>
          <cell r="M1828">
            <v>0</v>
          </cell>
          <cell r="N1828">
            <v>4357400</v>
          </cell>
          <cell r="O1828">
            <v>0</v>
          </cell>
          <cell r="P1828">
            <v>169477</v>
          </cell>
          <cell r="Q1828">
            <v>267373</v>
          </cell>
          <cell r="R1828">
            <v>509391</v>
          </cell>
          <cell r="S1828">
            <v>0</v>
          </cell>
          <cell r="T1828">
            <v>0</v>
          </cell>
          <cell r="U1828">
            <v>411317</v>
          </cell>
          <cell r="V1828">
            <v>255523</v>
          </cell>
          <cell r="W1828">
            <v>0</v>
          </cell>
          <cell r="X1828">
            <v>0</v>
          </cell>
          <cell r="Y1828">
            <v>0</v>
          </cell>
          <cell r="Z1828">
            <v>6566840</v>
          </cell>
          <cell r="AA1828">
            <v>3607889</v>
          </cell>
          <cell r="AB1828">
            <v>0</v>
          </cell>
          <cell r="AC1828">
            <v>0</v>
          </cell>
          <cell r="AD1828">
            <v>146437</v>
          </cell>
          <cell r="AE1828">
            <v>633646</v>
          </cell>
          <cell r="AF1828">
            <v>972966</v>
          </cell>
          <cell r="AG1828">
            <v>823277</v>
          </cell>
          <cell r="AH1828">
            <v>12810</v>
          </cell>
          <cell r="AI1828">
            <v>0</v>
          </cell>
          <cell r="AJ1828">
            <v>0</v>
          </cell>
          <cell r="AK1828">
            <v>6197025</v>
          </cell>
          <cell r="AL1828">
            <v>278158</v>
          </cell>
          <cell r="AM1828">
            <v>0</v>
          </cell>
          <cell r="AN1828">
            <v>0</v>
          </cell>
          <cell r="AO1828">
            <v>0</v>
          </cell>
          <cell r="AP1828">
            <v>6475183</v>
          </cell>
          <cell r="AQ1828">
            <v>2744909</v>
          </cell>
          <cell r="AR1828">
            <v>1173065</v>
          </cell>
          <cell r="AS1828">
            <v>3917974</v>
          </cell>
          <cell r="AT1828">
            <v>0</v>
          </cell>
          <cell r="AU1828">
            <v>0</v>
          </cell>
          <cell r="AV1828">
            <v>12810</v>
          </cell>
          <cell r="AW1828">
            <v>0</v>
          </cell>
          <cell r="AX1828">
            <v>0</v>
          </cell>
          <cell r="AY1828">
            <v>0</v>
          </cell>
          <cell r="AZ1828">
            <v>12810</v>
          </cell>
        </row>
        <row r="1829">
          <cell r="A1829">
            <v>230597</v>
          </cell>
          <cell r="B1829" t="str">
            <v>SNOW COLLEGE</v>
          </cell>
          <cell r="C1829" t="str">
            <v>UT</v>
          </cell>
          <cell r="D1829">
            <v>7</v>
          </cell>
          <cell r="E1829">
            <v>4</v>
          </cell>
          <cell r="F1829">
            <v>2</v>
          </cell>
          <cell r="G1829">
            <v>2</v>
          </cell>
          <cell r="H1829">
            <v>2</v>
          </cell>
          <cell r="I1829">
            <v>40</v>
          </cell>
          <cell r="J1829">
            <v>1</v>
          </cell>
          <cell r="K1829">
            <v>3159</v>
          </cell>
          <cell r="L1829">
            <v>3876247</v>
          </cell>
          <cell r="M1829">
            <v>0</v>
          </cell>
          <cell r="N1829">
            <v>11529900</v>
          </cell>
          <cell r="O1829">
            <v>0</v>
          </cell>
          <cell r="P1829">
            <v>4076965</v>
          </cell>
          <cell r="Q1829">
            <v>133649</v>
          </cell>
          <cell r="R1829">
            <v>0</v>
          </cell>
          <cell r="S1829">
            <v>432792</v>
          </cell>
          <cell r="T1829">
            <v>501655</v>
          </cell>
          <cell r="U1829">
            <v>129488</v>
          </cell>
          <cell r="V1829">
            <v>1453400</v>
          </cell>
          <cell r="W1829">
            <v>0</v>
          </cell>
          <cell r="X1829">
            <v>1251431</v>
          </cell>
          <cell r="Y1829">
            <v>0</v>
          </cell>
          <cell r="Z1829">
            <v>23385527</v>
          </cell>
          <cell r="AA1829">
            <v>7535626</v>
          </cell>
          <cell r="AB1829">
            <v>22348</v>
          </cell>
          <cell r="AC1829">
            <v>920518</v>
          </cell>
          <cell r="AD1829">
            <v>2050673</v>
          </cell>
          <cell r="AE1829">
            <v>2183549</v>
          </cell>
          <cell r="AF1829">
            <v>2837437</v>
          </cell>
          <cell r="AG1829">
            <v>2333088</v>
          </cell>
          <cell r="AH1829">
            <v>3186545</v>
          </cell>
          <cell r="AI1829">
            <v>0</v>
          </cell>
          <cell r="AJ1829">
            <v>200358</v>
          </cell>
          <cell r="AK1829">
            <v>21270142</v>
          </cell>
          <cell r="AL1829">
            <v>1879695</v>
          </cell>
          <cell r="AM1829">
            <v>0</v>
          </cell>
          <cell r="AN1829">
            <v>0</v>
          </cell>
          <cell r="AO1829">
            <v>0</v>
          </cell>
          <cell r="AP1829">
            <v>23149837</v>
          </cell>
          <cell r="AQ1829">
            <v>9409260</v>
          </cell>
          <cell r="AR1829">
            <v>3837298</v>
          </cell>
          <cell r="AS1829">
            <v>13246558</v>
          </cell>
          <cell r="AT1829">
            <v>2308172</v>
          </cell>
          <cell r="AU1829">
            <v>101624</v>
          </cell>
          <cell r="AV1829">
            <v>79168</v>
          </cell>
          <cell r="AW1829">
            <v>0</v>
          </cell>
          <cell r="AX1829">
            <v>0</v>
          </cell>
          <cell r="AY1829">
            <v>697581</v>
          </cell>
          <cell r="AZ1829">
            <v>3186545</v>
          </cell>
        </row>
        <row r="1830">
          <cell r="A1830">
            <v>230746</v>
          </cell>
          <cell r="B1830" t="str">
            <v>SALT LAKE COMMUNITY COLLEGE</v>
          </cell>
          <cell r="C1830" t="str">
            <v>UT</v>
          </cell>
          <cell r="D1830">
            <v>7</v>
          </cell>
          <cell r="E1830">
            <v>4</v>
          </cell>
          <cell r="F1830">
            <v>2</v>
          </cell>
          <cell r="G1830">
            <v>2</v>
          </cell>
          <cell r="H1830">
            <v>2</v>
          </cell>
          <cell r="I1830">
            <v>40</v>
          </cell>
          <cell r="J1830">
            <v>1</v>
          </cell>
          <cell r="K1830">
            <v>13203</v>
          </cell>
          <cell r="L1830">
            <v>29973702</v>
          </cell>
          <cell r="M1830">
            <v>0</v>
          </cell>
          <cell r="N1830">
            <v>52836696</v>
          </cell>
          <cell r="O1830">
            <v>0</v>
          </cell>
          <cell r="P1830">
            <v>9266015</v>
          </cell>
          <cell r="Q1830">
            <v>2177402</v>
          </cell>
          <cell r="R1830">
            <v>12725</v>
          </cell>
          <cell r="S1830">
            <v>1254029</v>
          </cell>
          <cell r="T1830">
            <v>217919</v>
          </cell>
          <cell r="U1830">
            <v>393728</v>
          </cell>
          <cell r="V1830">
            <v>10929453</v>
          </cell>
          <cell r="W1830">
            <v>0</v>
          </cell>
          <cell r="X1830">
            <v>3915193</v>
          </cell>
          <cell r="Y1830">
            <v>0</v>
          </cell>
          <cell r="Z1830">
            <v>110976862</v>
          </cell>
          <cell r="AA1830">
            <v>46027546</v>
          </cell>
          <cell r="AB1830">
            <v>0</v>
          </cell>
          <cell r="AC1830">
            <v>1675905</v>
          </cell>
          <cell r="AD1830">
            <v>6844230</v>
          </cell>
          <cell r="AE1830">
            <v>11020129</v>
          </cell>
          <cell r="AF1830">
            <v>11943685</v>
          </cell>
          <cell r="AG1830">
            <v>10312024</v>
          </cell>
          <cell r="AH1830">
            <v>9087953</v>
          </cell>
          <cell r="AI1830">
            <v>0</v>
          </cell>
          <cell r="AJ1830">
            <v>4062553</v>
          </cell>
          <cell r="AK1830">
            <v>100974025</v>
          </cell>
          <cell r="AL1830">
            <v>10482861</v>
          </cell>
          <cell r="AM1830">
            <v>0</v>
          </cell>
          <cell r="AN1830">
            <v>0</v>
          </cell>
          <cell r="AO1830">
            <v>0</v>
          </cell>
          <cell r="AP1830">
            <v>111456886</v>
          </cell>
          <cell r="AQ1830">
            <v>49220145</v>
          </cell>
          <cell r="AR1830">
            <v>14932665</v>
          </cell>
          <cell r="AS1830">
            <v>64152810</v>
          </cell>
          <cell r="AT1830">
            <v>5936887</v>
          </cell>
          <cell r="AU1830">
            <v>442439</v>
          </cell>
          <cell r="AV1830">
            <v>576223</v>
          </cell>
          <cell r="AW1830">
            <v>0</v>
          </cell>
          <cell r="AX1830">
            <v>548405</v>
          </cell>
          <cell r="AY1830">
            <v>1583999</v>
          </cell>
          <cell r="AZ1830">
            <v>9087953</v>
          </cell>
        </row>
        <row r="1831">
          <cell r="A1831">
            <v>230010</v>
          </cell>
          <cell r="B1831" t="str">
            <v>BRIDGERLAND APPLIED TECHNOLOGY COLLEGE</v>
          </cell>
          <cell r="C1831" t="str">
            <v>UT</v>
          </cell>
          <cell r="D1831">
            <v>7</v>
          </cell>
          <cell r="E1831">
            <v>7</v>
          </cell>
          <cell r="F1831">
            <v>2</v>
          </cell>
          <cell r="G1831">
            <v>2</v>
          </cell>
          <cell r="H1831">
            <v>2</v>
          </cell>
          <cell r="I1831">
            <v>-3</v>
          </cell>
          <cell r="J1831">
            <v>1</v>
          </cell>
          <cell r="K1831">
            <v>273</v>
          </cell>
          <cell r="L1831">
            <v>783054</v>
          </cell>
          <cell r="M1831">
            <v>0</v>
          </cell>
          <cell r="N1831">
            <v>7136536</v>
          </cell>
          <cell r="O1831">
            <v>0</v>
          </cell>
          <cell r="P1831">
            <v>735359</v>
          </cell>
          <cell r="Q1831">
            <v>845935</v>
          </cell>
          <cell r="R1831">
            <v>339942</v>
          </cell>
          <cell r="S1831">
            <v>149500</v>
          </cell>
          <cell r="T1831">
            <v>0</v>
          </cell>
          <cell r="U1831">
            <v>588068</v>
          </cell>
          <cell r="V1831">
            <v>711516</v>
          </cell>
          <cell r="W1831">
            <v>0</v>
          </cell>
          <cell r="X1831">
            <v>0</v>
          </cell>
          <cell r="Y1831">
            <v>0</v>
          </cell>
          <cell r="Z1831">
            <v>11289910</v>
          </cell>
          <cell r="AA1831">
            <v>7133943</v>
          </cell>
          <cell r="AB1831">
            <v>0</v>
          </cell>
          <cell r="AC1831">
            <v>0</v>
          </cell>
          <cell r="AD1831">
            <v>0</v>
          </cell>
          <cell r="AE1831">
            <v>532927</v>
          </cell>
          <cell r="AF1831">
            <v>1170907</v>
          </cell>
          <cell r="AG1831">
            <v>1501132</v>
          </cell>
          <cell r="AH1831">
            <v>230953</v>
          </cell>
          <cell r="AI1831">
            <v>0</v>
          </cell>
          <cell r="AJ1831">
            <v>0</v>
          </cell>
          <cell r="AK1831">
            <v>10569862</v>
          </cell>
          <cell r="AL1831">
            <v>708187</v>
          </cell>
          <cell r="AM1831">
            <v>0</v>
          </cell>
          <cell r="AN1831">
            <v>0</v>
          </cell>
          <cell r="AO1831">
            <v>0</v>
          </cell>
          <cell r="AP1831">
            <v>11278049</v>
          </cell>
          <cell r="AQ1831">
            <v>4650911</v>
          </cell>
          <cell r="AR1831">
            <v>1733914</v>
          </cell>
          <cell r="AS1831">
            <v>6384825</v>
          </cell>
          <cell r="AT1831">
            <v>164148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66805</v>
          </cell>
          <cell r="AZ1831">
            <v>230953</v>
          </cell>
        </row>
        <row r="1832">
          <cell r="A1832">
            <v>230490</v>
          </cell>
          <cell r="B1832" t="str">
            <v>ODGEN-WEBER APPLIED TECHNOLOGY COLLEGE</v>
          </cell>
          <cell r="C1832" t="str">
            <v>UT</v>
          </cell>
          <cell r="D1832">
            <v>7</v>
          </cell>
          <cell r="E1832">
            <v>7</v>
          </cell>
          <cell r="F1832">
            <v>2</v>
          </cell>
          <cell r="G1832">
            <v>2</v>
          </cell>
          <cell r="H1832">
            <v>2</v>
          </cell>
          <cell r="I1832">
            <v>-3</v>
          </cell>
          <cell r="J1832">
            <v>1</v>
          </cell>
          <cell r="K1832">
            <v>876</v>
          </cell>
          <cell r="L1832">
            <v>913241</v>
          </cell>
          <cell r="M1832">
            <v>0</v>
          </cell>
          <cell r="N1832">
            <v>7785981</v>
          </cell>
          <cell r="O1832">
            <v>0</v>
          </cell>
          <cell r="P1832">
            <v>1414012</v>
          </cell>
          <cell r="Q1832">
            <v>795386</v>
          </cell>
          <cell r="R1832">
            <v>0</v>
          </cell>
          <cell r="S1832">
            <v>905</v>
          </cell>
          <cell r="T1832">
            <v>0</v>
          </cell>
          <cell r="U1832">
            <v>349439</v>
          </cell>
          <cell r="V1832">
            <v>1753164</v>
          </cell>
          <cell r="W1832">
            <v>0</v>
          </cell>
          <cell r="X1832">
            <v>0</v>
          </cell>
          <cell r="Y1832">
            <v>0</v>
          </cell>
          <cell r="Z1832">
            <v>13012128</v>
          </cell>
          <cell r="AA1832">
            <v>4336379</v>
          </cell>
          <cell r="AB1832">
            <v>0</v>
          </cell>
          <cell r="AC1832">
            <v>0</v>
          </cell>
          <cell r="AD1832">
            <v>719040</v>
          </cell>
          <cell r="AE1832">
            <v>1134022</v>
          </cell>
          <cell r="AF1832">
            <v>1286170</v>
          </cell>
          <cell r="AG1832">
            <v>1395468</v>
          </cell>
          <cell r="AH1832">
            <v>637716</v>
          </cell>
          <cell r="AI1832">
            <v>0</v>
          </cell>
          <cell r="AJ1832">
            <v>0</v>
          </cell>
          <cell r="AK1832">
            <v>9508795</v>
          </cell>
          <cell r="AL1832">
            <v>1690094</v>
          </cell>
          <cell r="AM1832">
            <v>0</v>
          </cell>
          <cell r="AN1832">
            <v>0</v>
          </cell>
          <cell r="AO1832">
            <v>0</v>
          </cell>
          <cell r="AP1832">
            <v>11198889</v>
          </cell>
          <cell r="AQ1832">
            <v>6217251</v>
          </cell>
          <cell r="AR1832">
            <v>2128906</v>
          </cell>
          <cell r="AS1832">
            <v>8346157</v>
          </cell>
          <cell r="AT1832">
            <v>460537</v>
          </cell>
          <cell r="AU1832">
            <v>145925</v>
          </cell>
          <cell r="AV1832">
            <v>31254</v>
          </cell>
          <cell r="AW1832">
            <v>0</v>
          </cell>
          <cell r="AX1832">
            <v>0</v>
          </cell>
          <cell r="AY1832">
            <v>0</v>
          </cell>
          <cell r="AZ1832">
            <v>637716</v>
          </cell>
        </row>
        <row r="1833">
          <cell r="A1833">
            <v>230676</v>
          </cell>
          <cell r="B1833" t="str">
            <v>UINTAH BASIN APPLIED TECHNOLOGY COLLEGE</v>
          </cell>
          <cell r="C1833" t="str">
            <v>UT</v>
          </cell>
          <cell r="D1833">
            <v>7</v>
          </cell>
          <cell r="E1833">
            <v>7</v>
          </cell>
          <cell r="F1833">
            <v>2</v>
          </cell>
          <cell r="G1833">
            <v>2</v>
          </cell>
          <cell r="H1833">
            <v>2</v>
          </cell>
          <cell r="I1833">
            <v>-3</v>
          </cell>
          <cell r="J1833">
            <v>1</v>
          </cell>
          <cell r="K1833">
            <v>328</v>
          </cell>
          <cell r="L1833">
            <v>290274</v>
          </cell>
          <cell r="M1833">
            <v>0</v>
          </cell>
          <cell r="N1833">
            <v>3812804</v>
          </cell>
          <cell r="O1833">
            <v>0</v>
          </cell>
          <cell r="P1833">
            <v>401030</v>
          </cell>
          <cell r="Q1833">
            <v>570304</v>
          </cell>
          <cell r="R1833">
            <v>166289</v>
          </cell>
          <cell r="S1833">
            <v>0</v>
          </cell>
          <cell r="T1833">
            <v>0</v>
          </cell>
          <cell r="U1833">
            <v>0</v>
          </cell>
          <cell r="V1833">
            <v>211160</v>
          </cell>
          <cell r="W1833">
            <v>0</v>
          </cell>
          <cell r="X1833">
            <v>367286</v>
          </cell>
          <cell r="Y1833">
            <v>0</v>
          </cell>
          <cell r="Z1833">
            <v>5819147</v>
          </cell>
          <cell r="AA1833">
            <v>3148771</v>
          </cell>
          <cell r="AB1833">
            <v>0</v>
          </cell>
          <cell r="AC1833">
            <v>0</v>
          </cell>
          <cell r="AD1833">
            <v>0</v>
          </cell>
          <cell r="AE1833">
            <v>512656</v>
          </cell>
          <cell r="AF1833">
            <v>642668</v>
          </cell>
          <cell r="AG1833">
            <v>612426</v>
          </cell>
          <cell r="AH1833">
            <v>162935</v>
          </cell>
          <cell r="AI1833">
            <v>204519</v>
          </cell>
          <cell r="AJ1833">
            <v>0</v>
          </cell>
          <cell r="AK1833">
            <v>5283975</v>
          </cell>
          <cell r="AL1833">
            <v>195046</v>
          </cell>
          <cell r="AM1833">
            <v>0</v>
          </cell>
          <cell r="AN1833">
            <v>0</v>
          </cell>
          <cell r="AO1833">
            <v>1</v>
          </cell>
          <cell r="AP1833">
            <v>5479022</v>
          </cell>
          <cell r="AQ1833">
            <v>43896</v>
          </cell>
          <cell r="AR1833">
            <v>24457</v>
          </cell>
          <cell r="AS1833">
            <v>68354</v>
          </cell>
          <cell r="AT1833">
            <v>162935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162935</v>
          </cell>
        </row>
        <row r="1834">
          <cell r="A1834">
            <v>231624</v>
          </cell>
          <cell r="B1834" t="str">
            <v>COLLEGE OF WILLIAM AND MARY</v>
          </cell>
          <cell r="C1834" t="str">
            <v>VA</v>
          </cell>
          <cell r="D1834">
            <v>5</v>
          </cell>
          <cell r="E1834">
            <v>1</v>
          </cell>
          <cell r="F1834">
            <v>2</v>
          </cell>
          <cell r="G1834">
            <v>2</v>
          </cell>
          <cell r="H1834">
            <v>2</v>
          </cell>
          <cell r="I1834">
            <v>16</v>
          </cell>
          <cell r="J1834">
            <v>1</v>
          </cell>
          <cell r="K1834">
            <v>7136</v>
          </cell>
          <cell r="L1834">
            <v>53829899</v>
          </cell>
          <cell r="M1834">
            <v>0</v>
          </cell>
          <cell r="N1834">
            <v>50752164</v>
          </cell>
          <cell r="O1834">
            <v>0</v>
          </cell>
          <cell r="P1834">
            <v>11161064</v>
          </cell>
          <cell r="Q1834">
            <v>4052703</v>
          </cell>
          <cell r="R1834">
            <v>234224</v>
          </cell>
          <cell r="S1834">
            <v>17441179</v>
          </cell>
          <cell r="T1834">
            <v>1556683</v>
          </cell>
          <cell r="U1834">
            <v>17002</v>
          </cell>
          <cell r="V1834">
            <v>47662974</v>
          </cell>
          <cell r="W1834">
            <v>0</v>
          </cell>
          <cell r="X1834">
            <v>1654823</v>
          </cell>
          <cell r="Y1834">
            <v>0</v>
          </cell>
          <cell r="Z1834">
            <v>188362715</v>
          </cell>
          <cell r="AA1834">
            <v>62458035</v>
          </cell>
          <cell r="AB1834">
            <v>14974459</v>
          </cell>
          <cell r="AC1834">
            <v>6571</v>
          </cell>
          <cell r="AD1834">
            <v>16476738</v>
          </cell>
          <cell r="AE1834">
            <v>4674648</v>
          </cell>
          <cell r="AF1834">
            <v>11405801</v>
          </cell>
          <cell r="AG1834">
            <v>7740777</v>
          </cell>
          <cell r="AH1834">
            <v>18365436</v>
          </cell>
          <cell r="AI1834">
            <v>134606</v>
          </cell>
          <cell r="AJ1834">
            <v>-555604</v>
          </cell>
          <cell r="AK1834">
            <v>135681467</v>
          </cell>
          <cell r="AL1834">
            <v>51595610</v>
          </cell>
          <cell r="AM1834">
            <v>0</v>
          </cell>
          <cell r="AN1834">
            <v>0</v>
          </cell>
          <cell r="AO1834">
            <v>0</v>
          </cell>
          <cell r="AP1834">
            <v>187277077</v>
          </cell>
          <cell r="AQ1834">
            <v>71560477</v>
          </cell>
          <cell r="AR1834">
            <v>17698559</v>
          </cell>
          <cell r="AS1834">
            <v>89259036</v>
          </cell>
          <cell r="AT1834">
            <v>872825</v>
          </cell>
          <cell r="AU1834">
            <v>448125</v>
          </cell>
          <cell r="AV1834">
            <v>3779009</v>
          </cell>
          <cell r="AW1834">
            <v>26912</v>
          </cell>
          <cell r="AX1834">
            <v>504741</v>
          </cell>
          <cell r="AY1834">
            <v>12733824</v>
          </cell>
          <cell r="AZ1834">
            <v>18365436</v>
          </cell>
        </row>
        <row r="1835">
          <cell r="A1835">
            <v>231712</v>
          </cell>
          <cell r="B1835" t="str">
            <v>CHRISTOPHER NEWPORT UNIVERSITY</v>
          </cell>
          <cell r="C1835" t="str">
            <v>VA</v>
          </cell>
          <cell r="D1835">
            <v>5</v>
          </cell>
          <cell r="E1835">
            <v>1</v>
          </cell>
          <cell r="F1835">
            <v>2</v>
          </cell>
          <cell r="G1835">
            <v>2</v>
          </cell>
          <cell r="H1835">
            <v>2</v>
          </cell>
          <cell r="I1835">
            <v>31</v>
          </cell>
          <cell r="J1835">
            <v>1</v>
          </cell>
          <cell r="K1835">
            <v>4600</v>
          </cell>
          <cell r="L1835">
            <v>10340275</v>
          </cell>
          <cell r="M1835">
            <v>0</v>
          </cell>
          <cell r="N1835">
            <v>22787065</v>
          </cell>
          <cell r="O1835">
            <v>0</v>
          </cell>
          <cell r="P1835">
            <v>4180502</v>
          </cell>
          <cell r="Q1835">
            <v>2149123</v>
          </cell>
          <cell r="R1835">
            <v>122130</v>
          </cell>
          <cell r="S1835">
            <v>505205</v>
          </cell>
          <cell r="T1835">
            <v>77001</v>
          </cell>
          <cell r="U1835">
            <v>24186</v>
          </cell>
          <cell r="V1835">
            <v>14986180</v>
          </cell>
          <cell r="W1835">
            <v>0</v>
          </cell>
          <cell r="X1835">
            <v>1205490</v>
          </cell>
          <cell r="Y1835">
            <v>0</v>
          </cell>
          <cell r="Z1835">
            <v>56377157</v>
          </cell>
          <cell r="AA1835">
            <v>17489365</v>
          </cell>
          <cell r="AB1835">
            <v>2007645</v>
          </cell>
          <cell r="AC1835">
            <v>511570</v>
          </cell>
          <cell r="AD1835">
            <v>4564010</v>
          </cell>
          <cell r="AE1835">
            <v>3073841</v>
          </cell>
          <cell r="AF1835">
            <v>4917575</v>
          </cell>
          <cell r="AG1835">
            <v>3629405</v>
          </cell>
          <cell r="AH1835">
            <v>4984000</v>
          </cell>
          <cell r="AI1835">
            <v>208642</v>
          </cell>
          <cell r="AJ1835">
            <v>0</v>
          </cell>
          <cell r="AK1835">
            <v>41386053</v>
          </cell>
          <cell r="AL1835">
            <v>11469981</v>
          </cell>
          <cell r="AM1835">
            <v>0</v>
          </cell>
          <cell r="AN1835">
            <v>0</v>
          </cell>
          <cell r="AO1835">
            <v>0</v>
          </cell>
          <cell r="AP1835">
            <v>52856034</v>
          </cell>
          <cell r="AQ1835">
            <v>23862770</v>
          </cell>
          <cell r="AR1835">
            <v>5915757</v>
          </cell>
          <cell r="AS1835">
            <v>29778527</v>
          </cell>
          <cell r="AT1835">
            <v>2300494</v>
          </cell>
          <cell r="AU1835">
            <v>147967</v>
          </cell>
          <cell r="AV1835">
            <v>2156029</v>
          </cell>
          <cell r="AW1835">
            <v>0</v>
          </cell>
          <cell r="AX1835">
            <v>44600</v>
          </cell>
          <cell r="AY1835">
            <v>334910</v>
          </cell>
          <cell r="AZ1835">
            <v>4984000</v>
          </cell>
        </row>
        <row r="1836">
          <cell r="A1836">
            <v>232186</v>
          </cell>
          <cell r="B1836" t="str">
            <v>GEORGE MASON UNIVERSITY</v>
          </cell>
          <cell r="C1836" t="str">
            <v>VA</v>
          </cell>
          <cell r="D1836">
            <v>5</v>
          </cell>
          <cell r="E1836">
            <v>1</v>
          </cell>
          <cell r="F1836">
            <v>2</v>
          </cell>
          <cell r="G1836">
            <v>2</v>
          </cell>
          <cell r="H1836">
            <v>2</v>
          </cell>
          <cell r="I1836">
            <v>16</v>
          </cell>
          <cell r="J1836">
            <v>1</v>
          </cell>
          <cell r="K1836">
            <v>17629</v>
          </cell>
          <cell r="L1836">
            <v>74216588</v>
          </cell>
          <cell r="M1836">
            <v>0</v>
          </cell>
          <cell r="N1836">
            <v>110480954</v>
          </cell>
          <cell r="O1836">
            <v>0</v>
          </cell>
          <cell r="P1836">
            <v>33347039</v>
          </cell>
          <cell r="Q1836">
            <v>10012708</v>
          </cell>
          <cell r="R1836">
            <v>653439</v>
          </cell>
          <cell r="S1836">
            <v>17307663</v>
          </cell>
          <cell r="T1836">
            <v>1910431</v>
          </cell>
          <cell r="U1836">
            <v>327817</v>
          </cell>
          <cell r="V1836">
            <v>62672459</v>
          </cell>
          <cell r="W1836">
            <v>0</v>
          </cell>
          <cell r="X1836">
            <v>3352128</v>
          </cell>
          <cell r="Y1836">
            <v>0</v>
          </cell>
          <cell r="Z1836">
            <v>314281226</v>
          </cell>
          <cell r="AA1836">
            <v>119636126</v>
          </cell>
          <cell r="AB1836">
            <v>30875487</v>
          </cell>
          <cell r="AC1836">
            <v>3910204</v>
          </cell>
          <cell r="AD1836">
            <v>24055315</v>
          </cell>
          <cell r="AE1836">
            <v>10510950</v>
          </cell>
          <cell r="AF1836">
            <v>30322513</v>
          </cell>
          <cell r="AG1836">
            <v>15886325</v>
          </cell>
          <cell r="AH1836">
            <v>18136099</v>
          </cell>
          <cell r="AI1836">
            <v>1729591</v>
          </cell>
          <cell r="AJ1836">
            <v>9590</v>
          </cell>
          <cell r="AK1836">
            <v>255072200</v>
          </cell>
          <cell r="AL1836">
            <v>66447951</v>
          </cell>
          <cell r="AM1836">
            <v>0</v>
          </cell>
          <cell r="AN1836">
            <v>0</v>
          </cell>
          <cell r="AO1836">
            <v>50</v>
          </cell>
          <cell r="AP1836">
            <v>321520201</v>
          </cell>
          <cell r="AQ1836">
            <v>152774740</v>
          </cell>
          <cell r="AR1836">
            <v>28246281</v>
          </cell>
          <cell r="AS1836">
            <v>181021021</v>
          </cell>
          <cell r="AT1836">
            <v>5734320</v>
          </cell>
          <cell r="AU1836">
            <v>587479</v>
          </cell>
          <cell r="AV1836">
            <v>7638345</v>
          </cell>
          <cell r="AW1836">
            <v>0</v>
          </cell>
          <cell r="AX1836">
            <v>0</v>
          </cell>
          <cell r="AY1836">
            <v>4175955</v>
          </cell>
          <cell r="AZ1836">
            <v>18136099</v>
          </cell>
        </row>
        <row r="1837">
          <cell r="A1837">
            <v>232423</v>
          </cell>
          <cell r="B1837" t="str">
            <v>JAMES MADISON UNIVERSITY</v>
          </cell>
          <cell r="C1837" t="str">
            <v>VA</v>
          </cell>
          <cell r="D1837">
            <v>5</v>
          </cell>
          <cell r="E1837">
            <v>1</v>
          </cell>
          <cell r="F1837">
            <v>2</v>
          </cell>
          <cell r="G1837">
            <v>2</v>
          </cell>
          <cell r="H1837">
            <v>2</v>
          </cell>
          <cell r="I1837">
            <v>21</v>
          </cell>
          <cell r="J1837">
            <v>1</v>
          </cell>
          <cell r="K1837">
            <v>14696</v>
          </cell>
          <cell r="L1837">
            <v>51903838</v>
          </cell>
          <cell r="M1837">
            <v>0</v>
          </cell>
          <cell r="N1837">
            <v>64870862</v>
          </cell>
          <cell r="O1837">
            <v>0</v>
          </cell>
          <cell r="P1837">
            <v>9045944</v>
          </cell>
          <cell r="Q1837">
            <v>9609966</v>
          </cell>
          <cell r="R1837">
            <v>0</v>
          </cell>
          <cell r="S1837">
            <v>2726519</v>
          </cell>
          <cell r="T1837">
            <v>20795</v>
          </cell>
          <cell r="U1837">
            <v>100</v>
          </cell>
          <cell r="V1837">
            <v>84464244</v>
          </cell>
          <cell r="W1837">
            <v>0</v>
          </cell>
          <cell r="X1837">
            <v>1058045</v>
          </cell>
          <cell r="Y1837">
            <v>0</v>
          </cell>
          <cell r="Z1837">
            <v>223700313</v>
          </cell>
          <cell r="AA1837">
            <v>68099289</v>
          </cell>
          <cell r="AB1837">
            <v>1448874</v>
          </cell>
          <cell r="AC1837">
            <v>7958410</v>
          </cell>
          <cell r="AD1837">
            <v>19704456</v>
          </cell>
          <cell r="AE1837">
            <v>6091983</v>
          </cell>
          <cell r="AF1837">
            <v>12825140</v>
          </cell>
          <cell r="AG1837">
            <v>14395118</v>
          </cell>
          <cell r="AH1837">
            <v>8569239</v>
          </cell>
          <cell r="AI1837">
            <v>571369</v>
          </cell>
          <cell r="AJ1837">
            <v>-1647</v>
          </cell>
          <cell r="AK1837">
            <v>139662231</v>
          </cell>
          <cell r="AL1837">
            <v>84314498</v>
          </cell>
          <cell r="AM1837">
            <v>0</v>
          </cell>
          <cell r="AN1837">
            <v>0</v>
          </cell>
          <cell r="AO1837">
            <v>0</v>
          </cell>
          <cell r="AP1837">
            <v>223976729</v>
          </cell>
          <cell r="AQ1837">
            <v>76256941</v>
          </cell>
          <cell r="AR1837">
            <v>21587513</v>
          </cell>
          <cell r="AS1837">
            <v>97844454</v>
          </cell>
          <cell r="AT1837">
            <v>2577796</v>
          </cell>
          <cell r="AU1837">
            <v>368158</v>
          </cell>
          <cell r="AV1837">
            <v>4240370</v>
          </cell>
          <cell r="AW1837">
            <v>0</v>
          </cell>
          <cell r="AX1837">
            <v>200486</v>
          </cell>
          <cell r="AY1837">
            <v>1182429</v>
          </cell>
          <cell r="AZ1837">
            <v>8569239</v>
          </cell>
        </row>
        <row r="1838">
          <cell r="A1838">
            <v>232566</v>
          </cell>
          <cell r="B1838" t="str">
            <v>LONGWOOD COLLEGE</v>
          </cell>
          <cell r="C1838" t="str">
            <v>VA</v>
          </cell>
          <cell r="D1838">
            <v>5</v>
          </cell>
          <cell r="E1838">
            <v>1</v>
          </cell>
          <cell r="F1838">
            <v>2</v>
          </cell>
          <cell r="G1838">
            <v>2</v>
          </cell>
          <cell r="H1838">
            <v>2</v>
          </cell>
          <cell r="I1838">
            <v>21</v>
          </cell>
          <cell r="J1838">
            <v>1</v>
          </cell>
          <cell r="K1838">
            <v>3743</v>
          </cell>
          <cell r="L1838">
            <v>9569775</v>
          </cell>
          <cell r="M1838">
            <v>0</v>
          </cell>
          <cell r="N1838">
            <v>20233581</v>
          </cell>
          <cell r="O1838">
            <v>0</v>
          </cell>
          <cell r="P1838">
            <v>3150285</v>
          </cell>
          <cell r="Q1838">
            <v>2635307</v>
          </cell>
          <cell r="R1838">
            <v>118405</v>
          </cell>
          <cell r="S1838">
            <v>1885865</v>
          </cell>
          <cell r="T1838">
            <v>0</v>
          </cell>
          <cell r="U1838">
            <v>33895</v>
          </cell>
          <cell r="V1838">
            <v>20676280</v>
          </cell>
          <cell r="W1838">
            <v>0</v>
          </cell>
          <cell r="X1838">
            <v>382503</v>
          </cell>
          <cell r="Y1838">
            <v>0</v>
          </cell>
          <cell r="Z1838">
            <v>58685896</v>
          </cell>
          <cell r="AA1838">
            <v>14463109</v>
          </cell>
          <cell r="AB1838">
            <v>67633</v>
          </cell>
          <cell r="AC1838">
            <v>1769182</v>
          </cell>
          <cell r="AD1838">
            <v>5055883</v>
          </cell>
          <cell r="AE1838">
            <v>2072285</v>
          </cell>
          <cell r="AF1838">
            <v>5979095</v>
          </cell>
          <cell r="AG1838">
            <v>3678320</v>
          </cell>
          <cell r="AH1838">
            <v>4277789</v>
          </cell>
          <cell r="AI1838">
            <v>646268</v>
          </cell>
          <cell r="AJ1838">
            <v>0</v>
          </cell>
          <cell r="AK1838">
            <v>38009564</v>
          </cell>
          <cell r="AL1838">
            <v>18596617</v>
          </cell>
          <cell r="AM1838">
            <v>0</v>
          </cell>
          <cell r="AN1838">
            <v>0</v>
          </cell>
          <cell r="AO1838">
            <v>0</v>
          </cell>
          <cell r="AP1838">
            <v>56606181</v>
          </cell>
          <cell r="AQ1838">
            <v>18981782</v>
          </cell>
          <cell r="AR1838">
            <v>5040484</v>
          </cell>
          <cell r="AS1838">
            <v>24022266</v>
          </cell>
          <cell r="AT1838">
            <v>1138134</v>
          </cell>
          <cell r="AU1838">
            <v>127854</v>
          </cell>
          <cell r="AV1838">
            <v>2017972</v>
          </cell>
          <cell r="AW1838">
            <v>0</v>
          </cell>
          <cell r="AX1838">
            <v>837800</v>
          </cell>
          <cell r="AY1838">
            <v>156029</v>
          </cell>
          <cell r="AZ1838">
            <v>4277789</v>
          </cell>
        </row>
        <row r="1839">
          <cell r="A1839">
            <v>232681</v>
          </cell>
          <cell r="B1839" t="str">
            <v>MARY WASHINGTON COLLEGE</v>
          </cell>
          <cell r="C1839" t="str">
            <v>VA</v>
          </cell>
          <cell r="D1839">
            <v>5</v>
          </cell>
          <cell r="E1839">
            <v>1</v>
          </cell>
          <cell r="F1839">
            <v>2</v>
          </cell>
          <cell r="G1839">
            <v>2</v>
          </cell>
          <cell r="H1839">
            <v>2</v>
          </cell>
          <cell r="I1839">
            <v>31</v>
          </cell>
          <cell r="J1839">
            <v>1</v>
          </cell>
          <cell r="K1839">
            <v>3852</v>
          </cell>
          <cell r="L1839">
            <v>19290805</v>
          </cell>
          <cell r="M1839">
            <v>0</v>
          </cell>
          <cell r="N1839">
            <v>19551891</v>
          </cell>
          <cell r="O1839">
            <v>0</v>
          </cell>
          <cell r="P1839">
            <v>1065724</v>
          </cell>
          <cell r="Q1839">
            <v>106642</v>
          </cell>
          <cell r="R1839">
            <v>12060</v>
          </cell>
          <cell r="S1839">
            <v>680049</v>
          </cell>
          <cell r="T1839">
            <v>0</v>
          </cell>
          <cell r="U1839">
            <v>0</v>
          </cell>
          <cell r="V1839">
            <v>16349758</v>
          </cell>
          <cell r="W1839">
            <v>0</v>
          </cell>
          <cell r="X1839">
            <v>1037785</v>
          </cell>
          <cell r="Y1839">
            <v>652533</v>
          </cell>
          <cell r="Z1839">
            <v>58747247</v>
          </cell>
          <cell r="AA1839">
            <v>18626436</v>
          </cell>
          <cell r="AB1839">
            <v>531765</v>
          </cell>
          <cell r="AC1839">
            <v>329234</v>
          </cell>
          <cell r="AD1839">
            <v>3838897</v>
          </cell>
          <cell r="AE1839">
            <v>3507349</v>
          </cell>
          <cell r="AF1839">
            <v>4472909</v>
          </cell>
          <cell r="AG1839">
            <v>3682630</v>
          </cell>
          <cell r="AH1839">
            <v>2244537</v>
          </cell>
          <cell r="AI1839">
            <v>433761</v>
          </cell>
          <cell r="AJ1839">
            <v>0</v>
          </cell>
          <cell r="AK1839">
            <v>37667518</v>
          </cell>
          <cell r="AL1839">
            <v>19682794</v>
          </cell>
          <cell r="AM1839">
            <v>0</v>
          </cell>
          <cell r="AN1839">
            <v>654724</v>
          </cell>
          <cell r="AO1839">
            <v>0</v>
          </cell>
          <cell r="AP1839">
            <v>58005036</v>
          </cell>
          <cell r="AQ1839">
            <v>20558594</v>
          </cell>
          <cell r="AR1839">
            <v>6151430</v>
          </cell>
          <cell r="AS1839">
            <v>26710024</v>
          </cell>
          <cell r="AT1839">
            <v>716587</v>
          </cell>
          <cell r="AU1839">
            <v>75179</v>
          </cell>
          <cell r="AV1839">
            <v>807528</v>
          </cell>
          <cell r="AW1839">
            <v>0</v>
          </cell>
          <cell r="AX1839">
            <v>0</v>
          </cell>
          <cell r="AY1839">
            <v>645243</v>
          </cell>
          <cell r="AZ1839">
            <v>2244537</v>
          </cell>
        </row>
        <row r="1840">
          <cell r="A1840">
            <v>232937</v>
          </cell>
          <cell r="B1840" t="str">
            <v>NORFOLK STATE UNIVERSITY</v>
          </cell>
          <cell r="C1840" t="str">
            <v>VA</v>
          </cell>
          <cell r="D1840">
            <v>5</v>
          </cell>
          <cell r="E1840">
            <v>1</v>
          </cell>
          <cell r="F1840">
            <v>2</v>
          </cell>
          <cell r="G1840">
            <v>2</v>
          </cell>
          <cell r="H1840">
            <v>2</v>
          </cell>
          <cell r="I1840">
            <v>21</v>
          </cell>
          <cell r="J1840">
            <v>1</v>
          </cell>
          <cell r="K1840">
            <v>5687</v>
          </cell>
          <cell r="L1840">
            <v>20048636</v>
          </cell>
          <cell r="M1840">
            <v>0</v>
          </cell>
          <cell r="N1840">
            <v>44512795</v>
          </cell>
          <cell r="O1840">
            <v>0</v>
          </cell>
          <cell r="P1840">
            <v>19328068</v>
          </cell>
          <cell r="Q1840">
            <v>6788873</v>
          </cell>
          <cell r="R1840">
            <v>49349</v>
          </cell>
          <cell r="S1840">
            <v>540804</v>
          </cell>
          <cell r="T1840">
            <v>0</v>
          </cell>
          <cell r="U1840">
            <v>0</v>
          </cell>
          <cell r="V1840">
            <v>20995617</v>
          </cell>
          <cell r="W1840">
            <v>0</v>
          </cell>
          <cell r="X1840">
            <v>-4639775</v>
          </cell>
          <cell r="Y1840">
            <v>0</v>
          </cell>
          <cell r="Z1840">
            <v>107624367</v>
          </cell>
          <cell r="AA1840">
            <v>27781744</v>
          </cell>
          <cell r="AB1840">
            <v>4176141</v>
          </cell>
          <cell r="AC1840">
            <v>1139522</v>
          </cell>
          <cell r="AD1840">
            <v>8690369</v>
          </cell>
          <cell r="AE1840">
            <v>5016189</v>
          </cell>
          <cell r="AF1840">
            <v>10881056</v>
          </cell>
          <cell r="AG1840">
            <v>7595571</v>
          </cell>
          <cell r="AH1840">
            <v>15824316</v>
          </cell>
          <cell r="AI1840">
            <v>41676</v>
          </cell>
          <cell r="AJ1840">
            <v>-475843</v>
          </cell>
          <cell r="AK1840">
            <v>80670741</v>
          </cell>
          <cell r="AL1840">
            <v>21123091</v>
          </cell>
          <cell r="AM1840">
            <v>0</v>
          </cell>
          <cell r="AN1840">
            <v>0</v>
          </cell>
          <cell r="AO1840">
            <v>0</v>
          </cell>
          <cell r="AP1840">
            <v>101793832</v>
          </cell>
          <cell r="AQ1840">
            <v>33532747</v>
          </cell>
          <cell r="AR1840">
            <v>9514885</v>
          </cell>
          <cell r="AS1840">
            <v>43047632</v>
          </cell>
          <cell r="AT1840">
            <v>7359626</v>
          </cell>
          <cell r="AU1840">
            <v>1777728</v>
          </cell>
          <cell r="AV1840">
            <v>5695496</v>
          </cell>
          <cell r="AW1840">
            <v>0</v>
          </cell>
          <cell r="AX1840">
            <v>100090</v>
          </cell>
          <cell r="AY1840">
            <v>891376</v>
          </cell>
          <cell r="AZ1840">
            <v>15824316</v>
          </cell>
        </row>
        <row r="1841">
          <cell r="A1841">
            <v>232982</v>
          </cell>
          <cell r="B1841" t="str">
            <v>OLD DOMINION UNIVERSITY</v>
          </cell>
          <cell r="C1841" t="str">
            <v>VA</v>
          </cell>
          <cell r="D1841">
            <v>5</v>
          </cell>
          <cell r="E1841">
            <v>1</v>
          </cell>
          <cell r="F1841">
            <v>2</v>
          </cell>
          <cell r="G1841">
            <v>2</v>
          </cell>
          <cell r="H1841">
            <v>2</v>
          </cell>
          <cell r="I1841">
            <v>15</v>
          </cell>
          <cell r="J1841">
            <v>1</v>
          </cell>
          <cell r="K1841">
            <v>13787</v>
          </cell>
          <cell r="L1841">
            <v>54699258</v>
          </cell>
          <cell r="M1841">
            <v>0</v>
          </cell>
          <cell r="N1841">
            <v>86239793</v>
          </cell>
          <cell r="O1841">
            <v>0</v>
          </cell>
          <cell r="P1841">
            <v>8579506</v>
          </cell>
          <cell r="Q1841">
            <v>9531807</v>
          </cell>
          <cell r="R1841">
            <v>0</v>
          </cell>
          <cell r="S1841">
            <v>10434032</v>
          </cell>
          <cell r="T1841">
            <v>0</v>
          </cell>
          <cell r="U1841">
            <v>0</v>
          </cell>
          <cell r="V1841">
            <v>33673302</v>
          </cell>
          <cell r="W1841">
            <v>0</v>
          </cell>
          <cell r="X1841">
            <v>2478102</v>
          </cell>
          <cell r="Y1841">
            <v>0</v>
          </cell>
          <cell r="Z1841">
            <v>205635800</v>
          </cell>
          <cell r="AA1841">
            <v>82038791</v>
          </cell>
          <cell r="AB1841">
            <v>3190511</v>
          </cell>
          <cell r="AC1841">
            <v>776206</v>
          </cell>
          <cell r="AD1841">
            <v>29043122</v>
          </cell>
          <cell r="AE1841">
            <v>7174498</v>
          </cell>
          <cell r="AF1841">
            <v>19142861</v>
          </cell>
          <cell r="AG1841">
            <v>11219237</v>
          </cell>
          <cell r="AH1841">
            <v>22123010</v>
          </cell>
          <cell r="AI1841">
            <v>316245</v>
          </cell>
          <cell r="AJ1841">
            <v>6558747</v>
          </cell>
          <cell r="AK1841">
            <v>181583228</v>
          </cell>
          <cell r="AL1841">
            <v>27193416</v>
          </cell>
          <cell r="AM1841">
            <v>0</v>
          </cell>
          <cell r="AN1841">
            <v>0</v>
          </cell>
          <cell r="AO1841">
            <v>0</v>
          </cell>
          <cell r="AP1841">
            <v>208776644</v>
          </cell>
          <cell r="AQ1841">
            <v>90824596</v>
          </cell>
          <cell r="AR1841">
            <v>23027197</v>
          </cell>
          <cell r="AS1841">
            <v>113851793</v>
          </cell>
          <cell r="AT1841">
            <v>6753739</v>
          </cell>
          <cell r="AU1841">
            <v>516471</v>
          </cell>
          <cell r="AV1841">
            <v>8207496</v>
          </cell>
          <cell r="AW1841">
            <v>0</v>
          </cell>
          <cell r="AX1841">
            <v>2086034</v>
          </cell>
          <cell r="AY1841">
            <v>4559270</v>
          </cell>
          <cell r="AZ1841">
            <v>22123010</v>
          </cell>
        </row>
        <row r="1842">
          <cell r="A1842">
            <v>233277</v>
          </cell>
          <cell r="B1842" t="str">
            <v>RADFORD UNIVERSITY</v>
          </cell>
          <cell r="C1842" t="str">
            <v>VA</v>
          </cell>
          <cell r="D1842">
            <v>5</v>
          </cell>
          <cell r="E1842">
            <v>1</v>
          </cell>
          <cell r="F1842">
            <v>2</v>
          </cell>
          <cell r="G1842">
            <v>2</v>
          </cell>
          <cell r="H1842">
            <v>2</v>
          </cell>
          <cell r="I1842">
            <v>21</v>
          </cell>
          <cell r="J1842">
            <v>1</v>
          </cell>
          <cell r="K1842">
            <v>8400</v>
          </cell>
          <cell r="L1842">
            <v>20980087</v>
          </cell>
          <cell r="M1842">
            <v>0</v>
          </cell>
          <cell r="N1842">
            <v>40032717</v>
          </cell>
          <cell r="O1842">
            <v>0</v>
          </cell>
          <cell r="P1842">
            <v>7597093</v>
          </cell>
          <cell r="Q1842">
            <v>3762077</v>
          </cell>
          <cell r="R1842">
            <v>0</v>
          </cell>
          <cell r="S1842">
            <v>320142</v>
          </cell>
          <cell r="T1842">
            <v>0</v>
          </cell>
          <cell r="U1842">
            <v>17868</v>
          </cell>
          <cell r="V1842">
            <v>32798062</v>
          </cell>
          <cell r="W1842">
            <v>0</v>
          </cell>
          <cell r="X1842">
            <v>549339</v>
          </cell>
          <cell r="Y1842">
            <v>0</v>
          </cell>
          <cell r="Z1842">
            <v>106057385</v>
          </cell>
          <cell r="AA1842">
            <v>35573946</v>
          </cell>
          <cell r="AB1842">
            <v>561880</v>
          </cell>
          <cell r="AC1842">
            <v>127994</v>
          </cell>
          <cell r="AD1842">
            <v>10007214</v>
          </cell>
          <cell r="AE1842">
            <v>3779028</v>
          </cell>
          <cell r="AF1842">
            <v>9161076</v>
          </cell>
          <cell r="AG1842">
            <v>6811994</v>
          </cell>
          <cell r="AH1842">
            <v>7415642</v>
          </cell>
          <cell r="AI1842">
            <v>107078</v>
          </cell>
          <cell r="AJ1842">
            <v>0</v>
          </cell>
          <cell r="AK1842">
            <v>73545852</v>
          </cell>
          <cell r="AL1842">
            <v>33663705</v>
          </cell>
          <cell r="AM1842">
            <v>0</v>
          </cell>
          <cell r="AN1842">
            <v>0</v>
          </cell>
          <cell r="AO1842">
            <v>0</v>
          </cell>
          <cell r="AP1842">
            <v>107209557</v>
          </cell>
          <cell r="AQ1842">
            <v>44421295</v>
          </cell>
          <cell r="AR1842">
            <v>10836665</v>
          </cell>
          <cell r="AS1842">
            <v>55257960</v>
          </cell>
          <cell r="AT1842">
            <v>3324766</v>
          </cell>
          <cell r="AU1842">
            <v>537691</v>
          </cell>
          <cell r="AV1842">
            <v>3329682</v>
          </cell>
          <cell r="AW1842">
            <v>0</v>
          </cell>
          <cell r="AX1842">
            <v>0</v>
          </cell>
          <cell r="AY1842">
            <v>223503</v>
          </cell>
          <cell r="AZ1842">
            <v>7415642</v>
          </cell>
        </row>
        <row r="1843">
          <cell r="A1843">
            <v>233897</v>
          </cell>
          <cell r="B1843" t="str">
            <v>UNIVERSITY OF VIRGINIA'S COLLEGE AT WISE</v>
          </cell>
          <cell r="C1843" t="str">
            <v>VA</v>
          </cell>
          <cell r="D1843">
            <v>5</v>
          </cell>
          <cell r="E1843">
            <v>1</v>
          </cell>
          <cell r="F1843">
            <v>2</v>
          </cell>
          <cell r="G1843">
            <v>2</v>
          </cell>
          <cell r="H1843">
            <v>2</v>
          </cell>
          <cell r="I1843">
            <v>31</v>
          </cell>
          <cell r="J1843">
            <v>1</v>
          </cell>
          <cell r="K1843">
            <v>1318</v>
          </cell>
          <cell r="L1843">
            <v>3375825</v>
          </cell>
          <cell r="M1843">
            <v>0</v>
          </cell>
          <cell r="N1843">
            <v>11523580</v>
          </cell>
          <cell r="O1843">
            <v>0</v>
          </cell>
          <cell r="P1843">
            <v>2380309</v>
          </cell>
          <cell r="Q1843">
            <v>284931</v>
          </cell>
          <cell r="R1843">
            <v>0</v>
          </cell>
          <cell r="S1843">
            <v>424312</v>
          </cell>
          <cell r="T1843">
            <v>524154</v>
          </cell>
          <cell r="U1843">
            <v>0</v>
          </cell>
          <cell r="V1843">
            <v>3916070</v>
          </cell>
          <cell r="W1843">
            <v>0</v>
          </cell>
          <cell r="X1843">
            <v>105391</v>
          </cell>
          <cell r="Y1843">
            <v>0</v>
          </cell>
          <cell r="Z1843">
            <v>22534572</v>
          </cell>
          <cell r="AA1843">
            <v>6303353</v>
          </cell>
          <cell r="AB1843">
            <v>159022</v>
          </cell>
          <cell r="AC1843">
            <v>1050195</v>
          </cell>
          <cell r="AD1843">
            <v>1910065</v>
          </cell>
          <cell r="AE1843">
            <v>1421429</v>
          </cell>
          <cell r="AF1843">
            <v>2559421</v>
          </cell>
          <cell r="AG1843">
            <v>1844444</v>
          </cell>
          <cell r="AH1843">
            <v>2870878</v>
          </cell>
          <cell r="AI1843">
            <v>87144</v>
          </cell>
          <cell r="AJ1843">
            <v>-4646</v>
          </cell>
          <cell r="AK1843">
            <v>18201305</v>
          </cell>
          <cell r="AL1843">
            <v>4077034</v>
          </cell>
          <cell r="AM1843">
            <v>0</v>
          </cell>
          <cell r="AN1843">
            <v>0</v>
          </cell>
          <cell r="AO1843">
            <v>0</v>
          </cell>
          <cell r="AP1843">
            <v>22278339</v>
          </cell>
          <cell r="AQ1843">
            <v>9113682</v>
          </cell>
          <cell r="AR1843">
            <v>2186358</v>
          </cell>
          <cell r="AS1843">
            <v>11300040</v>
          </cell>
          <cell r="AT1843">
            <v>1308206</v>
          </cell>
          <cell r="AU1843">
            <v>149561</v>
          </cell>
          <cell r="AV1843">
            <v>677347</v>
          </cell>
          <cell r="AW1843">
            <v>0</v>
          </cell>
          <cell r="AX1843">
            <v>137541</v>
          </cell>
          <cell r="AY1843">
            <v>598223</v>
          </cell>
          <cell r="AZ1843">
            <v>2870878</v>
          </cell>
        </row>
        <row r="1844">
          <cell r="A1844">
            <v>233921</v>
          </cell>
          <cell r="B1844" t="str">
            <v>VIRGINIA POLYTECHNIC INSTITUTE AND STATE UNIV</v>
          </cell>
          <cell r="C1844" t="str">
            <v>VA</v>
          </cell>
          <cell r="D1844">
            <v>5</v>
          </cell>
          <cell r="E1844">
            <v>1</v>
          </cell>
          <cell r="F1844">
            <v>2</v>
          </cell>
          <cell r="G1844">
            <v>1</v>
          </cell>
          <cell r="H1844">
            <v>2</v>
          </cell>
          <cell r="I1844">
            <v>15</v>
          </cell>
          <cell r="J1844">
            <v>1</v>
          </cell>
          <cell r="K1844">
            <v>26135</v>
          </cell>
          <cell r="L1844">
            <v>150186579</v>
          </cell>
          <cell r="M1844">
            <v>12796532</v>
          </cell>
          <cell r="N1844">
            <v>245005179</v>
          </cell>
          <cell r="O1844">
            <v>0</v>
          </cell>
          <cell r="P1844">
            <v>78361346</v>
          </cell>
          <cell r="Q1844">
            <v>24282946</v>
          </cell>
          <cell r="R1844">
            <v>12422324</v>
          </cell>
          <cell r="S1844">
            <v>60809563</v>
          </cell>
          <cell r="T1844">
            <v>2938994</v>
          </cell>
          <cell r="U1844">
            <v>8981467</v>
          </cell>
          <cell r="V1844">
            <v>115818549</v>
          </cell>
          <cell r="W1844">
            <v>0</v>
          </cell>
          <cell r="X1844">
            <v>3581969</v>
          </cell>
          <cell r="Y1844">
            <v>0</v>
          </cell>
          <cell r="Z1844">
            <v>715185448</v>
          </cell>
          <cell r="AA1844">
            <v>209099486</v>
          </cell>
          <cell r="AB1844">
            <v>138986756</v>
          </cell>
          <cell r="AC1844">
            <v>69611571</v>
          </cell>
          <cell r="AD1844">
            <v>42798518</v>
          </cell>
          <cell r="AE1844">
            <v>14407825</v>
          </cell>
          <cell r="AF1844">
            <v>38160488</v>
          </cell>
          <cell r="AG1844">
            <v>35881042</v>
          </cell>
          <cell r="AH1844">
            <v>43516693</v>
          </cell>
          <cell r="AI1844">
            <v>2830355</v>
          </cell>
          <cell r="AJ1844">
            <v>-2741459</v>
          </cell>
          <cell r="AK1844">
            <v>592551275</v>
          </cell>
          <cell r="AL1844">
            <v>117730601</v>
          </cell>
          <cell r="AM1844">
            <v>0</v>
          </cell>
          <cell r="AN1844">
            <v>0</v>
          </cell>
          <cell r="AO1844">
            <v>0</v>
          </cell>
          <cell r="AP1844">
            <v>710281876</v>
          </cell>
          <cell r="AQ1844">
            <v>324089238</v>
          </cell>
          <cell r="AR1844">
            <v>74092041</v>
          </cell>
          <cell r="AS1844">
            <v>398181279</v>
          </cell>
          <cell r="AT1844">
            <v>6063580</v>
          </cell>
          <cell r="AU1844">
            <v>883242</v>
          </cell>
          <cell r="AV1844">
            <v>11368084</v>
          </cell>
          <cell r="AW1844">
            <v>0</v>
          </cell>
          <cell r="AX1844">
            <v>12453480</v>
          </cell>
          <cell r="AY1844">
            <v>12748307</v>
          </cell>
          <cell r="AZ1844">
            <v>43516693</v>
          </cell>
        </row>
        <row r="1845">
          <cell r="A1845">
            <v>234030</v>
          </cell>
          <cell r="B1845" t="str">
            <v>VIRGINIA COMMONWEALTH UNIVERSITY</v>
          </cell>
          <cell r="C1845" t="str">
            <v>VA</v>
          </cell>
          <cell r="D1845">
            <v>5</v>
          </cell>
          <cell r="E1845">
            <v>1</v>
          </cell>
          <cell r="F1845">
            <v>1</v>
          </cell>
          <cell r="G1845">
            <v>1</v>
          </cell>
          <cell r="H1845">
            <v>2</v>
          </cell>
          <cell r="I1845">
            <v>15</v>
          </cell>
          <cell r="J1845">
            <v>1</v>
          </cell>
          <cell r="K1845">
            <v>19412</v>
          </cell>
          <cell r="L1845">
            <v>90583725</v>
          </cell>
          <cell r="M1845">
            <v>0</v>
          </cell>
          <cell r="N1845">
            <v>180388723</v>
          </cell>
          <cell r="O1845">
            <v>0</v>
          </cell>
          <cell r="P1845">
            <v>92188942</v>
          </cell>
          <cell r="Q1845">
            <v>18209883</v>
          </cell>
          <cell r="R1845">
            <v>1189067</v>
          </cell>
          <cell r="S1845">
            <v>22438429</v>
          </cell>
          <cell r="T1845">
            <v>1245469</v>
          </cell>
          <cell r="U1845">
            <v>6921844</v>
          </cell>
          <cell r="V1845">
            <v>47646660</v>
          </cell>
          <cell r="W1845">
            <v>17852265</v>
          </cell>
          <cell r="X1845">
            <v>36757673</v>
          </cell>
          <cell r="Y1845">
            <v>0</v>
          </cell>
          <cell r="Z1845">
            <v>515422680</v>
          </cell>
          <cell r="AA1845">
            <v>203923140</v>
          </cell>
          <cell r="AB1845">
            <v>89588914</v>
          </cell>
          <cell r="AC1845">
            <v>5374474</v>
          </cell>
          <cell r="AD1845">
            <v>54466619</v>
          </cell>
          <cell r="AE1845">
            <v>9713790</v>
          </cell>
          <cell r="AF1845">
            <v>32482390</v>
          </cell>
          <cell r="AG1845">
            <v>28646443</v>
          </cell>
          <cell r="AH1845">
            <v>26567982</v>
          </cell>
          <cell r="AI1845">
            <v>2418943</v>
          </cell>
          <cell r="AJ1845">
            <v>-1862022</v>
          </cell>
          <cell r="AK1845">
            <v>451320673</v>
          </cell>
          <cell r="AL1845">
            <v>41929999</v>
          </cell>
          <cell r="AM1845">
            <v>15890329</v>
          </cell>
          <cell r="AN1845">
            <v>0</v>
          </cell>
          <cell r="AO1845">
            <v>425122</v>
          </cell>
          <cell r="AP1845">
            <v>509566123</v>
          </cell>
          <cell r="AQ1845">
            <v>252034849</v>
          </cell>
          <cell r="AR1845">
            <v>36797186</v>
          </cell>
          <cell r="AS1845">
            <v>288832035</v>
          </cell>
          <cell r="AT1845">
            <v>7969522</v>
          </cell>
          <cell r="AU1845">
            <v>866707</v>
          </cell>
          <cell r="AV1845">
            <v>10565569</v>
          </cell>
          <cell r="AW1845">
            <v>0</v>
          </cell>
          <cell r="AX1845">
            <v>1031414</v>
          </cell>
          <cell r="AY1845">
            <v>6134770</v>
          </cell>
          <cell r="AZ1845">
            <v>26567982</v>
          </cell>
        </row>
        <row r="1846">
          <cell r="A1846">
            <v>234076</v>
          </cell>
          <cell r="B1846" t="str">
            <v>UNIVERSITY OF VIRGINIA-MAIN CAMPUS</v>
          </cell>
          <cell r="C1846" t="str">
            <v>VA</v>
          </cell>
          <cell r="D1846">
            <v>5</v>
          </cell>
          <cell r="E1846">
            <v>1</v>
          </cell>
          <cell r="F1846">
            <v>1</v>
          </cell>
          <cell r="G1846">
            <v>1</v>
          </cell>
          <cell r="H1846">
            <v>2</v>
          </cell>
          <cell r="I1846">
            <v>15</v>
          </cell>
          <cell r="J1846">
            <v>1</v>
          </cell>
          <cell r="K1846">
            <v>19885</v>
          </cell>
          <cell r="L1846">
            <v>172932253</v>
          </cell>
          <cell r="M1846">
            <v>0</v>
          </cell>
          <cell r="N1846">
            <v>165477494</v>
          </cell>
          <cell r="O1846">
            <v>0</v>
          </cell>
          <cell r="P1846">
            <v>147760352</v>
          </cell>
          <cell r="Q1846">
            <v>5568757</v>
          </cell>
          <cell r="R1846">
            <v>450</v>
          </cell>
          <cell r="S1846">
            <v>110306727</v>
          </cell>
          <cell r="T1846">
            <v>48979778</v>
          </cell>
          <cell r="U1846">
            <v>4252877</v>
          </cell>
          <cell r="V1846">
            <v>109963619</v>
          </cell>
          <cell r="W1846">
            <v>550339348</v>
          </cell>
          <cell r="X1846">
            <v>29839305</v>
          </cell>
          <cell r="Y1846">
            <v>0</v>
          </cell>
          <cell r="Z1846">
            <v>1345420960</v>
          </cell>
          <cell r="AA1846">
            <v>220202348</v>
          </cell>
          <cell r="AB1846">
            <v>153870172</v>
          </cell>
          <cell r="AC1846">
            <v>20706826</v>
          </cell>
          <cell r="AD1846">
            <v>81409116</v>
          </cell>
          <cell r="AE1846">
            <v>17364522</v>
          </cell>
          <cell r="AF1846">
            <v>51492275</v>
          </cell>
          <cell r="AG1846">
            <v>36418782</v>
          </cell>
          <cell r="AH1846">
            <v>65694898</v>
          </cell>
          <cell r="AI1846">
            <v>6098764</v>
          </cell>
          <cell r="AJ1846">
            <v>-11899631</v>
          </cell>
          <cell r="AK1846">
            <v>641358072</v>
          </cell>
          <cell r="AL1846">
            <v>120761607</v>
          </cell>
          <cell r="AM1846">
            <v>563780224</v>
          </cell>
          <cell r="AN1846">
            <v>0</v>
          </cell>
          <cell r="AO1846">
            <v>0</v>
          </cell>
          <cell r="AP1846">
            <v>1325899903</v>
          </cell>
          <cell r="AQ1846">
            <v>377661843</v>
          </cell>
          <cell r="AR1846">
            <v>83251003</v>
          </cell>
          <cell r="AS1846">
            <v>460912846</v>
          </cell>
          <cell r="AT1846">
            <v>2513395</v>
          </cell>
          <cell r="AU1846">
            <v>8961398</v>
          </cell>
          <cell r="AV1846">
            <v>5722595</v>
          </cell>
          <cell r="AW1846">
            <v>3000</v>
          </cell>
          <cell r="AX1846">
            <v>13441597</v>
          </cell>
          <cell r="AY1846">
            <v>35052913</v>
          </cell>
          <cell r="AZ1846">
            <v>65694898</v>
          </cell>
        </row>
        <row r="1847">
          <cell r="A1847">
            <v>234085</v>
          </cell>
          <cell r="B1847" t="str">
            <v>VIRGINIA MILITARY INSTITUTE</v>
          </cell>
          <cell r="C1847" t="str">
            <v>VA</v>
          </cell>
          <cell r="D1847">
            <v>5</v>
          </cell>
          <cell r="E1847">
            <v>1</v>
          </cell>
          <cell r="F1847">
            <v>2</v>
          </cell>
          <cell r="G1847">
            <v>2</v>
          </cell>
          <cell r="H1847">
            <v>2</v>
          </cell>
          <cell r="I1847">
            <v>31</v>
          </cell>
          <cell r="J1847">
            <v>1</v>
          </cell>
          <cell r="K1847">
            <v>1311</v>
          </cell>
          <cell r="L1847">
            <v>11493399</v>
          </cell>
          <cell r="M1847">
            <v>0</v>
          </cell>
          <cell r="N1847">
            <v>13816634</v>
          </cell>
          <cell r="O1847">
            <v>0</v>
          </cell>
          <cell r="P1847">
            <v>525884</v>
          </cell>
          <cell r="Q1847">
            <v>588813</v>
          </cell>
          <cell r="R1847">
            <v>0</v>
          </cell>
          <cell r="S1847">
            <v>10073852</v>
          </cell>
          <cell r="T1847">
            <v>431406</v>
          </cell>
          <cell r="U1847">
            <v>38490</v>
          </cell>
          <cell r="V1847">
            <v>10222999</v>
          </cell>
          <cell r="W1847">
            <v>0</v>
          </cell>
          <cell r="X1847">
            <v>931584</v>
          </cell>
          <cell r="Y1847">
            <v>0</v>
          </cell>
          <cell r="Z1847">
            <v>48123061</v>
          </cell>
          <cell r="AA1847">
            <v>11395910</v>
          </cell>
          <cell r="AB1847">
            <v>55508</v>
          </cell>
          <cell r="AC1847">
            <v>1764297</v>
          </cell>
          <cell r="AD1847">
            <v>3759617</v>
          </cell>
          <cell r="AE1847">
            <v>3673825</v>
          </cell>
          <cell r="AF1847">
            <v>4306249</v>
          </cell>
          <cell r="AG1847">
            <v>3797548</v>
          </cell>
          <cell r="AH1847">
            <v>6239392</v>
          </cell>
          <cell r="AI1847">
            <v>35419</v>
          </cell>
          <cell r="AJ1847">
            <v>-311819</v>
          </cell>
          <cell r="AK1847">
            <v>34715946</v>
          </cell>
          <cell r="AL1847">
            <v>13164849</v>
          </cell>
          <cell r="AM1847">
            <v>0</v>
          </cell>
          <cell r="AN1847">
            <v>0</v>
          </cell>
          <cell r="AO1847">
            <v>0</v>
          </cell>
          <cell r="AP1847">
            <v>47880795</v>
          </cell>
          <cell r="AQ1847">
            <v>15589099</v>
          </cell>
          <cell r="AR1847">
            <v>281606</v>
          </cell>
          <cell r="AS1847">
            <v>19882274</v>
          </cell>
          <cell r="AT1847">
            <v>377474</v>
          </cell>
          <cell r="AU1847">
            <v>109917</v>
          </cell>
          <cell r="AV1847">
            <v>588563</v>
          </cell>
          <cell r="AW1847">
            <v>0</v>
          </cell>
          <cell r="AX1847">
            <v>4442347</v>
          </cell>
          <cell r="AY1847">
            <v>721091</v>
          </cell>
          <cell r="AZ1847">
            <v>6239392</v>
          </cell>
        </row>
        <row r="1848">
          <cell r="A1848">
            <v>234155</v>
          </cell>
          <cell r="B1848" t="str">
            <v>VIRGINIA STATE UNIVERSITY</v>
          </cell>
          <cell r="C1848" t="str">
            <v>VA</v>
          </cell>
          <cell r="D1848">
            <v>5</v>
          </cell>
          <cell r="E1848">
            <v>1</v>
          </cell>
          <cell r="F1848">
            <v>2</v>
          </cell>
          <cell r="G1848">
            <v>2</v>
          </cell>
          <cell r="H1848">
            <v>2</v>
          </cell>
          <cell r="I1848">
            <v>21</v>
          </cell>
          <cell r="J1848">
            <v>1</v>
          </cell>
          <cell r="K1848">
            <v>3971</v>
          </cell>
          <cell r="L1848">
            <v>13931457</v>
          </cell>
          <cell r="M1848">
            <v>0</v>
          </cell>
          <cell r="N1848">
            <v>28353002</v>
          </cell>
          <cell r="O1848">
            <v>0</v>
          </cell>
          <cell r="P1848">
            <v>28831014</v>
          </cell>
          <cell r="Q1848">
            <v>4185076</v>
          </cell>
          <cell r="R1848">
            <v>42537</v>
          </cell>
          <cell r="S1848">
            <v>1338817</v>
          </cell>
          <cell r="T1848">
            <v>83300</v>
          </cell>
          <cell r="U1848">
            <v>2214</v>
          </cell>
          <cell r="V1848">
            <v>18144116</v>
          </cell>
          <cell r="W1848">
            <v>0</v>
          </cell>
          <cell r="X1848">
            <v>596162</v>
          </cell>
          <cell r="Y1848">
            <v>0</v>
          </cell>
          <cell r="Z1848">
            <v>95507695</v>
          </cell>
          <cell r="AA1848">
            <v>20650408</v>
          </cell>
          <cell r="AB1848">
            <v>3373339</v>
          </cell>
          <cell r="AC1848">
            <v>4893704</v>
          </cell>
          <cell r="AD1848">
            <v>4272858</v>
          </cell>
          <cell r="AE1848">
            <v>3756034</v>
          </cell>
          <cell r="AF1848">
            <v>8014125</v>
          </cell>
          <cell r="AG1848">
            <v>9436720</v>
          </cell>
          <cell r="AH1848">
            <v>10397405</v>
          </cell>
          <cell r="AI1848">
            <v>833067</v>
          </cell>
          <cell r="AJ1848">
            <v>-410839</v>
          </cell>
          <cell r="AK1848">
            <v>65216821</v>
          </cell>
          <cell r="AL1848">
            <v>19116520</v>
          </cell>
          <cell r="AM1848">
            <v>0</v>
          </cell>
          <cell r="AN1848">
            <v>0</v>
          </cell>
          <cell r="AO1848">
            <v>0</v>
          </cell>
          <cell r="AP1848">
            <v>84333341</v>
          </cell>
          <cell r="AQ1848">
            <v>24802269</v>
          </cell>
          <cell r="AR1848">
            <v>6763022</v>
          </cell>
          <cell r="AS1848">
            <v>31565291</v>
          </cell>
          <cell r="AT1848">
            <v>4724945</v>
          </cell>
          <cell r="AU1848">
            <v>1556858</v>
          </cell>
          <cell r="AV1848">
            <v>2801009</v>
          </cell>
          <cell r="AW1848">
            <v>17750</v>
          </cell>
          <cell r="AX1848">
            <v>979234</v>
          </cell>
          <cell r="AY1848">
            <v>317609</v>
          </cell>
          <cell r="AZ1848">
            <v>10397405</v>
          </cell>
        </row>
        <row r="1849">
          <cell r="A1849">
            <v>231536</v>
          </cell>
          <cell r="B1849" t="str">
            <v>BLUE RIDGE COMMUNITY COLLEGE</v>
          </cell>
          <cell r="C1849" t="str">
            <v>VA</v>
          </cell>
          <cell r="D1849">
            <v>5</v>
          </cell>
          <cell r="E1849">
            <v>4</v>
          </cell>
          <cell r="F1849">
            <v>2</v>
          </cell>
          <cell r="G1849">
            <v>2</v>
          </cell>
          <cell r="H1849">
            <v>2</v>
          </cell>
          <cell r="I1849">
            <v>40</v>
          </cell>
          <cell r="J1849">
            <v>1</v>
          </cell>
          <cell r="K1849">
            <v>1836</v>
          </cell>
          <cell r="L1849">
            <v>3586604</v>
          </cell>
          <cell r="M1849">
            <v>0</v>
          </cell>
          <cell r="N1849">
            <v>6468245</v>
          </cell>
          <cell r="O1849">
            <v>14195</v>
          </cell>
          <cell r="P1849">
            <v>892751</v>
          </cell>
          <cell r="Q1849">
            <v>223041</v>
          </cell>
          <cell r="R1849">
            <v>26018</v>
          </cell>
          <cell r="S1849">
            <v>178007</v>
          </cell>
          <cell r="T1849">
            <v>0</v>
          </cell>
          <cell r="U1849">
            <v>20</v>
          </cell>
          <cell r="V1849">
            <v>52928</v>
          </cell>
          <cell r="W1849">
            <v>0</v>
          </cell>
          <cell r="X1849">
            <v>410129</v>
          </cell>
          <cell r="Y1849">
            <v>0</v>
          </cell>
          <cell r="Z1849">
            <v>11851938</v>
          </cell>
          <cell r="AA1849">
            <v>5680227</v>
          </cell>
          <cell r="AB1849">
            <v>0</v>
          </cell>
          <cell r="AC1849">
            <v>32676</v>
          </cell>
          <cell r="AD1849">
            <v>1189764</v>
          </cell>
          <cell r="AE1849">
            <v>816518</v>
          </cell>
          <cell r="AF1849">
            <v>2153387</v>
          </cell>
          <cell r="AG1849">
            <v>812069</v>
          </cell>
          <cell r="AH1849">
            <v>836567</v>
          </cell>
          <cell r="AI1849">
            <v>0</v>
          </cell>
          <cell r="AJ1849">
            <v>10646</v>
          </cell>
          <cell r="AK1849">
            <v>11531854</v>
          </cell>
          <cell r="AL1849">
            <v>74617</v>
          </cell>
          <cell r="AM1849">
            <v>0</v>
          </cell>
          <cell r="AN1849">
            <v>0</v>
          </cell>
          <cell r="AO1849">
            <v>0</v>
          </cell>
          <cell r="AP1849">
            <v>11606471</v>
          </cell>
          <cell r="AQ1849">
            <v>6538742</v>
          </cell>
          <cell r="AR1849">
            <v>1519009</v>
          </cell>
          <cell r="AS1849">
            <v>8057751</v>
          </cell>
          <cell r="AT1849">
            <v>611817</v>
          </cell>
          <cell r="AU1849">
            <v>22282</v>
          </cell>
          <cell r="AV1849">
            <v>171493</v>
          </cell>
          <cell r="AW1849">
            <v>0</v>
          </cell>
          <cell r="AX1849">
            <v>12714</v>
          </cell>
          <cell r="AY1849">
            <v>18261</v>
          </cell>
          <cell r="AZ1849">
            <v>836567</v>
          </cell>
        </row>
        <row r="1850">
          <cell r="A1850">
            <v>231697</v>
          </cell>
          <cell r="B1850" t="str">
            <v>CENTRAL VIRGINIA COMMUNITY COLLEGE</v>
          </cell>
          <cell r="C1850" t="str">
            <v>VA</v>
          </cell>
          <cell r="D1850">
            <v>5</v>
          </cell>
          <cell r="E1850">
            <v>4</v>
          </cell>
          <cell r="F1850">
            <v>2</v>
          </cell>
          <cell r="G1850">
            <v>2</v>
          </cell>
          <cell r="H1850">
            <v>2</v>
          </cell>
          <cell r="I1850">
            <v>40</v>
          </cell>
          <cell r="J1850">
            <v>1</v>
          </cell>
          <cell r="K1850">
            <v>2229</v>
          </cell>
          <cell r="L1850">
            <v>2871191</v>
          </cell>
          <cell r="M1850">
            <v>0</v>
          </cell>
          <cell r="N1850">
            <v>8022238</v>
          </cell>
          <cell r="O1850">
            <v>6541</v>
          </cell>
          <cell r="P1850">
            <v>1377295</v>
          </cell>
          <cell r="Q1850">
            <v>314051</v>
          </cell>
          <cell r="R1850">
            <v>0</v>
          </cell>
          <cell r="S1850">
            <v>134768</v>
          </cell>
          <cell r="T1850">
            <v>0</v>
          </cell>
          <cell r="U1850">
            <v>0</v>
          </cell>
          <cell r="V1850">
            <v>95777</v>
          </cell>
          <cell r="W1850">
            <v>0</v>
          </cell>
          <cell r="X1850">
            <v>313957</v>
          </cell>
          <cell r="Y1850">
            <v>0</v>
          </cell>
          <cell r="Z1850">
            <v>13135818</v>
          </cell>
          <cell r="AA1850">
            <v>5923946</v>
          </cell>
          <cell r="AB1850">
            <v>0</v>
          </cell>
          <cell r="AC1850">
            <v>218043</v>
          </cell>
          <cell r="AD1850">
            <v>1302683</v>
          </cell>
          <cell r="AE1850">
            <v>856878</v>
          </cell>
          <cell r="AF1850">
            <v>2260729</v>
          </cell>
          <cell r="AG1850">
            <v>1238389</v>
          </cell>
          <cell r="AH1850">
            <v>1406258</v>
          </cell>
          <cell r="AI1850">
            <v>0</v>
          </cell>
          <cell r="AJ1850">
            <v>56469</v>
          </cell>
          <cell r="AK1850">
            <v>13263395</v>
          </cell>
          <cell r="AL1850">
            <v>49502</v>
          </cell>
          <cell r="AM1850">
            <v>0</v>
          </cell>
          <cell r="AN1850">
            <v>0</v>
          </cell>
          <cell r="AO1850">
            <v>0</v>
          </cell>
          <cell r="AP1850">
            <v>13312897</v>
          </cell>
          <cell r="AQ1850">
            <v>7614023</v>
          </cell>
          <cell r="AR1850">
            <v>1727718</v>
          </cell>
          <cell r="AS1850">
            <v>9341741</v>
          </cell>
          <cell r="AT1850">
            <v>1094496</v>
          </cell>
          <cell r="AU1850">
            <v>57346</v>
          </cell>
          <cell r="AV1850">
            <v>232352</v>
          </cell>
          <cell r="AW1850">
            <v>0</v>
          </cell>
          <cell r="AX1850">
            <v>0</v>
          </cell>
          <cell r="AY1850">
            <v>22064</v>
          </cell>
          <cell r="AZ1850">
            <v>1406258</v>
          </cell>
        </row>
        <row r="1851">
          <cell r="A1851">
            <v>231873</v>
          </cell>
          <cell r="B1851" t="str">
            <v>DABNEY S LANCASTER COMMUNITY COLLEGE</v>
          </cell>
          <cell r="C1851" t="str">
            <v>VA</v>
          </cell>
          <cell r="D1851">
            <v>5</v>
          </cell>
          <cell r="E1851">
            <v>4</v>
          </cell>
          <cell r="F1851">
            <v>2</v>
          </cell>
          <cell r="G1851">
            <v>2</v>
          </cell>
          <cell r="H1851">
            <v>2</v>
          </cell>
          <cell r="I1851">
            <v>40</v>
          </cell>
          <cell r="J1851">
            <v>1</v>
          </cell>
          <cell r="K1851">
            <v>663</v>
          </cell>
          <cell r="L1851">
            <v>999098</v>
          </cell>
          <cell r="M1851">
            <v>0</v>
          </cell>
          <cell r="N1851">
            <v>4314849</v>
          </cell>
          <cell r="O1851">
            <v>20197</v>
          </cell>
          <cell r="P1851">
            <v>1486526</v>
          </cell>
          <cell r="Q1851">
            <v>186172</v>
          </cell>
          <cell r="R1851">
            <v>204271</v>
          </cell>
          <cell r="S1851">
            <v>28326</v>
          </cell>
          <cell r="T1851">
            <v>0</v>
          </cell>
          <cell r="U1851">
            <v>3064</v>
          </cell>
          <cell r="V1851">
            <v>397314</v>
          </cell>
          <cell r="W1851">
            <v>0</v>
          </cell>
          <cell r="X1851">
            <v>15525</v>
          </cell>
          <cell r="Y1851">
            <v>0</v>
          </cell>
          <cell r="Z1851">
            <v>7655342</v>
          </cell>
          <cell r="AA1851">
            <v>3102690</v>
          </cell>
          <cell r="AB1851">
            <v>0</v>
          </cell>
          <cell r="AC1851">
            <v>45296</v>
          </cell>
          <cell r="AD1851">
            <v>507251</v>
          </cell>
          <cell r="AE1851">
            <v>503246</v>
          </cell>
          <cell r="AF1851">
            <v>1567256</v>
          </cell>
          <cell r="AG1851">
            <v>671479</v>
          </cell>
          <cell r="AH1851">
            <v>884976</v>
          </cell>
          <cell r="AI1851">
            <v>0</v>
          </cell>
          <cell r="AJ1851">
            <v>57619</v>
          </cell>
          <cell r="AK1851">
            <v>7339813</v>
          </cell>
          <cell r="AL1851">
            <v>556009</v>
          </cell>
          <cell r="AM1851">
            <v>0</v>
          </cell>
          <cell r="AN1851">
            <v>0</v>
          </cell>
          <cell r="AO1851">
            <v>0</v>
          </cell>
          <cell r="AP1851">
            <v>7895822</v>
          </cell>
          <cell r="AQ1851">
            <v>4019288</v>
          </cell>
          <cell r="AR1851">
            <v>973348</v>
          </cell>
          <cell r="AS1851">
            <v>4992636</v>
          </cell>
          <cell r="AT1851">
            <v>660196</v>
          </cell>
          <cell r="AU1851">
            <v>26017</v>
          </cell>
          <cell r="AV1851">
            <v>183983</v>
          </cell>
          <cell r="AW1851">
            <v>4627</v>
          </cell>
          <cell r="AX1851">
            <v>1618</v>
          </cell>
          <cell r="AY1851">
            <v>8535</v>
          </cell>
          <cell r="AZ1851">
            <v>884976</v>
          </cell>
        </row>
        <row r="1852">
          <cell r="A1852">
            <v>231882</v>
          </cell>
          <cell r="B1852" t="str">
            <v>DANVILLE COMMUNITY COLLEGE</v>
          </cell>
          <cell r="C1852" t="str">
            <v>VA</v>
          </cell>
          <cell r="D1852">
            <v>5</v>
          </cell>
          <cell r="E1852">
            <v>4</v>
          </cell>
          <cell r="F1852">
            <v>2</v>
          </cell>
          <cell r="G1852">
            <v>2</v>
          </cell>
          <cell r="H1852">
            <v>2</v>
          </cell>
          <cell r="I1852">
            <v>40</v>
          </cell>
          <cell r="J1852">
            <v>1</v>
          </cell>
          <cell r="K1852">
            <v>1922</v>
          </cell>
          <cell r="L1852">
            <v>2559501</v>
          </cell>
          <cell r="M1852">
            <v>0</v>
          </cell>
          <cell r="N1852">
            <v>8148630</v>
          </cell>
          <cell r="O1852">
            <v>27000</v>
          </cell>
          <cell r="P1852">
            <v>2058821</v>
          </cell>
          <cell r="Q1852">
            <v>438487</v>
          </cell>
          <cell r="R1852">
            <v>0</v>
          </cell>
          <cell r="S1852">
            <v>246525</v>
          </cell>
          <cell r="T1852">
            <v>0</v>
          </cell>
          <cell r="U1852">
            <v>0</v>
          </cell>
          <cell r="V1852">
            <v>857610</v>
          </cell>
          <cell r="W1852">
            <v>0</v>
          </cell>
          <cell r="X1852">
            <v>79299</v>
          </cell>
          <cell r="Y1852">
            <v>0</v>
          </cell>
          <cell r="Z1852">
            <v>14415873</v>
          </cell>
          <cell r="AA1852">
            <v>6914993</v>
          </cell>
          <cell r="AB1852">
            <v>0</v>
          </cell>
          <cell r="AC1852">
            <v>15365</v>
          </cell>
          <cell r="AD1852">
            <v>1336942</v>
          </cell>
          <cell r="AE1852">
            <v>830605</v>
          </cell>
          <cell r="AF1852">
            <v>1908289</v>
          </cell>
          <cell r="AG1852">
            <v>934460</v>
          </cell>
          <cell r="AH1852">
            <v>1583241</v>
          </cell>
          <cell r="AI1852">
            <v>0</v>
          </cell>
          <cell r="AJ1852">
            <v>3429</v>
          </cell>
          <cell r="AK1852">
            <v>13527324</v>
          </cell>
          <cell r="AL1852">
            <v>780326</v>
          </cell>
          <cell r="AM1852">
            <v>0</v>
          </cell>
          <cell r="AN1852">
            <v>0</v>
          </cell>
          <cell r="AO1852">
            <v>0</v>
          </cell>
          <cell r="AP1852">
            <v>14307650</v>
          </cell>
          <cell r="AQ1852">
            <v>7516925</v>
          </cell>
          <cell r="AR1852">
            <v>1654745</v>
          </cell>
          <cell r="AS1852">
            <v>9171670</v>
          </cell>
          <cell r="AT1852">
            <v>1203197</v>
          </cell>
          <cell r="AU1852">
            <v>65206</v>
          </cell>
          <cell r="AV1852">
            <v>304663</v>
          </cell>
          <cell r="AW1852">
            <v>0</v>
          </cell>
          <cell r="AX1852">
            <v>0</v>
          </cell>
          <cell r="AY1852">
            <v>10175</v>
          </cell>
          <cell r="AZ1852">
            <v>1583241</v>
          </cell>
        </row>
        <row r="1853">
          <cell r="A1853">
            <v>232052</v>
          </cell>
          <cell r="B1853" t="str">
            <v>EASTERN SHORE COMMUNITY COLLEGE</v>
          </cell>
          <cell r="C1853" t="str">
            <v>VA</v>
          </cell>
          <cell r="D1853">
            <v>5</v>
          </cell>
          <cell r="E1853">
            <v>4</v>
          </cell>
          <cell r="F1853">
            <v>2</v>
          </cell>
          <cell r="G1853">
            <v>2</v>
          </cell>
          <cell r="H1853">
            <v>2</v>
          </cell>
          <cell r="I1853">
            <v>40</v>
          </cell>
          <cell r="J1853">
            <v>1</v>
          </cell>
          <cell r="K1853">
            <v>420</v>
          </cell>
          <cell r="L1853">
            <v>588433</v>
          </cell>
          <cell r="M1853">
            <v>0</v>
          </cell>
          <cell r="N1853">
            <v>2788711</v>
          </cell>
          <cell r="O1853">
            <v>0</v>
          </cell>
          <cell r="P1853">
            <v>1101085</v>
          </cell>
          <cell r="Q1853">
            <v>103771</v>
          </cell>
          <cell r="R1853">
            <v>59985</v>
          </cell>
          <cell r="S1853">
            <v>22195</v>
          </cell>
          <cell r="T1853">
            <v>0</v>
          </cell>
          <cell r="U1853">
            <v>0</v>
          </cell>
          <cell r="V1853">
            <v>249552</v>
          </cell>
          <cell r="W1853">
            <v>0</v>
          </cell>
          <cell r="X1853">
            <v>51354</v>
          </cell>
          <cell r="Y1853">
            <v>0</v>
          </cell>
          <cell r="Z1853">
            <v>4965086</v>
          </cell>
          <cell r="AA1853">
            <v>2000824</v>
          </cell>
          <cell r="AB1853">
            <v>0</v>
          </cell>
          <cell r="AC1853">
            <v>0</v>
          </cell>
          <cell r="AD1853">
            <v>588071</v>
          </cell>
          <cell r="AE1853">
            <v>388434</v>
          </cell>
          <cell r="AF1853">
            <v>802921</v>
          </cell>
          <cell r="AG1853">
            <v>282391</v>
          </cell>
          <cell r="AH1853">
            <v>684664</v>
          </cell>
          <cell r="AI1853">
            <v>0</v>
          </cell>
          <cell r="AJ1853">
            <v>4873</v>
          </cell>
          <cell r="AK1853">
            <v>4752178</v>
          </cell>
          <cell r="AL1853">
            <v>205821</v>
          </cell>
          <cell r="AM1853">
            <v>0</v>
          </cell>
          <cell r="AN1853">
            <v>0</v>
          </cell>
          <cell r="AO1853">
            <v>0</v>
          </cell>
          <cell r="AP1853">
            <v>4957999</v>
          </cell>
          <cell r="AQ1853">
            <v>2498377</v>
          </cell>
          <cell r="AR1853">
            <v>625692</v>
          </cell>
          <cell r="AS1853">
            <v>3124069</v>
          </cell>
          <cell r="AT1853">
            <v>536913</v>
          </cell>
          <cell r="AU1853">
            <v>17139</v>
          </cell>
          <cell r="AV1853">
            <v>99601</v>
          </cell>
          <cell r="AW1853">
            <v>0</v>
          </cell>
          <cell r="AX1853">
            <v>21760</v>
          </cell>
          <cell r="AY1853">
            <v>9251</v>
          </cell>
          <cell r="AZ1853">
            <v>684664</v>
          </cell>
        </row>
        <row r="1854">
          <cell r="A1854">
            <v>232195</v>
          </cell>
          <cell r="B1854" t="str">
            <v>GERMANNA COMMUNITY COLLEGE</v>
          </cell>
          <cell r="C1854" t="str">
            <v>VA</v>
          </cell>
          <cell r="D1854">
            <v>5</v>
          </cell>
          <cell r="E1854">
            <v>4</v>
          </cell>
          <cell r="F1854">
            <v>2</v>
          </cell>
          <cell r="G1854">
            <v>2</v>
          </cell>
          <cell r="H1854">
            <v>2</v>
          </cell>
          <cell r="I1854">
            <v>40</v>
          </cell>
          <cell r="J1854">
            <v>1</v>
          </cell>
          <cell r="K1854">
            <v>2172</v>
          </cell>
          <cell r="L1854">
            <v>2873791</v>
          </cell>
          <cell r="M1854">
            <v>0</v>
          </cell>
          <cell r="N1854">
            <v>7940991</v>
          </cell>
          <cell r="O1854">
            <v>44818</v>
          </cell>
          <cell r="P1854">
            <v>970974</v>
          </cell>
          <cell r="Q1854">
            <v>190904</v>
          </cell>
          <cell r="R1854">
            <v>43049</v>
          </cell>
          <cell r="S1854">
            <v>49760</v>
          </cell>
          <cell r="T1854">
            <v>0</v>
          </cell>
          <cell r="U1854">
            <v>0</v>
          </cell>
          <cell r="V1854">
            <v>64443</v>
          </cell>
          <cell r="W1854">
            <v>0</v>
          </cell>
          <cell r="X1854">
            <v>134952</v>
          </cell>
          <cell r="Y1854">
            <v>0</v>
          </cell>
          <cell r="Z1854">
            <v>12313682</v>
          </cell>
          <cell r="AA1854">
            <v>5348828</v>
          </cell>
          <cell r="AB1854">
            <v>0</v>
          </cell>
          <cell r="AC1854">
            <v>9021</v>
          </cell>
          <cell r="AD1854">
            <v>1595728</v>
          </cell>
          <cell r="AE1854">
            <v>920064</v>
          </cell>
          <cell r="AF1854">
            <v>2342092</v>
          </cell>
          <cell r="AG1854">
            <v>1185161</v>
          </cell>
          <cell r="AH1854">
            <v>836068</v>
          </cell>
          <cell r="AI1854">
            <v>0</v>
          </cell>
          <cell r="AJ1854">
            <v>0</v>
          </cell>
          <cell r="AK1854">
            <v>12236962</v>
          </cell>
          <cell r="AL1854">
            <v>29434</v>
          </cell>
          <cell r="AM1854">
            <v>0</v>
          </cell>
          <cell r="AN1854">
            <v>0</v>
          </cell>
          <cell r="AO1854">
            <v>0</v>
          </cell>
          <cell r="AP1854">
            <v>12266396</v>
          </cell>
          <cell r="AQ1854">
            <v>6779287</v>
          </cell>
          <cell r="AR1854">
            <v>1402289</v>
          </cell>
          <cell r="AS1854">
            <v>8181576</v>
          </cell>
          <cell r="AT1854">
            <v>717613</v>
          </cell>
          <cell r="AU1854">
            <v>30682</v>
          </cell>
          <cell r="AV1854">
            <v>78788</v>
          </cell>
          <cell r="AW1854">
            <v>0</v>
          </cell>
          <cell r="AX1854">
            <v>3850</v>
          </cell>
          <cell r="AY1854">
            <v>5135</v>
          </cell>
          <cell r="AZ1854">
            <v>836068</v>
          </cell>
        </row>
        <row r="1855">
          <cell r="A1855">
            <v>232414</v>
          </cell>
          <cell r="B1855" t="str">
            <v>J SARGEANT REYNOLDS COMMUNITY COLLEGE</v>
          </cell>
          <cell r="C1855" t="str">
            <v>VA</v>
          </cell>
          <cell r="D1855">
            <v>5</v>
          </cell>
          <cell r="E1855">
            <v>4</v>
          </cell>
          <cell r="F1855">
            <v>2</v>
          </cell>
          <cell r="G1855">
            <v>2</v>
          </cell>
          <cell r="H1855">
            <v>2</v>
          </cell>
          <cell r="I1855">
            <v>40</v>
          </cell>
          <cell r="J1855">
            <v>1</v>
          </cell>
          <cell r="K1855">
            <v>5478</v>
          </cell>
          <cell r="L1855">
            <v>8982710</v>
          </cell>
          <cell r="M1855">
            <v>0</v>
          </cell>
          <cell r="N1855">
            <v>21902804</v>
          </cell>
          <cell r="O1855">
            <v>125999</v>
          </cell>
          <cell r="P1855">
            <v>5355156</v>
          </cell>
          <cell r="Q1855">
            <v>963450</v>
          </cell>
          <cell r="R1855">
            <v>0</v>
          </cell>
          <cell r="S1855">
            <v>28534</v>
          </cell>
          <cell r="T1855">
            <v>0</v>
          </cell>
          <cell r="U1855">
            <v>994893</v>
          </cell>
          <cell r="V1855">
            <v>529916</v>
          </cell>
          <cell r="W1855">
            <v>0</v>
          </cell>
          <cell r="X1855">
            <v>299251</v>
          </cell>
          <cell r="Y1855">
            <v>0</v>
          </cell>
          <cell r="Z1855">
            <v>39182713</v>
          </cell>
          <cell r="AA1855">
            <v>17236029</v>
          </cell>
          <cell r="AB1855">
            <v>0</v>
          </cell>
          <cell r="AC1855">
            <v>155907</v>
          </cell>
          <cell r="AD1855">
            <v>5507907</v>
          </cell>
          <cell r="AE1855">
            <v>2652540</v>
          </cell>
          <cell r="AF1855">
            <v>4683459</v>
          </cell>
          <cell r="AG1855">
            <v>3594972</v>
          </cell>
          <cell r="AH1855">
            <v>5155956</v>
          </cell>
          <cell r="AI1855">
            <v>0</v>
          </cell>
          <cell r="AJ1855">
            <v>104812</v>
          </cell>
          <cell r="AK1855">
            <v>39091582</v>
          </cell>
          <cell r="AL1855">
            <v>193736</v>
          </cell>
          <cell r="AM1855">
            <v>0</v>
          </cell>
          <cell r="AN1855">
            <v>0</v>
          </cell>
          <cell r="AO1855">
            <v>0</v>
          </cell>
          <cell r="AP1855">
            <v>39285318</v>
          </cell>
          <cell r="AQ1855">
            <v>22454823</v>
          </cell>
          <cell r="AR1855">
            <v>4689517</v>
          </cell>
          <cell r="AS1855">
            <v>27144340</v>
          </cell>
          <cell r="AT1855">
            <v>3822649</v>
          </cell>
          <cell r="AU1855">
            <v>332250</v>
          </cell>
          <cell r="AV1855">
            <v>950139</v>
          </cell>
          <cell r="AW1855">
            <v>0</v>
          </cell>
          <cell r="AX1855">
            <v>0</v>
          </cell>
          <cell r="AY1855">
            <v>50918</v>
          </cell>
          <cell r="AZ1855">
            <v>5155956</v>
          </cell>
        </row>
        <row r="1856">
          <cell r="A1856">
            <v>232450</v>
          </cell>
          <cell r="B1856" t="str">
            <v>JOHN TYLER COMMUNITY COLLEGE</v>
          </cell>
          <cell r="C1856" t="str">
            <v>VA</v>
          </cell>
          <cell r="D1856">
            <v>5</v>
          </cell>
          <cell r="E1856">
            <v>4</v>
          </cell>
          <cell r="F1856">
            <v>2</v>
          </cell>
          <cell r="G1856">
            <v>2</v>
          </cell>
          <cell r="H1856">
            <v>2</v>
          </cell>
          <cell r="I1856">
            <v>40</v>
          </cell>
          <cell r="J1856">
            <v>1</v>
          </cell>
          <cell r="K1856">
            <v>2703</v>
          </cell>
          <cell r="L1856">
            <v>5078661</v>
          </cell>
          <cell r="M1856">
            <v>0</v>
          </cell>
          <cell r="N1856">
            <v>13602888</v>
          </cell>
          <cell r="O1856">
            <v>59921</v>
          </cell>
          <cell r="P1856">
            <v>2543117</v>
          </cell>
          <cell r="Q1856">
            <v>337681</v>
          </cell>
          <cell r="R1856">
            <v>125111</v>
          </cell>
          <cell r="S1856">
            <v>143383</v>
          </cell>
          <cell r="T1856">
            <v>0</v>
          </cell>
          <cell r="U1856">
            <v>0</v>
          </cell>
          <cell r="V1856">
            <v>302949</v>
          </cell>
          <cell r="W1856">
            <v>0</v>
          </cell>
          <cell r="X1856">
            <v>241255</v>
          </cell>
          <cell r="Y1856">
            <v>0</v>
          </cell>
          <cell r="Z1856">
            <v>22434966</v>
          </cell>
          <cell r="AA1856">
            <v>9818302</v>
          </cell>
          <cell r="AB1856">
            <v>0</v>
          </cell>
          <cell r="AC1856">
            <v>16329</v>
          </cell>
          <cell r="AD1856">
            <v>1582776</v>
          </cell>
          <cell r="AE1856">
            <v>1506891</v>
          </cell>
          <cell r="AF1856">
            <v>3925369</v>
          </cell>
          <cell r="AG1856">
            <v>3301523</v>
          </cell>
          <cell r="AH1856">
            <v>2083297</v>
          </cell>
          <cell r="AI1856">
            <v>0</v>
          </cell>
          <cell r="AJ1856">
            <v>656703</v>
          </cell>
          <cell r="AK1856">
            <v>22891190</v>
          </cell>
          <cell r="AL1856">
            <v>129166</v>
          </cell>
          <cell r="AM1856">
            <v>0</v>
          </cell>
          <cell r="AN1856">
            <v>0</v>
          </cell>
          <cell r="AO1856">
            <v>0</v>
          </cell>
          <cell r="AP1856">
            <v>23020356</v>
          </cell>
          <cell r="AQ1856">
            <v>11334903</v>
          </cell>
          <cell r="AR1856">
            <v>2356761</v>
          </cell>
          <cell r="AS1856">
            <v>13691664</v>
          </cell>
          <cell r="AT1856">
            <v>1617249</v>
          </cell>
          <cell r="AU1856">
            <v>54730</v>
          </cell>
          <cell r="AV1856">
            <v>327449</v>
          </cell>
          <cell r="AW1856">
            <v>42603</v>
          </cell>
          <cell r="AX1856">
            <v>0</v>
          </cell>
          <cell r="AY1856">
            <v>41266</v>
          </cell>
          <cell r="AZ1856">
            <v>2083297</v>
          </cell>
        </row>
        <row r="1857">
          <cell r="A1857">
            <v>232575</v>
          </cell>
          <cell r="B1857" t="str">
            <v>LORD FAIRFAX COMMUNITY COLLEGE</v>
          </cell>
          <cell r="C1857" t="str">
            <v>VA</v>
          </cell>
          <cell r="D1857">
            <v>5</v>
          </cell>
          <cell r="E1857">
            <v>4</v>
          </cell>
          <cell r="F1857">
            <v>2</v>
          </cell>
          <cell r="G1857">
            <v>2</v>
          </cell>
          <cell r="H1857">
            <v>2</v>
          </cell>
          <cell r="I1857">
            <v>40</v>
          </cell>
          <cell r="J1857">
            <v>1</v>
          </cell>
          <cell r="K1857">
            <v>2176</v>
          </cell>
          <cell r="L1857">
            <v>3185128</v>
          </cell>
          <cell r="M1857">
            <v>0</v>
          </cell>
          <cell r="N1857">
            <v>7437855</v>
          </cell>
          <cell r="O1857">
            <v>144417</v>
          </cell>
          <cell r="P1857">
            <v>1480001</v>
          </cell>
          <cell r="Q1857">
            <v>463712</v>
          </cell>
          <cell r="R1857">
            <v>65006</v>
          </cell>
          <cell r="S1857">
            <v>84901</v>
          </cell>
          <cell r="T1857">
            <v>377</v>
          </cell>
          <cell r="U1857">
            <v>0</v>
          </cell>
          <cell r="V1857">
            <v>110012</v>
          </cell>
          <cell r="W1857">
            <v>0</v>
          </cell>
          <cell r="X1857">
            <v>809415</v>
          </cell>
          <cell r="Y1857">
            <v>0</v>
          </cell>
          <cell r="Z1857">
            <v>13780824</v>
          </cell>
          <cell r="AA1857">
            <v>6388092</v>
          </cell>
          <cell r="AB1857">
            <v>0</v>
          </cell>
          <cell r="AC1857">
            <v>76019</v>
          </cell>
          <cell r="AD1857">
            <v>1708186</v>
          </cell>
          <cell r="AE1857">
            <v>773446</v>
          </cell>
          <cell r="AF1857">
            <v>2537045</v>
          </cell>
          <cell r="AG1857">
            <v>1162167</v>
          </cell>
          <cell r="AH1857">
            <v>1170604</v>
          </cell>
          <cell r="AI1857">
            <v>0</v>
          </cell>
          <cell r="AJ1857">
            <v>13184</v>
          </cell>
          <cell r="AK1857">
            <v>13828743</v>
          </cell>
          <cell r="AL1857">
            <v>37983</v>
          </cell>
          <cell r="AM1857">
            <v>0</v>
          </cell>
          <cell r="AN1857">
            <v>0</v>
          </cell>
          <cell r="AO1857">
            <v>0</v>
          </cell>
          <cell r="AP1857">
            <v>13866726</v>
          </cell>
          <cell r="AQ1857">
            <v>7272141</v>
          </cell>
          <cell r="AR1857">
            <v>1590942</v>
          </cell>
          <cell r="AS1857">
            <v>8863083</v>
          </cell>
          <cell r="AT1857">
            <v>827774</v>
          </cell>
          <cell r="AU1857">
            <v>37140</v>
          </cell>
          <cell r="AV1857">
            <v>235554</v>
          </cell>
          <cell r="AW1857">
            <v>0</v>
          </cell>
          <cell r="AX1857">
            <v>0</v>
          </cell>
          <cell r="AY1857">
            <v>70136</v>
          </cell>
          <cell r="AZ1857">
            <v>1170604</v>
          </cell>
        </row>
        <row r="1858">
          <cell r="A1858">
            <v>232788</v>
          </cell>
          <cell r="B1858" t="str">
            <v>MOUNTAIN EMPIRE COMMUNITY COLLEGE</v>
          </cell>
          <cell r="C1858" t="str">
            <v>VA</v>
          </cell>
          <cell r="D1858">
            <v>5</v>
          </cell>
          <cell r="E1858">
            <v>4</v>
          </cell>
          <cell r="F1858">
            <v>2</v>
          </cell>
          <cell r="G1858">
            <v>2</v>
          </cell>
          <cell r="H1858">
            <v>2</v>
          </cell>
          <cell r="I1858">
            <v>40</v>
          </cell>
          <cell r="J1858">
            <v>1</v>
          </cell>
          <cell r="K1858">
            <v>1782</v>
          </cell>
          <cell r="L1858">
            <v>2639021</v>
          </cell>
          <cell r="M1858">
            <v>0</v>
          </cell>
          <cell r="N1858">
            <v>7842656</v>
          </cell>
          <cell r="O1858">
            <v>85759</v>
          </cell>
          <cell r="P1858">
            <v>4857355</v>
          </cell>
          <cell r="Q1858">
            <v>842013</v>
          </cell>
          <cell r="R1858">
            <v>0</v>
          </cell>
          <cell r="S1858">
            <v>793745</v>
          </cell>
          <cell r="T1858">
            <v>0</v>
          </cell>
          <cell r="U1858">
            <v>0</v>
          </cell>
          <cell r="V1858">
            <v>1410686</v>
          </cell>
          <cell r="W1858">
            <v>0</v>
          </cell>
          <cell r="X1858">
            <v>95222</v>
          </cell>
          <cell r="Y1858">
            <v>0</v>
          </cell>
          <cell r="Z1858">
            <v>18566457</v>
          </cell>
          <cell r="AA1858">
            <v>6969008</v>
          </cell>
          <cell r="AB1858">
            <v>0</v>
          </cell>
          <cell r="AC1858">
            <v>172011</v>
          </cell>
          <cell r="AD1858">
            <v>1533153</v>
          </cell>
          <cell r="AE1858">
            <v>1117821</v>
          </cell>
          <cell r="AF1858">
            <v>1729073</v>
          </cell>
          <cell r="AG1858">
            <v>1200259</v>
          </cell>
          <cell r="AH1858">
            <v>4548343</v>
          </cell>
          <cell r="AI1858">
            <v>0</v>
          </cell>
          <cell r="AJ1858">
            <v>2611</v>
          </cell>
          <cell r="AK1858">
            <v>17272279</v>
          </cell>
          <cell r="AL1858">
            <v>945345</v>
          </cell>
          <cell r="AM1858">
            <v>0</v>
          </cell>
          <cell r="AN1858">
            <v>0</v>
          </cell>
          <cell r="AO1858">
            <v>0</v>
          </cell>
          <cell r="AP1858">
            <v>18217624</v>
          </cell>
          <cell r="AQ1858">
            <v>7491809</v>
          </cell>
          <cell r="AR1858">
            <v>1811706</v>
          </cell>
          <cell r="AS1858">
            <v>9303515</v>
          </cell>
          <cell r="AT1858">
            <v>3472682</v>
          </cell>
          <cell r="AU1858">
            <v>104345</v>
          </cell>
          <cell r="AV1858">
            <v>797439</v>
          </cell>
          <cell r="AW1858">
            <v>0</v>
          </cell>
          <cell r="AX1858">
            <v>104902</v>
          </cell>
          <cell r="AY1858">
            <v>68975</v>
          </cell>
          <cell r="AZ1858">
            <v>4548343</v>
          </cell>
        </row>
        <row r="1859">
          <cell r="A1859">
            <v>232867</v>
          </cell>
          <cell r="B1859" t="str">
            <v>NEW RIVER COMMUNITY COLLEGE</v>
          </cell>
          <cell r="C1859" t="str">
            <v>VA</v>
          </cell>
          <cell r="D1859">
            <v>5</v>
          </cell>
          <cell r="E1859">
            <v>4</v>
          </cell>
          <cell r="F1859">
            <v>2</v>
          </cell>
          <cell r="G1859">
            <v>2</v>
          </cell>
          <cell r="H1859">
            <v>2</v>
          </cell>
          <cell r="I1859">
            <v>40</v>
          </cell>
          <cell r="J1859">
            <v>1</v>
          </cell>
          <cell r="K1859">
            <v>2500</v>
          </cell>
          <cell r="L1859">
            <v>3174646</v>
          </cell>
          <cell r="M1859">
            <v>0</v>
          </cell>
          <cell r="N1859">
            <v>9318350</v>
          </cell>
          <cell r="O1859">
            <v>56465</v>
          </cell>
          <cell r="P1859">
            <v>2321091</v>
          </cell>
          <cell r="Q1859">
            <v>574228</v>
          </cell>
          <cell r="R1859">
            <v>0</v>
          </cell>
          <cell r="S1859">
            <v>46656</v>
          </cell>
          <cell r="T1859">
            <v>0</v>
          </cell>
          <cell r="U1859">
            <v>36684</v>
          </cell>
          <cell r="V1859">
            <v>107775</v>
          </cell>
          <cell r="W1859">
            <v>0</v>
          </cell>
          <cell r="X1859">
            <v>589960</v>
          </cell>
          <cell r="Y1859">
            <v>0</v>
          </cell>
          <cell r="Z1859">
            <v>16225855</v>
          </cell>
          <cell r="AA1859">
            <v>7164287</v>
          </cell>
          <cell r="AB1859">
            <v>0</v>
          </cell>
          <cell r="AC1859">
            <v>40999</v>
          </cell>
          <cell r="AD1859">
            <v>1420378</v>
          </cell>
          <cell r="AE1859">
            <v>1307564</v>
          </cell>
          <cell r="AF1859">
            <v>2505131</v>
          </cell>
          <cell r="AG1859">
            <v>1592307</v>
          </cell>
          <cell r="AH1859">
            <v>2134893</v>
          </cell>
          <cell r="AI1859">
            <v>0</v>
          </cell>
          <cell r="AJ1859">
            <v>0</v>
          </cell>
          <cell r="AK1859">
            <v>16165559</v>
          </cell>
          <cell r="AL1859">
            <v>34511</v>
          </cell>
          <cell r="AM1859">
            <v>0</v>
          </cell>
          <cell r="AN1859">
            <v>0</v>
          </cell>
          <cell r="AO1859">
            <v>0</v>
          </cell>
          <cell r="AP1859">
            <v>16200070</v>
          </cell>
          <cell r="AQ1859">
            <v>8268875</v>
          </cell>
          <cell r="AR1859">
            <v>1865175</v>
          </cell>
          <cell r="AS1859">
            <v>10134050</v>
          </cell>
          <cell r="AT1859">
            <v>1483443</v>
          </cell>
          <cell r="AU1859">
            <v>204926</v>
          </cell>
          <cell r="AV1859">
            <v>378210</v>
          </cell>
          <cell r="AW1859">
            <v>0</v>
          </cell>
          <cell r="AX1859">
            <v>41935</v>
          </cell>
          <cell r="AY1859">
            <v>26379</v>
          </cell>
          <cell r="AZ1859">
            <v>2134893</v>
          </cell>
        </row>
        <row r="1860">
          <cell r="A1860">
            <v>232946</v>
          </cell>
          <cell r="B1860" t="str">
            <v>NORTHERN VIRGINIA COMMUNITY COLLEGE</v>
          </cell>
          <cell r="C1860" t="str">
            <v>VA</v>
          </cell>
          <cell r="D1860">
            <v>5</v>
          </cell>
          <cell r="E1860">
            <v>4</v>
          </cell>
          <cell r="F1860">
            <v>2</v>
          </cell>
          <cell r="G1860">
            <v>2</v>
          </cell>
          <cell r="H1860">
            <v>2</v>
          </cell>
          <cell r="I1860">
            <v>40</v>
          </cell>
          <cell r="J1860">
            <v>1</v>
          </cell>
          <cell r="K1860">
            <v>20151</v>
          </cell>
          <cell r="L1860">
            <v>42879717</v>
          </cell>
          <cell r="M1860">
            <v>0</v>
          </cell>
          <cell r="N1860">
            <v>63928589</v>
          </cell>
          <cell r="O1860">
            <v>187429</v>
          </cell>
          <cell r="P1860">
            <v>9663033</v>
          </cell>
          <cell r="Q1860">
            <v>3453744</v>
          </cell>
          <cell r="R1860">
            <v>0</v>
          </cell>
          <cell r="S1860">
            <v>927727</v>
          </cell>
          <cell r="T1860">
            <v>0</v>
          </cell>
          <cell r="U1860">
            <v>0</v>
          </cell>
          <cell r="V1860">
            <v>3178708</v>
          </cell>
          <cell r="W1860">
            <v>0</v>
          </cell>
          <cell r="X1860">
            <v>1568415</v>
          </cell>
          <cell r="Y1860">
            <v>0</v>
          </cell>
          <cell r="Z1860">
            <v>125787362</v>
          </cell>
          <cell r="AA1860">
            <v>61750561</v>
          </cell>
          <cell r="AB1860">
            <v>0</v>
          </cell>
          <cell r="AC1860">
            <v>357021</v>
          </cell>
          <cell r="AD1860">
            <v>13971532</v>
          </cell>
          <cell r="AE1860">
            <v>9774081</v>
          </cell>
          <cell r="AF1860">
            <v>15443054</v>
          </cell>
          <cell r="AG1860">
            <v>10952522</v>
          </cell>
          <cell r="AH1860">
            <v>8780471</v>
          </cell>
          <cell r="AI1860">
            <v>58861</v>
          </cell>
          <cell r="AJ1860">
            <v>152397</v>
          </cell>
          <cell r="AK1860">
            <v>121240500</v>
          </cell>
          <cell r="AL1860">
            <v>5374013</v>
          </cell>
          <cell r="AM1860">
            <v>0</v>
          </cell>
          <cell r="AN1860">
            <v>0</v>
          </cell>
          <cell r="AO1860">
            <v>0</v>
          </cell>
          <cell r="AP1860">
            <v>126614513</v>
          </cell>
          <cell r="AQ1860">
            <v>72952557</v>
          </cell>
          <cell r="AR1860">
            <v>15475062</v>
          </cell>
          <cell r="AS1860">
            <v>88427619</v>
          </cell>
          <cell r="AT1860">
            <v>6437488</v>
          </cell>
          <cell r="AU1860">
            <v>388785</v>
          </cell>
          <cell r="AV1860">
            <v>1472052</v>
          </cell>
          <cell r="AW1860">
            <v>0</v>
          </cell>
          <cell r="AX1860">
            <v>285778</v>
          </cell>
          <cell r="AY1860">
            <v>196368</v>
          </cell>
          <cell r="AZ1860">
            <v>8780471</v>
          </cell>
        </row>
        <row r="1861">
          <cell r="A1861">
            <v>233019</v>
          </cell>
          <cell r="B1861" t="str">
            <v>PATRICK HENRY COMMUNITY COLLEGE</v>
          </cell>
          <cell r="C1861" t="str">
            <v>VA</v>
          </cell>
          <cell r="D1861">
            <v>5</v>
          </cell>
          <cell r="E1861">
            <v>4</v>
          </cell>
          <cell r="F1861">
            <v>2</v>
          </cell>
          <cell r="G1861">
            <v>2</v>
          </cell>
          <cell r="H1861">
            <v>2</v>
          </cell>
          <cell r="I1861">
            <v>40</v>
          </cell>
          <cell r="J1861">
            <v>1</v>
          </cell>
          <cell r="K1861">
            <v>1537</v>
          </cell>
          <cell r="L1861">
            <v>2005042</v>
          </cell>
          <cell r="M1861">
            <v>0</v>
          </cell>
          <cell r="N1861">
            <v>6501532</v>
          </cell>
          <cell r="O1861">
            <v>136096</v>
          </cell>
          <cell r="P1861">
            <v>2520775</v>
          </cell>
          <cell r="Q1861">
            <v>301455</v>
          </cell>
          <cell r="R1861">
            <v>22146</v>
          </cell>
          <cell r="S1861">
            <v>61251</v>
          </cell>
          <cell r="T1861">
            <v>0</v>
          </cell>
          <cell r="U1861">
            <v>12345</v>
          </cell>
          <cell r="V1861">
            <v>27278</v>
          </cell>
          <cell r="W1861">
            <v>0</v>
          </cell>
          <cell r="X1861">
            <v>113497</v>
          </cell>
          <cell r="Y1861">
            <v>0</v>
          </cell>
          <cell r="Z1861">
            <v>11701417</v>
          </cell>
          <cell r="AA1861">
            <v>4729293</v>
          </cell>
          <cell r="AB1861">
            <v>0</v>
          </cell>
          <cell r="AC1861">
            <v>50718</v>
          </cell>
          <cell r="AD1861">
            <v>1147267</v>
          </cell>
          <cell r="AE1861">
            <v>904091</v>
          </cell>
          <cell r="AF1861">
            <v>1778704</v>
          </cell>
          <cell r="AG1861">
            <v>748425</v>
          </cell>
          <cell r="AH1861">
            <v>2207855</v>
          </cell>
          <cell r="AI1861">
            <v>0</v>
          </cell>
          <cell r="AJ1861">
            <v>65903</v>
          </cell>
          <cell r="AK1861">
            <v>11632256</v>
          </cell>
          <cell r="AL1861">
            <v>27278</v>
          </cell>
          <cell r="AM1861">
            <v>0</v>
          </cell>
          <cell r="AN1861">
            <v>0</v>
          </cell>
          <cell r="AO1861">
            <v>0</v>
          </cell>
          <cell r="AP1861">
            <v>11659534</v>
          </cell>
          <cell r="AQ1861">
            <v>7891250</v>
          </cell>
          <cell r="AR1861">
            <v>1822665</v>
          </cell>
          <cell r="AS1861">
            <v>9713915</v>
          </cell>
          <cell r="AT1861">
            <v>1896887</v>
          </cell>
          <cell r="AU1861">
            <v>46630</v>
          </cell>
          <cell r="AV1861">
            <v>249415</v>
          </cell>
          <cell r="AW1861">
            <v>0</v>
          </cell>
          <cell r="AX1861">
            <v>0</v>
          </cell>
          <cell r="AY1861">
            <v>14923</v>
          </cell>
          <cell r="AZ1861">
            <v>2207855</v>
          </cell>
        </row>
        <row r="1862">
          <cell r="A1862">
            <v>233037</v>
          </cell>
          <cell r="B1862" t="str">
            <v>PAUL D CAMP COMMUNITY COLLEGE</v>
          </cell>
          <cell r="C1862" t="str">
            <v>VA</v>
          </cell>
          <cell r="D1862">
            <v>5</v>
          </cell>
          <cell r="E1862">
            <v>4</v>
          </cell>
          <cell r="F1862">
            <v>2</v>
          </cell>
          <cell r="G1862">
            <v>2</v>
          </cell>
          <cell r="H1862">
            <v>2</v>
          </cell>
          <cell r="I1862">
            <v>40</v>
          </cell>
          <cell r="J1862">
            <v>1</v>
          </cell>
          <cell r="K1862">
            <v>729</v>
          </cell>
          <cell r="L1862">
            <v>1072772</v>
          </cell>
          <cell r="M1862">
            <v>0</v>
          </cell>
          <cell r="N1862">
            <v>4999060</v>
          </cell>
          <cell r="O1862">
            <v>10000</v>
          </cell>
          <cell r="P1862">
            <v>1311926</v>
          </cell>
          <cell r="Q1862">
            <v>163435</v>
          </cell>
          <cell r="R1862">
            <v>0</v>
          </cell>
          <cell r="S1862">
            <v>48360</v>
          </cell>
          <cell r="T1862">
            <v>2927</v>
          </cell>
          <cell r="U1862">
            <v>0</v>
          </cell>
          <cell r="V1862">
            <v>386308</v>
          </cell>
          <cell r="W1862">
            <v>0</v>
          </cell>
          <cell r="X1862">
            <v>13896</v>
          </cell>
          <cell r="Y1862">
            <v>0</v>
          </cell>
          <cell r="Z1862">
            <v>8008684</v>
          </cell>
          <cell r="AA1862">
            <v>2964197</v>
          </cell>
          <cell r="AB1862">
            <v>0</v>
          </cell>
          <cell r="AC1862">
            <v>6429</v>
          </cell>
          <cell r="AD1862">
            <v>807625</v>
          </cell>
          <cell r="AE1862">
            <v>488449</v>
          </cell>
          <cell r="AF1862">
            <v>1672703</v>
          </cell>
          <cell r="AG1862">
            <v>541202</v>
          </cell>
          <cell r="AH1862">
            <v>1000045</v>
          </cell>
          <cell r="AI1862">
            <v>0</v>
          </cell>
          <cell r="AJ1862">
            <v>0</v>
          </cell>
          <cell r="AK1862">
            <v>7480650</v>
          </cell>
          <cell r="AL1862">
            <v>336523</v>
          </cell>
          <cell r="AM1862">
            <v>0</v>
          </cell>
          <cell r="AN1862">
            <v>0</v>
          </cell>
          <cell r="AO1862">
            <v>0</v>
          </cell>
          <cell r="AP1862">
            <v>7817173</v>
          </cell>
          <cell r="AQ1862">
            <v>4354066</v>
          </cell>
          <cell r="AR1862">
            <v>951951</v>
          </cell>
          <cell r="AS1862">
            <v>5306017</v>
          </cell>
          <cell r="AT1862">
            <v>751669</v>
          </cell>
          <cell r="AU1862">
            <v>53694</v>
          </cell>
          <cell r="AV1862">
            <v>151277</v>
          </cell>
          <cell r="AW1862">
            <v>0</v>
          </cell>
          <cell r="AX1862">
            <v>32110</v>
          </cell>
          <cell r="AY1862">
            <v>11295</v>
          </cell>
          <cell r="AZ1862">
            <v>1000045</v>
          </cell>
        </row>
        <row r="1863">
          <cell r="A1863">
            <v>233082</v>
          </cell>
          <cell r="B1863" t="str">
            <v>SOUTHSIDE REGIONAL MEDICAL CENTER</v>
          </cell>
          <cell r="C1863" t="str">
            <v>VA</v>
          </cell>
          <cell r="D1863">
            <v>5</v>
          </cell>
          <cell r="E1863">
            <v>4</v>
          </cell>
          <cell r="F1863">
            <v>2</v>
          </cell>
          <cell r="G1863">
            <v>2</v>
          </cell>
          <cell r="H1863">
            <v>2</v>
          </cell>
          <cell r="I1863">
            <v>-3</v>
          </cell>
          <cell r="J1863">
            <v>1</v>
          </cell>
          <cell r="K1863">
            <v>66</v>
          </cell>
          <cell r="L1863">
            <v>190339</v>
          </cell>
          <cell r="M1863">
            <v>0</v>
          </cell>
          <cell r="N1863">
            <v>0</v>
          </cell>
          <cell r="O1863">
            <v>0</v>
          </cell>
          <cell r="P1863">
            <v>22166</v>
          </cell>
          <cell r="Q1863">
            <v>0</v>
          </cell>
          <cell r="R1863">
            <v>0</v>
          </cell>
          <cell r="S1863">
            <v>595968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808473</v>
          </cell>
          <cell r="AA1863">
            <v>642155</v>
          </cell>
          <cell r="AB1863">
            <v>0</v>
          </cell>
          <cell r="AC1863">
            <v>0</v>
          </cell>
          <cell r="AD1863">
            <v>204876</v>
          </cell>
          <cell r="AE1863">
            <v>66788</v>
          </cell>
          <cell r="AF1863">
            <v>132769</v>
          </cell>
          <cell r="AG1863">
            <v>28449</v>
          </cell>
          <cell r="AH1863">
            <v>22166</v>
          </cell>
          <cell r="AI1863">
            <v>0</v>
          </cell>
          <cell r="AJ1863">
            <v>0</v>
          </cell>
          <cell r="AK1863">
            <v>1097203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1097203</v>
          </cell>
          <cell r="AQ1863">
            <v>913692</v>
          </cell>
          <cell r="AR1863">
            <v>0</v>
          </cell>
          <cell r="AS1863">
            <v>913692</v>
          </cell>
          <cell r="AT1863">
            <v>22166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22166</v>
          </cell>
        </row>
        <row r="1864">
          <cell r="A1864">
            <v>233116</v>
          </cell>
          <cell r="B1864" t="str">
            <v>PIEDMONT VIRGINIA COMMUNITY COLLEGE</v>
          </cell>
          <cell r="C1864" t="str">
            <v>VA</v>
          </cell>
          <cell r="D1864">
            <v>5</v>
          </cell>
          <cell r="E1864">
            <v>4</v>
          </cell>
          <cell r="F1864">
            <v>2</v>
          </cell>
          <cell r="G1864">
            <v>2</v>
          </cell>
          <cell r="H1864">
            <v>2</v>
          </cell>
          <cell r="I1864">
            <v>40</v>
          </cell>
          <cell r="J1864">
            <v>1</v>
          </cell>
          <cell r="K1864">
            <v>1991</v>
          </cell>
          <cell r="L1864">
            <v>3122669</v>
          </cell>
          <cell r="M1864">
            <v>0</v>
          </cell>
          <cell r="N1864">
            <v>7605580</v>
          </cell>
          <cell r="O1864">
            <v>25000</v>
          </cell>
          <cell r="P1864">
            <v>2075923</v>
          </cell>
          <cell r="Q1864">
            <v>258915</v>
          </cell>
          <cell r="R1864">
            <v>0</v>
          </cell>
          <cell r="S1864">
            <v>193693</v>
          </cell>
          <cell r="T1864">
            <v>0</v>
          </cell>
          <cell r="U1864">
            <v>14579</v>
          </cell>
          <cell r="V1864">
            <v>98089</v>
          </cell>
          <cell r="W1864">
            <v>0</v>
          </cell>
          <cell r="X1864">
            <v>180080</v>
          </cell>
          <cell r="Y1864">
            <v>0</v>
          </cell>
          <cell r="Z1864">
            <v>13574528</v>
          </cell>
          <cell r="AA1864">
            <v>6305885</v>
          </cell>
          <cell r="AB1864">
            <v>0</v>
          </cell>
          <cell r="AC1864">
            <v>274432</v>
          </cell>
          <cell r="AD1864">
            <v>1957661</v>
          </cell>
          <cell r="AE1864">
            <v>975214</v>
          </cell>
          <cell r="AF1864">
            <v>1636692</v>
          </cell>
          <cell r="AG1864">
            <v>1124196</v>
          </cell>
          <cell r="AH1864">
            <v>1243498</v>
          </cell>
          <cell r="AI1864">
            <v>0</v>
          </cell>
          <cell r="AJ1864">
            <v>9697</v>
          </cell>
          <cell r="AK1864">
            <v>13527275</v>
          </cell>
          <cell r="AL1864">
            <v>114228</v>
          </cell>
          <cell r="AM1864">
            <v>0</v>
          </cell>
          <cell r="AN1864">
            <v>0</v>
          </cell>
          <cell r="AO1864">
            <v>0</v>
          </cell>
          <cell r="AP1864">
            <v>13641503</v>
          </cell>
          <cell r="AQ1864">
            <v>7781810</v>
          </cell>
          <cell r="AR1864">
            <v>1706310</v>
          </cell>
          <cell r="AS1864">
            <v>9488120</v>
          </cell>
          <cell r="AT1864">
            <v>935910</v>
          </cell>
          <cell r="AU1864">
            <v>56849</v>
          </cell>
          <cell r="AV1864">
            <v>228938</v>
          </cell>
          <cell r="AW1864">
            <v>0</v>
          </cell>
          <cell r="AX1864">
            <v>0</v>
          </cell>
          <cell r="AY1864">
            <v>21801</v>
          </cell>
          <cell r="AZ1864">
            <v>1243498</v>
          </cell>
        </row>
        <row r="1865">
          <cell r="A1865">
            <v>233310</v>
          </cell>
          <cell r="B1865" t="str">
            <v>RAPPAHANNOCK COMMUNITY COLLEGE</v>
          </cell>
          <cell r="C1865" t="str">
            <v>VA</v>
          </cell>
          <cell r="D1865">
            <v>5</v>
          </cell>
          <cell r="E1865">
            <v>4</v>
          </cell>
          <cell r="F1865">
            <v>2</v>
          </cell>
          <cell r="G1865">
            <v>2</v>
          </cell>
          <cell r="H1865">
            <v>2</v>
          </cell>
          <cell r="I1865">
            <v>40</v>
          </cell>
          <cell r="J1865">
            <v>1</v>
          </cell>
          <cell r="K1865">
            <v>1005</v>
          </cell>
          <cell r="L1865">
            <v>1664381</v>
          </cell>
          <cell r="M1865">
            <v>0</v>
          </cell>
          <cell r="N1865">
            <v>5832566</v>
          </cell>
          <cell r="O1865">
            <v>122836</v>
          </cell>
          <cell r="P1865">
            <v>1528859</v>
          </cell>
          <cell r="Q1865">
            <v>305877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36929</v>
          </cell>
          <cell r="W1865">
            <v>0</v>
          </cell>
          <cell r="X1865">
            <v>47588</v>
          </cell>
          <cell r="Y1865">
            <v>0</v>
          </cell>
          <cell r="Z1865">
            <v>9539036</v>
          </cell>
          <cell r="AA1865">
            <v>3959511</v>
          </cell>
          <cell r="AB1865">
            <v>0</v>
          </cell>
          <cell r="AC1865">
            <v>152082</v>
          </cell>
          <cell r="AD1865">
            <v>1094890</v>
          </cell>
          <cell r="AE1865">
            <v>699695</v>
          </cell>
          <cell r="AF1865">
            <v>1997191</v>
          </cell>
          <cell r="AG1865">
            <v>758077</v>
          </cell>
          <cell r="AH1865">
            <v>942995</v>
          </cell>
          <cell r="AI1865">
            <v>0</v>
          </cell>
          <cell r="AJ1865">
            <v>0</v>
          </cell>
          <cell r="AK1865">
            <v>9604441</v>
          </cell>
          <cell r="AL1865">
            <v>43002</v>
          </cell>
          <cell r="AM1865">
            <v>0</v>
          </cell>
          <cell r="AN1865">
            <v>0</v>
          </cell>
          <cell r="AO1865">
            <v>0</v>
          </cell>
          <cell r="AP1865">
            <v>9647443</v>
          </cell>
          <cell r="AQ1865">
            <v>5733461</v>
          </cell>
          <cell r="AR1865">
            <v>1203083</v>
          </cell>
          <cell r="AS1865">
            <v>6936544</v>
          </cell>
          <cell r="AT1865">
            <v>711221</v>
          </cell>
          <cell r="AU1865">
            <v>37759</v>
          </cell>
          <cell r="AV1865">
            <v>180392</v>
          </cell>
          <cell r="AW1865">
            <v>0</v>
          </cell>
          <cell r="AX1865">
            <v>0</v>
          </cell>
          <cell r="AY1865">
            <v>13623</v>
          </cell>
          <cell r="AZ1865">
            <v>942995</v>
          </cell>
        </row>
        <row r="1866">
          <cell r="A1866">
            <v>233338</v>
          </cell>
          <cell r="B1866" t="str">
            <v>RICHARD BLAND THE COLLEGE OF WILLIAM AND MARY</v>
          </cell>
          <cell r="C1866" t="str">
            <v>VA</v>
          </cell>
          <cell r="D1866">
            <v>5</v>
          </cell>
          <cell r="E1866">
            <v>4</v>
          </cell>
          <cell r="F1866">
            <v>2</v>
          </cell>
          <cell r="G1866">
            <v>2</v>
          </cell>
          <cell r="H1866">
            <v>2</v>
          </cell>
          <cell r="I1866">
            <v>40</v>
          </cell>
          <cell r="J1866">
            <v>1</v>
          </cell>
          <cell r="K1866">
            <v>943</v>
          </cell>
          <cell r="L1866">
            <v>1678591</v>
          </cell>
          <cell r="M1866">
            <v>0</v>
          </cell>
          <cell r="N1866">
            <v>4686833</v>
          </cell>
          <cell r="O1866">
            <v>0</v>
          </cell>
          <cell r="P1866">
            <v>349654</v>
          </cell>
          <cell r="Q1866">
            <v>247041</v>
          </cell>
          <cell r="R1866">
            <v>0</v>
          </cell>
          <cell r="S1866">
            <v>34393</v>
          </cell>
          <cell r="T1866">
            <v>11100</v>
          </cell>
          <cell r="U1866">
            <v>0</v>
          </cell>
          <cell r="V1866">
            <v>130794</v>
          </cell>
          <cell r="W1866">
            <v>0</v>
          </cell>
          <cell r="X1866">
            <v>36133</v>
          </cell>
          <cell r="Y1866">
            <v>0</v>
          </cell>
          <cell r="Z1866">
            <v>7174539</v>
          </cell>
          <cell r="AA1866">
            <v>2911103</v>
          </cell>
          <cell r="AB1866">
            <v>0</v>
          </cell>
          <cell r="AC1866">
            <v>0</v>
          </cell>
          <cell r="AD1866">
            <v>326773</v>
          </cell>
          <cell r="AE1866">
            <v>603899</v>
          </cell>
          <cell r="AF1866">
            <v>1587169</v>
          </cell>
          <cell r="AG1866">
            <v>952634</v>
          </cell>
          <cell r="AH1866">
            <v>695661</v>
          </cell>
          <cell r="AI1866">
            <v>1481</v>
          </cell>
          <cell r="AJ1866">
            <v>0</v>
          </cell>
          <cell r="AK1866">
            <v>7078720</v>
          </cell>
          <cell r="AL1866">
            <v>163310</v>
          </cell>
          <cell r="AM1866">
            <v>0</v>
          </cell>
          <cell r="AN1866">
            <v>0</v>
          </cell>
          <cell r="AO1866">
            <v>0</v>
          </cell>
          <cell r="AP1866">
            <v>7242030</v>
          </cell>
          <cell r="AQ1866">
            <v>3872890</v>
          </cell>
          <cell r="AR1866">
            <v>1021422</v>
          </cell>
          <cell r="AS1866">
            <v>4894312</v>
          </cell>
          <cell r="AT1866">
            <v>322081</v>
          </cell>
          <cell r="AU1866">
            <v>27574</v>
          </cell>
          <cell r="AV1866">
            <v>245653</v>
          </cell>
          <cell r="AW1866">
            <v>0</v>
          </cell>
          <cell r="AX1866">
            <v>34393</v>
          </cell>
          <cell r="AY1866">
            <v>65960</v>
          </cell>
          <cell r="AZ1866">
            <v>695661</v>
          </cell>
        </row>
        <row r="1867">
          <cell r="A1867">
            <v>233639</v>
          </cell>
          <cell r="B1867" t="str">
            <v>SOUTHSIDE VIRGINIA COMMUNITY COLLEGE</v>
          </cell>
          <cell r="C1867" t="str">
            <v>VA</v>
          </cell>
          <cell r="D1867">
            <v>5</v>
          </cell>
          <cell r="E1867">
            <v>4</v>
          </cell>
          <cell r="F1867">
            <v>2</v>
          </cell>
          <cell r="G1867">
            <v>2</v>
          </cell>
          <cell r="H1867">
            <v>2</v>
          </cell>
          <cell r="I1867">
            <v>40</v>
          </cell>
          <cell r="J1867">
            <v>1</v>
          </cell>
          <cell r="K1867">
            <v>2153</v>
          </cell>
          <cell r="L1867">
            <v>2744619</v>
          </cell>
          <cell r="M1867">
            <v>0</v>
          </cell>
          <cell r="N1867">
            <v>7853159</v>
          </cell>
          <cell r="O1867">
            <v>35806</v>
          </cell>
          <cell r="P1867">
            <v>3047099</v>
          </cell>
          <cell r="Q1867">
            <v>1065032</v>
          </cell>
          <cell r="R1867">
            <v>13672</v>
          </cell>
          <cell r="S1867">
            <v>9541</v>
          </cell>
          <cell r="T1867">
            <v>0</v>
          </cell>
          <cell r="U1867">
            <v>0</v>
          </cell>
          <cell r="V1867">
            <v>1048791</v>
          </cell>
          <cell r="W1867">
            <v>0</v>
          </cell>
          <cell r="X1867">
            <v>33665</v>
          </cell>
          <cell r="Y1867">
            <v>0</v>
          </cell>
          <cell r="Z1867">
            <v>15851384</v>
          </cell>
          <cell r="AA1867">
            <v>6931606</v>
          </cell>
          <cell r="AB1867">
            <v>0</v>
          </cell>
          <cell r="AC1867">
            <v>5791</v>
          </cell>
          <cell r="AD1867">
            <v>1113763</v>
          </cell>
          <cell r="AE1867">
            <v>1219940</v>
          </cell>
          <cell r="AF1867">
            <v>2043485</v>
          </cell>
          <cell r="AG1867">
            <v>944235</v>
          </cell>
          <cell r="AH1867">
            <v>2775307</v>
          </cell>
          <cell r="AI1867">
            <v>0</v>
          </cell>
          <cell r="AJ1867">
            <v>243753</v>
          </cell>
          <cell r="AK1867">
            <v>15277880</v>
          </cell>
          <cell r="AL1867">
            <v>869171</v>
          </cell>
          <cell r="AM1867">
            <v>0</v>
          </cell>
          <cell r="AN1867">
            <v>0</v>
          </cell>
          <cell r="AO1867">
            <v>0</v>
          </cell>
          <cell r="AP1867">
            <v>16147051</v>
          </cell>
          <cell r="AQ1867">
            <v>8043647</v>
          </cell>
          <cell r="AR1867">
            <v>1771638</v>
          </cell>
          <cell r="AS1867">
            <v>9815285</v>
          </cell>
          <cell r="AT1867">
            <v>2172180</v>
          </cell>
          <cell r="AU1867">
            <v>55742</v>
          </cell>
          <cell r="AV1867">
            <v>531739</v>
          </cell>
          <cell r="AW1867">
            <v>0</v>
          </cell>
          <cell r="AX1867">
            <v>0</v>
          </cell>
          <cell r="AY1867">
            <v>15646</v>
          </cell>
          <cell r="AZ1867">
            <v>2775307</v>
          </cell>
        </row>
        <row r="1868">
          <cell r="A1868">
            <v>233648</v>
          </cell>
          <cell r="B1868" t="str">
            <v>SOUTHWEST VIRGINIA COMMUNITY COLLEGE</v>
          </cell>
          <cell r="C1868" t="str">
            <v>VA</v>
          </cell>
          <cell r="D1868">
            <v>5</v>
          </cell>
          <cell r="E1868">
            <v>4</v>
          </cell>
          <cell r="F1868">
            <v>2</v>
          </cell>
          <cell r="G1868">
            <v>2</v>
          </cell>
          <cell r="H1868">
            <v>2</v>
          </cell>
          <cell r="I1868">
            <v>40</v>
          </cell>
          <cell r="J1868">
            <v>1</v>
          </cell>
          <cell r="K1868">
            <v>2620</v>
          </cell>
          <cell r="L1868">
            <v>3205617</v>
          </cell>
          <cell r="M1868">
            <v>0</v>
          </cell>
          <cell r="N1868">
            <v>10356055</v>
          </cell>
          <cell r="O1868">
            <v>62956</v>
          </cell>
          <cell r="P1868">
            <v>7344033</v>
          </cell>
          <cell r="Q1868">
            <v>965017</v>
          </cell>
          <cell r="R1868">
            <v>0</v>
          </cell>
          <cell r="S1868">
            <v>924616</v>
          </cell>
          <cell r="T1868">
            <v>0</v>
          </cell>
          <cell r="U1868">
            <v>0</v>
          </cell>
          <cell r="V1868">
            <v>247685</v>
          </cell>
          <cell r="W1868">
            <v>0</v>
          </cell>
          <cell r="X1868">
            <v>167564</v>
          </cell>
          <cell r="Y1868">
            <v>0</v>
          </cell>
          <cell r="Z1868">
            <v>23273543</v>
          </cell>
          <cell r="AA1868">
            <v>11296980</v>
          </cell>
          <cell r="AB1868">
            <v>0</v>
          </cell>
          <cell r="AC1868">
            <v>34621</v>
          </cell>
          <cell r="AD1868">
            <v>1865585</v>
          </cell>
          <cell r="AE1868">
            <v>1064846</v>
          </cell>
          <cell r="AF1868">
            <v>2063825</v>
          </cell>
          <cell r="AG1868">
            <v>1289395</v>
          </cell>
          <cell r="AH1868">
            <v>5310928</v>
          </cell>
          <cell r="AI1868">
            <v>0</v>
          </cell>
          <cell r="AJ1868">
            <v>55168</v>
          </cell>
          <cell r="AK1868">
            <v>22981348</v>
          </cell>
          <cell r="AL1868">
            <v>259551</v>
          </cell>
          <cell r="AM1868">
            <v>0</v>
          </cell>
          <cell r="AN1868">
            <v>0</v>
          </cell>
          <cell r="AO1868">
            <v>0</v>
          </cell>
          <cell r="AP1868">
            <v>23240899</v>
          </cell>
          <cell r="AQ1868">
            <v>10688605</v>
          </cell>
          <cell r="AR1868">
            <v>2406273</v>
          </cell>
          <cell r="AS1868">
            <v>13094878</v>
          </cell>
          <cell r="AT1868">
            <v>4182769</v>
          </cell>
          <cell r="AU1868">
            <v>161455</v>
          </cell>
          <cell r="AV1868">
            <v>908486</v>
          </cell>
          <cell r="AW1868">
            <v>0</v>
          </cell>
          <cell r="AX1868">
            <v>0</v>
          </cell>
          <cell r="AY1868">
            <v>58218</v>
          </cell>
          <cell r="AZ1868">
            <v>5310928</v>
          </cell>
        </row>
        <row r="1869">
          <cell r="A1869">
            <v>233754</v>
          </cell>
          <cell r="B1869" t="str">
            <v>THOMAS NELSON COMMUNITY COLLEGE</v>
          </cell>
          <cell r="C1869" t="str">
            <v>VA</v>
          </cell>
          <cell r="D1869">
            <v>5</v>
          </cell>
          <cell r="E1869">
            <v>4</v>
          </cell>
          <cell r="F1869">
            <v>2</v>
          </cell>
          <cell r="G1869">
            <v>2</v>
          </cell>
          <cell r="H1869">
            <v>2</v>
          </cell>
          <cell r="I1869">
            <v>40</v>
          </cell>
          <cell r="J1869">
            <v>1</v>
          </cell>
          <cell r="K1869">
            <v>4298</v>
          </cell>
          <cell r="L1869">
            <v>6019691</v>
          </cell>
          <cell r="M1869">
            <v>0</v>
          </cell>
          <cell r="N1869">
            <v>13481139</v>
          </cell>
          <cell r="O1869">
            <v>0</v>
          </cell>
          <cell r="P1869">
            <v>4704079</v>
          </cell>
          <cell r="Q1869">
            <v>877806</v>
          </cell>
          <cell r="R1869">
            <v>0</v>
          </cell>
          <cell r="S1869">
            <v>477994</v>
          </cell>
          <cell r="T1869">
            <v>0</v>
          </cell>
          <cell r="U1869">
            <v>42563</v>
          </cell>
          <cell r="V1869">
            <v>203676</v>
          </cell>
          <cell r="W1869">
            <v>0</v>
          </cell>
          <cell r="X1869">
            <v>293519</v>
          </cell>
          <cell r="Y1869">
            <v>0</v>
          </cell>
          <cell r="Z1869">
            <v>26100467</v>
          </cell>
          <cell r="AA1869">
            <v>10072875</v>
          </cell>
          <cell r="AB1869">
            <v>0</v>
          </cell>
          <cell r="AC1869">
            <v>65537</v>
          </cell>
          <cell r="AD1869">
            <v>2476847</v>
          </cell>
          <cell r="AE1869">
            <v>2122872</v>
          </cell>
          <cell r="AF1869">
            <v>3635758</v>
          </cell>
          <cell r="AG1869">
            <v>2419009</v>
          </cell>
          <cell r="AH1869">
            <v>4922567</v>
          </cell>
          <cell r="AI1869">
            <v>0</v>
          </cell>
          <cell r="AJ1869">
            <v>0</v>
          </cell>
          <cell r="AK1869">
            <v>25715465</v>
          </cell>
          <cell r="AL1869">
            <v>83896</v>
          </cell>
          <cell r="AM1869">
            <v>0</v>
          </cell>
          <cell r="AN1869">
            <v>0</v>
          </cell>
          <cell r="AO1869">
            <v>0</v>
          </cell>
          <cell r="AP1869">
            <v>25799361</v>
          </cell>
          <cell r="AQ1869">
            <v>13484711</v>
          </cell>
          <cell r="AR1869">
            <v>3004119</v>
          </cell>
          <cell r="AS1869">
            <v>16488830</v>
          </cell>
          <cell r="AT1869">
            <v>3894826</v>
          </cell>
          <cell r="AU1869">
            <v>170933</v>
          </cell>
          <cell r="AV1869">
            <v>805129</v>
          </cell>
          <cell r="AW1869">
            <v>0</v>
          </cell>
          <cell r="AX1869">
            <v>0</v>
          </cell>
          <cell r="AY1869">
            <v>51679</v>
          </cell>
          <cell r="AZ1869">
            <v>4922567</v>
          </cell>
        </row>
        <row r="1870">
          <cell r="A1870">
            <v>233772</v>
          </cell>
          <cell r="B1870" t="str">
            <v>TIDEWATER COMMUNITY COLLEGE</v>
          </cell>
          <cell r="C1870" t="str">
            <v>VA</v>
          </cell>
          <cell r="D1870">
            <v>5</v>
          </cell>
          <cell r="E1870">
            <v>4</v>
          </cell>
          <cell r="F1870">
            <v>2</v>
          </cell>
          <cell r="G1870">
            <v>2</v>
          </cell>
          <cell r="H1870">
            <v>2</v>
          </cell>
          <cell r="I1870">
            <v>40</v>
          </cell>
          <cell r="J1870">
            <v>1</v>
          </cell>
          <cell r="K1870">
            <v>11745</v>
          </cell>
          <cell r="L1870">
            <v>20748770</v>
          </cell>
          <cell r="M1870">
            <v>0</v>
          </cell>
          <cell r="N1870">
            <v>40774458</v>
          </cell>
          <cell r="O1870">
            <v>223000</v>
          </cell>
          <cell r="P1870">
            <v>12597696</v>
          </cell>
          <cell r="Q1870">
            <v>2003912</v>
          </cell>
          <cell r="R1870">
            <v>5470</v>
          </cell>
          <cell r="S1870">
            <v>561094</v>
          </cell>
          <cell r="T1870">
            <v>0</v>
          </cell>
          <cell r="U1870">
            <v>43905</v>
          </cell>
          <cell r="V1870">
            <v>1379732</v>
          </cell>
          <cell r="W1870">
            <v>0</v>
          </cell>
          <cell r="X1870">
            <v>1180018</v>
          </cell>
          <cell r="Y1870">
            <v>0</v>
          </cell>
          <cell r="Z1870">
            <v>79518055</v>
          </cell>
          <cell r="AA1870">
            <v>34461536</v>
          </cell>
          <cell r="AB1870">
            <v>0</v>
          </cell>
          <cell r="AC1870">
            <v>1177675</v>
          </cell>
          <cell r="AD1870">
            <v>5233705</v>
          </cell>
          <cell r="AE1870">
            <v>7847074</v>
          </cell>
          <cell r="AF1870">
            <v>11369537</v>
          </cell>
          <cell r="AG1870">
            <v>5729214</v>
          </cell>
          <cell r="AH1870">
            <v>12816690</v>
          </cell>
          <cell r="AI1870">
            <v>0</v>
          </cell>
          <cell r="AJ1870">
            <v>0</v>
          </cell>
          <cell r="AK1870">
            <v>78635431</v>
          </cell>
          <cell r="AL1870">
            <v>1364925</v>
          </cell>
          <cell r="AM1870">
            <v>0</v>
          </cell>
          <cell r="AN1870">
            <v>0</v>
          </cell>
          <cell r="AO1870">
            <v>0</v>
          </cell>
          <cell r="AP1870">
            <v>80000356</v>
          </cell>
          <cell r="AQ1870">
            <v>41966894</v>
          </cell>
          <cell r="AR1870">
            <v>9012533</v>
          </cell>
          <cell r="AS1870">
            <v>50979427</v>
          </cell>
          <cell r="AT1870">
            <v>10212141</v>
          </cell>
          <cell r="AU1870">
            <v>304867</v>
          </cell>
          <cell r="AV1870">
            <v>1809864</v>
          </cell>
          <cell r="AW1870">
            <v>0</v>
          </cell>
          <cell r="AX1870">
            <v>306467</v>
          </cell>
          <cell r="AY1870">
            <v>183351</v>
          </cell>
          <cell r="AZ1870">
            <v>12816690</v>
          </cell>
        </row>
        <row r="1871">
          <cell r="A1871">
            <v>233903</v>
          </cell>
          <cell r="B1871" t="str">
            <v>VIRGINIA HIGHLANDS COMMUNITY COLLEGE</v>
          </cell>
          <cell r="C1871" t="str">
            <v>VA</v>
          </cell>
          <cell r="D1871">
            <v>5</v>
          </cell>
          <cell r="E1871">
            <v>4</v>
          </cell>
          <cell r="F1871">
            <v>2</v>
          </cell>
          <cell r="G1871">
            <v>2</v>
          </cell>
          <cell r="H1871">
            <v>2</v>
          </cell>
          <cell r="I1871">
            <v>40</v>
          </cell>
          <cell r="J1871">
            <v>1</v>
          </cell>
          <cell r="K1871">
            <v>1448</v>
          </cell>
          <cell r="L1871">
            <v>1863803</v>
          </cell>
          <cell r="M1871">
            <v>0</v>
          </cell>
          <cell r="N1871">
            <v>5958455</v>
          </cell>
          <cell r="O1871">
            <v>64220</v>
          </cell>
          <cell r="P1871">
            <v>2858227</v>
          </cell>
          <cell r="Q1871">
            <v>413096</v>
          </cell>
          <cell r="R1871">
            <v>0</v>
          </cell>
          <cell r="S1871">
            <v>308474</v>
          </cell>
          <cell r="T1871">
            <v>0</v>
          </cell>
          <cell r="U1871">
            <v>2400</v>
          </cell>
          <cell r="V1871">
            <v>930332</v>
          </cell>
          <cell r="W1871">
            <v>0</v>
          </cell>
          <cell r="X1871">
            <v>64593</v>
          </cell>
          <cell r="Y1871">
            <v>0</v>
          </cell>
          <cell r="Z1871">
            <v>12463600</v>
          </cell>
          <cell r="AA1871">
            <v>5226669</v>
          </cell>
          <cell r="AB1871">
            <v>0</v>
          </cell>
          <cell r="AC1871">
            <v>185153</v>
          </cell>
          <cell r="AD1871">
            <v>1177403</v>
          </cell>
          <cell r="AE1871">
            <v>977505</v>
          </cell>
          <cell r="AF1871">
            <v>1207834</v>
          </cell>
          <cell r="AG1871">
            <v>682410</v>
          </cell>
          <cell r="AH1871">
            <v>1955080</v>
          </cell>
          <cell r="AI1871">
            <v>0</v>
          </cell>
          <cell r="AJ1871">
            <v>500</v>
          </cell>
          <cell r="AK1871">
            <v>11412554</v>
          </cell>
          <cell r="AL1871">
            <v>891476</v>
          </cell>
          <cell r="AM1871">
            <v>0</v>
          </cell>
          <cell r="AN1871">
            <v>0</v>
          </cell>
          <cell r="AO1871">
            <v>0</v>
          </cell>
          <cell r="AP1871">
            <v>12304030</v>
          </cell>
          <cell r="AQ1871">
            <v>6368636</v>
          </cell>
          <cell r="AR1871">
            <v>1436585</v>
          </cell>
          <cell r="AS1871">
            <v>7805221</v>
          </cell>
          <cell r="AT1871">
            <v>1479175</v>
          </cell>
          <cell r="AU1871">
            <v>106426</v>
          </cell>
          <cell r="AV1871">
            <v>325876</v>
          </cell>
          <cell r="AW1871">
            <v>0</v>
          </cell>
          <cell r="AX1871">
            <v>0</v>
          </cell>
          <cell r="AY1871">
            <v>43603</v>
          </cell>
          <cell r="AZ1871">
            <v>1955080</v>
          </cell>
        </row>
        <row r="1872">
          <cell r="A1872">
            <v>233949</v>
          </cell>
          <cell r="B1872" t="str">
            <v>VIRGINIA WESTERN COMMUNITY COLLEGE</v>
          </cell>
          <cell r="C1872" t="str">
            <v>VA</v>
          </cell>
          <cell r="D1872">
            <v>5</v>
          </cell>
          <cell r="E1872">
            <v>4</v>
          </cell>
          <cell r="F1872">
            <v>2</v>
          </cell>
          <cell r="G1872">
            <v>2</v>
          </cell>
          <cell r="H1872">
            <v>2</v>
          </cell>
          <cell r="I1872">
            <v>40</v>
          </cell>
          <cell r="J1872">
            <v>1</v>
          </cell>
          <cell r="K1872">
            <v>3814</v>
          </cell>
          <cell r="L1872">
            <v>4934053</v>
          </cell>
          <cell r="M1872">
            <v>0</v>
          </cell>
          <cell r="N1872">
            <v>14171437</v>
          </cell>
          <cell r="O1872">
            <v>16000</v>
          </cell>
          <cell r="P1872">
            <v>2537414</v>
          </cell>
          <cell r="Q1872">
            <v>642802</v>
          </cell>
          <cell r="R1872">
            <v>0</v>
          </cell>
          <cell r="S1872">
            <v>18740</v>
          </cell>
          <cell r="T1872">
            <v>0</v>
          </cell>
          <cell r="U1872">
            <v>0</v>
          </cell>
          <cell r="V1872">
            <v>1779230</v>
          </cell>
          <cell r="W1872">
            <v>0</v>
          </cell>
          <cell r="X1872">
            <v>72383</v>
          </cell>
          <cell r="Y1872">
            <v>0</v>
          </cell>
          <cell r="Z1872">
            <v>24172059</v>
          </cell>
          <cell r="AA1872">
            <v>10564448</v>
          </cell>
          <cell r="AB1872">
            <v>0</v>
          </cell>
          <cell r="AC1872">
            <v>521917</v>
          </cell>
          <cell r="AD1872">
            <v>2675281</v>
          </cell>
          <cell r="AE1872">
            <v>1383353</v>
          </cell>
          <cell r="AF1872">
            <v>2011043</v>
          </cell>
          <cell r="AG1872">
            <v>2474263</v>
          </cell>
          <cell r="AH1872">
            <v>2708098</v>
          </cell>
          <cell r="AI1872">
            <v>0</v>
          </cell>
          <cell r="AJ1872">
            <v>0</v>
          </cell>
          <cell r="AK1872">
            <v>22338403</v>
          </cell>
          <cell r="AL1872">
            <v>1805734</v>
          </cell>
          <cell r="AM1872">
            <v>0</v>
          </cell>
          <cell r="AN1872">
            <v>0</v>
          </cell>
          <cell r="AO1872">
            <v>0</v>
          </cell>
          <cell r="AP1872">
            <v>24144137</v>
          </cell>
          <cell r="AQ1872">
            <v>12809993</v>
          </cell>
          <cell r="AR1872">
            <v>2900767</v>
          </cell>
          <cell r="AS1872">
            <v>15710760</v>
          </cell>
          <cell r="AT1872">
            <v>2031578</v>
          </cell>
          <cell r="AU1872">
            <v>105348</v>
          </cell>
          <cell r="AV1872">
            <v>521856</v>
          </cell>
          <cell r="AW1872">
            <v>0</v>
          </cell>
          <cell r="AX1872">
            <v>0</v>
          </cell>
          <cell r="AY1872">
            <v>49316</v>
          </cell>
          <cell r="AZ1872">
            <v>2708098</v>
          </cell>
        </row>
        <row r="1873">
          <cell r="A1873">
            <v>234377</v>
          </cell>
          <cell r="B1873" t="str">
            <v>WYTHEVILLE COMMUNITY COLLEGE</v>
          </cell>
          <cell r="C1873" t="str">
            <v>VA</v>
          </cell>
          <cell r="D1873">
            <v>5</v>
          </cell>
          <cell r="E1873">
            <v>4</v>
          </cell>
          <cell r="F1873">
            <v>2</v>
          </cell>
          <cell r="G1873">
            <v>2</v>
          </cell>
          <cell r="H1873">
            <v>2</v>
          </cell>
          <cell r="I1873">
            <v>40</v>
          </cell>
          <cell r="J1873">
            <v>1</v>
          </cell>
          <cell r="K1873">
            <v>1404</v>
          </cell>
          <cell r="L1873">
            <v>1875818</v>
          </cell>
          <cell r="M1873">
            <v>0</v>
          </cell>
          <cell r="N1873">
            <v>7344097</v>
          </cell>
          <cell r="O1873">
            <v>101100</v>
          </cell>
          <cell r="P1873">
            <v>3193987</v>
          </cell>
          <cell r="Q1873">
            <v>775658</v>
          </cell>
          <cell r="R1873">
            <v>0</v>
          </cell>
          <cell r="S1873">
            <v>147433</v>
          </cell>
          <cell r="T1873">
            <v>0</v>
          </cell>
          <cell r="U1873">
            <v>13975</v>
          </cell>
          <cell r="V1873">
            <v>22469</v>
          </cell>
          <cell r="W1873">
            <v>0</v>
          </cell>
          <cell r="X1873">
            <v>45375</v>
          </cell>
          <cell r="Y1873">
            <v>0</v>
          </cell>
          <cell r="Z1873">
            <v>13519912</v>
          </cell>
          <cell r="AA1873">
            <v>6292363</v>
          </cell>
          <cell r="AB1873">
            <v>0</v>
          </cell>
          <cell r="AC1873">
            <v>26258</v>
          </cell>
          <cell r="AD1873">
            <v>1503010</v>
          </cell>
          <cell r="AE1873">
            <v>893540</v>
          </cell>
          <cell r="AF1873">
            <v>1986419</v>
          </cell>
          <cell r="AG1873">
            <v>931132</v>
          </cell>
          <cell r="AH1873">
            <v>1915352</v>
          </cell>
          <cell r="AI1873">
            <v>0</v>
          </cell>
          <cell r="AJ1873">
            <v>0</v>
          </cell>
          <cell r="AK1873">
            <v>13548074</v>
          </cell>
          <cell r="AL1873">
            <v>22469</v>
          </cell>
          <cell r="AM1873">
            <v>0</v>
          </cell>
          <cell r="AN1873">
            <v>0</v>
          </cell>
          <cell r="AO1873">
            <v>0</v>
          </cell>
          <cell r="AP1873">
            <v>13570543</v>
          </cell>
          <cell r="AQ1873">
            <v>7374263</v>
          </cell>
          <cell r="AR1873">
            <v>1725617</v>
          </cell>
          <cell r="AS1873">
            <v>9099880</v>
          </cell>
          <cell r="AT1873">
            <v>1295216</v>
          </cell>
          <cell r="AU1873">
            <v>242559</v>
          </cell>
          <cell r="AV1873">
            <v>348076</v>
          </cell>
          <cell r="AW1873">
            <v>0</v>
          </cell>
          <cell r="AX1873">
            <v>48</v>
          </cell>
          <cell r="AY1873">
            <v>29453</v>
          </cell>
          <cell r="AZ1873">
            <v>1915352</v>
          </cell>
        </row>
        <row r="1874">
          <cell r="A1874">
            <v>232919</v>
          </cell>
          <cell r="B1874" t="str">
            <v>NORFOLK PUBLIC SCHOOLS SKILLS CENTER</v>
          </cell>
          <cell r="C1874" t="str">
            <v>VA</v>
          </cell>
          <cell r="D1874">
            <v>5</v>
          </cell>
          <cell r="E1874">
            <v>7</v>
          </cell>
          <cell r="F1874">
            <v>2</v>
          </cell>
          <cell r="G1874">
            <v>2</v>
          </cell>
          <cell r="H1874">
            <v>2</v>
          </cell>
          <cell r="I1874">
            <v>-3</v>
          </cell>
          <cell r="J1874">
            <v>1</v>
          </cell>
          <cell r="K1874">
            <v>88</v>
          </cell>
          <cell r="L1874">
            <v>10574</v>
          </cell>
          <cell r="M1874">
            <v>0</v>
          </cell>
          <cell r="N1874">
            <v>0</v>
          </cell>
          <cell r="O1874">
            <v>0</v>
          </cell>
          <cell r="P1874">
            <v>493000</v>
          </cell>
          <cell r="Q1874">
            <v>240669</v>
          </cell>
          <cell r="R1874">
            <v>5462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749705</v>
          </cell>
          <cell r="AA1874">
            <v>577570</v>
          </cell>
          <cell r="AB1874">
            <v>0</v>
          </cell>
          <cell r="AC1874">
            <v>0</v>
          </cell>
          <cell r="AD1874">
            <v>60809</v>
          </cell>
          <cell r="AE1874">
            <v>15140</v>
          </cell>
          <cell r="AF1874">
            <v>52680</v>
          </cell>
          <cell r="AG1874">
            <v>27500</v>
          </cell>
          <cell r="AH1874">
            <v>15800</v>
          </cell>
          <cell r="AI1874">
            <v>0</v>
          </cell>
          <cell r="AJ1874">
            <v>0</v>
          </cell>
          <cell r="AK1874">
            <v>749499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749499</v>
          </cell>
          <cell r="AQ1874">
            <v>577570</v>
          </cell>
          <cell r="AR1874">
            <v>115445</v>
          </cell>
          <cell r="AS1874">
            <v>693015</v>
          </cell>
          <cell r="AT1874">
            <v>15800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15800</v>
          </cell>
        </row>
        <row r="1875">
          <cell r="A1875">
            <v>233596</v>
          </cell>
          <cell r="B1875" t="str">
            <v>SOUTHSIDE SCHOOL OF PRACTICAL NURSING</v>
          </cell>
          <cell r="C1875" t="str">
            <v>VA</v>
          </cell>
          <cell r="D1875">
            <v>5</v>
          </cell>
          <cell r="E1875">
            <v>7</v>
          </cell>
          <cell r="F1875">
            <v>2</v>
          </cell>
          <cell r="G1875">
            <v>2</v>
          </cell>
          <cell r="H1875">
            <v>2</v>
          </cell>
          <cell r="I1875">
            <v>-3</v>
          </cell>
          <cell r="J1875">
            <v>1</v>
          </cell>
          <cell r="K1875">
            <v>19</v>
          </cell>
          <cell r="L1875">
            <v>150374</v>
          </cell>
          <cell r="M1875">
            <v>0</v>
          </cell>
          <cell r="N1875">
            <v>90455</v>
          </cell>
          <cell r="O1875">
            <v>0</v>
          </cell>
          <cell r="P1875">
            <v>85591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326420</v>
          </cell>
          <cell r="AA1875">
            <v>275625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17347</v>
          </cell>
          <cell r="AH1875">
            <v>143272</v>
          </cell>
          <cell r="AI1875">
            <v>0</v>
          </cell>
          <cell r="AJ1875">
            <v>0</v>
          </cell>
          <cell r="AK1875">
            <v>436244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436244</v>
          </cell>
          <cell r="AQ1875">
            <v>131030</v>
          </cell>
          <cell r="AR1875">
            <v>33629</v>
          </cell>
          <cell r="AS1875">
            <v>164659</v>
          </cell>
          <cell r="AT1875">
            <v>84986</v>
          </cell>
          <cell r="AU1875">
            <v>58286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143272</v>
          </cell>
        </row>
        <row r="1876">
          <cell r="A1876">
            <v>234225</v>
          </cell>
          <cell r="B1876" t="str">
            <v>WASHINGTON COUNTY ADULT SKILL CENTER</v>
          </cell>
          <cell r="C1876" t="str">
            <v>VA</v>
          </cell>
          <cell r="D1876">
            <v>5</v>
          </cell>
          <cell r="E1876">
            <v>7</v>
          </cell>
          <cell r="F1876">
            <v>2</v>
          </cell>
          <cell r="G1876">
            <v>2</v>
          </cell>
          <cell r="H1876">
            <v>2</v>
          </cell>
          <cell r="I1876">
            <v>-3</v>
          </cell>
          <cell r="J1876">
            <v>1</v>
          </cell>
          <cell r="K1876">
            <v>229</v>
          </cell>
          <cell r="L1876">
            <v>324881</v>
          </cell>
          <cell r="M1876">
            <v>2794519</v>
          </cell>
          <cell r="N1876">
            <v>2553057</v>
          </cell>
          <cell r="O1876">
            <v>2794519</v>
          </cell>
          <cell r="P1876">
            <v>333227</v>
          </cell>
          <cell r="Q1876">
            <v>333227</v>
          </cell>
          <cell r="R1876">
            <v>333227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9466657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7952430</v>
          </cell>
          <cell r="AR1876">
            <v>0</v>
          </cell>
          <cell r="AS1876">
            <v>7952430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>
            <v>234359</v>
          </cell>
          <cell r="B1877" t="str">
            <v>WOODROW WILSON REHABILITATION CENTER</v>
          </cell>
          <cell r="C1877" t="str">
            <v>VA</v>
          </cell>
          <cell r="D1877">
            <v>5</v>
          </cell>
          <cell r="E1877">
            <v>7</v>
          </cell>
          <cell r="F1877">
            <v>2</v>
          </cell>
          <cell r="G1877">
            <v>2</v>
          </cell>
          <cell r="H1877">
            <v>2</v>
          </cell>
          <cell r="I1877">
            <v>-3</v>
          </cell>
          <cell r="J1877">
            <v>1</v>
          </cell>
          <cell r="K1877">
            <v>238</v>
          </cell>
          <cell r="L1877">
            <v>15747998</v>
          </cell>
          <cell r="M1877">
            <v>0</v>
          </cell>
          <cell r="N1877">
            <v>5580150</v>
          </cell>
          <cell r="O1877">
            <v>0</v>
          </cell>
          <cell r="P1877">
            <v>209410</v>
          </cell>
          <cell r="Q1877">
            <v>942486</v>
          </cell>
          <cell r="R1877">
            <v>0</v>
          </cell>
          <cell r="S1877">
            <v>0</v>
          </cell>
          <cell r="T1877">
            <v>0</v>
          </cell>
          <cell r="U1877">
            <v>56130</v>
          </cell>
          <cell r="V1877">
            <v>0</v>
          </cell>
          <cell r="W1877">
            <v>1939832</v>
          </cell>
          <cell r="X1877">
            <v>480583</v>
          </cell>
          <cell r="Y1877">
            <v>0</v>
          </cell>
          <cell r="Z1877">
            <v>24956589</v>
          </cell>
          <cell r="AA1877">
            <v>4161621</v>
          </cell>
          <cell r="AB1877">
            <v>0</v>
          </cell>
          <cell r="AC1877">
            <v>0</v>
          </cell>
          <cell r="AD1877">
            <v>493485</v>
          </cell>
          <cell r="AE1877">
            <v>5510145</v>
          </cell>
          <cell r="AF1877">
            <v>4972648</v>
          </cell>
          <cell r="AG1877">
            <v>3254102</v>
          </cell>
          <cell r="AH1877">
            <v>103797</v>
          </cell>
          <cell r="AI1877">
            <v>0</v>
          </cell>
          <cell r="AJ1877">
            <v>0</v>
          </cell>
          <cell r="AK1877">
            <v>18495798</v>
          </cell>
          <cell r="AL1877">
            <v>0</v>
          </cell>
          <cell r="AM1877">
            <v>5903359</v>
          </cell>
          <cell r="AN1877">
            <v>0</v>
          </cell>
          <cell r="AO1877">
            <v>0</v>
          </cell>
          <cell r="AP1877">
            <v>24399157</v>
          </cell>
          <cell r="AQ1877">
            <v>8801462</v>
          </cell>
          <cell r="AR1877">
            <v>2625931</v>
          </cell>
          <cell r="AS1877">
            <v>11427393</v>
          </cell>
          <cell r="AT1877">
            <v>103797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103797</v>
          </cell>
        </row>
        <row r="1878">
          <cell r="A1878">
            <v>377485</v>
          </cell>
          <cell r="B1878" t="str">
            <v>VIRGINIA BEACH CITY PUBLIC SCHOOLS SCH OF PRAC NRS</v>
          </cell>
          <cell r="C1878" t="str">
            <v>VA</v>
          </cell>
          <cell r="D1878">
            <v>5</v>
          </cell>
          <cell r="E1878">
            <v>7</v>
          </cell>
          <cell r="F1878">
            <v>2</v>
          </cell>
          <cell r="G1878">
            <v>2</v>
          </cell>
          <cell r="H1878">
            <v>2</v>
          </cell>
          <cell r="I1878">
            <v>-3</v>
          </cell>
          <cell r="J1878">
            <v>1</v>
          </cell>
          <cell r="K1878">
            <v>29</v>
          </cell>
          <cell r="L1878">
            <v>1120919</v>
          </cell>
          <cell r="M1878">
            <v>679020</v>
          </cell>
          <cell r="N1878">
            <v>76135910</v>
          </cell>
          <cell r="O1878">
            <v>140061824</v>
          </cell>
          <cell r="P1878">
            <v>9673644</v>
          </cell>
          <cell r="Q1878">
            <v>4866656</v>
          </cell>
          <cell r="R1878">
            <v>808165</v>
          </cell>
          <cell r="S1878">
            <v>0</v>
          </cell>
          <cell r="T1878">
            <v>0</v>
          </cell>
          <cell r="U1878">
            <v>942615</v>
          </cell>
          <cell r="V1878">
            <v>7391429</v>
          </cell>
          <cell r="W1878">
            <v>0</v>
          </cell>
          <cell r="X1878">
            <v>0</v>
          </cell>
          <cell r="Y1878">
            <v>0</v>
          </cell>
          <cell r="Z1878">
            <v>241680182</v>
          </cell>
          <cell r="AA1878">
            <v>144469426</v>
          </cell>
          <cell r="AB1878">
            <v>838728</v>
          </cell>
          <cell r="AC1878">
            <v>32828</v>
          </cell>
          <cell r="AD1878">
            <v>2135107</v>
          </cell>
          <cell r="AE1878">
            <v>6610636</v>
          </cell>
          <cell r="AF1878">
            <v>3009661</v>
          </cell>
          <cell r="AG1878">
            <v>28330870</v>
          </cell>
          <cell r="AH1878">
            <v>30393</v>
          </cell>
          <cell r="AI1878">
            <v>17696114</v>
          </cell>
          <cell r="AJ1878">
            <v>0</v>
          </cell>
          <cell r="AK1878">
            <v>203153763</v>
          </cell>
          <cell r="AL1878">
            <v>7391429</v>
          </cell>
          <cell r="AM1878">
            <v>0</v>
          </cell>
          <cell r="AN1878">
            <v>0</v>
          </cell>
          <cell r="AO1878">
            <v>0</v>
          </cell>
          <cell r="AP1878">
            <v>210545192</v>
          </cell>
          <cell r="AQ1878">
            <v>185658413</v>
          </cell>
          <cell r="AR1878">
            <v>50649184</v>
          </cell>
          <cell r="AS1878">
            <v>236307597</v>
          </cell>
          <cell r="AT1878">
            <v>30393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30393</v>
          </cell>
        </row>
        <row r="1879">
          <cell r="A1879">
            <v>431266</v>
          </cell>
          <cell r="B1879" t="str">
            <v>HENRICO COUNTY-SAINT MARYS HOSP SCH OF PRAC NURS</v>
          </cell>
          <cell r="C1879" t="str">
            <v>VA</v>
          </cell>
          <cell r="D1879">
            <v>5</v>
          </cell>
          <cell r="E1879">
            <v>7</v>
          </cell>
          <cell r="F1879">
            <v>2</v>
          </cell>
          <cell r="G1879">
            <v>2</v>
          </cell>
          <cell r="H1879">
            <v>2</v>
          </cell>
          <cell r="I1879">
            <v>-3</v>
          </cell>
          <cell r="J1879">
            <v>1</v>
          </cell>
          <cell r="K1879">
            <v>62</v>
          </cell>
          <cell r="L1879">
            <v>1641346</v>
          </cell>
          <cell r="M1879">
            <v>679020</v>
          </cell>
          <cell r="N1879">
            <v>111484725</v>
          </cell>
          <cell r="O1879">
            <v>140061824</v>
          </cell>
          <cell r="P1879">
            <v>9673644</v>
          </cell>
          <cell r="Q1879">
            <v>4866656</v>
          </cell>
          <cell r="R1879">
            <v>808165</v>
          </cell>
          <cell r="S1879">
            <v>0</v>
          </cell>
          <cell r="T1879">
            <v>0</v>
          </cell>
          <cell r="U1879">
            <v>942615</v>
          </cell>
          <cell r="V1879">
            <v>10823164</v>
          </cell>
          <cell r="W1879">
            <v>0</v>
          </cell>
          <cell r="X1879">
            <v>0</v>
          </cell>
          <cell r="Y1879">
            <v>0</v>
          </cell>
          <cell r="Z1879">
            <v>280981159</v>
          </cell>
          <cell r="AA1879">
            <v>211544517</v>
          </cell>
          <cell r="AB1879">
            <v>838728</v>
          </cell>
          <cell r="AC1879">
            <v>32828</v>
          </cell>
          <cell r="AD1879">
            <v>2135107</v>
          </cell>
          <cell r="AE1879">
            <v>9679860</v>
          </cell>
          <cell r="AF1879">
            <v>4407003</v>
          </cell>
          <cell r="AG1879">
            <v>41484488</v>
          </cell>
          <cell r="AH1879">
            <v>44504</v>
          </cell>
          <cell r="AI1879">
            <v>17696114</v>
          </cell>
          <cell r="AJ1879">
            <v>0</v>
          </cell>
          <cell r="AK1879">
            <v>287863149</v>
          </cell>
          <cell r="AL1879">
            <v>10823164</v>
          </cell>
          <cell r="AM1879">
            <v>0</v>
          </cell>
          <cell r="AN1879">
            <v>0</v>
          </cell>
          <cell r="AO1879">
            <v>0</v>
          </cell>
          <cell r="AP1879">
            <v>298686313</v>
          </cell>
          <cell r="AQ1879">
            <v>185658413</v>
          </cell>
          <cell r="AR1879">
            <v>50649184</v>
          </cell>
          <cell r="AS1879">
            <v>236307597</v>
          </cell>
          <cell r="AT1879">
            <v>44504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44504</v>
          </cell>
        </row>
        <row r="1880">
          <cell r="A1880">
            <v>231156</v>
          </cell>
          <cell r="B1880" t="str">
            <v>VERMONT STATE COLLEGES-OFFICE OF THE CHANCELLOR</v>
          </cell>
          <cell r="C1880" t="str">
            <v>VT</v>
          </cell>
          <cell r="D1880">
            <v>1</v>
          </cell>
          <cell r="E1880">
            <v>0</v>
          </cell>
          <cell r="F1880">
            <v>2</v>
          </cell>
          <cell r="G1880">
            <v>-2</v>
          </cell>
          <cell r="H1880">
            <v>2</v>
          </cell>
          <cell r="I1880">
            <v>-3</v>
          </cell>
          <cell r="J1880">
            <v>1</v>
          </cell>
          <cell r="L1880">
            <v>0</v>
          </cell>
          <cell r="M1880">
            <v>0</v>
          </cell>
          <cell r="N1880">
            <v>3311100</v>
          </cell>
          <cell r="O1880">
            <v>0</v>
          </cell>
          <cell r="P1880">
            <v>2543</v>
          </cell>
          <cell r="Q1880">
            <v>121484</v>
          </cell>
          <cell r="R1880">
            <v>0</v>
          </cell>
          <cell r="S1880">
            <v>244429</v>
          </cell>
          <cell r="T1880">
            <v>7285</v>
          </cell>
          <cell r="U1880">
            <v>0</v>
          </cell>
          <cell r="V1880">
            <v>0</v>
          </cell>
          <cell r="W1880">
            <v>0</v>
          </cell>
          <cell r="X1880">
            <v>533582</v>
          </cell>
          <cell r="Y1880">
            <v>0</v>
          </cell>
          <cell r="Z1880">
            <v>4220423</v>
          </cell>
          <cell r="AA1880">
            <v>0</v>
          </cell>
          <cell r="AB1880">
            <v>0</v>
          </cell>
          <cell r="AC1880">
            <v>87622</v>
          </cell>
          <cell r="AD1880">
            <v>447</v>
          </cell>
          <cell r="AE1880">
            <v>2983</v>
          </cell>
          <cell r="AF1880">
            <v>2051089</v>
          </cell>
          <cell r="AG1880">
            <v>0</v>
          </cell>
          <cell r="AH1880">
            <v>152870</v>
          </cell>
          <cell r="AI1880">
            <v>0</v>
          </cell>
          <cell r="AJ1880">
            <v>521201</v>
          </cell>
          <cell r="AK1880">
            <v>2816212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2816212</v>
          </cell>
          <cell r="AQ1880">
            <v>1182393</v>
          </cell>
          <cell r="AR1880">
            <v>492659</v>
          </cell>
          <cell r="AS1880">
            <v>1675052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152870</v>
          </cell>
          <cell r="AY1880">
            <v>0</v>
          </cell>
          <cell r="AZ1880">
            <v>152870</v>
          </cell>
        </row>
        <row r="1881">
          <cell r="A1881">
            <v>230834</v>
          </cell>
          <cell r="B1881" t="str">
            <v>CASTLETON STATE COLLEGE</v>
          </cell>
          <cell r="C1881" t="str">
            <v>VT</v>
          </cell>
          <cell r="D1881">
            <v>1</v>
          </cell>
          <cell r="E1881">
            <v>1</v>
          </cell>
          <cell r="F1881">
            <v>2</v>
          </cell>
          <cell r="G1881">
            <v>2</v>
          </cell>
          <cell r="H1881">
            <v>2</v>
          </cell>
          <cell r="I1881">
            <v>22</v>
          </cell>
          <cell r="J1881">
            <v>1</v>
          </cell>
          <cell r="K1881">
            <v>1489</v>
          </cell>
          <cell r="L1881">
            <v>10370467</v>
          </cell>
          <cell r="M1881">
            <v>0</v>
          </cell>
          <cell r="N1881">
            <v>2769100</v>
          </cell>
          <cell r="O1881">
            <v>0</v>
          </cell>
          <cell r="P1881">
            <v>1950945</v>
          </cell>
          <cell r="Q1881">
            <v>0</v>
          </cell>
          <cell r="R1881">
            <v>0</v>
          </cell>
          <cell r="S1881">
            <v>67865</v>
          </cell>
          <cell r="T1881">
            <v>379164</v>
          </cell>
          <cell r="U1881">
            <v>1275707</v>
          </cell>
          <cell r="V1881">
            <v>3082483</v>
          </cell>
          <cell r="W1881">
            <v>0</v>
          </cell>
          <cell r="X1881">
            <v>152388</v>
          </cell>
          <cell r="Y1881">
            <v>0</v>
          </cell>
          <cell r="Z1881">
            <v>20048119</v>
          </cell>
          <cell r="AA1881">
            <v>7921844</v>
          </cell>
          <cell r="AB1881">
            <v>0</v>
          </cell>
          <cell r="AC1881">
            <v>317442</v>
          </cell>
          <cell r="AD1881">
            <v>1272128</v>
          </cell>
          <cell r="AE1881">
            <v>1891077</v>
          </cell>
          <cell r="AF1881">
            <v>3209675</v>
          </cell>
          <cell r="AG1881">
            <v>1208510</v>
          </cell>
          <cell r="AH1881">
            <v>1865514</v>
          </cell>
          <cell r="AI1881">
            <v>154759</v>
          </cell>
          <cell r="AJ1881">
            <v>706069</v>
          </cell>
          <cell r="AK1881">
            <v>18547018</v>
          </cell>
          <cell r="AL1881">
            <v>1655671</v>
          </cell>
          <cell r="AM1881">
            <v>0</v>
          </cell>
          <cell r="AN1881">
            <v>0</v>
          </cell>
          <cell r="AO1881">
            <v>0</v>
          </cell>
          <cell r="AP1881">
            <v>20202689</v>
          </cell>
          <cell r="AQ1881">
            <v>9063117</v>
          </cell>
          <cell r="AR1881">
            <v>3504722</v>
          </cell>
          <cell r="AS1881">
            <v>12567839</v>
          </cell>
          <cell r="AT1881">
            <v>928023</v>
          </cell>
          <cell r="AU1881">
            <v>626935</v>
          </cell>
          <cell r="AV1881">
            <v>0</v>
          </cell>
          <cell r="AW1881">
            <v>0</v>
          </cell>
          <cell r="AX1881">
            <v>0</v>
          </cell>
          <cell r="AY1881">
            <v>310556</v>
          </cell>
          <cell r="AZ1881">
            <v>1865514</v>
          </cell>
        </row>
        <row r="1882">
          <cell r="A1882">
            <v>230913</v>
          </cell>
          <cell r="B1882" t="str">
            <v>JOHNSON STATE COLLEGE</v>
          </cell>
          <cell r="C1882" t="str">
            <v>VT</v>
          </cell>
          <cell r="D1882">
            <v>1</v>
          </cell>
          <cell r="E1882">
            <v>1</v>
          </cell>
          <cell r="F1882">
            <v>2</v>
          </cell>
          <cell r="G1882">
            <v>2</v>
          </cell>
          <cell r="H1882">
            <v>2</v>
          </cell>
          <cell r="I1882">
            <v>21</v>
          </cell>
          <cell r="J1882">
            <v>1</v>
          </cell>
          <cell r="K1882">
            <v>1258</v>
          </cell>
          <cell r="L1882">
            <v>9109862</v>
          </cell>
          <cell r="M1882">
            <v>0</v>
          </cell>
          <cell r="N1882">
            <v>3612500</v>
          </cell>
          <cell r="O1882">
            <v>0</v>
          </cell>
          <cell r="P1882">
            <v>2850175</v>
          </cell>
          <cell r="Q1882">
            <v>8582</v>
          </cell>
          <cell r="R1882">
            <v>0</v>
          </cell>
          <cell r="S1882">
            <v>141450</v>
          </cell>
          <cell r="T1882">
            <v>9554</v>
          </cell>
          <cell r="U1882">
            <v>838162</v>
          </cell>
          <cell r="V1882">
            <v>2659889</v>
          </cell>
          <cell r="W1882">
            <v>0</v>
          </cell>
          <cell r="X1882">
            <v>138566</v>
          </cell>
          <cell r="Y1882">
            <v>0</v>
          </cell>
          <cell r="Z1882">
            <v>19368740</v>
          </cell>
          <cell r="AA1882">
            <v>5984889</v>
          </cell>
          <cell r="AB1882">
            <v>0</v>
          </cell>
          <cell r="AC1882">
            <v>1112871</v>
          </cell>
          <cell r="AD1882">
            <v>1388913</v>
          </cell>
          <cell r="AE1882">
            <v>1217624</v>
          </cell>
          <cell r="AF1882">
            <v>2897751</v>
          </cell>
          <cell r="AG1882">
            <v>1151192</v>
          </cell>
          <cell r="AH1882">
            <v>2552560</v>
          </cell>
          <cell r="AI1882">
            <v>113300</v>
          </cell>
          <cell r="AJ1882">
            <v>305177</v>
          </cell>
          <cell r="AK1882">
            <v>16724277</v>
          </cell>
          <cell r="AL1882">
            <v>2533690</v>
          </cell>
          <cell r="AM1882">
            <v>0</v>
          </cell>
          <cell r="AN1882">
            <v>0</v>
          </cell>
          <cell r="AO1882">
            <v>129515</v>
          </cell>
          <cell r="AP1882">
            <v>19387482</v>
          </cell>
          <cell r="AQ1882">
            <v>7560508</v>
          </cell>
          <cell r="AR1882">
            <v>2993326</v>
          </cell>
          <cell r="AS1882">
            <v>10553834</v>
          </cell>
          <cell r="AT1882">
            <v>1093735</v>
          </cell>
          <cell r="AU1882">
            <v>329702</v>
          </cell>
          <cell r="AV1882">
            <v>0</v>
          </cell>
          <cell r="AW1882">
            <v>0</v>
          </cell>
          <cell r="AX1882">
            <v>262021</v>
          </cell>
          <cell r="AY1882">
            <v>867102</v>
          </cell>
          <cell r="AZ1882">
            <v>2552560</v>
          </cell>
        </row>
        <row r="1883">
          <cell r="A1883">
            <v>230931</v>
          </cell>
          <cell r="B1883" t="str">
            <v>LYNDON STATE COLLEGE</v>
          </cell>
          <cell r="C1883" t="str">
            <v>VT</v>
          </cell>
          <cell r="D1883">
            <v>1</v>
          </cell>
          <cell r="E1883">
            <v>1</v>
          </cell>
          <cell r="F1883">
            <v>2</v>
          </cell>
          <cell r="G1883">
            <v>2</v>
          </cell>
          <cell r="H1883">
            <v>2</v>
          </cell>
          <cell r="I1883">
            <v>32</v>
          </cell>
          <cell r="J1883">
            <v>1</v>
          </cell>
          <cell r="K1883">
            <v>1116</v>
          </cell>
          <cell r="L1883">
            <v>8441783</v>
          </cell>
          <cell r="M1883">
            <v>0</v>
          </cell>
          <cell r="N1883">
            <v>3480800</v>
          </cell>
          <cell r="O1883">
            <v>0</v>
          </cell>
          <cell r="P1883">
            <v>2341392</v>
          </cell>
          <cell r="Q1883">
            <v>480955</v>
          </cell>
          <cell r="R1883">
            <v>0</v>
          </cell>
          <cell r="S1883">
            <v>328519</v>
          </cell>
          <cell r="T1883">
            <v>101734</v>
          </cell>
          <cell r="U1883">
            <v>642879</v>
          </cell>
          <cell r="V1883">
            <v>2575938</v>
          </cell>
          <cell r="W1883">
            <v>0</v>
          </cell>
          <cell r="X1883">
            <v>140246</v>
          </cell>
          <cell r="Y1883">
            <v>0</v>
          </cell>
          <cell r="Z1883">
            <v>18534246</v>
          </cell>
          <cell r="AA1883">
            <v>5385761</v>
          </cell>
          <cell r="AB1883">
            <v>1300</v>
          </cell>
          <cell r="AC1883">
            <v>1047416</v>
          </cell>
          <cell r="AD1883">
            <v>1580170</v>
          </cell>
          <cell r="AE1883">
            <v>1112199</v>
          </cell>
          <cell r="AF1883">
            <v>2457123</v>
          </cell>
          <cell r="AG1883">
            <v>1158919</v>
          </cell>
          <cell r="AH1883">
            <v>3078741</v>
          </cell>
          <cell r="AI1883">
            <v>76710</v>
          </cell>
          <cell r="AJ1883">
            <v>-45122</v>
          </cell>
          <cell r="AK1883">
            <v>15853217</v>
          </cell>
          <cell r="AL1883">
            <v>2583304</v>
          </cell>
          <cell r="AM1883">
            <v>0</v>
          </cell>
          <cell r="AN1883">
            <v>0</v>
          </cell>
          <cell r="AO1883">
            <v>0</v>
          </cell>
          <cell r="AP1883">
            <v>18436521</v>
          </cell>
          <cell r="AQ1883">
            <v>6771822</v>
          </cell>
          <cell r="AR1883">
            <v>2609670</v>
          </cell>
          <cell r="AS1883">
            <v>9381492</v>
          </cell>
          <cell r="AT1883">
            <v>945436</v>
          </cell>
          <cell r="AU1883">
            <v>171287</v>
          </cell>
          <cell r="AV1883">
            <v>480955</v>
          </cell>
          <cell r="AW1883">
            <v>0</v>
          </cell>
          <cell r="AX1883">
            <v>261569</v>
          </cell>
          <cell r="AY1883">
            <v>1219494</v>
          </cell>
          <cell r="AZ1883">
            <v>3078741</v>
          </cell>
        </row>
        <row r="1884">
          <cell r="A1884">
            <v>231165</v>
          </cell>
          <cell r="B1884" t="str">
            <v>VERMONT TECHNICAL COLLEGE</v>
          </cell>
          <cell r="C1884" t="str">
            <v>VT</v>
          </cell>
          <cell r="D1884">
            <v>1</v>
          </cell>
          <cell r="E1884">
            <v>1</v>
          </cell>
          <cell r="F1884">
            <v>2</v>
          </cell>
          <cell r="G1884">
            <v>2</v>
          </cell>
          <cell r="H1884">
            <v>2</v>
          </cell>
          <cell r="I1884">
            <v>54</v>
          </cell>
          <cell r="J1884">
            <v>1</v>
          </cell>
          <cell r="K1884">
            <v>1044</v>
          </cell>
          <cell r="L1884">
            <v>7040621</v>
          </cell>
          <cell r="M1884">
            <v>0</v>
          </cell>
          <cell r="N1884">
            <v>5774101</v>
          </cell>
          <cell r="O1884">
            <v>0</v>
          </cell>
          <cell r="P1884">
            <v>3126501</v>
          </cell>
          <cell r="Q1884">
            <v>1723336</v>
          </cell>
          <cell r="R1884">
            <v>0</v>
          </cell>
          <cell r="S1884">
            <v>5704180</v>
          </cell>
          <cell r="T1884">
            <v>168975</v>
          </cell>
          <cell r="U1884">
            <v>1350041</v>
          </cell>
          <cell r="V1884">
            <v>2847479</v>
          </cell>
          <cell r="W1884">
            <v>0</v>
          </cell>
          <cell r="X1884">
            <v>109662</v>
          </cell>
          <cell r="Y1884">
            <v>0</v>
          </cell>
          <cell r="Z1884">
            <v>27844896</v>
          </cell>
          <cell r="AA1884">
            <v>8712420</v>
          </cell>
          <cell r="AB1884">
            <v>20630</v>
          </cell>
          <cell r="AC1884">
            <v>4312321</v>
          </cell>
          <cell r="AD1884">
            <v>4816835</v>
          </cell>
          <cell r="AE1884">
            <v>1037725</v>
          </cell>
          <cell r="AF1884">
            <v>3058785</v>
          </cell>
          <cell r="AG1884">
            <v>1116253</v>
          </cell>
          <cell r="AH1884">
            <v>2359992</v>
          </cell>
          <cell r="AI1884">
            <v>37800</v>
          </cell>
          <cell r="AJ1884">
            <v>-122760</v>
          </cell>
          <cell r="AK1884">
            <v>25350001</v>
          </cell>
          <cell r="AL1884">
            <v>2787440</v>
          </cell>
          <cell r="AM1884">
            <v>0</v>
          </cell>
          <cell r="AN1884">
            <v>0</v>
          </cell>
          <cell r="AO1884">
            <v>0</v>
          </cell>
          <cell r="AP1884">
            <v>28137441</v>
          </cell>
          <cell r="AQ1884">
            <v>10562598</v>
          </cell>
          <cell r="AR1884">
            <v>4082298</v>
          </cell>
          <cell r="AS1884">
            <v>14644896</v>
          </cell>
          <cell r="AT1884">
            <v>674495</v>
          </cell>
          <cell r="AU1884">
            <v>219103</v>
          </cell>
          <cell r="AV1884">
            <v>775110</v>
          </cell>
          <cell r="AW1884">
            <v>0</v>
          </cell>
          <cell r="AX1884">
            <v>159420</v>
          </cell>
          <cell r="AY1884">
            <v>531864</v>
          </cell>
          <cell r="AZ1884">
            <v>2359992</v>
          </cell>
        </row>
        <row r="1885">
          <cell r="A1885">
            <v>231174</v>
          </cell>
          <cell r="B1885" t="str">
            <v>UNIVERSITY OF VERMONT AND STATE AGRICULTURAL COLL</v>
          </cell>
          <cell r="C1885" t="str">
            <v>VT</v>
          </cell>
          <cell r="D1885">
            <v>1</v>
          </cell>
          <cell r="E1885">
            <v>1</v>
          </cell>
          <cell r="F1885">
            <v>2</v>
          </cell>
          <cell r="G1885">
            <v>1</v>
          </cell>
          <cell r="H1885">
            <v>2</v>
          </cell>
          <cell r="I1885">
            <v>15</v>
          </cell>
          <cell r="J1885">
            <v>1</v>
          </cell>
          <cell r="K1885">
            <v>8864</v>
          </cell>
          <cell r="L1885">
            <v>134800000</v>
          </cell>
          <cell r="M1885">
            <v>4300000</v>
          </cell>
          <cell r="N1885">
            <v>32749000</v>
          </cell>
          <cell r="O1885">
            <v>0</v>
          </cell>
          <cell r="P1885">
            <v>46773000</v>
          </cell>
          <cell r="Q1885">
            <v>6540000</v>
          </cell>
          <cell r="R1885">
            <v>0</v>
          </cell>
          <cell r="S1885">
            <v>32174000</v>
          </cell>
          <cell r="T1885">
            <v>7428000</v>
          </cell>
          <cell r="U1885">
            <v>3937000</v>
          </cell>
          <cell r="V1885">
            <v>34340000</v>
          </cell>
          <cell r="W1885">
            <v>0</v>
          </cell>
          <cell r="X1885">
            <v>35018000</v>
          </cell>
          <cell r="Y1885">
            <v>0</v>
          </cell>
          <cell r="Z1885">
            <v>338059000</v>
          </cell>
          <cell r="AA1885">
            <v>84689000</v>
          </cell>
          <cell r="AB1885">
            <v>54790000</v>
          </cell>
          <cell r="AC1885">
            <v>25468000</v>
          </cell>
          <cell r="AD1885">
            <v>28614000</v>
          </cell>
          <cell r="AE1885">
            <v>11850000</v>
          </cell>
          <cell r="AF1885">
            <v>26665000</v>
          </cell>
          <cell r="AG1885">
            <v>21670000</v>
          </cell>
          <cell r="AH1885">
            <v>35029000</v>
          </cell>
          <cell r="AI1885">
            <v>2505000</v>
          </cell>
          <cell r="AJ1885">
            <v>-7505000</v>
          </cell>
          <cell r="AK1885">
            <v>283775000</v>
          </cell>
          <cell r="AL1885">
            <v>39553000</v>
          </cell>
          <cell r="AM1885">
            <v>0</v>
          </cell>
          <cell r="AN1885">
            <v>0</v>
          </cell>
          <cell r="AO1885">
            <v>0</v>
          </cell>
          <cell r="AP1885">
            <v>323328000</v>
          </cell>
          <cell r="AQ1885">
            <v>139078000</v>
          </cell>
          <cell r="AR1885">
            <v>37274000</v>
          </cell>
          <cell r="AS1885">
            <v>176352000</v>
          </cell>
          <cell r="AT1885">
            <v>2528000</v>
          </cell>
          <cell r="AU1885">
            <v>2213000</v>
          </cell>
          <cell r="AV1885">
            <v>17000</v>
          </cell>
          <cell r="AW1885">
            <v>0</v>
          </cell>
          <cell r="AX1885">
            <v>186000</v>
          </cell>
          <cell r="AY1885">
            <v>30085000</v>
          </cell>
          <cell r="AZ1885">
            <v>35029000</v>
          </cell>
        </row>
        <row r="1886">
          <cell r="A1886">
            <v>230861</v>
          </cell>
          <cell r="B1886" t="str">
            <v>COMMUNITY COLLEGE OF VERMONT</v>
          </cell>
          <cell r="C1886" t="str">
            <v>VT</v>
          </cell>
          <cell r="D1886">
            <v>1</v>
          </cell>
          <cell r="E1886">
            <v>4</v>
          </cell>
          <cell r="F1886">
            <v>2</v>
          </cell>
          <cell r="G1886">
            <v>2</v>
          </cell>
          <cell r="H1886">
            <v>2</v>
          </cell>
          <cell r="I1886">
            <v>40</v>
          </cell>
          <cell r="J1886">
            <v>1</v>
          </cell>
          <cell r="K1886">
            <v>2014</v>
          </cell>
          <cell r="L1886">
            <v>9877232</v>
          </cell>
          <cell r="M1886">
            <v>0</v>
          </cell>
          <cell r="N1886">
            <v>1908100</v>
          </cell>
          <cell r="O1886">
            <v>0</v>
          </cell>
          <cell r="P1886">
            <v>4329878</v>
          </cell>
          <cell r="Q1886">
            <v>540166</v>
          </cell>
          <cell r="R1886">
            <v>0</v>
          </cell>
          <cell r="S1886">
            <v>258070</v>
          </cell>
          <cell r="T1886">
            <v>15097</v>
          </cell>
          <cell r="U1886">
            <v>162190</v>
          </cell>
          <cell r="V1886">
            <v>279512</v>
          </cell>
          <cell r="W1886">
            <v>0</v>
          </cell>
          <cell r="X1886">
            <v>95750</v>
          </cell>
          <cell r="Y1886">
            <v>0</v>
          </cell>
          <cell r="Z1886">
            <v>17465995</v>
          </cell>
          <cell r="AA1886">
            <v>3763709</v>
          </cell>
          <cell r="AB1886">
            <v>0</v>
          </cell>
          <cell r="AC1886">
            <v>155084</v>
          </cell>
          <cell r="AD1886">
            <v>4827810</v>
          </cell>
          <cell r="AE1886">
            <v>596277</v>
          </cell>
          <cell r="AF1886">
            <v>1890648</v>
          </cell>
          <cell r="AG1886">
            <v>1625603</v>
          </cell>
          <cell r="AH1886">
            <v>3826019</v>
          </cell>
          <cell r="AI1886">
            <v>0</v>
          </cell>
          <cell r="AJ1886">
            <v>96762</v>
          </cell>
          <cell r="AK1886">
            <v>16781912</v>
          </cell>
          <cell r="AL1886">
            <v>279512</v>
          </cell>
          <cell r="AM1886">
            <v>0</v>
          </cell>
          <cell r="AN1886">
            <v>0</v>
          </cell>
          <cell r="AO1886">
            <v>0</v>
          </cell>
          <cell r="AP1886">
            <v>17061424</v>
          </cell>
          <cell r="AQ1886">
            <v>7463158</v>
          </cell>
          <cell r="AR1886">
            <v>2108692</v>
          </cell>
          <cell r="AS1886">
            <v>9571850</v>
          </cell>
          <cell r="AT1886">
            <v>2853105</v>
          </cell>
          <cell r="AU1886">
            <v>157786</v>
          </cell>
          <cell r="AV1886">
            <v>458315</v>
          </cell>
          <cell r="AW1886">
            <v>0</v>
          </cell>
          <cell r="AX1886">
            <v>61231</v>
          </cell>
          <cell r="AY1886">
            <v>295582</v>
          </cell>
          <cell r="AZ1886">
            <v>3826019</v>
          </cell>
        </row>
        <row r="1887">
          <cell r="A1887">
            <v>234827</v>
          </cell>
          <cell r="B1887" t="str">
            <v>CENTRAL WASHINGTON UNIVERSITY</v>
          </cell>
          <cell r="C1887" t="str">
            <v>WA</v>
          </cell>
          <cell r="D1887">
            <v>8</v>
          </cell>
          <cell r="E1887">
            <v>1</v>
          </cell>
          <cell r="F1887">
            <v>2</v>
          </cell>
          <cell r="G1887">
            <v>2</v>
          </cell>
          <cell r="H1887">
            <v>2</v>
          </cell>
          <cell r="I1887">
            <v>21</v>
          </cell>
          <cell r="J1887">
            <v>1</v>
          </cell>
          <cell r="K1887">
            <v>8036</v>
          </cell>
          <cell r="L1887">
            <v>30914512</v>
          </cell>
          <cell r="M1887">
            <v>0</v>
          </cell>
          <cell r="N1887">
            <v>44175801</v>
          </cell>
          <cell r="O1887">
            <v>0</v>
          </cell>
          <cell r="P1887">
            <v>6499728</v>
          </cell>
          <cell r="Q1887">
            <v>5578930</v>
          </cell>
          <cell r="R1887">
            <v>19766</v>
          </cell>
          <cell r="S1887">
            <v>3598802</v>
          </cell>
          <cell r="T1887">
            <v>0</v>
          </cell>
          <cell r="U1887">
            <v>960326</v>
          </cell>
          <cell r="V1887">
            <v>20594164</v>
          </cell>
          <cell r="W1887">
            <v>0</v>
          </cell>
          <cell r="X1887">
            <v>2284541</v>
          </cell>
          <cell r="Y1887">
            <v>0</v>
          </cell>
          <cell r="Z1887">
            <v>114626570</v>
          </cell>
          <cell r="AA1887">
            <v>42275131</v>
          </cell>
          <cell r="AB1887">
            <v>1256405</v>
          </cell>
          <cell r="AC1887">
            <v>296039</v>
          </cell>
          <cell r="AD1887">
            <v>8640003</v>
          </cell>
          <cell r="AE1887">
            <v>5716380</v>
          </cell>
          <cell r="AF1887">
            <v>10032212</v>
          </cell>
          <cell r="AG1887">
            <v>8837565</v>
          </cell>
          <cell r="AH1887">
            <v>14045855</v>
          </cell>
          <cell r="AI1887">
            <v>0</v>
          </cell>
          <cell r="AJ1887">
            <v>0</v>
          </cell>
          <cell r="AK1887">
            <v>91099590</v>
          </cell>
          <cell r="AL1887">
            <v>23401100</v>
          </cell>
          <cell r="AM1887">
            <v>0</v>
          </cell>
          <cell r="AN1887">
            <v>0</v>
          </cell>
          <cell r="AO1887">
            <v>0</v>
          </cell>
          <cell r="AP1887">
            <v>114500690</v>
          </cell>
          <cell r="AQ1887">
            <v>51793862</v>
          </cell>
          <cell r="AR1887">
            <v>12973753</v>
          </cell>
          <cell r="AS1887">
            <v>64767615</v>
          </cell>
          <cell r="AT1887">
            <v>4221254</v>
          </cell>
          <cell r="AU1887">
            <v>411166</v>
          </cell>
          <cell r="AV1887">
            <v>4414172</v>
          </cell>
          <cell r="AW1887">
            <v>0</v>
          </cell>
          <cell r="AX1887">
            <v>1846671</v>
          </cell>
          <cell r="AY1887">
            <v>3152592</v>
          </cell>
          <cell r="AZ1887">
            <v>14045855</v>
          </cell>
        </row>
        <row r="1888">
          <cell r="A1888">
            <v>235097</v>
          </cell>
          <cell r="B1888" t="str">
            <v>EASTERN WASHINGTON UNIVERSITY</v>
          </cell>
          <cell r="C1888" t="str">
            <v>WA</v>
          </cell>
          <cell r="D1888">
            <v>8</v>
          </cell>
          <cell r="E1888">
            <v>1</v>
          </cell>
          <cell r="F1888">
            <v>2</v>
          </cell>
          <cell r="G1888">
            <v>2</v>
          </cell>
          <cell r="H1888">
            <v>2</v>
          </cell>
          <cell r="I1888">
            <v>21</v>
          </cell>
          <cell r="J1888">
            <v>1</v>
          </cell>
          <cell r="K1888">
            <v>8185</v>
          </cell>
          <cell r="L1888">
            <v>36729297</v>
          </cell>
          <cell r="M1888">
            <v>0</v>
          </cell>
          <cell r="N1888">
            <v>43970171</v>
          </cell>
          <cell r="O1888">
            <v>0</v>
          </cell>
          <cell r="P1888">
            <v>10894182</v>
          </cell>
          <cell r="Q1888">
            <v>8123340</v>
          </cell>
          <cell r="R1888">
            <v>1132497</v>
          </cell>
          <cell r="S1888">
            <v>3689160</v>
          </cell>
          <cell r="T1888">
            <v>71183</v>
          </cell>
          <cell r="U1888">
            <v>0</v>
          </cell>
          <cell r="V1888">
            <v>17492991</v>
          </cell>
          <cell r="W1888">
            <v>0</v>
          </cell>
          <cell r="X1888">
            <v>2040934</v>
          </cell>
          <cell r="Y1888">
            <v>0</v>
          </cell>
          <cell r="Z1888">
            <v>124143755</v>
          </cell>
          <cell r="AA1888">
            <v>42829629</v>
          </cell>
          <cell r="AB1888">
            <v>1565581</v>
          </cell>
          <cell r="AC1888">
            <v>1746788</v>
          </cell>
          <cell r="AD1888">
            <v>8266025</v>
          </cell>
          <cell r="AE1888">
            <v>8734362</v>
          </cell>
          <cell r="AF1888">
            <v>9020432</v>
          </cell>
          <cell r="AG1888">
            <v>9493747</v>
          </cell>
          <cell r="AH1888">
            <v>18793429</v>
          </cell>
          <cell r="AI1888">
            <v>125098</v>
          </cell>
          <cell r="AJ1888">
            <v>0</v>
          </cell>
          <cell r="AK1888">
            <v>100575091</v>
          </cell>
          <cell r="AL1888">
            <v>19005378</v>
          </cell>
          <cell r="AM1888">
            <v>0</v>
          </cell>
          <cell r="AN1888">
            <v>0</v>
          </cell>
          <cell r="AO1888">
            <v>0</v>
          </cell>
          <cell r="AP1888">
            <v>119580469</v>
          </cell>
          <cell r="AQ1888">
            <v>51137341</v>
          </cell>
          <cell r="AR1888">
            <v>13099459</v>
          </cell>
          <cell r="AS1888">
            <v>64236800</v>
          </cell>
          <cell r="AT1888">
            <v>6084127</v>
          </cell>
          <cell r="AU1888">
            <v>320945</v>
          </cell>
          <cell r="AV1888">
            <v>5716177</v>
          </cell>
          <cell r="AW1888">
            <v>0</v>
          </cell>
          <cell r="AX1888">
            <v>0</v>
          </cell>
          <cell r="AY1888">
            <v>6672180</v>
          </cell>
          <cell r="AZ1888">
            <v>18793429</v>
          </cell>
        </row>
        <row r="1889">
          <cell r="A1889">
            <v>235167</v>
          </cell>
          <cell r="B1889" t="str">
            <v>EVERGREEN STATE COLLEGE</v>
          </cell>
          <cell r="C1889" t="str">
            <v>WA</v>
          </cell>
          <cell r="D1889">
            <v>8</v>
          </cell>
          <cell r="E1889">
            <v>1</v>
          </cell>
          <cell r="F1889">
            <v>2</v>
          </cell>
          <cell r="G1889">
            <v>2</v>
          </cell>
          <cell r="H1889">
            <v>2</v>
          </cell>
          <cell r="I1889">
            <v>31</v>
          </cell>
          <cell r="J1889">
            <v>1</v>
          </cell>
          <cell r="K1889">
            <v>3847</v>
          </cell>
          <cell r="L1889">
            <v>17925357</v>
          </cell>
          <cell r="M1889">
            <v>0</v>
          </cell>
          <cell r="N1889">
            <v>24869694</v>
          </cell>
          <cell r="O1889">
            <v>0</v>
          </cell>
          <cell r="P1889">
            <v>5573790</v>
          </cell>
          <cell r="Q1889">
            <v>3237914</v>
          </cell>
          <cell r="R1889">
            <v>1442</v>
          </cell>
          <cell r="S1889">
            <v>2705880</v>
          </cell>
          <cell r="T1889">
            <v>55273</v>
          </cell>
          <cell r="U1889">
            <v>194086</v>
          </cell>
          <cell r="V1889">
            <v>7018455</v>
          </cell>
          <cell r="W1889">
            <v>0</v>
          </cell>
          <cell r="X1889">
            <v>1679061</v>
          </cell>
          <cell r="Y1889">
            <v>0</v>
          </cell>
          <cell r="Z1889">
            <v>63260952</v>
          </cell>
          <cell r="AA1889">
            <v>19019892</v>
          </cell>
          <cell r="AB1889">
            <v>1225855</v>
          </cell>
          <cell r="AC1889">
            <v>2931210</v>
          </cell>
          <cell r="AD1889">
            <v>5523384</v>
          </cell>
          <cell r="AE1889">
            <v>3969724</v>
          </cell>
          <cell r="AF1889">
            <v>9080366</v>
          </cell>
          <cell r="AG1889">
            <v>5118812</v>
          </cell>
          <cell r="AH1889">
            <v>7694376</v>
          </cell>
          <cell r="AI1889">
            <v>25582</v>
          </cell>
          <cell r="AJ1889">
            <v>55273</v>
          </cell>
          <cell r="AK1889">
            <v>54644474</v>
          </cell>
          <cell r="AL1889">
            <v>8883164</v>
          </cell>
          <cell r="AM1889">
            <v>0</v>
          </cell>
          <cell r="AN1889">
            <v>0</v>
          </cell>
          <cell r="AO1889">
            <v>0</v>
          </cell>
          <cell r="AP1889">
            <v>63527638</v>
          </cell>
          <cell r="AQ1889">
            <v>30271727</v>
          </cell>
          <cell r="AR1889">
            <v>7958920</v>
          </cell>
          <cell r="AS1889">
            <v>38230647</v>
          </cell>
          <cell r="AT1889">
            <v>2935824</v>
          </cell>
          <cell r="AU1889">
            <v>1148870</v>
          </cell>
          <cell r="AV1889">
            <v>3372718</v>
          </cell>
          <cell r="AW1889">
            <v>244</v>
          </cell>
          <cell r="AX1889">
            <v>225147</v>
          </cell>
          <cell r="AY1889">
            <v>11573</v>
          </cell>
          <cell r="AZ1889">
            <v>7694376</v>
          </cell>
        </row>
        <row r="1890">
          <cell r="A1890">
            <v>236939</v>
          </cell>
          <cell r="B1890" t="str">
            <v>WASHINGTON STATE UNIVERSITY</v>
          </cell>
          <cell r="C1890" t="str">
            <v>WA</v>
          </cell>
          <cell r="D1890">
            <v>8</v>
          </cell>
          <cell r="E1890">
            <v>1</v>
          </cell>
          <cell r="F1890">
            <v>2</v>
          </cell>
          <cell r="G1890">
            <v>1</v>
          </cell>
          <cell r="H1890">
            <v>2</v>
          </cell>
          <cell r="I1890">
            <v>15</v>
          </cell>
          <cell r="J1890">
            <v>1</v>
          </cell>
          <cell r="K1890">
            <v>18579</v>
          </cell>
          <cell r="L1890">
            <v>102796713</v>
          </cell>
          <cell r="M1890">
            <v>8921889</v>
          </cell>
          <cell r="N1890">
            <v>197168523</v>
          </cell>
          <cell r="O1890">
            <v>0</v>
          </cell>
          <cell r="P1890">
            <v>69420751</v>
          </cell>
          <cell r="Q1890">
            <v>32964982</v>
          </cell>
          <cell r="R1890">
            <v>0</v>
          </cell>
          <cell r="S1890">
            <v>30149905</v>
          </cell>
          <cell r="T1890">
            <v>7424295</v>
          </cell>
          <cell r="U1890">
            <v>10918041</v>
          </cell>
          <cell r="V1890">
            <v>61321357</v>
          </cell>
          <cell r="W1890">
            <v>0</v>
          </cell>
          <cell r="X1890">
            <v>19568999</v>
          </cell>
          <cell r="Y1890">
            <v>0</v>
          </cell>
          <cell r="Z1890">
            <v>540655455</v>
          </cell>
          <cell r="AA1890">
            <v>130029599</v>
          </cell>
          <cell r="AB1890">
            <v>79244561</v>
          </cell>
          <cell r="AC1890">
            <v>40393012</v>
          </cell>
          <cell r="AD1890">
            <v>75345413</v>
          </cell>
          <cell r="AE1890">
            <v>15748747</v>
          </cell>
          <cell r="AF1890">
            <v>30015454</v>
          </cell>
          <cell r="AG1890">
            <v>32856216</v>
          </cell>
          <cell r="AH1890">
            <v>53070221</v>
          </cell>
          <cell r="AI1890">
            <v>1000000</v>
          </cell>
          <cell r="AJ1890">
            <v>6546506</v>
          </cell>
          <cell r="AK1890">
            <v>464249729</v>
          </cell>
          <cell r="AL1890">
            <v>78445933</v>
          </cell>
          <cell r="AM1890">
            <v>0</v>
          </cell>
          <cell r="AN1890">
            <v>0</v>
          </cell>
          <cell r="AO1890">
            <v>0</v>
          </cell>
          <cell r="AP1890">
            <v>542695662</v>
          </cell>
          <cell r="AQ1890">
            <v>244660677</v>
          </cell>
          <cell r="AR1890">
            <v>60041252</v>
          </cell>
          <cell r="AS1890">
            <v>304701929</v>
          </cell>
          <cell r="AT1890">
            <v>9145820</v>
          </cell>
          <cell r="AU1890">
            <v>2288065</v>
          </cell>
          <cell r="AV1890">
            <v>12827832</v>
          </cell>
          <cell r="AW1890">
            <v>0</v>
          </cell>
          <cell r="AX1890">
            <v>5577704</v>
          </cell>
          <cell r="AY1890">
            <v>23230800</v>
          </cell>
          <cell r="AZ1890">
            <v>53070221</v>
          </cell>
        </row>
        <row r="1891">
          <cell r="A1891">
            <v>236948</v>
          </cell>
          <cell r="B1891" t="str">
            <v>UNIVERSITY OF WASHINGTON-SEATTLE CAMPUS</v>
          </cell>
          <cell r="C1891" t="str">
            <v>WA</v>
          </cell>
          <cell r="D1891">
            <v>8</v>
          </cell>
          <cell r="E1891">
            <v>1</v>
          </cell>
          <cell r="F1891">
            <v>1</v>
          </cell>
          <cell r="G1891">
            <v>1</v>
          </cell>
          <cell r="H1891">
            <v>2</v>
          </cell>
          <cell r="I1891">
            <v>15</v>
          </cell>
          <cell r="J1891">
            <v>1</v>
          </cell>
          <cell r="K1891">
            <v>34073</v>
          </cell>
          <cell r="L1891">
            <v>254008000</v>
          </cell>
          <cell r="M1891">
            <v>0</v>
          </cell>
          <cell r="N1891">
            <v>324322000</v>
          </cell>
          <cell r="O1891">
            <v>0</v>
          </cell>
          <cell r="P1891">
            <v>528962000</v>
          </cell>
          <cell r="Q1891">
            <v>36614000</v>
          </cell>
          <cell r="R1891">
            <v>2638000</v>
          </cell>
          <cell r="S1891">
            <v>124065000</v>
          </cell>
          <cell r="T1891">
            <v>16791000</v>
          </cell>
          <cell r="U1891">
            <v>73355000</v>
          </cell>
          <cell r="V1891">
            <v>265789000</v>
          </cell>
          <cell r="W1891">
            <v>416769000</v>
          </cell>
          <cell r="X1891">
            <v>74524000</v>
          </cell>
          <cell r="Y1891">
            <v>0</v>
          </cell>
          <cell r="Z1891">
            <v>2117837000</v>
          </cell>
          <cell r="AA1891">
            <v>439716000</v>
          </cell>
          <cell r="AB1891">
            <v>468482000</v>
          </cell>
          <cell r="AC1891">
            <v>13452000</v>
          </cell>
          <cell r="AD1891">
            <v>170566000</v>
          </cell>
          <cell r="AE1891">
            <v>22478000</v>
          </cell>
          <cell r="AF1891">
            <v>102585000</v>
          </cell>
          <cell r="AG1891">
            <v>88033000</v>
          </cell>
          <cell r="AH1891">
            <v>110073000</v>
          </cell>
          <cell r="AI1891">
            <v>20143000</v>
          </cell>
          <cell r="AJ1891">
            <v>13775000</v>
          </cell>
          <cell r="AK1891">
            <v>1449303000</v>
          </cell>
          <cell r="AL1891">
            <v>294461000</v>
          </cell>
          <cell r="AM1891">
            <v>407529000</v>
          </cell>
          <cell r="AN1891">
            <v>0</v>
          </cell>
          <cell r="AO1891">
            <v>0</v>
          </cell>
          <cell r="AP1891">
            <v>2151293000</v>
          </cell>
          <cell r="AQ1891">
            <v>764515000</v>
          </cell>
          <cell r="AR1891">
            <v>173088000</v>
          </cell>
          <cell r="AS1891">
            <v>937603000</v>
          </cell>
          <cell r="AT1891">
            <v>12406000</v>
          </cell>
          <cell r="AU1891">
            <v>7584000</v>
          </cell>
          <cell r="AV1891">
            <v>30953000</v>
          </cell>
          <cell r="AW1891">
            <v>11000</v>
          </cell>
          <cell r="AX1891">
            <v>27743000</v>
          </cell>
          <cell r="AY1891">
            <v>31376000</v>
          </cell>
          <cell r="AZ1891">
            <v>110073000</v>
          </cell>
        </row>
        <row r="1892">
          <cell r="A1892">
            <v>237011</v>
          </cell>
          <cell r="B1892" t="str">
            <v>WESTERN WASHINGTON UNIVERSITY</v>
          </cell>
          <cell r="C1892" t="str">
            <v>WA</v>
          </cell>
          <cell r="D1892">
            <v>8</v>
          </cell>
          <cell r="E1892">
            <v>1</v>
          </cell>
          <cell r="F1892">
            <v>2</v>
          </cell>
          <cell r="G1892">
            <v>2</v>
          </cell>
          <cell r="H1892">
            <v>2</v>
          </cell>
          <cell r="I1892">
            <v>21</v>
          </cell>
          <cell r="J1892">
            <v>1</v>
          </cell>
          <cell r="K1892">
            <v>11953</v>
          </cell>
          <cell r="L1892">
            <v>49789666</v>
          </cell>
          <cell r="M1892">
            <v>0</v>
          </cell>
          <cell r="N1892">
            <v>56611625</v>
          </cell>
          <cell r="O1892">
            <v>0</v>
          </cell>
          <cell r="P1892">
            <v>10950836</v>
          </cell>
          <cell r="Q1892">
            <v>7438592</v>
          </cell>
          <cell r="R1892">
            <v>141210</v>
          </cell>
          <cell r="S1892">
            <v>3394348</v>
          </cell>
          <cell r="T1892">
            <v>339847</v>
          </cell>
          <cell r="U1892">
            <v>1027997</v>
          </cell>
          <cell r="V1892">
            <v>29098025</v>
          </cell>
          <cell r="W1892">
            <v>0</v>
          </cell>
          <cell r="X1892">
            <v>2547901</v>
          </cell>
          <cell r="Y1892">
            <v>0</v>
          </cell>
          <cell r="Z1892">
            <v>161340047</v>
          </cell>
          <cell r="AA1892">
            <v>62758946</v>
          </cell>
          <cell r="AB1892">
            <v>2185053</v>
          </cell>
          <cell r="AC1892">
            <v>153676</v>
          </cell>
          <cell r="AD1892">
            <v>10049446</v>
          </cell>
          <cell r="AE1892">
            <v>10611027</v>
          </cell>
          <cell r="AF1892">
            <v>13782054</v>
          </cell>
          <cell r="AG1892">
            <v>10086831</v>
          </cell>
          <cell r="AH1892">
            <v>16040099</v>
          </cell>
          <cell r="AI1892">
            <v>343897</v>
          </cell>
          <cell r="AJ1892">
            <v>-703714</v>
          </cell>
          <cell r="AK1892">
            <v>125307315</v>
          </cell>
          <cell r="AL1892">
            <v>35877956</v>
          </cell>
          <cell r="AM1892">
            <v>0</v>
          </cell>
          <cell r="AN1892">
            <v>0</v>
          </cell>
          <cell r="AO1892">
            <v>0</v>
          </cell>
          <cell r="AP1892">
            <v>161185271</v>
          </cell>
          <cell r="AQ1892">
            <v>69349879</v>
          </cell>
          <cell r="AR1892">
            <v>18536373</v>
          </cell>
          <cell r="AS1892">
            <v>87886252</v>
          </cell>
          <cell r="AT1892">
            <v>5282939</v>
          </cell>
          <cell r="AU1892">
            <v>1474611</v>
          </cell>
          <cell r="AV1892">
            <v>8024598</v>
          </cell>
          <cell r="AW1892">
            <v>0</v>
          </cell>
          <cell r="AX1892">
            <v>44682</v>
          </cell>
          <cell r="AY1892">
            <v>1213269</v>
          </cell>
          <cell r="AZ1892">
            <v>16040099</v>
          </cell>
        </row>
        <row r="1893">
          <cell r="A1893">
            <v>377555</v>
          </cell>
          <cell r="B1893" t="str">
            <v>UNIVERSITY OF WASHINGTON-BOTHELL CAMPUS</v>
          </cell>
          <cell r="C1893" t="str">
            <v>WA</v>
          </cell>
          <cell r="D1893">
            <v>8</v>
          </cell>
          <cell r="E1893">
            <v>1</v>
          </cell>
          <cell r="F1893">
            <v>2</v>
          </cell>
          <cell r="G1893">
            <v>2</v>
          </cell>
          <cell r="H1893">
            <v>2</v>
          </cell>
          <cell r="I1893">
            <v>-3</v>
          </cell>
          <cell r="J1893">
            <v>1</v>
          </cell>
          <cell r="K1893">
            <v>1188</v>
          </cell>
          <cell r="L1893">
            <v>5082000</v>
          </cell>
          <cell r="M1893">
            <v>0</v>
          </cell>
          <cell r="N1893">
            <v>9633000</v>
          </cell>
          <cell r="O1893">
            <v>0</v>
          </cell>
          <cell r="P1893">
            <v>159000</v>
          </cell>
          <cell r="Q1893">
            <v>1181000</v>
          </cell>
          <cell r="R1893">
            <v>52000</v>
          </cell>
          <cell r="S1893">
            <v>93000</v>
          </cell>
          <cell r="T1893">
            <v>46000</v>
          </cell>
          <cell r="U1893">
            <v>18000</v>
          </cell>
          <cell r="V1893">
            <v>342000</v>
          </cell>
          <cell r="W1893">
            <v>0</v>
          </cell>
          <cell r="X1893">
            <v>207000</v>
          </cell>
          <cell r="Y1893">
            <v>0</v>
          </cell>
          <cell r="Z1893">
            <v>16813000</v>
          </cell>
          <cell r="AA1893">
            <v>7074000</v>
          </cell>
          <cell r="AB1893">
            <v>360000</v>
          </cell>
          <cell r="AC1893">
            <v>0</v>
          </cell>
          <cell r="AD1893">
            <v>4597000</v>
          </cell>
          <cell r="AE1893">
            <v>1182000</v>
          </cell>
          <cell r="AF1893">
            <v>1357000</v>
          </cell>
          <cell r="AG1893">
            <v>1626000</v>
          </cell>
          <cell r="AH1893">
            <v>444000</v>
          </cell>
          <cell r="AI1893">
            <v>0</v>
          </cell>
          <cell r="AJ1893">
            <v>-23000</v>
          </cell>
          <cell r="AK1893">
            <v>16617000</v>
          </cell>
          <cell r="AL1893">
            <v>851000</v>
          </cell>
          <cell r="AM1893">
            <v>0</v>
          </cell>
          <cell r="AN1893">
            <v>0</v>
          </cell>
          <cell r="AO1893">
            <v>0</v>
          </cell>
          <cell r="AP1893">
            <v>17468000</v>
          </cell>
          <cell r="AQ1893">
            <v>9711000</v>
          </cell>
          <cell r="AR1893">
            <v>2265000</v>
          </cell>
          <cell r="AS1893">
            <v>11976000</v>
          </cell>
          <cell r="AT1893">
            <v>0</v>
          </cell>
          <cell r="AU1893">
            <v>0</v>
          </cell>
          <cell r="AV1893">
            <v>239000</v>
          </cell>
          <cell r="AW1893">
            <v>0</v>
          </cell>
          <cell r="AX1893">
            <v>34000</v>
          </cell>
          <cell r="AY1893">
            <v>171000</v>
          </cell>
          <cell r="AZ1893">
            <v>444000</v>
          </cell>
        </row>
        <row r="1894">
          <cell r="A1894">
            <v>377564</v>
          </cell>
          <cell r="B1894" t="str">
            <v>UNIVERSITY OF WASHINGTON-TACOMA CAMPUS</v>
          </cell>
          <cell r="C1894" t="str">
            <v>WA</v>
          </cell>
          <cell r="D1894">
            <v>8</v>
          </cell>
          <cell r="E1894">
            <v>1</v>
          </cell>
          <cell r="F1894">
            <v>2</v>
          </cell>
          <cell r="G1894">
            <v>2</v>
          </cell>
          <cell r="H1894">
            <v>2</v>
          </cell>
          <cell r="I1894">
            <v>-3</v>
          </cell>
          <cell r="J1894">
            <v>1</v>
          </cell>
          <cell r="K1894">
            <v>1444</v>
          </cell>
          <cell r="L1894">
            <v>5956000</v>
          </cell>
          <cell r="M1894">
            <v>0</v>
          </cell>
          <cell r="N1894">
            <v>7496000</v>
          </cell>
          <cell r="O1894">
            <v>0</v>
          </cell>
          <cell r="P1894">
            <v>51000</v>
          </cell>
          <cell r="Q1894">
            <v>1143000</v>
          </cell>
          <cell r="R1894">
            <v>2000</v>
          </cell>
          <cell r="S1894">
            <v>360000</v>
          </cell>
          <cell r="T1894">
            <v>134000</v>
          </cell>
          <cell r="U1894">
            <v>19000</v>
          </cell>
          <cell r="V1894">
            <v>582000</v>
          </cell>
          <cell r="W1894">
            <v>0</v>
          </cell>
          <cell r="X1894">
            <v>191000</v>
          </cell>
          <cell r="Y1894">
            <v>0</v>
          </cell>
          <cell r="Z1894">
            <v>15934000</v>
          </cell>
          <cell r="AA1894">
            <v>8491000</v>
          </cell>
          <cell r="AB1894">
            <v>220000</v>
          </cell>
          <cell r="AC1894">
            <v>0</v>
          </cell>
          <cell r="AD1894">
            <v>4155000</v>
          </cell>
          <cell r="AE1894">
            <v>1476000</v>
          </cell>
          <cell r="AF1894">
            <v>2495000</v>
          </cell>
          <cell r="AG1894">
            <v>405000</v>
          </cell>
          <cell r="AH1894">
            <v>725000</v>
          </cell>
          <cell r="AI1894">
            <v>0</v>
          </cell>
          <cell r="AJ1894">
            <v>865000</v>
          </cell>
          <cell r="AK1894">
            <v>18832000</v>
          </cell>
          <cell r="AL1894">
            <v>387000</v>
          </cell>
          <cell r="AM1894">
            <v>0</v>
          </cell>
          <cell r="AN1894">
            <v>0</v>
          </cell>
          <cell r="AO1894">
            <v>0</v>
          </cell>
          <cell r="AP1894">
            <v>19219000</v>
          </cell>
          <cell r="AQ1894">
            <v>10386000</v>
          </cell>
          <cell r="AR1894">
            <v>2415000</v>
          </cell>
          <cell r="AS1894">
            <v>12801000</v>
          </cell>
          <cell r="AT1894">
            <v>0</v>
          </cell>
          <cell r="AU1894">
            <v>0</v>
          </cell>
          <cell r="AV1894">
            <v>249000</v>
          </cell>
          <cell r="AW1894">
            <v>0</v>
          </cell>
          <cell r="AX1894">
            <v>179000</v>
          </cell>
          <cell r="AY1894">
            <v>297000</v>
          </cell>
          <cell r="AZ1894">
            <v>725000</v>
          </cell>
        </row>
        <row r="1895">
          <cell r="A1895">
            <v>234669</v>
          </cell>
          <cell r="B1895" t="str">
            <v>BELLEVUE COMMUNITY COLLEGE</v>
          </cell>
          <cell r="C1895" t="str">
            <v>WA</v>
          </cell>
          <cell r="D1895">
            <v>8</v>
          </cell>
          <cell r="E1895">
            <v>4</v>
          </cell>
          <cell r="F1895">
            <v>2</v>
          </cell>
          <cell r="G1895">
            <v>2</v>
          </cell>
          <cell r="H1895">
            <v>2</v>
          </cell>
          <cell r="I1895">
            <v>40</v>
          </cell>
          <cell r="J1895">
            <v>1</v>
          </cell>
          <cell r="K1895">
            <v>7405</v>
          </cell>
          <cell r="L1895">
            <v>24582572</v>
          </cell>
          <cell r="M1895">
            <v>0</v>
          </cell>
          <cell r="N1895">
            <v>21291084</v>
          </cell>
          <cell r="O1895">
            <v>0</v>
          </cell>
          <cell r="P1895">
            <v>2981419</v>
          </cell>
          <cell r="Q1895">
            <v>2849674</v>
          </cell>
          <cell r="R1895">
            <v>1870097</v>
          </cell>
          <cell r="S1895">
            <v>6164060</v>
          </cell>
          <cell r="T1895">
            <v>211</v>
          </cell>
          <cell r="U1895">
            <v>158104</v>
          </cell>
          <cell r="V1895">
            <v>7697868</v>
          </cell>
          <cell r="W1895">
            <v>0</v>
          </cell>
          <cell r="X1895">
            <v>1245077</v>
          </cell>
          <cell r="Y1895">
            <v>0</v>
          </cell>
          <cell r="Z1895">
            <v>68840166</v>
          </cell>
          <cell r="AA1895">
            <v>36135907</v>
          </cell>
          <cell r="AB1895">
            <v>0</v>
          </cell>
          <cell r="AC1895">
            <v>0</v>
          </cell>
          <cell r="AD1895">
            <v>2582079</v>
          </cell>
          <cell r="AE1895">
            <v>5110150</v>
          </cell>
          <cell r="AF1895">
            <v>5868757</v>
          </cell>
          <cell r="AG1895">
            <v>3276639</v>
          </cell>
          <cell r="AH1895">
            <v>4251245</v>
          </cell>
          <cell r="AI1895">
            <v>0</v>
          </cell>
          <cell r="AJ1895">
            <v>0</v>
          </cell>
          <cell r="AK1895">
            <v>57224777</v>
          </cell>
          <cell r="AL1895">
            <v>7699131</v>
          </cell>
          <cell r="AM1895">
            <v>0</v>
          </cell>
          <cell r="AN1895">
            <v>0</v>
          </cell>
          <cell r="AO1895">
            <v>0</v>
          </cell>
          <cell r="AP1895">
            <v>64923908</v>
          </cell>
          <cell r="AQ1895">
            <v>30122015</v>
          </cell>
          <cell r="AR1895">
            <v>7674900</v>
          </cell>
          <cell r="AS1895">
            <v>37796915</v>
          </cell>
          <cell r="AT1895">
            <v>1889151</v>
          </cell>
          <cell r="AU1895">
            <v>125543</v>
          </cell>
          <cell r="AV1895">
            <v>1208680</v>
          </cell>
          <cell r="AW1895">
            <v>0</v>
          </cell>
          <cell r="AX1895">
            <v>251327</v>
          </cell>
          <cell r="AY1895">
            <v>776544</v>
          </cell>
          <cell r="AZ1895">
            <v>4251245</v>
          </cell>
        </row>
        <row r="1896">
          <cell r="A1896">
            <v>234696</v>
          </cell>
          <cell r="B1896" t="str">
            <v>BELLINGHAM TECHNICAL COLLEGE</v>
          </cell>
          <cell r="C1896" t="str">
            <v>WA</v>
          </cell>
          <cell r="D1896">
            <v>8</v>
          </cell>
          <cell r="E1896">
            <v>4</v>
          </cell>
          <cell r="F1896">
            <v>2</v>
          </cell>
          <cell r="G1896">
            <v>2</v>
          </cell>
          <cell r="H1896">
            <v>2</v>
          </cell>
          <cell r="I1896">
            <v>40</v>
          </cell>
          <cell r="J1896">
            <v>1</v>
          </cell>
          <cell r="K1896">
            <v>1751</v>
          </cell>
          <cell r="L1896">
            <v>2221800</v>
          </cell>
          <cell r="M1896">
            <v>0</v>
          </cell>
          <cell r="N1896">
            <v>6700290</v>
          </cell>
          <cell r="O1896">
            <v>0</v>
          </cell>
          <cell r="P1896">
            <v>576357</v>
          </cell>
          <cell r="Q1896">
            <v>1209540</v>
          </cell>
          <cell r="R1896">
            <v>226085</v>
          </cell>
          <cell r="S1896">
            <v>71594</v>
          </cell>
          <cell r="T1896">
            <v>0</v>
          </cell>
          <cell r="U1896">
            <v>246615</v>
          </cell>
          <cell r="V1896">
            <v>604815</v>
          </cell>
          <cell r="W1896">
            <v>0</v>
          </cell>
          <cell r="X1896">
            <v>67051</v>
          </cell>
          <cell r="Y1896">
            <v>0</v>
          </cell>
          <cell r="Z1896">
            <v>11924147</v>
          </cell>
          <cell r="AA1896">
            <v>5740612</v>
          </cell>
          <cell r="AB1896">
            <v>0</v>
          </cell>
          <cell r="AC1896">
            <v>0</v>
          </cell>
          <cell r="AD1896">
            <v>995410</v>
          </cell>
          <cell r="AE1896">
            <v>1067009</v>
          </cell>
          <cell r="AF1896">
            <v>1943727</v>
          </cell>
          <cell r="AG1896">
            <v>1229454</v>
          </cell>
          <cell r="AH1896">
            <v>989807</v>
          </cell>
          <cell r="AI1896">
            <v>44480</v>
          </cell>
          <cell r="AJ1896">
            <v>9199</v>
          </cell>
          <cell r="AK1896">
            <v>12019698</v>
          </cell>
          <cell r="AL1896">
            <v>552402</v>
          </cell>
          <cell r="AM1896">
            <v>0</v>
          </cell>
          <cell r="AN1896">
            <v>0</v>
          </cell>
          <cell r="AO1896">
            <v>0</v>
          </cell>
          <cell r="AP1896">
            <v>12572100</v>
          </cell>
          <cell r="AQ1896">
            <v>6270536</v>
          </cell>
          <cell r="AR1896">
            <v>1553615</v>
          </cell>
          <cell r="AS1896">
            <v>7824151</v>
          </cell>
          <cell r="AT1896">
            <v>544113</v>
          </cell>
          <cell r="AU1896">
            <v>31831</v>
          </cell>
          <cell r="AV1896">
            <v>300524</v>
          </cell>
          <cell r="AW1896">
            <v>0</v>
          </cell>
          <cell r="AX1896">
            <v>72808</v>
          </cell>
          <cell r="AY1896">
            <v>40531</v>
          </cell>
          <cell r="AZ1896">
            <v>989807</v>
          </cell>
        </row>
        <row r="1897">
          <cell r="A1897">
            <v>234711</v>
          </cell>
          <cell r="B1897" t="str">
            <v>BIG BEND COMMUNITY COLLEGE</v>
          </cell>
          <cell r="C1897" t="str">
            <v>WA</v>
          </cell>
          <cell r="D1897">
            <v>8</v>
          </cell>
          <cell r="E1897">
            <v>4</v>
          </cell>
          <cell r="F1897">
            <v>2</v>
          </cell>
          <cell r="G1897">
            <v>2</v>
          </cell>
          <cell r="H1897">
            <v>2</v>
          </cell>
          <cell r="I1897">
            <v>40</v>
          </cell>
          <cell r="J1897">
            <v>1</v>
          </cell>
          <cell r="K1897">
            <v>1438</v>
          </cell>
          <cell r="L1897">
            <v>4325226</v>
          </cell>
          <cell r="M1897">
            <v>0</v>
          </cell>
          <cell r="N1897">
            <v>7799977</v>
          </cell>
          <cell r="O1897">
            <v>0</v>
          </cell>
          <cell r="P1897">
            <v>2191849</v>
          </cell>
          <cell r="Q1897">
            <v>2278353</v>
          </cell>
          <cell r="R1897">
            <v>546597</v>
          </cell>
          <cell r="S1897">
            <v>952979</v>
          </cell>
          <cell r="T1897">
            <v>0</v>
          </cell>
          <cell r="U1897">
            <v>64376</v>
          </cell>
          <cell r="V1897">
            <v>1619240</v>
          </cell>
          <cell r="W1897">
            <v>0</v>
          </cell>
          <cell r="X1897">
            <v>391851</v>
          </cell>
          <cell r="Y1897">
            <v>157623</v>
          </cell>
          <cell r="Z1897">
            <v>20328071</v>
          </cell>
          <cell r="AA1897">
            <v>8643822</v>
          </cell>
          <cell r="AB1897">
            <v>0</v>
          </cell>
          <cell r="AC1897">
            <v>0</v>
          </cell>
          <cell r="AD1897">
            <v>604989</v>
          </cell>
          <cell r="AE1897">
            <v>1446038</v>
          </cell>
          <cell r="AF1897">
            <v>1857546</v>
          </cell>
          <cell r="AG1897">
            <v>1381075</v>
          </cell>
          <cell r="AH1897">
            <v>3300075</v>
          </cell>
          <cell r="AI1897">
            <v>6710</v>
          </cell>
          <cell r="AJ1897">
            <v>0</v>
          </cell>
          <cell r="AK1897">
            <v>17240255</v>
          </cell>
          <cell r="AL1897">
            <v>1631961</v>
          </cell>
          <cell r="AM1897">
            <v>0</v>
          </cell>
          <cell r="AN1897">
            <v>0</v>
          </cell>
          <cell r="AO1897">
            <v>1</v>
          </cell>
          <cell r="AP1897">
            <v>18872217</v>
          </cell>
          <cell r="AQ1897">
            <v>7699286</v>
          </cell>
          <cell r="AR1897">
            <v>2074583</v>
          </cell>
          <cell r="AS1897">
            <v>9773869</v>
          </cell>
          <cell r="AT1897">
            <v>1389224</v>
          </cell>
          <cell r="AU1897">
            <v>31696</v>
          </cell>
          <cell r="AV1897">
            <v>714254</v>
          </cell>
          <cell r="AW1897">
            <v>0</v>
          </cell>
          <cell r="AX1897">
            <v>370026</v>
          </cell>
          <cell r="AY1897">
            <v>794875</v>
          </cell>
          <cell r="AZ1897">
            <v>3300075</v>
          </cell>
        </row>
        <row r="1898">
          <cell r="A1898">
            <v>234845</v>
          </cell>
          <cell r="B1898" t="str">
            <v>CENTRALIA COLLEGE</v>
          </cell>
          <cell r="C1898" t="str">
            <v>WA</v>
          </cell>
          <cell r="D1898">
            <v>8</v>
          </cell>
          <cell r="E1898">
            <v>4</v>
          </cell>
          <cell r="F1898">
            <v>2</v>
          </cell>
          <cell r="G1898">
            <v>2</v>
          </cell>
          <cell r="H1898">
            <v>2</v>
          </cell>
          <cell r="I1898">
            <v>40</v>
          </cell>
          <cell r="J1898">
            <v>1</v>
          </cell>
          <cell r="K1898">
            <v>1918</v>
          </cell>
          <cell r="L1898">
            <v>6040249</v>
          </cell>
          <cell r="M1898">
            <v>0</v>
          </cell>
          <cell r="N1898">
            <v>8679581</v>
          </cell>
          <cell r="O1898">
            <v>0</v>
          </cell>
          <cell r="P1898">
            <v>1692737</v>
          </cell>
          <cell r="Q1898">
            <v>4056279</v>
          </cell>
          <cell r="R1898">
            <v>943421</v>
          </cell>
          <cell r="S1898">
            <v>667109</v>
          </cell>
          <cell r="T1898">
            <v>0</v>
          </cell>
          <cell r="U1898">
            <v>227416</v>
          </cell>
          <cell r="V1898">
            <v>1247001</v>
          </cell>
          <cell r="W1898">
            <v>0</v>
          </cell>
          <cell r="X1898">
            <v>563468</v>
          </cell>
          <cell r="Y1898">
            <v>0</v>
          </cell>
          <cell r="Z1898">
            <v>24117261</v>
          </cell>
          <cell r="AA1898">
            <v>9596239</v>
          </cell>
          <cell r="AB1898">
            <v>0</v>
          </cell>
          <cell r="AC1898">
            <v>0</v>
          </cell>
          <cell r="AD1898">
            <v>734822</v>
          </cell>
          <cell r="AE1898">
            <v>2709299</v>
          </cell>
          <cell r="AF1898">
            <v>2014123</v>
          </cell>
          <cell r="AG1898">
            <v>1127862</v>
          </cell>
          <cell r="AH1898">
            <v>5438243</v>
          </cell>
          <cell r="AI1898">
            <v>0</v>
          </cell>
          <cell r="AJ1898">
            <v>0</v>
          </cell>
          <cell r="AK1898">
            <v>21620588</v>
          </cell>
          <cell r="AL1898">
            <v>1320997</v>
          </cell>
          <cell r="AM1898">
            <v>0</v>
          </cell>
          <cell r="AN1898">
            <v>0</v>
          </cell>
          <cell r="AO1898">
            <v>121</v>
          </cell>
          <cell r="AP1898">
            <v>22941706</v>
          </cell>
          <cell r="AQ1898">
            <v>10039415</v>
          </cell>
          <cell r="AR1898">
            <v>2667665</v>
          </cell>
          <cell r="AS1898">
            <v>12707080</v>
          </cell>
          <cell r="AT1898">
            <v>907476</v>
          </cell>
          <cell r="AU1898">
            <v>53834</v>
          </cell>
          <cell r="AV1898">
            <v>658153</v>
          </cell>
          <cell r="AW1898">
            <v>0</v>
          </cell>
          <cell r="AX1898">
            <v>357059</v>
          </cell>
          <cell r="AY1898">
            <v>3461721</v>
          </cell>
          <cell r="AZ1898">
            <v>5438243</v>
          </cell>
        </row>
        <row r="1899">
          <cell r="A1899">
            <v>234933</v>
          </cell>
          <cell r="B1899" t="str">
            <v>CLARK COLLEGE</v>
          </cell>
          <cell r="C1899" t="str">
            <v>WA</v>
          </cell>
          <cell r="D1899">
            <v>8</v>
          </cell>
          <cell r="E1899">
            <v>4</v>
          </cell>
          <cell r="F1899">
            <v>2</v>
          </cell>
          <cell r="G1899">
            <v>2</v>
          </cell>
          <cell r="H1899">
            <v>2</v>
          </cell>
          <cell r="I1899">
            <v>40</v>
          </cell>
          <cell r="J1899">
            <v>1</v>
          </cell>
          <cell r="K1899">
            <v>5646</v>
          </cell>
          <cell r="L1899">
            <v>14041558</v>
          </cell>
          <cell r="M1899">
            <v>0</v>
          </cell>
          <cell r="N1899">
            <v>20528827</v>
          </cell>
          <cell r="O1899">
            <v>0</v>
          </cell>
          <cell r="P1899">
            <v>3025350</v>
          </cell>
          <cell r="Q1899">
            <v>3658387</v>
          </cell>
          <cell r="R1899">
            <v>1209427</v>
          </cell>
          <cell r="S1899">
            <v>2595930</v>
          </cell>
          <cell r="T1899">
            <v>0</v>
          </cell>
          <cell r="U1899">
            <v>804286</v>
          </cell>
          <cell r="V1899">
            <v>4841559</v>
          </cell>
          <cell r="W1899">
            <v>0</v>
          </cell>
          <cell r="X1899">
            <v>602076</v>
          </cell>
          <cell r="Y1899">
            <v>0</v>
          </cell>
          <cell r="Z1899">
            <v>51307400</v>
          </cell>
          <cell r="AA1899">
            <v>21034326</v>
          </cell>
          <cell r="AB1899">
            <v>0</v>
          </cell>
          <cell r="AC1899">
            <v>0</v>
          </cell>
          <cell r="AD1899">
            <v>3081466</v>
          </cell>
          <cell r="AE1899">
            <v>3876219</v>
          </cell>
          <cell r="AF1899">
            <v>3995327</v>
          </cell>
          <cell r="AG1899">
            <v>2668168</v>
          </cell>
          <cell r="AH1899">
            <v>8797731</v>
          </cell>
          <cell r="AI1899">
            <v>0</v>
          </cell>
          <cell r="AJ1899">
            <v>0</v>
          </cell>
          <cell r="AK1899">
            <v>43453237</v>
          </cell>
          <cell r="AL1899">
            <v>5663109</v>
          </cell>
          <cell r="AM1899">
            <v>0</v>
          </cell>
          <cell r="AN1899">
            <v>0</v>
          </cell>
          <cell r="AO1899">
            <v>0</v>
          </cell>
          <cell r="AP1899">
            <v>49116346</v>
          </cell>
          <cell r="AQ1899">
            <v>21142015</v>
          </cell>
          <cell r="AR1899">
            <v>5391546</v>
          </cell>
          <cell r="AS1899">
            <v>26533561</v>
          </cell>
          <cell r="AT1899">
            <v>2723736</v>
          </cell>
          <cell r="AU1899">
            <v>142916</v>
          </cell>
          <cell r="AV1899">
            <v>1659991</v>
          </cell>
          <cell r="AW1899">
            <v>0</v>
          </cell>
          <cell r="AX1899">
            <v>714020</v>
          </cell>
          <cell r="AY1899">
            <v>3557068</v>
          </cell>
          <cell r="AZ1899">
            <v>8797731</v>
          </cell>
        </row>
        <row r="1900">
          <cell r="A1900">
            <v>234951</v>
          </cell>
          <cell r="B1900" t="str">
            <v>CLOVER PARK TECHNICAL COLLEGE</v>
          </cell>
          <cell r="C1900" t="str">
            <v>WA</v>
          </cell>
          <cell r="D1900">
            <v>8</v>
          </cell>
          <cell r="E1900">
            <v>4</v>
          </cell>
          <cell r="F1900">
            <v>2</v>
          </cell>
          <cell r="G1900">
            <v>2</v>
          </cell>
          <cell r="H1900">
            <v>2</v>
          </cell>
          <cell r="I1900">
            <v>40</v>
          </cell>
          <cell r="J1900">
            <v>1</v>
          </cell>
          <cell r="K1900">
            <v>3623</v>
          </cell>
          <cell r="L1900">
            <v>5430994</v>
          </cell>
          <cell r="M1900">
            <v>0</v>
          </cell>
          <cell r="N1900">
            <v>16387680</v>
          </cell>
          <cell r="O1900">
            <v>0</v>
          </cell>
          <cell r="P1900">
            <v>2152671</v>
          </cell>
          <cell r="Q1900">
            <v>3605180</v>
          </cell>
          <cell r="R1900">
            <v>576575</v>
          </cell>
          <cell r="S1900">
            <v>274970</v>
          </cell>
          <cell r="T1900">
            <v>0</v>
          </cell>
          <cell r="U1900">
            <v>673234</v>
          </cell>
          <cell r="V1900">
            <v>1023799</v>
          </cell>
          <cell r="W1900">
            <v>0</v>
          </cell>
          <cell r="X1900">
            <v>579138</v>
          </cell>
          <cell r="Y1900">
            <v>0</v>
          </cell>
          <cell r="Z1900">
            <v>30704241</v>
          </cell>
          <cell r="AA1900">
            <v>12902867</v>
          </cell>
          <cell r="AB1900">
            <v>0</v>
          </cell>
          <cell r="AC1900">
            <v>0</v>
          </cell>
          <cell r="AD1900">
            <v>1639198</v>
          </cell>
          <cell r="AE1900">
            <v>1555272</v>
          </cell>
          <cell r="AF1900">
            <v>4836195</v>
          </cell>
          <cell r="AG1900">
            <v>2283034</v>
          </cell>
          <cell r="AH1900">
            <v>3078384</v>
          </cell>
          <cell r="AI1900">
            <v>0</v>
          </cell>
          <cell r="AJ1900">
            <v>0</v>
          </cell>
          <cell r="AK1900">
            <v>26294950</v>
          </cell>
          <cell r="AL1900">
            <v>776607</v>
          </cell>
          <cell r="AM1900">
            <v>0</v>
          </cell>
          <cell r="AN1900">
            <v>0</v>
          </cell>
          <cell r="AO1900">
            <v>0</v>
          </cell>
          <cell r="AP1900">
            <v>27071557</v>
          </cell>
          <cell r="AQ1900">
            <v>13275301</v>
          </cell>
          <cell r="AR1900">
            <v>3497312</v>
          </cell>
          <cell r="AS1900">
            <v>16772613</v>
          </cell>
          <cell r="AT1900">
            <v>1832459</v>
          </cell>
          <cell r="AU1900">
            <v>49152</v>
          </cell>
          <cell r="AV1900">
            <v>1085697</v>
          </cell>
          <cell r="AW1900">
            <v>0</v>
          </cell>
          <cell r="AX1900">
            <v>0</v>
          </cell>
          <cell r="AY1900">
            <v>111076</v>
          </cell>
          <cell r="AZ1900">
            <v>3078384</v>
          </cell>
        </row>
        <row r="1901">
          <cell r="A1901">
            <v>234979</v>
          </cell>
          <cell r="B1901" t="str">
            <v>COLUMBIA BASIN COLLEGE</v>
          </cell>
          <cell r="C1901" t="str">
            <v>WA</v>
          </cell>
          <cell r="D1901">
            <v>8</v>
          </cell>
          <cell r="E1901">
            <v>4</v>
          </cell>
          <cell r="F1901">
            <v>2</v>
          </cell>
          <cell r="G1901">
            <v>2</v>
          </cell>
          <cell r="H1901">
            <v>2</v>
          </cell>
          <cell r="I1901">
            <v>40</v>
          </cell>
          <cell r="J1901">
            <v>1</v>
          </cell>
          <cell r="K1901">
            <v>3680</v>
          </cell>
          <cell r="L1901">
            <v>8822370</v>
          </cell>
          <cell r="M1901">
            <v>0</v>
          </cell>
          <cell r="N1901">
            <v>15454888</v>
          </cell>
          <cell r="O1901">
            <v>0</v>
          </cell>
          <cell r="P1901">
            <v>4547681</v>
          </cell>
          <cell r="Q1901">
            <v>2942905</v>
          </cell>
          <cell r="R1901">
            <v>1070284</v>
          </cell>
          <cell r="S1901">
            <v>693949</v>
          </cell>
          <cell r="T1901">
            <v>529</v>
          </cell>
          <cell r="U1901">
            <v>533784</v>
          </cell>
          <cell r="V1901">
            <v>2576146</v>
          </cell>
          <cell r="W1901">
            <v>0</v>
          </cell>
          <cell r="X1901">
            <v>220353</v>
          </cell>
          <cell r="Y1901">
            <v>0</v>
          </cell>
          <cell r="Z1901">
            <v>36862889</v>
          </cell>
          <cell r="AA1901">
            <v>14443899</v>
          </cell>
          <cell r="AB1901">
            <v>0</v>
          </cell>
          <cell r="AC1901">
            <v>0</v>
          </cell>
          <cell r="AD1901">
            <v>854494</v>
          </cell>
          <cell r="AE1901">
            <v>4478539</v>
          </cell>
          <cell r="AF1901">
            <v>3944079</v>
          </cell>
          <cell r="AG1901">
            <v>2423824</v>
          </cell>
          <cell r="AH1901">
            <v>4106602</v>
          </cell>
          <cell r="AI1901">
            <v>0</v>
          </cell>
          <cell r="AJ1901">
            <v>0</v>
          </cell>
          <cell r="AK1901">
            <v>30251437</v>
          </cell>
          <cell r="AL1901">
            <v>2666777</v>
          </cell>
          <cell r="AM1901">
            <v>0</v>
          </cell>
          <cell r="AN1901">
            <v>0</v>
          </cell>
          <cell r="AO1901">
            <v>0</v>
          </cell>
          <cell r="AP1901">
            <v>32918214</v>
          </cell>
          <cell r="AQ1901">
            <v>15513236</v>
          </cell>
          <cell r="AR1901">
            <v>4072252</v>
          </cell>
          <cell r="AS1901">
            <v>19591684</v>
          </cell>
          <cell r="AT1901">
            <v>2158765</v>
          </cell>
          <cell r="AU1901">
            <v>79203</v>
          </cell>
          <cell r="AV1901">
            <v>1277450</v>
          </cell>
          <cell r="AW1901">
            <v>0</v>
          </cell>
          <cell r="AX1901">
            <v>428905</v>
          </cell>
          <cell r="AY1901">
            <v>162279</v>
          </cell>
          <cell r="AZ1901">
            <v>4106602</v>
          </cell>
        </row>
        <row r="1902">
          <cell r="A1902">
            <v>235103</v>
          </cell>
          <cell r="B1902" t="str">
            <v>EDMONDS COMMUNITY COLLEGE</v>
          </cell>
          <cell r="C1902" t="str">
            <v>WA</v>
          </cell>
          <cell r="D1902">
            <v>8</v>
          </cell>
          <cell r="E1902">
            <v>4</v>
          </cell>
          <cell r="F1902">
            <v>2</v>
          </cell>
          <cell r="G1902">
            <v>2</v>
          </cell>
          <cell r="H1902">
            <v>2</v>
          </cell>
          <cell r="I1902">
            <v>40</v>
          </cell>
          <cell r="J1902">
            <v>1</v>
          </cell>
          <cell r="K1902">
            <v>4777</v>
          </cell>
          <cell r="L1902">
            <v>11930086</v>
          </cell>
          <cell r="M1902">
            <v>0</v>
          </cell>
          <cell r="N1902">
            <v>17185090</v>
          </cell>
          <cell r="O1902">
            <v>0</v>
          </cell>
          <cell r="P1902">
            <v>6733327</v>
          </cell>
          <cell r="Q1902">
            <v>6232024</v>
          </cell>
          <cell r="R1902">
            <v>1232878</v>
          </cell>
          <cell r="S1902">
            <v>2495352</v>
          </cell>
          <cell r="T1902">
            <v>0</v>
          </cell>
          <cell r="U1902">
            <v>1147185</v>
          </cell>
          <cell r="V1902">
            <v>6607383</v>
          </cell>
          <cell r="W1902">
            <v>0</v>
          </cell>
          <cell r="X1902">
            <v>1101875</v>
          </cell>
          <cell r="Y1902">
            <v>0</v>
          </cell>
          <cell r="Z1902">
            <v>54665200</v>
          </cell>
          <cell r="AA1902">
            <v>25758645</v>
          </cell>
          <cell r="AB1902">
            <v>0</v>
          </cell>
          <cell r="AC1902">
            <v>0</v>
          </cell>
          <cell r="AD1902">
            <v>2467931</v>
          </cell>
          <cell r="AE1902">
            <v>2997183</v>
          </cell>
          <cell r="AF1902">
            <v>6648290</v>
          </cell>
          <cell r="AG1902">
            <v>3735009</v>
          </cell>
          <cell r="AH1902">
            <v>5762539</v>
          </cell>
          <cell r="AI1902">
            <v>0</v>
          </cell>
          <cell r="AJ1902">
            <v>-200000</v>
          </cell>
          <cell r="AK1902">
            <v>47169597</v>
          </cell>
          <cell r="AL1902">
            <v>7172507</v>
          </cell>
          <cell r="AM1902">
            <v>0</v>
          </cell>
          <cell r="AN1902">
            <v>0</v>
          </cell>
          <cell r="AO1902">
            <v>0</v>
          </cell>
          <cell r="AP1902">
            <v>54342104</v>
          </cell>
          <cell r="AQ1902">
            <v>24018602</v>
          </cell>
          <cell r="AR1902">
            <v>6308005</v>
          </cell>
          <cell r="AS1902">
            <v>30326607</v>
          </cell>
          <cell r="AT1902">
            <v>2149944</v>
          </cell>
          <cell r="AU1902">
            <v>113338</v>
          </cell>
          <cell r="AV1902">
            <v>1902605</v>
          </cell>
          <cell r="AW1902">
            <v>0</v>
          </cell>
          <cell r="AX1902">
            <v>229819</v>
          </cell>
          <cell r="AY1902">
            <v>1366833</v>
          </cell>
          <cell r="AZ1902">
            <v>5762539</v>
          </cell>
        </row>
        <row r="1903">
          <cell r="A1903">
            <v>235149</v>
          </cell>
          <cell r="B1903" t="str">
            <v>EVERETT COMMUNITY COLLEGE</v>
          </cell>
          <cell r="C1903" t="str">
            <v>WA</v>
          </cell>
          <cell r="D1903">
            <v>8</v>
          </cell>
          <cell r="E1903">
            <v>4</v>
          </cell>
          <cell r="F1903">
            <v>2</v>
          </cell>
          <cell r="G1903">
            <v>2</v>
          </cell>
          <cell r="H1903">
            <v>2</v>
          </cell>
          <cell r="I1903">
            <v>40</v>
          </cell>
          <cell r="J1903">
            <v>1</v>
          </cell>
          <cell r="K1903">
            <v>3903</v>
          </cell>
          <cell r="L1903">
            <v>9449155</v>
          </cell>
          <cell r="M1903">
            <v>0</v>
          </cell>
          <cell r="N1903">
            <v>15194137</v>
          </cell>
          <cell r="O1903">
            <v>0</v>
          </cell>
          <cell r="P1903">
            <v>1880617</v>
          </cell>
          <cell r="Q1903">
            <v>3037936</v>
          </cell>
          <cell r="R1903">
            <v>1531316</v>
          </cell>
          <cell r="S1903">
            <v>1195460</v>
          </cell>
          <cell r="T1903">
            <v>2296</v>
          </cell>
          <cell r="U1903">
            <v>554925</v>
          </cell>
          <cell r="V1903">
            <v>4582529</v>
          </cell>
          <cell r="W1903">
            <v>0</v>
          </cell>
          <cell r="X1903">
            <v>1116130</v>
          </cell>
          <cell r="Y1903">
            <v>0</v>
          </cell>
          <cell r="Z1903">
            <v>38544501</v>
          </cell>
          <cell r="AA1903">
            <v>16957573</v>
          </cell>
          <cell r="AB1903">
            <v>0</v>
          </cell>
          <cell r="AC1903">
            <v>0</v>
          </cell>
          <cell r="AD1903">
            <v>1692149</v>
          </cell>
          <cell r="AE1903">
            <v>2748232</v>
          </cell>
          <cell r="AF1903">
            <v>3713984</v>
          </cell>
          <cell r="AG1903">
            <v>2089990</v>
          </cell>
          <cell r="AH1903">
            <v>6205947</v>
          </cell>
          <cell r="AI1903">
            <v>0</v>
          </cell>
          <cell r="AJ1903">
            <v>0</v>
          </cell>
          <cell r="AK1903">
            <v>33407875</v>
          </cell>
          <cell r="AL1903">
            <v>4753982</v>
          </cell>
          <cell r="AM1903">
            <v>0</v>
          </cell>
          <cell r="AN1903">
            <v>0</v>
          </cell>
          <cell r="AO1903">
            <v>0</v>
          </cell>
          <cell r="AP1903">
            <v>38161857</v>
          </cell>
          <cell r="AQ1903">
            <v>17854541</v>
          </cell>
          <cell r="AR1903">
            <v>4600777</v>
          </cell>
          <cell r="AS1903">
            <v>22455318</v>
          </cell>
          <cell r="AT1903">
            <v>1451345</v>
          </cell>
          <cell r="AU1903">
            <v>429272</v>
          </cell>
          <cell r="AV1903">
            <v>1647493</v>
          </cell>
          <cell r="AW1903">
            <v>0</v>
          </cell>
          <cell r="AX1903">
            <v>362782</v>
          </cell>
          <cell r="AY1903">
            <v>2315055</v>
          </cell>
          <cell r="AZ1903">
            <v>6205947</v>
          </cell>
        </row>
        <row r="1904">
          <cell r="A1904">
            <v>235237</v>
          </cell>
          <cell r="B1904" t="str">
            <v>PIERCE COLLEGE AT FORT STEILACOOM</v>
          </cell>
          <cell r="C1904" t="str">
            <v>WA</v>
          </cell>
          <cell r="D1904">
            <v>8</v>
          </cell>
          <cell r="E1904">
            <v>4</v>
          </cell>
          <cell r="F1904">
            <v>2</v>
          </cell>
          <cell r="G1904">
            <v>2</v>
          </cell>
          <cell r="H1904">
            <v>2</v>
          </cell>
          <cell r="I1904">
            <v>40</v>
          </cell>
          <cell r="J1904">
            <v>1</v>
          </cell>
          <cell r="K1904">
            <v>4152</v>
          </cell>
          <cell r="L1904">
            <v>8888133</v>
          </cell>
          <cell r="M1904">
            <v>0</v>
          </cell>
          <cell r="N1904">
            <v>17659313</v>
          </cell>
          <cell r="O1904">
            <v>0</v>
          </cell>
          <cell r="P1904">
            <v>7460224</v>
          </cell>
          <cell r="Q1904">
            <v>4292843</v>
          </cell>
          <cell r="R1904">
            <v>3195171</v>
          </cell>
          <cell r="S1904">
            <v>456170</v>
          </cell>
          <cell r="T1904">
            <v>209</v>
          </cell>
          <cell r="U1904">
            <v>900404</v>
          </cell>
          <cell r="V1904">
            <v>4430015</v>
          </cell>
          <cell r="W1904">
            <v>0</v>
          </cell>
          <cell r="X1904">
            <v>536918</v>
          </cell>
          <cell r="Y1904">
            <v>0</v>
          </cell>
          <cell r="Z1904">
            <v>47819400</v>
          </cell>
          <cell r="AA1904">
            <v>24496212</v>
          </cell>
          <cell r="AB1904">
            <v>0</v>
          </cell>
          <cell r="AC1904">
            <v>0</v>
          </cell>
          <cell r="AD1904">
            <v>2841817</v>
          </cell>
          <cell r="AE1904">
            <v>3125366</v>
          </cell>
          <cell r="AF1904">
            <v>4356639</v>
          </cell>
          <cell r="AG1904">
            <v>2217039</v>
          </cell>
          <cell r="AH1904">
            <v>6092367</v>
          </cell>
          <cell r="AI1904">
            <v>0</v>
          </cell>
          <cell r="AJ1904">
            <v>0</v>
          </cell>
          <cell r="AK1904">
            <v>43129440</v>
          </cell>
          <cell r="AL1904">
            <v>4875840</v>
          </cell>
          <cell r="AM1904">
            <v>0</v>
          </cell>
          <cell r="AN1904">
            <v>0</v>
          </cell>
          <cell r="AO1904">
            <v>0</v>
          </cell>
          <cell r="AP1904">
            <v>48005280</v>
          </cell>
          <cell r="AQ1904">
            <v>24818442</v>
          </cell>
          <cell r="AR1904">
            <v>6553998</v>
          </cell>
          <cell r="AS1904">
            <v>31372440</v>
          </cell>
          <cell r="AT1904">
            <v>3148204</v>
          </cell>
          <cell r="AU1904">
            <v>115139</v>
          </cell>
          <cell r="AV1904">
            <v>2251901</v>
          </cell>
          <cell r="AW1904">
            <v>0</v>
          </cell>
          <cell r="AX1904">
            <v>240085</v>
          </cell>
          <cell r="AY1904">
            <v>337038</v>
          </cell>
          <cell r="AZ1904">
            <v>6092367</v>
          </cell>
        </row>
        <row r="1905">
          <cell r="A1905">
            <v>235334</v>
          </cell>
          <cell r="B1905" t="str">
            <v>GRAYS HARBOR COLLEGE</v>
          </cell>
          <cell r="C1905" t="str">
            <v>WA</v>
          </cell>
          <cell r="D1905">
            <v>8</v>
          </cell>
          <cell r="E1905">
            <v>4</v>
          </cell>
          <cell r="F1905">
            <v>2</v>
          </cell>
          <cell r="G1905">
            <v>2</v>
          </cell>
          <cell r="H1905">
            <v>2</v>
          </cell>
          <cell r="I1905">
            <v>40</v>
          </cell>
          <cell r="J1905">
            <v>1</v>
          </cell>
          <cell r="K1905">
            <v>1458</v>
          </cell>
          <cell r="L1905">
            <v>2249718</v>
          </cell>
          <cell r="M1905">
            <v>0</v>
          </cell>
          <cell r="N1905">
            <v>8390675</v>
          </cell>
          <cell r="O1905">
            <v>0</v>
          </cell>
          <cell r="P1905">
            <v>1869014</v>
          </cell>
          <cell r="Q1905">
            <v>2438918</v>
          </cell>
          <cell r="R1905">
            <v>242735</v>
          </cell>
          <cell r="S1905">
            <v>321684</v>
          </cell>
          <cell r="T1905">
            <v>48395</v>
          </cell>
          <cell r="U1905">
            <v>499</v>
          </cell>
          <cell r="V1905">
            <v>1069449</v>
          </cell>
          <cell r="W1905">
            <v>0</v>
          </cell>
          <cell r="X1905">
            <v>213101</v>
          </cell>
          <cell r="Y1905">
            <v>0</v>
          </cell>
          <cell r="Z1905">
            <v>16844188</v>
          </cell>
          <cell r="AA1905">
            <v>5625467</v>
          </cell>
          <cell r="AB1905">
            <v>13744</v>
          </cell>
          <cell r="AC1905">
            <v>0</v>
          </cell>
          <cell r="AD1905">
            <v>793269</v>
          </cell>
          <cell r="AE1905">
            <v>1550824</v>
          </cell>
          <cell r="AF1905">
            <v>2503103</v>
          </cell>
          <cell r="AG1905">
            <v>1141032</v>
          </cell>
          <cell r="AH1905">
            <v>3143294</v>
          </cell>
          <cell r="AI1905">
            <v>0</v>
          </cell>
          <cell r="AJ1905">
            <v>0</v>
          </cell>
          <cell r="AK1905">
            <v>14770733</v>
          </cell>
          <cell r="AL1905">
            <v>1418589</v>
          </cell>
          <cell r="AM1905">
            <v>0</v>
          </cell>
          <cell r="AN1905">
            <v>0</v>
          </cell>
          <cell r="AO1905">
            <v>0</v>
          </cell>
          <cell r="AP1905">
            <v>16189322</v>
          </cell>
          <cell r="AQ1905">
            <v>7236549</v>
          </cell>
          <cell r="AR1905">
            <v>1984778</v>
          </cell>
          <cell r="AS1905">
            <v>9221327</v>
          </cell>
          <cell r="AT1905">
            <v>1433362</v>
          </cell>
          <cell r="AU1905">
            <v>142454</v>
          </cell>
          <cell r="AV1905">
            <v>1215819</v>
          </cell>
          <cell r="AW1905">
            <v>0</v>
          </cell>
          <cell r="AX1905">
            <v>241506</v>
          </cell>
          <cell r="AY1905">
            <v>110153</v>
          </cell>
          <cell r="AZ1905">
            <v>3143294</v>
          </cell>
        </row>
        <row r="1906">
          <cell r="A1906">
            <v>235343</v>
          </cell>
          <cell r="B1906" t="str">
            <v>GREEN RIVER COMMUNITY COLLEGE</v>
          </cell>
          <cell r="C1906" t="str">
            <v>WA</v>
          </cell>
          <cell r="D1906">
            <v>8</v>
          </cell>
          <cell r="E1906">
            <v>4</v>
          </cell>
          <cell r="F1906">
            <v>2</v>
          </cell>
          <cell r="G1906">
            <v>2</v>
          </cell>
          <cell r="H1906">
            <v>2</v>
          </cell>
          <cell r="I1906">
            <v>40</v>
          </cell>
          <cell r="J1906">
            <v>1</v>
          </cell>
          <cell r="K1906">
            <v>4428</v>
          </cell>
          <cell r="L1906">
            <v>11651009</v>
          </cell>
          <cell r="M1906">
            <v>0</v>
          </cell>
          <cell r="N1906">
            <v>19659891</v>
          </cell>
          <cell r="O1906">
            <v>0</v>
          </cell>
          <cell r="P1906">
            <v>2541232</v>
          </cell>
          <cell r="Q1906">
            <v>2884554</v>
          </cell>
          <cell r="R1906">
            <v>1805697</v>
          </cell>
          <cell r="S1906">
            <v>1806522</v>
          </cell>
          <cell r="T1906">
            <v>0</v>
          </cell>
          <cell r="U1906">
            <v>623969</v>
          </cell>
          <cell r="V1906">
            <v>3270626</v>
          </cell>
          <cell r="W1906">
            <v>0</v>
          </cell>
          <cell r="X1906">
            <v>829308</v>
          </cell>
          <cell r="Y1906">
            <v>0</v>
          </cell>
          <cell r="Z1906">
            <v>45072808</v>
          </cell>
          <cell r="AA1906">
            <v>21351551</v>
          </cell>
          <cell r="AB1906">
            <v>0</v>
          </cell>
          <cell r="AC1906">
            <v>0</v>
          </cell>
          <cell r="AD1906">
            <v>3584826</v>
          </cell>
          <cell r="AE1906">
            <v>3890511</v>
          </cell>
          <cell r="AF1906">
            <v>5840514</v>
          </cell>
          <cell r="AG1906">
            <v>2536210</v>
          </cell>
          <cell r="AH1906">
            <v>3061084</v>
          </cell>
          <cell r="AI1906">
            <v>0</v>
          </cell>
          <cell r="AJ1906">
            <v>0</v>
          </cell>
          <cell r="AK1906">
            <v>40264696</v>
          </cell>
          <cell r="AL1906">
            <v>3650742</v>
          </cell>
          <cell r="AM1906">
            <v>0</v>
          </cell>
          <cell r="AN1906">
            <v>0</v>
          </cell>
          <cell r="AO1906">
            <v>0</v>
          </cell>
          <cell r="AP1906">
            <v>43915438</v>
          </cell>
          <cell r="AQ1906">
            <v>22093400</v>
          </cell>
          <cell r="AR1906">
            <v>5701978</v>
          </cell>
          <cell r="AS1906">
            <v>27795378</v>
          </cell>
          <cell r="AT1906">
            <v>1521574</v>
          </cell>
          <cell r="AU1906">
            <v>168238</v>
          </cell>
          <cell r="AV1906">
            <v>749579</v>
          </cell>
          <cell r="AW1906">
            <v>0</v>
          </cell>
          <cell r="AX1906">
            <v>266181</v>
          </cell>
          <cell r="AY1906">
            <v>355512</v>
          </cell>
          <cell r="AZ1906">
            <v>3061084</v>
          </cell>
        </row>
        <row r="1907">
          <cell r="A1907">
            <v>235431</v>
          </cell>
          <cell r="B1907" t="str">
            <v>HIGHLINE COMMUNITY COLLEGE</v>
          </cell>
          <cell r="C1907" t="str">
            <v>WA</v>
          </cell>
          <cell r="D1907">
            <v>8</v>
          </cell>
          <cell r="E1907">
            <v>4</v>
          </cell>
          <cell r="F1907">
            <v>2</v>
          </cell>
          <cell r="G1907">
            <v>2</v>
          </cell>
          <cell r="H1907">
            <v>2</v>
          </cell>
          <cell r="I1907">
            <v>40</v>
          </cell>
          <cell r="J1907">
            <v>1</v>
          </cell>
          <cell r="K1907">
            <v>4284</v>
          </cell>
          <cell r="L1907">
            <v>11513158</v>
          </cell>
          <cell r="M1907">
            <v>0</v>
          </cell>
          <cell r="N1907">
            <v>18920446</v>
          </cell>
          <cell r="O1907">
            <v>0</v>
          </cell>
          <cell r="P1907">
            <v>3373268</v>
          </cell>
          <cell r="Q1907">
            <v>3096250</v>
          </cell>
          <cell r="R1907">
            <v>3031213</v>
          </cell>
          <cell r="S1907">
            <v>3213266</v>
          </cell>
          <cell r="T1907">
            <v>936</v>
          </cell>
          <cell r="U1907">
            <v>5836</v>
          </cell>
          <cell r="V1907">
            <v>4966514</v>
          </cell>
          <cell r="W1907">
            <v>0</v>
          </cell>
          <cell r="X1907">
            <v>381592</v>
          </cell>
          <cell r="Y1907">
            <v>0</v>
          </cell>
          <cell r="Z1907">
            <v>48502479</v>
          </cell>
          <cell r="AA1907">
            <v>19012641</v>
          </cell>
          <cell r="AB1907">
            <v>0</v>
          </cell>
          <cell r="AC1907">
            <v>0</v>
          </cell>
          <cell r="AD1907">
            <v>3491489</v>
          </cell>
          <cell r="AE1907">
            <v>3218144</v>
          </cell>
          <cell r="AF1907">
            <v>4114275</v>
          </cell>
          <cell r="AG1907">
            <v>3114871</v>
          </cell>
          <cell r="AH1907">
            <v>6144314</v>
          </cell>
          <cell r="AI1907">
            <v>0</v>
          </cell>
          <cell r="AJ1907">
            <v>0</v>
          </cell>
          <cell r="AK1907">
            <v>39095734</v>
          </cell>
          <cell r="AL1907">
            <v>6564054</v>
          </cell>
          <cell r="AM1907">
            <v>0</v>
          </cell>
          <cell r="AN1907">
            <v>0</v>
          </cell>
          <cell r="AO1907">
            <v>0</v>
          </cell>
          <cell r="AP1907">
            <v>45659788</v>
          </cell>
          <cell r="AQ1907">
            <v>16935192</v>
          </cell>
          <cell r="AR1907">
            <v>4353994</v>
          </cell>
          <cell r="AS1907">
            <v>21289186</v>
          </cell>
          <cell r="AT1907">
            <v>2548304</v>
          </cell>
          <cell r="AU1907">
            <v>172381</v>
          </cell>
          <cell r="AV1907">
            <v>1400061</v>
          </cell>
          <cell r="AW1907">
            <v>0</v>
          </cell>
          <cell r="AX1907">
            <v>159632</v>
          </cell>
          <cell r="AY1907">
            <v>1863936</v>
          </cell>
          <cell r="AZ1907">
            <v>6144314</v>
          </cell>
        </row>
        <row r="1908">
          <cell r="A1908">
            <v>235671</v>
          </cell>
          <cell r="B1908" t="str">
            <v>BATES TECHNICAL COLLEGE</v>
          </cell>
          <cell r="C1908" t="str">
            <v>WA</v>
          </cell>
          <cell r="D1908">
            <v>8</v>
          </cell>
          <cell r="E1908">
            <v>4</v>
          </cell>
          <cell r="F1908">
            <v>2</v>
          </cell>
          <cell r="G1908">
            <v>2</v>
          </cell>
          <cell r="H1908">
            <v>2</v>
          </cell>
          <cell r="I1908">
            <v>-3</v>
          </cell>
          <cell r="J1908">
            <v>1</v>
          </cell>
          <cell r="K1908">
            <v>3832</v>
          </cell>
          <cell r="L1908">
            <v>4662017</v>
          </cell>
          <cell r="M1908">
            <v>0</v>
          </cell>
          <cell r="N1908">
            <v>17843809</v>
          </cell>
          <cell r="O1908">
            <v>0</v>
          </cell>
          <cell r="P1908">
            <v>1819189</v>
          </cell>
          <cell r="Q1908">
            <v>3656667</v>
          </cell>
          <cell r="R1908">
            <v>2306957</v>
          </cell>
          <cell r="S1908">
            <v>2557271</v>
          </cell>
          <cell r="T1908">
            <v>0</v>
          </cell>
          <cell r="U1908">
            <v>895087</v>
          </cell>
          <cell r="V1908">
            <v>711818</v>
          </cell>
          <cell r="W1908">
            <v>0</v>
          </cell>
          <cell r="X1908">
            <v>493932</v>
          </cell>
          <cell r="Y1908">
            <v>0</v>
          </cell>
          <cell r="Z1908">
            <v>34946747</v>
          </cell>
          <cell r="AA1908">
            <v>19591445</v>
          </cell>
          <cell r="AB1908">
            <v>0</v>
          </cell>
          <cell r="AC1908">
            <v>0</v>
          </cell>
          <cell r="AD1908">
            <v>4245488</v>
          </cell>
          <cell r="AE1908">
            <v>1654014</v>
          </cell>
          <cell r="AF1908">
            <v>4190082</v>
          </cell>
          <cell r="AG1908">
            <v>3230046</v>
          </cell>
          <cell r="AH1908">
            <v>2217982</v>
          </cell>
          <cell r="AI1908">
            <v>0</v>
          </cell>
          <cell r="AJ1908">
            <v>0</v>
          </cell>
          <cell r="AK1908">
            <v>35129057</v>
          </cell>
          <cell r="AL1908">
            <v>817004</v>
          </cell>
          <cell r="AM1908">
            <v>0</v>
          </cell>
          <cell r="AN1908">
            <v>0</v>
          </cell>
          <cell r="AO1908">
            <v>0</v>
          </cell>
          <cell r="AP1908">
            <v>35946061</v>
          </cell>
          <cell r="AQ1908">
            <v>17861432</v>
          </cell>
          <cell r="AR1908">
            <v>4140875</v>
          </cell>
          <cell r="AS1908">
            <v>22002307</v>
          </cell>
          <cell r="AT1908">
            <v>1248894</v>
          </cell>
          <cell r="AU1908">
            <v>104060</v>
          </cell>
          <cell r="AV1908">
            <v>771288</v>
          </cell>
          <cell r="AW1908">
            <v>0</v>
          </cell>
          <cell r="AX1908">
            <v>93740</v>
          </cell>
          <cell r="AY1908">
            <v>0</v>
          </cell>
          <cell r="AZ1908">
            <v>2217982</v>
          </cell>
        </row>
        <row r="1909">
          <cell r="A1909">
            <v>235699</v>
          </cell>
          <cell r="B1909" t="str">
            <v>LAKE WASHINGTON TECHNICAL COLLEGE</v>
          </cell>
          <cell r="C1909" t="str">
            <v>WA</v>
          </cell>
          <cell r="D1909">
            <v>8</v>
          </cell>
          <cell r="E1909">
            <v>4</v>
          </cell>
          <cell r="F1909">
            <v>2</v>
          </cell>
          <cell r="G1909">
            <v>2</v>
          </cell>
          <cell r="H1909">
            <v>2</v>
          </cell>
          <cell r="I1909">
            <v>40</v>
          </cell>
          <cell r="J1909">
            <v>1</v>
          </cell>
          <cell r="K1909">
            <v>2169</v>
          </cell>
          <cell r="L1909">
            <v>4703774</v>
          </cell>
          <cell r="M1909">
            <v>0</v>
          </cell>
          <cell r="N1909">
            <v>10726422</v>
          </cell>
          <cell r="O1909">
            <v>0</v>
          </cell>
          <cell r="P1909">
            <v>1341307</v>
          </cell>
          <cell r="Q1909">
            <v>1681543</v>
          </cell>
          <cell r="R1909">
            <v>1030577</v>
          </cell>
          <cell r="S1909">
            <v>90858</v>
          </cell>
          <cell r="T1909">
            <v>2143</v>
          </cell>
          <cell r="U1909">
            <v>765403</v>
          </cell>
          <cell r="V1909">
            <v>320399</v>
          </cell>
          <cell r="W1909">
            <v>0</v>
          </cell>
          <cell r="X1909">
            <v>731079</v>
          </cell>
          <cell r="Y1909">
            <v>0</v>
          </cell>
          <cell r="Z1909">
            <v>21393505</v>
          </cell>
          <cell r="AA1909">
            <v>9734509</v>
          </cell>
          <cell r="AB1909">
            <v>0</v>
          </cell>
          <cell r="AC1909">
            <v>0</v>
          </cell>
          <cell r="AD1909">
            <v>1992856</v>
          </cell>
          <cell r="AE1909">
            <v>2024493</v>
          </cell>
          <cell r="AF1909">
            <v>2762915</v>
          </cell>
          <cell r="AG1909">
            <v>1335742</v>
          </cell>
          <cell r="AH1909">
            <v>1787039</v>
          </cell>
          <cell r="AI1909">
            <v>0</v>
          </cell>
          <cell r="AJ1909">
            <v>0</v>
          </cell>
          <cell r="AK1909">
            <v>19637554</v>
          </cell>
          <cell r="AL1909">
            <v>1032092</v>
          </cell>
          <cell r="AM1909">
            <v>0</v>
          </cell>
          <cell r="AN1909">
            <v>0</v>
          </cell>
          <cell r="AO1909">
            <v>0</v>
          </cell>
          <cell r="AP1909">
            <v>20669646</v>
          </cell>
          <cell r="AQ1909">
            <v>10455792</v>
          </cell>
          <cell r="AR1909">
            <v>2676299</v>
          </cell>
          <cell r="AS1909">
            <v>13132091</v>
          </cell>
          <cell r="AT1909">
            <v>791397</v>
          </cell>
          <cell r="AU1909">
            <v>44074</v>
          </cell>
          <cell r="AV1909">
            <v>500632</v>
          </cell>
          <cell r="AW1909">
            <v>8638</v>
          </cell>
          <cell r="AX1909">
            <v>45189</v>
          </cell>
          <cell r="AY1909">
            <v>397109</v>
          </cell>
          <cell r="AZ1909">
            <v>1787039</v>
          </cell>
        </row>
        <row r="1910">
          <cell r="A1910">
            <v>235750</v>
          </cell>
          <cell r="B1910" t="str">
            <v>LOWER COLUMBIA COLLEGE</v>
          </cell>
          <cell r="C1910" t="str">
            <v>WA</v>
          </cell>
          <cell r="D1910">
            <v>8</v>
          </cell>
          <cell r="E1910">
            <v>4</v>
          </cell>
          <cell r="F1910">
            <v>2</v>
          </cell>
          <cell r="G1910">
            <v>2</v>
          </cell>
          <cell r="H1910">
            <v>2</v>
          </cell>
          <cell r="I1910">
            <v>40</v>
          </cell>
          <cell r="J1910">
            <v>1</v>
          </cell>
          <cell r="K1910">
            <v>2361</v>
          </cell>
          <cell r="L1910">
            <v>4488070</v>
          </cell>
          <cell r="M1910">
            <v>0</v>
          </cell>
          <cell r="N1910">
            <v>9705190</v>
          </cell>
          <cell r="O1910">
            <v>0</v>
          </cell>
          <cell r="P1910">
            <v>4100360</v>
          </cell>
          <cell r="Q1910">
            <v>4609711</v>
          </cell>
          <cell r="R1910">
            <v>777146</v>
          </cell>
          <cell r="S1910">
            <v>1715234</v>
          </cell>
          <cell r="T1910">
            <v>29039</v>
          </cell>
          <cell r="U1910">
            <v>323811</v>
          </cell>
          <cell r="V1910">
            <v>1907442</v>
          </cell>
          <cell r="W1910">
            <v>0</v>
          </cell>
          <cell r="X1910">
            <v>284153</v>
          </cell>
          <cell r="Y1910">
            <v>0</v>
          </cell>
          <cell r="Z1910">
            <v>27940156</v>
          </cell>
          <cell r="AA1910">
            <v>9250501</v>
          </cell>
          <cell r="AB1910">
            <v>0</v>
          </cell>
          <cell r="AC1910">
            <v>0</v>
          </cell>
          <cell r="AD1910">
            <v>1310466</v>
          </cell>
          <cell r="AE1910">
            <v>5408532</v>
          </cell>
          <cell r="AF1910">
            <v>3911897</v>
          </cell>
          <cell r="AG1910">
            <v>1613489</v>
          </cell>
          <cell r="AH1910">
            <v>4513452</v>
          </cell>
          <cell r="AI1910">
            <v>0</v>
          </cell>
          <cell r="AJ1910">
            <v>0</v>
          </cell>
          <cell r="AK1910">
            <v>26008337</v>
          </cell>
          <cell r="AL1910">
            <v>2683995</v>
          </cell>
          <cell r="AM1910">
            <v>0</v>
          </cell>
          <cell r="AN1910">
            <v>0</v>
          </cell>
          <cell r="AO1910">
            <v>0</v>
          </cell>
          <cell r="AP1910">
            <v>28692332</v>
          </cell>
          <cell r="AQ1910">
            <v>12160571</v>
          </cell>
          <cell r="AR1910">
            <v>3306500</v>
          </cell>
          <cell r="AS1910">
            <v>15566784</v>
          </cell>
          <cell r="AT1910">
            <v>2085133</v>
          </cell>
          <cell r="AU1910">
            <v>74678</v>
          </cell>
          <cell r="AV1910">
            <v>1932052</v>
          </cell>
          <cell r="AW1910">
            <v>0</v>
          </cell>
          <cell r="AX1910">
            <v>189772</v>
          </cell>
          <cell r="AY1910">
            <v>231817</v>
          </cell>
          <cell r="AZ1910">
            <v>4513452</v>
          </cell>
        </row>
        <row r="1911">
          <cell r="A1911">
            <v>236072</v>
          </cell>
          <cell r="B1911" t="str">
            <v>SEATTLE COMMUNITY COLLEGE-NORTH CAMPUS</v>
          </cell>
          <cell r="C1911" t="str">
            <v>WA</v>
          </cell>
          <cell r="D1911">
            <v>8</v>
          </cell>
          <cell r="E1911">
            <v>4</v>
          </cell>
          <cell r="F1911">
            <v>2</v>
          </cell>
          <cell r="G1911">
            <v>2</v>
          </cell>
          <cell r="H1911">
            <v>2</v>
          </cell>
          <cell r="I1911">
            <v>40</v>
          </cell>
          <cell r="J1911">
            <v>1</v>
          </cell>
          <cell r="K1911">
            <v>3342</v>
          </cell>
          <cell r="L1911">
            <v>7391999</v>
          </cell>
          <cell r="M1911">
            <v>0</v>
          </cell>
          <cell r="N1911">
            <v>15796684</v>
          </cell>
          <cell r="O1911">
            <v>0</v>
          </cell>
          <cell r="P1911">
            <v>2871109</v>
          </cell>
          <cell r="Q1911">
            <v>1381832</v>
          </cell>
          <cell r="R1911">
            <v>1034712</v>
          </cell>
          <cell r="S1911">
            <v>2830581</v>
          </cell>
          <cell r="T1911">
            <v>0</v>
          </cell>
          <cell r="U1911">
            <v>2730511</v>
          </cell>
          <cell r="V1911">
            <v>1987484</v>
          </cell>
          <cell r="W1911">
            <v>0</v>
          </cell>
          <cell r="X1911">
            <v>673923</v>
          </cell>
          <cell r="Y1911">
            <v>0</v>
          </cell>
          <cell r="Z1911">
            <v>36698835</v>
          </cell>
          <cell r="AA1911">
            <v>15727371</v>
          </cell>
          <cell r="AB1911">
            <v>0</v>
          </cell>
          <cell r="AC1911">
            <v>0</v>
          </cell>
          <cell r="AD1911">
            <v>3166052</v>
          </cell>
          <cell r="AE1911">
            <v>2940928</v>
          </cell>
          <cell r="AF1911">
            <v>4109451</v>
          </cell>
          <cell r="AG1911">
            <v>2427875</v>
          </cell>
          <cell r="AH1911">
            <v>3183110</v>
          </cell>
          <cell r="AI1911">
            <v>0</v>
          </cell>
          <cell r="AJ1911">
            <v>0</v>
          </cell>
          <cell r="AK1911">
            <v>31554787</v>
          </cell>
          <cell r="AL1911">
            <v>2286070</v>
          </cell>
          <cell r="AM1911">
            <v>0</v>
          </cell>
          <cell r="AN1911">
            <v>0</v>
          </cell>
          <cell r="AO1911">
            <v>0</v>
          </cell>
          <cell r="AP1911">
            <v>33840857</v>
          </cell>
          <cell r="AQ1911">
            <v>19174197</v>
          </cell>
          <cell r="AR1911">
            <v>4602020</v>
          </cell>
          <cell r="AS1911">
            <v>23776217</v>
          </cell>
          <cell r="AT1911">
            <v>1270349</v>
          </cell>
          <cell r="AU1911">
            <v>113338</v>
          </cell>
          <cell r="AV1911">
            <v>773542</v>
          </cell>
          <cell r="AW1911">
            <v>536148</v>
          </cell>
          <cell r="AX1911">
            <v>184340</v>
          </cell>
          <cell r="AY1911">
            <v>305393</v>
          </cell>
          <cell r="AZ1911">
            <v>3183110</v>
          </cell>
        </row>
        <row r="1912">
          <cell r="A1912">
            <v>236188</v>
          </cell>
          <cell r="B1912" t="str">
            <v>OLYMPIC COLLEGE</v>
          </cell>
          <cell r="C1912" t="str">
            <v>WA</v>
          </cell>
          <cell r="D1912">
            <v>8</v>
          </cell>
          <cell r="E1912">
            <v>4</v>
          </cell>
          <cell r="F1912">
            <v>2</v>
          </cell>
          <cell r="G1912">
            <v>2</v>
          </cell>
          <cell r="H1912">
            <v>2</v>
          </cell>
          <cell r="I1912">
            <v>40</v>
          </cell>
          <cell r="J1912">
            <v>1</v>
          </cell>
          <cell r="K1912">
            <v>4040</v>
          </cell>
          <cell r="L1912">
            <v>6803245</v>
          </cell>
          <cell r="M1912">
            <v>0</v>
          </cell>
          <cell r="N1912">
            <v>14464512</v>
          </cell>
          <cell r="O1912">
            <v>0</v>
          </cell>
          <cell r="P1912">
            <v>3509323</v>
          </cell>
          <cell r="Q1912">
            <v>2849731</v>
          </cell>
          <cell r="R1912">
            <v>1464870</v>
          </cell>
          <cell r="S1912">
            <v>795018</v>
          </cell>
          <cell r="T1912">
            <v>38492</v>
          </cell>
          <cell r="U1912">
            <v>482965</v>
          </cell>
          <cell r="V1912">
            <v>3039478</v>
          </cell>
          <cell r="W1912">
            <v>0</v>
          </cell>
          <cell r="X1912">
            <v>288051</v>
          </cell>
          <cell r="Y1912">
            <v>0</v>
          </cell>
          <cell r="Z1912">
            <v>33735685</v>
          </cell>
          <cell r="AA1912">
            <v>14841383</v>
          </cell>
          <cell r="AB1912">
            <v>0</v>
          </cell>
          <cell r="AC1912">
            <v>0</v>
          </cell>
          <cell r="AD1912">
            <v>1726259</v>
          </cell>
          <cell r="AE1912">
            <v>4166976</v>
          </cell>
          <cell r="AF1912">
            <v>3345372</v>
          </cell>
          <cell r="AG1912">
            <v>2024097</v>
          </cell>
          <cell r="AH1912">
            <v>4941279</v>
          </cell>
          <cell r="AI1912">
            <v>32000</v>
          </cell>
          <cell r="AJ1912">
            <v>0</v>
          </cell>
          <cell r="AK1912">
            <v>31077366</v>
          </cell>
          <cell r="AL1912">
            <v>3027911</v>
          </cell>
          <cell r="AM1912">
            <v>0</v>
          </cell>
          <cell r="AN1912">
            <v>0</v>
          </cell>
          <cell r="AO1912">
            <v>0</v>
          </cell>
          <cell r="AP1912">
            <v>34105277</v>
          </cell>
          <cell r="AQ1912">
            <v>15279057</v>
          </cell>
          <cell r="AR1912">
            <v>3912909</v>
          </cell>
          <cell r="AS1912">
            <v>19191966</v>
          </cell>
          <cell r="AT1912">
            <v>2568593</v>
          </cell>
          <cell r="AU1912">
            <v>78982</v>
          </cell>
          <cell r="AV1912">
            <v>1339569</v>
          </cell>
          <cell r="AW1912">
            <v>0</v>
          </cell>
          <cell r="AX1912">
            <v>504178</v>
          </cell>
          <cell r="AY1912">
            <v>449957</v>
          </cell>
          <cell r="AZ1912">
            <v>4941279</v>
          </cell>
        </row>
        <row r="1913">
          <cell r="A1913">
            <v>236258</v>
          </cell>
          <cell r="B1913" t="str">
            <v>PENINSULA COLLEGE</v>
          </cell>
          <cell r="C1913" t="str">
            <v>WA</v>
          </cell>
          <cell r="D1913">
            <v>8</v>
          </cell>
          <cell r="E1913">
            <v>4</v>
          </cell>
          <cell r="F1913">
            <v>2</v>
          </cell>
          <cell r="G1913">
            <v>2</v>
          </cell>
          <cell r="H1913">
            <v>2</v>
          </cell>
          <cell r="I1913">
            <v>40</v>
          </cell>
          <cell r="J1913">
            <v>1</v>
          </cell>
          <cell r="K1913">
            <v>2092</v>
          </cell>
          <cell r="L1913">
            <v>3144746</v>
          </cell>
          <cell r="M1913">
            <v>0</v>
          </cell>
          <cell r="N1913">
            <v>8498742</v>
          </cell>
          <cell r="O1913">
            <v>0</v>
          </cell>
          <cell r="P1913">
            <v>1779912</v>
          </cell>
          <cell r="Q1913">
            <v>5175887</v>
          </cell>
          <cell r="R1913">
            <v>1017825</v>
          </cell>
          <cell r="S1913">
            <v>650183</v>
          </cell>
          <cell r="T1913">
            <v>0</v>
          </cell>
          <cell r="U1913">
            <v>474999</v>
          </cell>
          <cell r="V1913">
            <v>1609773</v>
          </cell>
          <cell r="W1913">
            <v>0</v>
          </cell>
          <cell r="X1913">
            <v>-224886</v>
          </cell>
          <cell r="Y1913">
            <v>0</v>
          </cell>
          <cell r="Z1913">
            <v>22127181</v>
          </cell>
          <cell r="AA1913">
            <v>11844499</v>
          </cell>
          <cell r="AB1913">
            <v>0</v>
          </cell>
          <cell r="AC1913">
            <v>0</v>
          </cell>
          <cell r="AD1913">
            <v>1114050</v>
          </cell>
          <cell r="AE1913">
            <v>1385864</v>
          </cell>
          <cell r="AF1913">
            <v>1584804</v>
          </cell>
          <cell r="AG1913">
            <v>1025034</v>
          </cell>
          <cell r="AH1913">
            <v>2769185</v>
          </cell>
          <cell r="AI1913">
            <v>0</v>
          </cell>
          <cell r="AJ1913">
            <v>0</v>
          </cell>
          <cell r="AK1913">
            <v>19723436</v>
          </cell>
          <cell r="AL1913">
            <v>1663999</v>
          </cell>
          <cell r="AM1913">
            <v>0</v>
          </cell>
          <cell r="AN1913">
            <v>0</v>
          </cell>
          <cell r="AO1913">
            <v>0</v>
          </cell>
          <cell r="AP1913">
            <v>21387435</v>
          </cell>
          <cell r="AQ1913">
            <v>10923303</v>
          </cell>
          <cell r="AR1913">
            <v>2817122</v>
          </cell>
          <cell r="AS1913">
            <v>13740425</v>
          </cell>
          <cell r="AT1913">
            <v>1169493</v>
          </cell>
          <cell r="AU1913">
            <v>145817</v>
          </cell>
          <cell r="AV1913">
            <v>1144183</v>
          </cell>
          <cell r="AW1913">
            <v>0</v>
          </cell>
          <cell r="AX1913">
            <v>300166</v>
          </cell>
          <cell r="AY1913">
            <v>9526</v>
          </cell>
          <cell r="AZ1913">
            <v>2769185</v>
          </cell>
        </row>
        <row r="1914">
          <cell r="A1914">
            <v>236382</v>
          </cell>
          <cell r="B1914" t="str">
            <v>RENTON TECHNICAL COLLEGE</v>
          </cell>
          <cell r="C1914" t="str">
            <v>WA</v>
          </cell>
          <cell r="D1914">
            <v>8</v>
          </cell>
          <cell r="E1914">
            <v>4</v>
          </cell>
          <cell r="F1914">
            <v>2</v>
          </cell>
          <cell r="G1914">
            <v>2</v>
          </cell>
          <cell r="H1914">
            <v>2</v>
          </cell>
          <cell r="I1914">
            <v>40</v>
          </cell>
          <cell r="J1914">
            <v>1</v>
          </cell>
          <cell r="K1914">
            <v>2385</v>
          </cell>
          <cell r="L1914">
            <v>4181112</v>
          </cell>
          <cell r="M1914">
            <v>0</v>
          </cell>
          <cell r="N1914">
            <v>13582195</v>
          </cell>
          <cell r="O1914">
            <v>0</v>
          </cell>
          <cell r="P1914">
            <v>1265159</v>
          </cell>
          <cell r="Q1914">
            <v>2216892</v>
          </cell>
          <cell r="R1914">
            <v>70790</v>
          </cell>
          <cell r="S1914">
            <v>1286433</v>
          </cell>
          <cell r="T1914">
            <v>0</v>
          </cell>
          <cell r="U1914">
            <v>274082</v>
          </cell>
          <cell r="V1914">
            <v>1932913</v>
          </cell>
          <cell r="W1914">
            <v>0</v>
          </cell>
          <cell r="X1914">
            <v>260937</v>
          </cell>
          <cell r="Y1914">
            <v>0</v>
          </cell>
          <cell r="Z1914">
            <v>25070513</v>
          </cell>
          <cell r="AA1914">
            <v>12376681</v>
          </cell>
          <cell r="AB1914">
            <v>0</v>
          </cell>
          <cell r="AC1914">
            <v>0</v>
          </cell>
          <cell r="AD1914">
            <v>1538660</v>
          </cell>
          <cell r="AE1914">
            <v>1509584</v>
          </cell>
          <cell r="AF1914">
            <v>3340542</v>
          </cell>
          <cell r="AG1914">
            <v>2028181</v>
          </cell>
          <cell r="AH1914">
            <v>1286230</v>
          </cell>
          <cell r="AI1914">
            <v>0</v>
          </cell>
          <cell r="AJ1914">
            <v>0</v>
          </cell>
          <cell r="AK1914">
            <v>22079878</v>
          </cell>
          <cell r="AL1914">
            <v>1913551</v>
          </cell>
          <cell r="AM1914">
            <v>0</v>
          </cell>
          <cell r="AN1914">
            <v>0</v>
          </cell>
          <cell r="AO1914">
            <v>0</v>
          </cell>
          <cell r="AP1914">
            <v>23993429</v>
          </cell>
          <cell r="AQ1914">
            <v>11702928</v>
          </cell>
          <cell r="AR1914">
            <v>3048621</v>
          </cell>
          <cell r="AS1914">
            <v>14751549</v>
          </cell>
          <cell r="AT1914">
            <v>657390</v>
          </cell>
          <cell r="AU1914">
            <v>63663</v>
          </cell>
          <cell r="AV1914">
            <v>420597</v>
          </cell>
          <cell r="AW1914">
            <v>0</v>
          </cell>
          <cell r="AX1914">
            <v>55571</v>
          </cell>
          <cell r="AY1914">
            <v>89009</v>
          </cell>
          <cell r="AZ1914">
            <v>1286230</v>
          </cell>
        </row>
        <row r="1915">
          <cell r="A1915">
            <v>236504</v>
          </cell>
          <cell r="B1915" t="str">
            <v>SEATTLE COMMUNITY COLLEGE-SOUTH CAMPUS</v>
          </cell>
          <cell r="C1915" t="str">
            <v>WA</v>
          </cell>
          <cell r="D1915">
            <v>8</v>
          </cell>
          <cell r="E1915">
            <v>4</v>
          </cell>
          <cell r="F1915">
            <v>2</v>
          </cell>
          <cell r="G1915">
            <v>2</v>
          </cell>
          <cell r="H1915">
            <v>2</v>
          </cell>
          <cell r="I1915">
            <v>40</v>
          </cell>
          <cell r="J1915">
            <v>1</v>
          </cell>
          <cell r="K1915">
            <v>3106</v>
          </cell>
          <cell r="L1915">
            <v>4902261</v>
          </cell>
          <cell r="M1915">
            <v>0</v>
          </cell>
          <cell r="N1915">
            <v>16316973</v>
          </cell>
          <cell r="O1915">
            <v>0</v>
          </cell>
          <cell r="P1915">
            <v>2043638</v>
          </cell>
          <cell r="Q1915">
            <v>3007444</v>
          </cell>
          <cell r="R1915">
            <v>924136</v>
          </cell>
          <cell r="S1915">
            <v>1668182</v>
          </cell>
          <cell r="T1915">
            <v>0</v>
          </cell>
          <cell r="U1915">
            <v>2029926</v>
          </cell>
          <cell r="V1915">
            <v>1063045</v>
          </cell>
          <cell r="W1915">
            <v>0</v>
          </cell>
          <cell r="X1915">
            <v>1499507</v>
          </cell>
          <cell r="Y1915">
            <v>0</v>
          </cell>
          <cell r="Z1915">
            <v>33455112</v>
          </cell>
          <cell r="AA1915">
            <v>16499185</v>
          </cell>
          <cell r="AB1915">
            <v>0</v>
          </cell>
          <cell r="AC1915">
            <v>0</v>
          </cell>
          <cell r="AD1915">
            <v>3173835</v>
          </cell>
          <cell r="AE1915">
            <v>2639779</v>
          </cell>
          <cell r="AF1915">
            <v>3654168</v>
          </cell>
          <cell r="AG1915">
            <v>2755780</v>
          </cell>
          <cell r="AH1915">
            <v>3080713</v>
          </cell>
          <cell r="AI1915">
            <v>0</v>
          </cell>
          <cell r="AJ1915">
            <v>0</v>
          </cell>
          <cell r="AK1915">
            <v>31803460</v>
          </cell>
          <cell r="AL1915">
            <v>1409108</v>
          </cell>
          <cell r="AM1915">
            <v>0</v>
          </cell>
          <cell r="AN1915">
            <v>0</v>
          </cell>
          <cell r="AO1915">
            <v>0</v>
          </cell>
          <cell r="AP1915">
            <v>33212568</v>
          </cell>
          <cell r="AQ1915">
            <v>17777923</v>
          </cell>
          <cell r="AR1915">
            <v>4237041</v>
          </cell>
          <cell r="AS1915">
            <v>22014964</v>
          </cell>
          <cell r="AT1915">
            <v>999944</v>
          </cell>
          <cell r="AU1915">
            <v>74660</v>
          </cell>
          <cell r="AV1915">
            <v>773542</v>
          </cell>
          <cell r="AW1915">
            <v>639236</v>
          </cell>
          <cell r="AX1915">
            <v>345634</v>
          </cell>
          <cell r="AY1915">
            <v>247697</v>
          </cell>
          <cell r="AZ1915">
            <v>3080713</v>
          </cell>
        </row>
        <row r="1916">
          <cell r="A1916">
            <v>236513</v>
          </cell>
          <cell r="B1916" t="str">
            <v>SEATTLE COMMUNITY COLLEGE-CENTRAL CAMPUS</v>
          </cell>
          <cell r="C1916" t="str">
            <v>WA</v>
          </cell>
          <cell r="D1916">
            <v>8</v>
          </cell>
          <cell r="E1916">
            <v>4</v>
          </cell>
          <cell r="F1916">
            <v>2</v>
          </cell>
          <cell r="G1916">
            <v>2</v>
          </cell>
          <cell r="H1916">
            <v>2</v>
          </cell>
          <cell r="I1916">
            <v>40</v>
          </cell>
          <cell r="J1916">
            <v>1</v>
          </cell>
          <cell r="K1916">
            <v>4708</v>
          </cell>
          <cell r="L1916">
            <v>11407660</v>
          </cell>
          <cell r="M1916">
            <v>0</v>
          </cell>
          <cell r="N1916">
            <v>20368394</v>
          </cell>
          <cell r="O1916">
            <v>0</v>
          </cell>
          <cell r="P1916">
            <v>4161369</v>
          </cell>
          <cell r="Q1916">
            <v>3687306</v>
          </cell>
          <cell r="R1916">
            <v>1800936</v>
          </cell>
          <cell r="S1916">
            <v>4996926</v>
          </cell>
          <cell r="T1916">
            <v>0</v>
          </cell>
          <cell r="U1916">
            <v>2282537</v>
          </cell>
          <cell r="V1916">
            <v>2915602</v>
          </cell>
          <cell r="W1916">
            <v>0</v>
          </cell>
          <cell r="X1916">
            <v>347096</v>
          </cell>
          <cell r="Y1916">
            <v>0</v>
          </cell>
          <cell r="Z1916">
            <v>51967826</v>
          </cell>
          <cell r="AA1916">
            <v>23016382</v>
          </cell>
          <cell r="AB1916">
            <v>0</v>
          </cell>
          <cell r="AC1916">
            <v>0</v>
          </cell>
          <cell r="AD1916">
            <v>2706275</v>
          </cell>
          <cell r="AE1916">
            <v>6213407</v>
          </cell>
          <cell r="AF1916">
            <v>4595453</v>
          </cell>
          <cell r="AG1916">
            <v>3952267</v>
          </cell>
          <cell r="AH1916">
            <v>6467557</v>
          </cell>
          <cell r="AI1916">
            <v>0</v>
          </cell>
          <cell r="AJ1916">
            <v>0</v>
          </cell>
          <cell r="AK1916">
            <v>46951341</v>
          </cell>
          <cell r="AL1916">
            <v>5116043</v>
          </cell>
          <cell r="AM1916">
            <v>0</v>
          </cell>
          <cell r="AN1916">
            <v>0</v>
          </cell>
          <cell r="AO1916">
            <v>0</v>
          </cell>
          <cell r="AP1916">
            <v>52067384</v>
          </cell>
          <cell r="AQ1916">
            <v>26142167</v>
          </cell>
          <cell r="AR1916">
            <v>6128012</v>
          </cell>
          <cell r="AS1916">
            <v>32270179</v>
          </cell>
          <cell r="AT1916">
            <v>2514815</v>
          </cell>
          <cell r="AU1916">
            <v>406554</v>
          </cell>
          <cell r="AV1916">
            <v>1556888</v>
          </cell>
          <cell r="AW1916">
            <v>928185</v>
          </cell>
          <cell r="AX1916">
            <v>587101</v>
          </cell>
          <cell r="AY1916">
            <v>474014</v>
          </cell>
          <cell r="AZ1916">
            <v>6467557</v>
          </cell>
        </row>
        <row r="1917">
          <cell r="A1917">
            <v>236610</v>
          </cell>
          <cell r="B1917" t="str">
            <v>SHORELINE COMMUNITY COLLEGE</v>
          </cell>
          <cell r="C1917" t="str">
            <v>WA</v>
          </cell>
          <cell r="D1917">
            <v>8</v>
          </cell>
          <cell r="E1917">
            <v>4</v>
          </cell>
          <cell r="F1917">
            <v>2</v>
          </cell>
          <cell r="G1917">
            <v>2</v>
          </cell>
          <cell r="H1917">
            <v>2</v>
          </cell>
          <cell r="I1917">
            <v>40</v>
          </cell>
          <cell r="J1917">
            <v>1</v>
          </cell>
          <cell r="K1917">
            <v>4627</v>
          </cell>
          <cell r="L1917">
            <v>10819886</v>
          </cell>
          <cell r="M1917">
            <v>0</v>
          </cell>
          <cell r="N1917">
            <v>18982448</v>
          </cell>
          <cell r="O1917">
            <v>0</v>
          </cell>
          <cell r="P1917">
            <v>1856138</v>
          </cell>
          <cell r="Q1917">
            <v>2648890</v>
          </cell>
          <cell r="R1917">
            <v>1639154</v>
          </cell>
          <cell r="S1917">
            <v>2982919</v>
          </cell>
          <cell r="T1917">
            <v>0</v>
          </cell>
          <cell r="U1917">
            <v>1511794</v>
          </cell>
          <cell r="V1917">
            <v>3706760</v>
          </cell>
          <cell r="W1917">
            <v>0</v>
          </cell>
          <cell r="X1917">
            <v>-131206</v>
          </cell>
          <cell r="Y1917">
            <v>0</v>
          </cell>
          <cell r="Z1917">
            <v>44016783</v>
          </cell>
          <cell r="AA1917">
            <v>22208022</v>
          </cell>
          <cell r="AB1917">
            <v>0</v>
          </cell>
          <cell r="AC1917">
            <v>0</v>
          </cell>
          <cell r="AD1917">
            <v>2724740</v>
          </cell>
          <cell r="AE1917">
            <v>3032979</v>
          </cell>
          <cell r="AF1917">
            <v>4319702</v>
          </cell>
          <cell r="AG1917">
            <v>2452499</v>
          </cell>
          <cell r="AH1917">
            <v>4144354</v>
          </cell>
          <cell r="AI1917">
            <v>385854</v>
          </cell>
          <cell r="AJ1917">
            <v>0</v>
          </cell>
          <cell r="AK1917">
            <v>39268150</v>
          </cell>
          <cell r="AL1917">
            <v>4061200</v>
          </cell>
          <cell r="AM1917">
            <v>0</v>
          </cell>
          <cell r="AN1917">
            <v>0</v>
          </cell>
          <cell r="AO1917">
            <v>0</v>
          </cell>
          <cell r="AP1917">
            <v>43329350</v>
          </cell>
          <cell r="AQ1917">
            <v>21758975</v>
          </cell>
          <cell r="AR1917">
            <v>5529052</v>
          </cell>
          <cell r="AS1917">
            <v>27288027</v>
          </cell>
          <cell r="AT1917">
            <v>1610933</v>
          </cell>
          <cell r="AU1917">
            <v>112878</v>
          </cell>
          <cell r="AV1917">
            <v>1803648</v>
          </cell>
          <cell r="AW1917">
            <v>380448</v>
          </cell>
          <cell r="AX1917">
            <v>208497</v>
          </cell>
          <cell r="AY1917">
            <v>27950</v>
          </cell>
          <cell r="AZ1917">
            <v>4144354</v>
          </cell>
        </row>
        <row r="1918">
          <cell r="A1918">
            <v>236638</v>
          </cell>
          <cell r="B1918" t="str">
            <v>SKAGIT VALLEY COLLEGE</v>
          </cell>
          <cell r="C1918" t="str">
            <v>WA</v>
          </cell>
          <cell r="D1918">
            <v>8</v>
          </cell>
          <cell r="E1918">
            <v>4</v>
          </cell>
          <cell r="F1918">
            <v>2</v>
          </cell>
          <cell r="G1918">
            <v>2</v>
          </cell>
          <cell r="H1918">
            <v>2</v>
          </cell>
          <cell r="I1918">
            <v>40</v>
          </cell>
          <cell r="J1918">
            <v>1</v>
          </cell>
          <cell r="K1918">
            <v>3410</v>
          </cell>
          <cell r="L1918">
            <v>6492932</v>
          </cell>
          <cell r="M1918">
            <v>0</v>
          </cell>
          <cell r="N1918">
            <v>13154936</v>
          </cell>
          <cell r="O1918">
            <v>0</v>
          </cell>
          <cell r="P1918">
            <v>4786045</v>
          </cell>
          <cell r="Q1918">
            <v>3087806</v>
          </cell>
          <cell r="R1918">
            <v>1304188</v>
          </cell>
          <cell r="S1918">
            <v>1418524</v>
          </cell>
          <cell r="T1918">
            <v>0</v>
          </cell>
          <cell r="U1918">
            <v>630605</v>
          </cell>
          <cell r="V1918">
            <v>2373007</v>
          </cell>
          <cell r="W1918">
            <v>0</v>
          </cell>
          <cell r="X1918">
            <v>377655</v>
          </cell>
          <cell r="Y1918">
            <v>0</v>
          </cell>
          <cell r="Z1918">
            <v>33625698</v>
          </cell>
          <cell r="AA1918">
            <v>16690007</v>
          </cell>
          <cell r="AB1918">
            <v>0</v>
          </cell>
          <cell r="AC1918">
            <v>0</v>
          </cell>
          <cell r="AD1918">
            <v>1537207</v>
          </cell>
          <cell r="AE1918">
            <v>3498969</v>
          </cell>
          <cell r="AF1918">
            <v>3273766</v>
          </cell>
          <cell r="AG1918">
            <v>2290759</v>
          </cell>
          <cell r="AH1918">
            <v>3737185</v>
          </cell>
          <cell r="AI1918">
            <v>0</v>
          </cell>
          <cell r="AJ1918">
            <v>0</v>
          </cell>
          <cell r="AK1918">
            <v>31027893</v>
          </cell>
          <cell r="AL1918">
            <v>2839417</v>
          </cell>
          <cell r="AM1918">
            <v>0</v>
          </cell>
          <cell r="AN1918">
            <v>0</v>
          </cell>
          <cell r="AO1918">
            <v>0</v>
          </cell>
          <cell r="AP1918">
            <v>33867310</v>
          </cell>
          <cell r="AQ1918">
            <v>16919065</v>
          </cell>
          <cell r="AR1918">
            <v>4330566</v>
          </cell>
          <cell r="AS1918">
            <v>21249631</v>
          </cell>
          <cell r="AT1918">
            <v>1732393</v>
          </cell>
          <cell r="AU1918">
            <v>70859</v>
          </cell>
          <cell r="AV1918">
            <v>1276015</v>
          </cell>
          <cell r="AW1918">
            <v>0</v>
          </cell>
          <cell r="AX1918">
            <v>285771</v>
          </cell>
          <cell r="AY1918">
            <v>372147</v>
          </cell>
          <cell r="AZ1918">
            <v>3737185</v>
          </cell>
        </row>
        <row r="1919">
          <cell r="A1919">
            <v>236656</v>
          </cell>
          <cell r="B1919" t="str">
            <v>SOUTH PUGET SOUND COMMUNITY COLLEGE</v>
          </cell>
          <cell r="C1919" t="str">
            <v>WA</v>
          </cell>
          <cell r="D1919">
            <v>8</v>
          </cell>
          <cell r="E1919">
            <v>4</v>
          </cell>
          <cell r="F1919">
            <v>2</v>
          </cell>
          <cell r="G1919">
            <v>2</v>
          </cell>
          <cell r="H1919">
            <v>2</v>
          </cell>
          <cell r="I1919">
            <v>40</v>
          </cell>
          <cell r="J1919">
            <v>1</v>
          </cell>
          <cell r="K1919">
            <v>2977</v>
          </cell>
          <cell r="L1919">
            <v>6127340</v>
          </cell>
          <cell r="M1919">
            <v>0</v>
          </cell>
          <cell r="N1919">
            <v>12027753</v>
          </cell>
          <cell r="O1919">
            <v>0</v>
          </cell>
          <cell r="P1919">
            <v>2133706</v>
          </cell>
          <cell r="Q1919">
            <v>4581864</v>
          </cell>
          <cell r="R1919">
            <v>1201588</v>
          </cell>
          <cell r="S1919">
            <v>295427</v>
          </cell>
          <cell r="T1919">
            <v>0</v>
          </cell>
          <cell r="U1919">
            <v>412765</v>
          </cell>
          <cell r="V1919">
            <v>2453284</v>
          </cell>
          <cell r="W1919">
            <v>0</v>
          </cell>
          <cell r="X1919">
            <v>849209</v>
          </cell>
          <cell r="Y1919">
            <v>0</v>
          </cell>
          <cell r="Z1919">
            <v>30082936</v>
          </cell>
          <cell r="AA1919">
            <v>12735590</v>
          </cell>
          <cell r="AB1919">
            <v>0</v>
          </cell>
          <cell r="AC1919">
            <v>0</v>
          </cell>
          <cell r="AD1919">
            <v>1144377</v>
          </cell>
          <cell r="AE1919">
            <v>2563849</v>
          </cell>
          <cell r="AF1919">
            <v>3382650</v>
          </cell>
          <cell r="AG1919">
            <v>1961798</v>
          </cell>
          <cell r="AH1919">
            <v>3387529</v>
          </cell>
          <cell r="AI1919">
            <v>0</v>
          </cell>
          <cell r="AJ1919">
            <v>43803</v>
          </cell>
          <cell r="AK1919">
            <v>25219596</v>
          </cell>
          <cell r="AL1919">
            <v>3010965</v>
          </cell>
          <cell r="AM1919">
            <v>0</v>
          </cell>
          <cell r="AN1919">
            <v>0</v>
          </cell>
          <cell r="AO1919">
            <v>0</v>
          </cell>
          <cell r="AP1919">
            <v>28230561</v>
          </cell>
          <cell r="AQ1919">
            <v>13481375</v>
          </cell>
          <cell r="AR1919">
            <v>3289841</v>
          </cell>
          <cell r="AS1919">
            <v>16771216</v>
          </cell>
          <cell r="AT1919">
            <v>1976869</v>
          </cell>
          <cell r="AU1919">
            <v>60262</v>
          </cell>
          <cell r="AV1919">
            <v>1094914</v>
          </cell>
          <cell r="AW1919">
            <v>0</v>
          </cell>
          <cell r="AX1919">
            <v>105063</v>
          </cell>
          <cell r="AY1919">
            <v>150421</v>
          </cell>
          <cell r="AZ1919">
            <v>3387529</v>
          </cell>
        </row>
        <row r="1920">
          <cell r="A1920">
            <v>236692</v>
          </cell>
          <cell r="B1920" t="str">
            <v>SPOKANE COMMUNITY COLLEGE</v>
          </cell>
          <cell r="C1920" t="str">
            <v>WA</v>
          </cell>
          <cell r="D1920">
            <v>8</v>
          </cell>
          <cell r="E1920">
            <v>4</v>
          </cell>
          <cell r="F1920">
            <v>2</v>
          </cell>
          <cell r="G1920">
            <v>2</v>
          </cell>
          <cell r="H1920">
            <v>2</v>
          </cell>
          <cell r="I1920">
            <v>40</v>
          </cell>
          <cell r="J1920">
            <v>1</v>
          </cell>
          <cell r="K1920">
            <v>5423</v>
          </cell>
          <cell r="L1920">
            <v>10745582</v>
          </cell>
          <cell r="M1920">
            <v>0</v>
          </cell>
          <cell r="N1920">
            <v>23672696</v>
          </cell>
          <cell r="O1920">
            <v>0</v>
          </cell>
          <cell r="P1920">
            <v>7851671</v>
          </cell>
          <cell r="Q1920">
            <v>6027252</v>
          </cell>
          <cell r="R1920">
            <v>781077</v>
          </cell>
          <cell r="S1920">
            <v>549399</v>
          </cell>
          <cell r="T1920">
            <v>525</v>
          </cell>
          <cell r="U1920">
            <v>471949</v>
          </cell>
          <cell r="V1920">
            <v>3303263</v>
          </cell>
          <cell r="W1920">
            <v>0</v>
          </cell>
          <cell r="X1920">
            <v>242355</v>
          </cell>
          <cell r="Y1920">
            <v>0</v>
          </cell>
          <cell r="Z1920">
            <v>53645769</v>
          </cell>
          <cell r="AA1920">
            <v>20467668</v>
          </cell>
          <cell r="AB1920">
            <v>0</v>
          </cell>
          <cell r="AC1920">
            <v>0</v>
          </cell>
          <cell r="AD1920">
            <v>3629478</v>
          </cell>
          <cell r="AE1920">
            <v>4232000</v>
          </cell>
          <cell r="AF1920">
            <v>4236527</v>
          </cell>
          <cell r="AG1920">
            <v>3625398</v>
          </cell>
          <cell r="AH1920">
            <v>12095838</v>
          </cell>
          <cell r="AI1920">
            <v>0</v>
          </cell>
          <cell r="AJ1920">
            <v>454000</v>
          </cell>
          <cell r="AK1920">
            <v>48740909</v>
          </cell>
          <cell r="AL1920">
            <v>5051232</v>
          </cell>
          <cell r="AM1920">
            <v>0</v>
          </cell>
          <cell r="AN1920">
            <v>0</v>
          </cell>
          <cell r="AO1920">
            <v>0</v>
          </cell>
          <cell r="AP1920">
            <v>53792141</v>
          </cell>
          <cell r="AQ1920">
            <v>21305933</v>
          </cell>
          <cell r="AR1920">
            <v>5566531</v>
          </cell>
          <cell r="AS1920">
            <v>26872464</v>
          </cell>
          <cell r="AT1920">
            <v>7085220</v>
          </cell>
          <cell r="AU1920">
            <v>276777</v>
          </cell>
          <cell r="AV1920">
            <v>3728118</v>
          </cell>
          <cell r="AW1920">
            <v>0</v>
          </cell>
          <cell r="AX1920">
            <v>265499</v>
          </cell>
          <cell r="AY1920">
            <v>740224</v>
          </cell>
          <cell r="AZ1920">
            <v>12095838</v>
          </cell>
        </row>
        <row r="1921">
          <cell r="A1921">
            <v>236708</v>
          </cell>
          <cell r="B1921" t="str">
            <v>SPOKANE FALLS COMMUNITY COLLEGE</v>
          </cell>
          <cell r="C1921" t="str">
            <v>WA</v>
          </cell>
          <cell r="D1921">
            <v>8</v>
          </cell>
          <cell r="E1921">
            <v>4</v>
          </cell>
          <cell r="F1921">
            <v>2</v>
          </cell>
          <cell r="G1921">
            <v>2</v>
          </cell>
          <cell r="H1921">
            <v>2</v>
          </cell>
          <cell r="I1921">
            <v>40</v>
          </cell>
          <cell r="J1921">
            <v>1</v>
          </cell>
          <cell r="K1921">
            <v>6218</v>
          </cell>
          <cell r="L1921">
            <v>10203677</v>
          </cell>
          <cell r="M1921">
            <v>0</v>
          </cell>
          <cell r="N1921">
            <v>25392274</v>
          </cell>
          <cell r="O1921">
            <v>0</v>
          </cell>
          <cell r="P1921">
            <v>12319890</v>
          </cell>
          <cell r="Q1921">
            <v>12152323</v>
          </cell>
          <cell r="R1921">
            <v>568091</v>
          </cell>
          <cell r="S1921">
            <v>2828530</v>
          </cell>
          <cell r="T1921">
            <v>525</v>
          </cell>
          <cell r="U1921">
            <v>453259</v>
          </cell>
          <cell r="V1921">
            <v>3187607</v>
          </cell>
          <cell r="W1921">
            <v>0</v>
          </cell>
          <cell r="X1921">
            <v>132779</v>
          </cell>
          <cell r="Y1921">
            <v>0</v>
          </cell>
          <cell r="Z1921">
            <v>67238955</v>
          </cell>
          <cell r="AA1921">
            <v>26026542</v>
          </cell>
          <cell r="AB1921">
            <v>0</v>
          </cell>
          <cell r="AC1921">
            <v>72453</v>
          </cell>
          <cell r="AD1921">
            <v>3455011</v>
          </cell>
          <cell r="AE1921">
            <v>14809878</v>
          </cell>
          <cell r="AF1921">
            <v>4820973</v>
          </cell>
          <cell r="AG1921">
            <v>3427043</v>
          </cell>
          <cell r="AH1921">
            <v>9275548</v>
          </cell>
          <cell r="AI1921">
            <v>0</v>
          </cell>
          <cell r="AJ1921">
            <v>395000</v>
          </cell>
          <cell r="AK1921">
            <v>62282448</v>
          </cell>
          <cell r="AL1921">
            <v>4259592</v>
          </cell>
          <cell r="AM1921">
            <v>0</v>
          </cell>
          <cell r="AN1921">
            <v>0</v>
          </cell>
          <cell r="AO1921">
            <v>0</v>
          </cell>
          <cell r="AP1921">
            <v>66542040</v>
          </cell>
          <cell r="AQ1921">
            <v>31193442</v>
          </cell>
          <cell r="AR1921">
            <v>8440946</v>
          </cell>
          <cell r="AS1921">
            <v>39634388</v>
          </cell>
          <cell r="AT1921">
            <v>5145180</v>
          </cell>
          <cell r="AU1921">
            <v>260446</v>
          </cell>
          <cell r="AV1921">
            <v>2941822</v>
          </cell>
          <cell r="AW1921">
            <v>0</v>
          </cell>
          <cell r="AX1921">
            <v>336830</v>
          </cell>
          <cell r="AY1921">
            <v>591270</v>
          </cell>
          <cell r="AZ1921">
            <v>9275548</v>
          </cell>
        </row>
        <row r="1922">
          <cell r="A1922">
            <v>236753</v>
          </cell>
          <cell r="B1922" t="str">
            <v>TACOMA COMMUNITY COLLEGE</v>
          </cell>
          <cell r="C1922" t="str">
            <v>WA</v>
          </cell>
          <cell r="D1922">
            <v>8</v>
          </cell>
          <cell r="E1922">
            <v>4</v>
          </cell>
          <cell r="F1922">
            <v>2</v>
          </cell>
          <cell r="G1922">
            <v>2</v>
          </cell>
          <cell r="H1922">
            <v>2</v>
          </cell>
          <cell r="I1922">
            <v>40</v>
          </cell>
          <cell r="J1922">
            <v>1</v>
          </cell>
          <cell r="K1922">
            <v>4100</v>
          </cell>
          <cell r="L1922">
            <v>9563620</v>
          </cell>
          <cell r="M1922">
            <v>0</v>
          </cell>
          <cell r="N1922">
            <v>15540354</v>
          </cell>
          <cell r="O1922">
            <v>0</v>
          </cell>
          <cell r="P1922">
            <v>4126778</v>
          </cell>
          <cell r="Q1922">
            <v>5329721</v>
          </cell>
          <cell r="R1922">
            <v>1758578</v>
          </cell>
          <cell r="S1922">
            <v>704714</v>
          </cell>
          <cell r="T1922">
            <v>0</v>
          </cell>
          <cell r="U1922">
            <v>191193</v>
          </cell>
          <cell r="V1922">
            <v>3684811</v>
          </cell>
          <cell r="W1922">
            <v>0</v>
          </cell>
          <cell r="X1922">
            <v>101885</v>
          </cell>
          <cell r="Y1922">
            <v>0</v>
          </cell>
          <cell r="Z1922">
            <v>41001654</v>
          </cell>
          <cell r="AA1922">
            <v>15906364</v>
          </cell>
          <cell r="AB1922">
            <v>0</v>
          </cell>
          <cell r="AC1922">
            <v>0</v>
          </cell>
          <cell r="AD1922">
            <v>2564928</v>
          </cell>
          <cell r="AE1922">
            <v>4531876</v>
          </cell>
          <cell r="AF1922">
            <v>4506115</v>
          </cell>
          <cell r="AG1922">
            <v>2435629</v>
          </cell>
          <cell r="AH1922">
            <v>5924774</v>
          </cell>
          <cell r="AI1922">
            <v>0</v>
          </cell>
          <cell r="AJ1922">
            <v>0</v>
          </cell>
          <cell r="AK1922">
            <v>35869686</v>
          </cell>
          <cell r="AL1922">
            <v>4236733</v>
          </cell>
          <cell r="AM1922">
            <v>0</v>
          </cell>
          <cell r="AN1922">
            <v>0</v>
          </cell>
          <cell r="AO1922">
            <v>0</v>
          </cell>
          <cell r="AP1922">
            <v>40106419</v>
          </cell>
          <cell r="AQ1922">
            <v>17787354</v>
          </cell>
          <cell r="AR1922">
            <v>4600603</v>
          </cell>
          <cell r="AS1922">
            <v>22387957</v>
          </cell>
          <cell r="AT1922">
            <v>3614058</v>
          </cell>
          <cell r="AU1922">
            <v>73507</v>
          </cell>
          <cell r="AV1922">
            <v>1548025</v>
          </cell>
          <cell r="AW1922">
            <v>0</v>
          </cell>
          <cell r="AX1922">
            <v>372212</v>
          </cell>
          <cell r="AY1922">
            <v>316972</v>
          </cell>
          <cell r="AZ1922">
            <v>5924774</v>
          </cell>
        </row>
        <row r="1923">
          <cell r="A1923">
            <v>236887</v>
          </cell>
          <cell r="B1923" t="str">
            <v>WALLA WALLA COMMUNITY COLLEGE</v>
          </cell>
          <cell r="C1923" t="str">
            <v>WA</v>
          </cell>
          <cell r="D1923">
            <v>8</v>
          </cell>
          <cell r="E1923">
            <v>4</v>
          </cell>
          <cell r="F1923">
            <v>2</v>
          </cell>
          <cell r="G1923">
            <v>2</v>
          </cell>
          <cell r="H1923">
            <v>2</v>
          </cell>
          <cell r="I1923">
            <v>40</v>
          </cell>
          <cell r="J1923">
            <v>1</v>
          </cell>
          <cell r="K1923">
            <v>2906</v>
          </cell>
          <cell r="L1923">
            <v>4123206</v>
          </cell>
          <cell r="M1923">
            <v>0</v>
          </cell>
          <cell r="N1923">
            <v>12472022</v>
          </cell>
          <cell r="O1923">
            <v>0</v>
          </cell>
          <cell r="P1923">
            <v>3576730</v>
          </cell>
          <cell r="Q1923">
            <v>4226370</v>
          </cell>
          <cell r="R1923">
            <v>825097</v>
          </cell>
          <cell r="S1923">
            <v>278286</v>
          </cell>
          <cell r="T1923">
            <v>0</v>
          </cell>
          <cell r="U1923">
            <v>924704</v>
          </cell>
          <cell r="V1923">
            <v>2049518</v>
          </cell>
          <cell r="W1923">
            <v>0</v>
          </cell>
          <cell r="X1923">
            <v>1251141</v>
          </cell>
          <cell r="Y1923">
            <v>0</v>
          </cell>
          <cell r="Z1923">
            <v>29727074</v>
          </cell>
          <cell r="AA1923">
            <v>12882893</v>
          </cell>
          <cell r="AB1923">
            <v>0</v>
          </cell>
          <cell r="AC1923">
            <v>0</v>
          </cell>
          <cell r="AD1923">
            <v>3237961</v>
          </cell>
          <cell r="AE1923">
            <v>2591674</v>
          </cell>
          <cell r="AF1923">
            <v>2987028</v>
          </cell>
          <cell r="AG1923">
            <v>1928744</v>
          </cell>
          <cell r="AH1923">
            <v>3853693</v>
          </cell>
          <cell r="AI1923">
            <v>13465</v>
          </cell>
          <cell r="AJ1923">
            <v>0</v>
          </cell>
          <cell r="AK1923">
            <v>27495458</v>
          </cell>
          <cell r="AL1923">
            <v>2326056</v>
          </cell>
          <cell r="AM1923">
            <v>0</v>
          </cell>
          <cell r="AN1923">
            <v>0</v>
          </cell>
          <cell r="AO1923">
            <v>0</v>
          </cell>
          <cell r="AP1923">
            <v>29821514</v>
          </cell>
          <cell r="AQ1923">
            <v>13895822</v>
          </cell>
          <cell r="AR1923">
            <v>3519743</v>
          </cell>
          <cell r="AS1923">
            <v>17415565</v>
          </cell>
          <cell r="AT1923">
            <v>1948445</v>
          </cell>
          <cell r="AU1923">
            <v>77655</v>
          </cell>
          <cell r="AV1923">
            <v>1258373</v>
          </cell>
          <cell r="AW1923">
            <v>0</v>
          </cell>
          <cell r="AX1923">
            <v>432667</v>
          </cell>
          <cell r="AY1923">
            <v>136553</v>
          </cell>
          <cell r="AZ1923">
            <v>3853693</v>
          </cell>
        </row>
        <row r="1924">
          <cell r="A1924">
            <v>236975</v>
          </cell>
          <cell r="B1924" t="str">
            <v>WENATCHEE VALLEY COLLEGE</v>
          </cell>
          <cell r="C1924" t="str">
            <v>WA</v>
          </cell>
          <cell r="D1924">
            <v>8</v>
          </cell>
          <cell r="E1924">
            <v>4</v>
          </cell>
          <cell r="F1924">
            <v>2</v>
          </cell>
          <cell r="G1924">
            <v>2</v>
          </cell>
          <cell r="H1924">
            <v>2</v>
          </cell>
          <cell r="I1924">
            <v>40</v>
          </cell>
          <cell r="J1924">
            <v>1</v>
          </cell>
          <cell r="K1924">
            <v>2112</v>
          </cell>
          <cell r="L1924">
            <v>3745215</v>
          </cell>
          <cell r="M1924">
            <v>0</v>
          </cell>
          <cell r="N1924">
            <v>9779272</v>
          </cell>
          <cell r="O1924">
            <v>0</v>
          </cell>
          <cell r="P1924">
            <v>2571935</v>
          </cell>
          <cell r="Q1924">
            <v>2542753</v>
          </cell>
          <cell r="R1924">
            <v>725244</v>
          </cell>
          <cell r="S1924">
            <v>758652</v>
          </cell>
          <cell r="T1924">
            <v>27657</v>
          </cell>
          <cell r="U1924">
            <v>336145</v>
          </cell>
          <cell r="V1924">
            <v>1001254</v>
          </cell>
          <cell r="W1924">
            <v>0</v>
          </cell>
          <cell r="X1924">
            <v>207950</v>
          </cell>
          <cell r="Y1924">
            <v>0</v>
          </cell>
          <cell r="Z1924">
            <v>21696077</v>
          </cell>
          <cell r="AA1924">
            <v>9565483</v>
          </cell>
          <cell r="AB1924">
            <v>0</v>
          </cell>
          <cell r="AC1924">
            <v>0</v>
          </cell>
          <cell r="AD1924">
            <v>1731841</v>
          </cell>
          <cell r="AE1924">
            <v>2090836</v>
          </cell>
          <cell r="AF1924">
            <v>2734194</v>
          </cell>
          <cell r="AG1924">
            <v>1375734</v>
          </cell>
          <cell r="AH1924">
            <v>4090971</v>
          </cell>
          <cell r="AI1924">
            <v>10000</v>
          </cell>
          <cell r="AJ1924">
            <v>0</v>
          </cell>
          <cell r="AK1924">
            <v>21599059</v>
          </cell>
          <cell r="AL1924">
            <v>1286076</v>
          </cell>
          <cell r="AM1924">
            <v>0</v>
          </cell>
          <cell r="AN1924">
            <v>0</v>
          </cell>
          <cell r="AO1924">
            <v>0</v>
          </cell>
          <cell r="AP1924">
            <v>22885135</v>
          </cell>
          <cell r="AQ1924">
            <v>9630165</v>
          </cell>
          <cell r="AR1924">
            <v>2538278</v>
          </cell>
          <cell r="AS1924">
            <v>12168443</v>
          </cell>
          <cell r="AT1924">
            <v>1982153</v>
          </cell>
          <cell r="AU1924">
            <v>61796</v>
          </cell>
          <cell r="AV1924">
            <v>1116193</v>
          </cell>
          <cell r="AW1924">
            <v>0</v>
          </cell>
          <cell r="AX1924">
            <v>819904</v>
          </cell>
          <cell r="AY1924">
            <v>110925</v>
          </cell>
          <cell r="AZ1924">
            <v>4090971</v>
          </cell>
        </row>
        <row r="1925">
          <cell r="A1925">
            <v>237039</v>
          </cell>
          <cell r="B1925" t="str">
            <v>WHATCOM COMMUNITY COLLEGE</v>
          </cell>
          <cell r="C1925" t="str">
            <v>WA</v>
          </cell>
          <cell r="D1925">
            <v>8</v>
          </cell>
          <cell r="E1925">
            <v>4</v>
          </cell>
          <cell r="F1925">
            <v>2</v>
          </cell>
          <cell r="G1925">
            <v>2</v>
          </cell>
          <cell r="H1925">
            <v>2</v>
          </cell>
          <cell r="I1925">
            <v>40</v>
          </cell>
          <cell r="J1925">
            <v>1</v>
          </cell>
          <cell r="K1925">
            <v>2825</v>
          </cell>
          <cell r="L1925">
            <v>6911396</v>
          </cell>
          <cell r="M1925">
            <v>0</v>
          </cell>
          <cell r="N1925">
            <v>8172756</v>
          </cell>
          <cell r="O1925">
            <v>0</v>
          </cell>
          <cell r="P1925">
            <v>2125246</v>
          </cell>
          <cell r="Q1925">
            <v>2175517</v>
          </cell>
          <cell r="R1925">
            <v>1494537</v>
          </cell>
          <cell r="S1925">
            <v>104099</v>
          </cell>
          <cell r="T1925">
            <v>14625</v>
          </cell>
          <cell r="U1925">
            <v>0</v>
          </cell>
          <cell r="V1925">
            <v>1465190</v>
          </cell>
          <cell r="W1925">
            <v>0</v>
          </cell>
          <cell r="X1925">
            <v>184388</v>
          </cell>
          <cell r="Y1925">
            <v>0</v>
          </cell>
          <cell r="Z1925">
            <v>22647754</v>
          </cell>
          <cell r="AA1925">
            <v>7320900</v>
          </cell>
          <cell r="AB1925">
            <v>0</v>
          </cell>
          <cell r="AC1925">
            <v>0</v>
          </cell>
          <cell r="AD1925">
            <v>889595</v>
          </cell>
          <cell r="AE1925">
            <v>2320836</v>
          </cell>
          <cell r="AF1925">
            <v>2395669</v>
          </cell>
          <cell r="AG1925">
            <v>1297856</v>
          </cell>
          <cell r="AH1925">
            <v>3789883</v>
          </cell>
          <cell r="AI1925">
            <v>0</v>
          </cell>
          <cell r="AJ1925">
            <v>0</v>
          </cell>
          <cell r="AK1925">
            <v>18014739</v>
          </cell>
          <cell r="AL1925">
            <v>1636985</v>
          </cell>
          <cell r="AM1925">
            <v>0</v>
          </cell>
          <cell r="AN1925">
            <v>0</v>
          </cell>
          <cell r="AO1925">
            <v>0</v>
          </cell>
          <cell r="AP1925">
            <v>19651724</v>
          </cell>
          <cell r="AQ1925">
            <v>8782207</v>
          </cell>
          <cell r="AR1925">
            <v>2449027</v>
          </cell>
          <cell r="AS1925">
            <v>11231234</v>
          </cell>
          <cell r="AT1925">
            <v>1684474</v>
          </cell>
          <cell r="AU1925">
            <v>78035</v>
          </cell>
          <cell r="AV1925">
            <v>1825303</v>
          </cell>
          <cell r="AW1925">
            <v>0</v>
          </cell>
          <cell r="AX1925">
            <v>97299</v>
          </cell>
          <cell r="AY1925">
            <v>104772</v>
          </cell>
          <cell r="AZ1925">
            <v>3789883</v>
          </cell>
        </row>
        <row r="1926">
          <cell r="A1926">
            <v>237109</v>
          </cell>
          <cell r="B1926" t="str">
            <v>YAKIMA VALLEY COMMUNITY COLLEGE</v>
          </cell>
          <cell r="C1926" t="str">
            <v>WA</v>
          </cell>
          <cell r="D1926">
            <v>8</v>
          </cell>
          <cell r="E1926">
            <v>4</v>
          </cell>
          <cell r="F1926">
            <v>2</v>
          </cell>
          <cell r="G1926">
            <v>2</v>
          </cell>
          <cell r="H1926">
            <v>2</v>
          </cell>
          <cell r="I1926">
            <v>40</v>
          </cell>
          <cell r="J1926">
            <v>1</v>
          </cell>
          <cell r="K1926">
            <v>3111</v>
          </cell>
          <cell r="L1926">
            <v>5411292</v>
          </cell>
          <cell r="M1926">
            <v>0</v>
          </cell>
          <cell r="N1926">
            <v>13951843</v>
          </cell>
          <cell r="O1926">
            <v>0</v>
          </cell>
          <cell r="P1926">
            <v>3592621</v>
          </cell>
          <cell r="Q1926">
            <v>2590365</v>
          </cell>
          <cell r="R1926">
            <v>678394</v>
          </cell>
          <cell r="S1926">
            <v>915805</v>
          </cell>
          <cell r="T1926">
            <v>0</v>
          </cell>
          <cell r="U1926">
            <v>264303</v>
          </cell>
          <cell r="V1926">
            <v>2875507</v>
          </cell>
          <cell r="W1926">
            <v>0</v>
          </cell>
          <cell r="X1926">
            <v>0</v>
          </cell>
          <cell r="Y1926">
            <v>0</v>
          </cell>
          <cell r="Z1926">
            <v>30280130</v>
          </cell>
          <cell r="AA1926">
            <v>14061113</v>
          </cell>
          <cell r="AB1926">
            <v>0</v>
          </cell>
          <cell r="AC1926">
            <v>0</v>
          </cell>
          <cell r="AD1926">
            <v>1334972</v>
          </cell>
          <cell r="AE1926">
            <v>2199835</v>
          </cell>
          <cell r="AF1926">
            <v>3003781</v>
          </cell>
          <cell r="AG1926">
            <v>1770427</v>
          </cell>
          <cell r="AH1926">
            <v>5084166</v>
          </cell>
          <cell r="AI1926">
            <v>0</v>
          </cell>
          <cell r="AJ1926">
            <v>0</v>
          </cell>
          <cell r="AK1926">
            <v>27454294</v>
          </cell>
          <cell r="AL1926">
            <v>2584753</v>
          </cell>
          <cell r="AM1926">
            <v>0</v>
          </cell>
          <cell r="AN1926">
            <v>0</v>
          </cell>
          <cell r="AO1926">
            <v>0</v>
          </cell>
          <cell r="AP1926">
            <v>30039047</v>
          </cell>
          <cell r="AQ1926">
            <v>15092823</v>
          </cell>
          <cell r="AR1926">
            <v>3698193</v>
          </cell>
          <cell r="AS1926">
            <v>18791016</v>
          </cell>
          <cell r="AT1926">
            <v>3157322</v>
          </cell>
          <cell r="AU1926">
            <v>435297</v>
          </cell>
          <cell r="AV1926">
            <v>917011</v>
          </cell>
          <cell r="AW1926">
            <v>0</v>
          </cell>
          <cell r="AX1926">
            <v>515202</v>
          </cell>
          <cell r="AY1926">
            <v>59334</v>
          </cell>
          <cell r="AZ1926">
            <v>5084166</v>
          </cell>
        </row>
        <row r="1927">
          <cell r="A1927">
            <v>380377</v>
          </cell>
          <cell r="B1927" t="str">
            <v>NORTHWEST INDIAN COLLEGE</v>
          </cell>
          <cell r="C1927" t="str">
            <v>WA</v>
          </cell>
          <cell r="D1927">
            <v>8</v>
          </cell>
          <cell r="E1927">
            <v>4</v>
          </cell>
          <cell r="F1927">
            <v>2</v>
          </cell>
          <cell r="G1927">
            <v>2</v>
          </cell>
          <cell r="H1927">
            <v>1</v>
          </cell>
          <cell r="I1927">
            <v>60</v>
          </cell>
          <cell r="J1927">
            <v>1</v>
          </cell>
          <cell r="K1927">
            <v>395</v>
          </cell>
          <cell r="L1927">
            <v>769136</v>
          </cell>
          <cell r="M1927">
            <v>1944900</v>
          </cell>
          <cell r="N1927">
            <v>0</v>
          </cell>
          <cell r="O1927">
            <v>0</v>
          </cell>
          <cell r="P1927">
            <v>3991329</v>
          </cell>
          <cell r="Q1927">
            <v>207887</v>
          </cell>
          <cell r="R1927">
            <v>104316</v>
          </cell>
          <cell r="S1927">
            <v>491951</v>
          </cell>
          <cell r="T1927">
            <v>0</v>
          </cell>
          <cell r="U1927">
            <v>0</v>
          </cell>
          <cell r="V1927">
            <v>71586</v>
          </cell>
          <cell r="W1927">
            <v>0</v>
          </cell>
          <cell r="X1927">
            <v>5897</v>
          </cell>
          <cell r="Y1927">
            <v>0</v>
          </cell>
          <cell r="Z1927">
            <v>7587002</v>
          </cell>
          <cell r="AA1927">
            <v>2472194</v>
          </cell>
          <cell r="AB1927">
            <v>0</v>
          </cell>
          <cell r="AC1927">
            <v>0</v>
          </cell>
          <cell r="AD1927">
            <v>462913</v>
          </cell>
          <cell r="AE1927">
            <v>1012769</v>
          </cell>
          <cell r="AF1927">
            <v>1093837</v>
          </cell>
          <cell r="AG1927">
            <v>314355</v>
          </cell>
          <cell r="AH1927">
            <v>1166286</v>
          </cell>
          <cell r="AI1927">
            <v>0</v>
          </cell>
          <cell r="AJ1927">
            <v>0</v>
          </cell>
          <cell r="AK1927">
            <v>6522354</v>
          </cell>
          <cell r="AL1927">
            <v>71586</v>
          </cell>
          <cell r="AM1927">
            <v>0</v>
          </cell>
          <cell r="AN1927">
            <v>0</v>
          </cell>
          <cell r="AO1927">
            <v>3000</v>
          </cell>
          <cell r="AP1927">
            <v>6596940</v>
          </cell>
          <cell r="AQ1927">
            <v>2506940</v>
          </cell>
          <cell r="AR1927">
            <v>561566</v>
          </cell>
          <cell r="AS1927">
            <v>3068506</v>
          </cell>
          <cell r="AT1927">
            <v>616742</v>
          </cell>
          <cell r="AU1927">
            <v>105657</v>
          </cell>
          <cell r="AV1927">
            <v>207887</v>
          </cell>
          <cell r="AW1927">
            <v>0</v>
          </cell>
          <cell r="AX1927">
            <v>236000</v>
          </cell>
          <cell r="AY1927">
            <v>0</v>
          </cell>
          <cell r="AZ1927">
            <v>1166286</v>
          </cell>
        </row>
        <row r="1928">
          <cell r="A1928">
            <v>439145</v>
          </cell>
          <cell r="B1928" t="str">
            <v>PIERCE COLLEGE AT PUYALLUP</v>
          </cell>
          <cell r="C1928" t="str">
            <v>WA</v>
          </cell>
          <cell r="D1928">
            <v>8</v>
          </cell>
          <cell r="E1928">
            <v>4</v>
          </cell>
          <cell r="F1928">
            <v>2</v>
          </cell>
          <cell r="G1928">
            <v>-2</v>
          </cell>
          <cell r="H1928">
            <v>2</v>
          </cell>
          <cell r="I1928">
            <v>-3</v>
          </cell>
          <cell r="J1928">
            <v>1</v>
          </cell>
          <cell r="K1928">
            <v>1543</v>
          </cell>
          <cell r="L1928">
            <v>4662017</v>
          </cell>
          <cell r="M1928">
            <v>0</v>
          </cell>
          <cell r="N1928">
            <v>17843809</v>
          </cell>
          <cell r="O1928">
            <v>0</v>
          </cell>
          <cell r="P1928">
            <v>1819189</v>
          </cell>
          <cell r="Q1928">
            <v>3656667</v>
          </cell>
          <cell r="R1928">
            <v>2306957</v>
          </cell>
          <cell r="S1928">
            <v>2557271</v>
          </cell>
          <cell r="T1928">
            <v>0</v>
          </cell>
          <cell r="U1928">
            <v>895087</v>
          </cell>
          <cell r="V1928">
            <v>711818</v>
          </cell>
          <cell r="W1928">
            <v>0</v>
          </cell>
          <cell r="X1928">
            <v>493932</v>
          </cell>
          <cell r="Y1928">
            <v>0</v>
          </cell>
          <cell r="Z1928">
            <v>34946747</v>
          </cell>
          <cell r="AA1928">
            <v>19591445</v>
          </cell>
          <cell r="AB1928">
            <v>0</v>
          </cell>
          <cell r="AC1928">
            <v>0</v>
          </cell>
          <cell r="AD1928">
            <v>4245488</v>
          </cell>
          <cell r="AE1928">
            <v>1654014</v>
          </cell>
          <cell r="AF1928">
            <v>4190082</v>
          </cell>
          <cell r="AG1928">
            <v>3230046</v>
          </cell>
          <cell r="AH1928">
            <v>2217982</v>
          </cell>
          <cell r="AI1928">
            <v>0</v>
          </cell>
          <cell r="AJ1928">
            <v>0</v>
          </cell>
          <cell r="AK1928">
            <v>35129057</v>
          </cell>
          <cell r="AL1928">
            <v>817004</v>
          </cell>
          <cell r="AM1928">
            <v>0</v>
          </cell>
          <cell r="AN1928">
            <v>0</v>
          </cell>
          <cell r="AO1928">
            <v>0</v>
          </cell>
          <cell r="AP1928">
            <v>35946061</v>
          </cell>
          <cell r="AQ1928">
            <v>17861432</v>
          </cell>
          <cell r="AR1928">
            <v>4140875</v>
          </cell>
          <cell r="AS1928">
            <v>22002307</v>
          </cell>
          <cell r="AT1928">
            <v>1248894</v>
          </cell>
          <cell r="AU1928">
            <v>104060</v>
          </cell>
          <cell r="AV1928">
            <v>771288</v>
          </cell>
          <cell r="AW1928">
            <v>0</v>
          </cell>
          <cell r="AX1928">
            <v>93740</v>
          </cell>
          <cell r="AY1928">
            <v>0</v>
          </cell>
          <cell r="AZ1928">
            <v>2217982</v>
          </cell>
        </row>
        <row r="1929">
          <cell r="A1929">
            <v>439190</v>
          </cell>
          <cell r="B1929" t="str">
            <v>CASCADIA COMMUNITY COLLEGE</v>
          </cell>
          <cell r="C1929" t="str">
            <v>WA</v>
          </cell>
          <cell r="D1929">
            <v>8</v>
          </cell>
          <cell r="E1929">
            <v>4</v>
          </cell>
          <cell r="F1929">
            <v>2</v>
          </cell>
          <cell r="G1929">
            <v>2</v>
          </cell>
          <cell r="H1929">
            <v>2</v>
          </cell>
          <cell r="I1929">
            <v>-3</v>
          </cell>
          <cell r="J1929">
            <v>2</v>
          </cell>
          <cell r="K1929">
            <v>1276</v>
          </cell>
          <cell r="L1929">
            <v>1807525</v>
          </cell>
          <cell r="M1929">
            <v>0</v>
          </cell>
          <cell r="N1929">
            <v>5965871</v>
          </cell>
          <cell r="O1929">
            <v>0</v>
          </cell>
          <cell r="P1929">
            <v>296673</v>
          </cell>
          <cell r="Q1929">
            <v>289667</v>
          </cell>
          <cell r="R1929">
            <v>478809</v>
          </cell>
          <cell r="S1929">
            <v>43264</v>
          </cell>
          <cell r="T1929">
            <v>0</v>
          </cell>
          <cell r="U1929">
            <v>5516</v>
          </cell>
          <cell r="V1929">
            <v>82317</v>
          </cell>
          <cell r="W1929">
            <v>0</v>
          </cell>
          <cell r="X1929">
            <v>71427</v>
          </cell>
          <cell r="Y1929">
            <v>0</v>
          </cell>
          <cell r="Z1929">
            <v>9041069</v>
          </cell>
          <cell r="AA1929">
            <v>378423</v>
          </cell>
          <cell r="AB1929">
            <v>0</v>
          </cell>
          <cell r="AC1929">
            <v>0</v>
          </cell>
          <cell r="AD1929">
            <v>643982</v>
          </cell>
          <cell r="AE1929">
            <v>130496</v>
          </cell>
          <cell r="AF1929">
            <v>912743</v>
          </cell>
          <cell r="AG1929">
            <v>858782</v>
          </cell>
          <cell r="AH1929">
            <v>395446</v>
          </cell>
          <cell r="AI1929">
            <v>0</v>
          </cell>
          <cell r="AJ1929">
            <v>0</v>
          </cell>
          <cell r="AK1929">
            <v>3319872</v>
          </cell>
          <cell r="AL1929">
            <v>84558</v>
          </cell>
          <cell r="AM1929">
            <v>0</v>
          </cell>
          <cell r="AN1929">
            <v>0</v>
          </cell>
          <cell r="AO1929">
            <v>0</v>
          </cell>
          <cell r="AP1929">
            <v>3404430</v>
          </cell>
          <cell r="AQ1929">
            <v>3899914</v>
          </cell>
          <cell r="AR1929">
            <v>867846</v>
          </cell>
          <cell r="AS1929">
            <v>4767760</v>
          </cell>
          <cell r="AT1929">
            <v>232287</v>
          </cell>
          <cell r="AU1929">
            <v>3450</v>
          </cell>
          <cell r="AV1929">
            <v>138588</v>
          </cell>
          <cell r="AW1929">
            <v>0</v>
          </cell>
          <cell r="AX1929">
            <v>21121</v>
          </cell>
          <cell r="AY1929">
            <v>0</v>
          </cell>
          <cell r="AZ1929">
            <v>395446</v>
          </cell>
        </row>
        <row r="1930">
          <cell r="A1930">
            <v>381529</v>
          </cell>
          <cell r="B1930" t="str">
            <v>SEATTLE VOCATIONAL INSTITUTE</v>
          </cell>
          <cell r="C1930" t="str">
            <v>WA</v>
          </cell>
          <cell r="D1930">
            <v>8</v>
          </cell>
          <cell r="E1930">
            <v>7</v>
          </cell>
          <cell r="F1930">
            <v>2</v>
          </cell>
          <cell r="G1930">
            <v>2</v>
          </cell>
          <cell r="H1930">
            <v>2</v>
          </cell>
          <cell r="I1930">
            <v>-3</v>
          </cell>
          <cell r="J1930">
            <v>1</v>
          </cell>
          <cell r="K1930">
            <v>423</v>
          </cell>
          <cell r="L1930">
            <v>311832</v>
          </cell>
          <cell r="M1930">
            <v>0</v>
          </cell>
          <cell r="N1930">
            <v>2620098</v>
          </cell>
          <cell r="O1930">
            <v>0</v>
          </cell>
          <cell r="P1930">
            <v>273758</v>
          </cell>
          <cell r="Q1930">
            <v>468601</v>
          </cell>
          <cell r="R1930">
            <v>920336</v>
          </cell>
          <cell r="S1930">
            <v>7890</v>
          </cell>
          <cell r="T1930">
            <v>0</v>
          </cell>
          <cell r="U1930">
            <v>2040</v>
          </cell>
          <cell r="V1930">
            <v>35980</v>
          </cell>
          <cell r="W1930">
            <v>0</v>
          </cell>
          <cell r="X1930">
            <v>580390</v>
          </cell>
          <cell r="Y1930">
            <v>0</v>
          </cell>
          <cell r="Z1930">
            <v>5220925</v>
          </cell>
          <cell r="AA1930">
            <v>2374335</v>
          </cell>
          <cell r="AB1930">
            <v>0</v>
          </cell>
          <cell r="AC1930">
            <v>0</v>
          </cell>
          <cell r="AD1930">
            <v>107587</v>
          </cell>
          <cell r="AE1930">
            <v>317411</v>
          </cell>
          <cell r="AF1930">
            <v>633665</v>
          </cell>
          <cell r="AG1930">
            <v>350059</v>
          </cell>
          <cell r="AH1930">
            <v>879515</v>
          </cell>
          <cell r="AI1930">
            <v>0</v>
          </cell>
          <cell r="AJ1930">
            <v>0</v>
          </cell>
          <cell r="AK1930">
            <v>4662572</v>
          </cell>
          <cell r="AL1930">
            <v>33446</v>
          </cell>
          <cell r="AM1930">
            <v>0</v>
          </cell>
          <cell r="AN1930">
            <v>0</v>
          </cell>
          <cell r="AO1930">
            <v>0</v>
          </cell>
          <cell r="AP1930">
            <v>4696018</v>
          </cell>
          <cell r="AQ1930">
            <v>2256822</v>
          </cell>
          <cell r="AR1930">
            <v>563233</v>
          </cell>
          <cell r="AS1930">
            <v>2820055</v>
          </cell>
          <cell r="AT1930">
            <v>231110</v>
          </cell>
          <cell r="AU1930">
            <v>31371</v>
          </cell>
          <cell r="AV1930">
            <v>112204</v>
          </cell>
          <cell r="AW1930">
            <v>500000</v>
          </cell>
          <cell r="AX1930">
            <v>4830</v>
          </cell>
          <cell r="AY1930">
            <v>0</v>
          </cell>
          <cell r="AZ1930">
            <v>879515</v>
          </cell>
        </row>
        <row r="1931">
          <cell r="A1931">
            <v>240435</v>
          </cell>
          <cell r="B1931" t="str">
            <v>UNIVERSITY OF WISCONSIN-SYSTEM ADMINISTRATION</v>
          </cell>
          <cell r="C1931" t="str">
            <v>WI</v>
          </cell>
          <cell r="D1931">
            <v>3</v>
          </cell>
          <cell r="E1931">
            <v>0</v>
          </cell>
          <cell r="F1931">
            <v>2</v>
          </cell>
          <cell r="G1931">
            <v>-2</v>
          </cell>
          <cell r="H1931">
            <v>2</v>
          </cell>
          <cell r="I1931">
            <v>-3</v>
          </cell>
          <cell r="J1931">
            <v>1</v>
          </cell>
          <cell r="L1931">
            <v>0</v>
          </cell>
          <cell r="M1931">
            <v>0</v>
          </cell>
          <cell r="N1931">
            <v>17006519</v>
          </cell>
          <cell r="O1931">
            <v>0</v>
          </cell>
          <cell r="P1931">
            <v>1550968</v>
          </cell>
          <cell r="Q1931">
            <v>984830</v>
          </cell>
          <cell r="R1931">
            <v>0</v>
          </cell>
          <cell r="S1931">
            <v>227425</v>
          </cell>
          <cell r="T1931">
            <v>2288119</v>
          </cell>
          <cell r="U1931">
            <v>0</v>
          </cell>
          <cell r="V1931">
            <v>0</v>
          </cell>
          <cell r="W1931">
            <v>0</v>
          </cell>
          <cell r="X1931">
            <v>2308686</v>
          </cell>
          <cell r="Y1931">
            <v>0</v>
          </cell>
          <cell r="Z1931">
            <v>24366547</v>
          </cell>
          <cell r="AA1931">
            <v>350451</v>
          </cell>
          <cell r="AB1931">
            <v>203568</v>
          </cell>
          <cell r="AC1931">
            <v>0</v>
          </cell>
          <cell r="AD1931">
            <v>6356915</v>
          </cell>
          <cell r="AE1931">
            <v>3245653</v>
          </cell>
          <cell r="AF1931">
            <v>25142347</v>
          </cell>
          <cell r="AG1931">
            <v>0</v>
          </cell>
          <cell r="AH1931">
            <v>34866</v>
          </cell>
          <cell r="AI1931">
            <v>713344</v>
          </cell>
          <cell r="AJ1931">
            <v>0</v>
          </cell>
          <cell r="AK1931">
            <v>36047144</v>
          </cell>
          <cell r="AL1931">
            <v>0</v>
          </cell>
          <cell r="AM1931">
            <v>0</v>
          </cell>
          <cell r="AN1931">
            <v>0</v>
          </cell>
          <cell r="AO1931">
            <v>-1349882</v>
          </cell>
          <cell r="AP1931">
            <v>34697262</v>
          </cell>
          <cell r="AQ1931">
            <v>11985007</v>
          </cell>
          <cell r="AR1931">
            <v>3741211</v>
          </cell>
          <cell r="AS1931">
            <v>15726218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29480</v>
          </cell>
          <cell r="AY1931">
            <v>5386</v>
          </cell>
          <cell r="AZ1931">
            <v>34866</v>
          </cell>
        </row>
        <row r="1932">
          <cell r="A1932">
            <v>260381</v>
          </cell>
          <cell r="B1932" t="str">
            <v>UNIVERSITY OF WISCONSIN EXTENSION</v>
          </cell>
          <cell r="C1932" t="str">
            <v>WI</v>
          </cell>
          <cell r="D1932">
            <v>3</v>
          </cell>
          <cell r="E1932">
            <v>0</v>
          </cell>
          <cell r="F1932">
            <v>2</v>
          </cell>
          <cell r="G1932">
            <v>-2</v>
          </cell>
          <cell r="H1932">
            <v>2</v>
          </cell>
          <cell r="I1932">
            <v>-3</v>
          </cell>
          <cell r="J1932">
            <v>1</v>
          </cell>
          <cell r="L1932">
            <v>93770</v>
          </cell>
          <cell r="M1932">
            <v>8565508</v>
          </cell>
          <cell r="N1932">
            <v>37990524</v>
          </cell>
          <cell r="O1932">
            <v>0</v>
          </cell>
          <cell r="P1932">
            <v>7740366</v>
          </cell>
          <cell r="Q1932">
            <v>4662101</v>
          </cell>
          <cell r="R1932">
            <v>6870862</v>
          </cell>
          <cell r="S1932">
            <v>7613354</v>
          </cell>
          <cell r="T1932">
            <v>696864</v>
          </cell>
          <cell r="U1932">
            <v>11743307</v>
          </cell>
          <cell r="V1932">
            <v>0</v>
          </cell>
          <cell r="W1932">
            <v>0</v>
          </cell>
          <cell r="X1932">
            <v>-2993272</v>
          </cell>
          <cell r="Y1932">
            <v>0</v>
          </cell>
          <cell r="Z1932">
            <v>82983384</v>
          </cell>
          <cell r="AA1932">
            <v>133914</v>
          </cell>
          <cell r="AB1932">
            <v>0</v>
          </cell>
          <cell r="AC1932">
            <v>61765615</v>
          </cell>
          <cell r="AD1932">
            <v>18045647</v>
          </cell>
          <cell r="AE1932">
            <v>697876</v>
          </cell>
          <cell r="AF1932">
            <v>4872430</v>
          </cell>
          <cell r="AG1932">
            <v>797545</v>
          </cell>
          <cell r="AH1932">
            <v>3444</v>
          </cell>
          <cell r="AI1932">
            <v>172315</v>
          </cell>
          <cell r="AJ1932">
            <v>7860</v>
          </cell>
          <cell r="AK1932">
            <v>86496646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86496646</v>
          </cell>
          <cell r="AQ1932">
            <v>50806852</v>
          </cell>
          <cell r="AR1932">
            <v>17959165</v>
          </cell>
          <cell r="AS1932">
            <v>68766017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3444</v>
          </cell>
          <cell r="AY1932">
            <v>0</v>
          </cell>
          <cell r="AZ1932">
            <v>3444</v>
          </cell>
        </row>
        <row r="1933">
          <cell r="A1933">
            <v>240189</v>
          </cell>
          <cell r="B1933" t="str">
            <v>UNIVERSITY OF WISCONSIN-WHITEWATER</v>
          </cell>
          <cell r="C1933" t="str">
            <v>WI</v>
          </cell>
          <cell r="D1933">
            <v>3</v>
          </cell>
          <cell r="E1933">
            <v>1</v>
          </cell>
          <cell r="F1933">
            <v>2</v>
          </cell>
          <cell r="G1933">
            <v>2</v>
          </cell>
          <cell r="H1933">
            <v>2</v>
          </cell>
          <cell r="I1933">
            <v>21</v>
          </cell>
          <cell r="J1933">
            <v>1</v>
          </cell>
          <cell r="K1933">
            <v>9398</v>
          </cell>
          <cell r="L1933">
            <v>33142380</v>
          </cell>
          <cell r="M1933">
            <v>0</v>
          </cell>
          <cell r="N1933">
            <v>45340262</v>
          </cell>
          <cell r="O1933">
            <v>0</v>
          </cell>
          <cell r="P1933">
            <v>7691404</v>
          </cell>
          <cell r="Q1933">
            <v>157609</v>
          </cell>
          <cell r="R1933">
            <v>16484</v>
          </cell>
          <cell r="S1933">
            <v>1515775</v>
          </cell>
          <cell r="T1933">
            <v>29785</v>
          </cell>
          <cell r="U1933">
            <v>4924175</v>
          </cell>
          <cell r="V1933">
            <v>13978380</v>
          </cell>
          <cell r="W1933">
            <v>0</v>
          </cell>
          <cell r="X1933">
            <v>7723746</v>
          </cell>
          <cell r="Y1933">
            <v>0</v>
          </cell>
          <cell r="Z1933">
            <v>114520000</v>
          </cell>
          <cell r="AA1933">
            <v>37339833</v>
          </cell>
          <cell r="AB1933">
            <v>407338</v>
          </cell>
          <cell r="AC1933">
            <v>3472005</v>
          </cell>
          <cell r="AD1933">
            <v>11956458</v>
          </cell>
          <cell r="AE1933">
            <v>14748886</v>
          </cell>
          <cell r="AF1933">
            <v>8388921</v>
          </cell>
          <cell r="AG1933">
            <v>5754221</v>
          </cell>
          <cell r="AH1933">
            <v>6221139</v>
          </cell>
          <cell r="AI1933">
            <v>4382321</v>
          </cell>
          <cell r="AJ1933">
            <v>726583</v>
          </cell>
          <cell r="AK1933">
            <v>93397705</v>
          </cell>
          <cell r="AL1933">
            <v>15452973</v>
          </cell>
          <cell r="AM1933">
            <v>0</v>
          </cell>
          <cell r="AN1933">
            <v>0</v>
          </cell>
          <cell r="AO1933">
            <v>0</v>
          </cell>
          <cell r="AP1933">
            <v>108850678</v>
          </cell>
          <cell r="AQ1933">
            <v>48432594</v>
          </cell>
          <cell r="AR1933">
            <v>14950627</v>
          </cell>
          <cell r="AS1933">
            <v>63383221</v>
          </cell>
          <cell r="AT1933">
            <v>3388121</v>
          </cell>
          <cell r="AU1933">
            <v>605650</v>
          </cell>
          <cell r="AV1933">
            <v>450842</v>
          </cell>
          <cell r="AW1933">
            <v>0</v>
          </cell>
          <cell r="AX1933">
            <v>470800</v>
          </cell>
          <cell r="AY1933">
            <v>1305726</v>
          </cell>
          <cell r="AZ1933">
            <v>6221139</v>
          </cell>
        </row>
        <row r="1934">
          <cell r="A1934">
            <v>240268</v>
          </cell>
          <cell r="B1934" t="str">
            <v>UNIVERSITY OF WISCONSIN-EAU CLAIRE</v>
          </cell>
          <cell r="C1934" t="str">
            <v>WI</v>
          </cell>
          <cell r="D1934">
            <v>3</v>
          </cell>
          <cell r="E1934">
            <v>1</v>
          </cell>
          <cell r="F1934">
            <v>2</v>
          </cell>
          <cell r="G1934">
            <v>2</v>
          </cell>
          <cell r="H1934">
            <v>2</v>
          </cell>
          <cell r="I1934">
            <v>21</v>
          </cell>
          <cell r="J1934">
            <v>1</v>
          </cell>
          <cell r="K1934">
            <v>10007</v>
          </cell>
          <cell r="L1934">
            <v>46643637</v>
          </cell>
          <cell r="M1934">
            <v>0</v>
          </cell>
          <cell r="N1934">
            <v>50738952</v>
          </cell>
          <cell r="O1934">
            <v>0</v>
          </cell>
          <cell r="P1934">
            <v>8491444</v>
          </cell>
          <cell r="Q1934">
            <v>59114</v>
          </cell>
          <cell r="R1934">
            <v>26316</v>
          </cell>
          <cell r="S1934">
            <v>1225305</v>
          </cell>
          <cell r="T1934">
            <v>9903</v>
          </cell>
          <cell r="U1934">
            <v>4900201</v>
          </cell>
          <cell r="V1934">
            <v>13374994</v>
          </cell>
          <cell r="W1934">
            <v>0</v>
          </cell>
          <cell r="X1934">
            <v>7507083</v>
          </cell>
          <cell r="Y1934">
            <v>0</v>
          </cell>
          <cell r="Z1934">
            <v>132976949</v>
          </cell>
          <cell r="AA1934">
            <v>41029501</v>
          </cell>
          <cell r="AB1934">
            <v>494426</v>
          </cell>
          <cell r="AC1934">
            <v>3402694</v>
          </cell>
          <cell r="AD1934">
            <v>13620562</v>
          </cell>
          <cell r="AE1934">
            <v>14347473</v>
          </cell>
          <cell r="AF1934">
            <v>7858389</v>
          </cell>
          <cell r="AG1934">
            <v>7724654</v>
          </cell>
          <cell r="AH1934">
            <v>23625361</v>
          </cell>
          <cell r="AI1934">
            <v>4656249</v>
          </cell>
          <cell r="AJ1934">
            <v>122121</v>
          </cell>
          <cell r="AK1934">
            <v>116881430</v>
          </cell>
          <cell r="AL1934">
            <v>14494608</v>
          </cell>
          <cell r="AM1934">
            <v>0</v>
          </cell>
          <cell r="AN1934">
            <v>0</v>
          </cell>
          <cell r="AO1934">
            <v>0</v>
          </cell>
          <cell r="AP1934">
            <v>131376038</v>
          </cell>
          <cell r="AQ1934">
            <v>52504635</v>
          </cell>
          <cell r="AR1934">
            <v>17300292</v>
          </cell>
          <cell r="AS1934">
            <v>69804927</v>
          </cell>
          <cell r="AT1934">
            <v>3489942</v>
          </cell>
          <cell r="AU1934">
            <v>1162345</v>
          </cell>
          <cell r="AV1934">
            <v>223455</v>
          </cell>
          <cell r="AW1934">
            <v>0</v>
          </cell>
          <cell r="AX1934">
            <v>124054</v>
          </cell>
          <cell r="AY1934">
            <v>18625565</v>
          </cell>
          <cell r="AZ1934">
            <v>23625361</v>
          </cell>
        </row>
        <row r="1935">
          <cell r="A1935">
            <v>240277</v>
          </cell>
          <cell r="B1935" t="str">
            <v>UNIVERSITY OF WISCONSIN-GREEN BAY</v>
          </cell>
          <cell r="C1935" t="str">
            <v>WI</v>
          </cell>
          <cell r="D1935">
            <v>3</v>
          </cell>
          <cell r="E1935">
            <v>1</v>
          </cell>
          <cell r="F1935">
            <v>2</v>
          </cell>
          <cell r="G1935">
            <v>2</v>
          </cell>
          <cell r="H1935">
            <v>2</v>
          </cell>
          <cell r="I1935">
            <v>22</v>
          </cell>
          <cell r="J1935">
            <v>1</v>
          </cell>
          <cell r="K1935">
            <v>4926</v>
          </cell>
          <cell r="L1935">
            <v>15063001</v>
          </cell>
          <cell r="M1935">
            <v>0</v>
          </cell>
          <cell r="N1935">
            <v>26100408</v>
          </cell>
          <cell r="O1935">
            <v>0</v>
          </cell>
          <cell r="P1935">
            <v>5141377</v>
          </cell>
          <cell r="Q1935">
            <v>147933</v>
          </cell>
          <cell r="R1935">
            <v>0</v>
          </cell>
          <cell r="S1935">
            <v>2416106</v>
          </cell>
          <cell r="T1935">
            <v>10634</v>
          </cell>
          <cell r="U1935">
            <v>11519695</v>
          </cell>
          <cell r="V1935">
            <v>6155139</v>
          </cell>
          <cell r="W1935">
            <v>0</v>
          </cell>
          <cell r="X1935">
            <v>6108585</v>
          </cell>
          <cell r="Y1935">
            <v>0</v>
          </cell>
          <cell r="Z1935">
            <v>72662878</v>
          </cell>
          <cell r="AA1935">
            <v>19067057</v>
          </cell>
          <cell r="AB1935">
            <v>634391</v>
          </cell>
          <cell r="AC1935">
            <v>11104503</v>
          </cell>
          <cell r="AD1935">
            <v>5802215</v>
          </cell>
          <cell r="AE1935">
            <v>7756899</v>
          </cell>
          <cell r="AF1935">
            <v>4835069</v>
          </cell>
          <cell r="AG1935">
            <v>4321339</v>
          </cell>
          <cell r="AH1935">
            <v>5272683</v>
          </cell>
          <cell r="AI1935">
            <v>2863714</v>
          </cell>
          <cell r="AJ1935">
            <v>1601000</v>
          </cell>
          <cell r="AK1935">
            <v>63258870</v>
          </cell>
          <cell r="AL1935">
            <v>6959247</v>
          </cell>
          <cell r="AM1935">
            <v>0</v>
          </cell>
          <cell r="AN1935">
            <v>0</v>
          </cell>
          <cell r="AO1935">
            <v>0</v>
          </cell>
          <cell r="AP1935">
            <v>70218117</v>
          </cell>
          <cell r="AQ1935">
            <v>27254437</v>
          </cell>
          <cell r="AR1935">
            <v>8570441</v>
          </cell>
          <cell r="AS1935">
            <v>35824878</v>
          </cell>
          <cell r="AT1935">
            <v>2058354</v>
          </cell>
          <cell r="AU1935">
            <v>605486</v>
          </cell>
          <cell r="AV1935">
            <v>149268</v>
          </cell>
          <cell r="AW1935">
            <v>0</v>
          </cell>
          <cell r="AX1935">
            <v>150607</v>
          </cell>
          <cell r="AY1935">
            <v>2308968</v>
          </cell>
          <cell r="AZ1935">
            <v>5272683</v>
          </cell>
        </row>
        <row r="1936">
          <cell r="A1936">
            <v>240329</v>
          </cell>
          <cell r="B1936" t="str">
            <v>UNIVERSITY OF WISCONSIN-LA CROSSE</v>
          </cell>
          <cell r="C1936" t="str">
            <v>WI</v>
          </cell>
          <cell r="D1936">
            <v>3</v>
          </cell>
          <cell r="E1936">
            <v>1</v>
          </cell>
          <cell r="F1936">
            <v>2</v>
          </cell>
          <cell r="G1936">
            <v>2</v>
          </cell>
          <cell r="H1936">
            <v>2</v>
          </cell>
          <cell r="I1936">
            <v>21</v>
          </cell>
          <cell r="J1936">
            <v>1</v>
          </cell>
          <cell r="K1936">
            <v>8782</v>
          </cell>
          <cell r="L1936">
            <v>36710839</v>
          </cell>
          <cell r="M1936">
            <v>0</v>
          </cell>
          <cell r="N1936">
            <v>43298704</v>
          </cell>
          <cell r="O1936">
            <v>0</v>
          </cell>
          <cell r="P1936">
            <v>7699662</v>
          </cell>
          <cell r="Q1936">
            <v>169390</v>
          </cell>
          <cell r="R1936">
            <v>110878</v>
          </cell>
          <cell r="S1936">
            <v>2849604</v>
          </cell>
          <cell r="T1936">
            <v>33786</v>
          </cell>
          <cell r="U1936">
            <v>4539315</v>
          </cell>
          <cell r="V1936">
            <v>12274327</v>
          </cell>
          <cell r="W1936">
            <v>0</v>
          </cell>
          <cell r="X1936">
            <v>9174666</v>
          </cell>
          <cell r="Y1936">
            <v>0</v>
          </cell>
          <cell r="Z1936">
            <v>116861171</v>
          </cell>
          <cell r="AA1936">
            <v>36339588</v>
          </cell>
          <cell r="AB1936">
            <v>2791553</v>
          </cell>
          <cell r="AC1936">
            <v>2896010</v>
          </cell>
          <cell r="AD1936">
            <v>11884673</v>
          </cell>
          <cell r="AE1936">
            <v>12040353</v>
          </cell>
          <cell r="AF1936">
            <v>6290279</v>
          </cell>
          <cell r="AG1936">
            <v>6038460</v>
          </cell>
          <cell r="AH1936">
            <v>13784135</v>
          </cell>
          <cell r="AI1936">
            <v>4207634</v>
          </cell>
          <cell r="AJ1936">
            <v>1576429</v>
          </cell>
          <cell r="AK1936">
            <v>97849114</v>
          </cell>
          <cell r="AL1936">
            <v>13812798</v>
          </cell>
          <cell r="AM1936">
            <v>0</v>
          </cell>
          <cell r="AN1936">
            <v>0</v>
          </cell>
          <cell r="AO1936">
            <v>0</v>
          </cell>
          <cell r="AP1936">
            <v>111661912</v>
          </cell>
          <cell r="AQ1936">
            <v>46078067</v>
          </cell>
          <cell r="AR1936">
            <v>14703252</v>
          </cell>
          <cell r="AS1936">
            <v>60781319</v>
          </cell>
          <cell r="AT1936">
            <v>2813050</v>
          </cell>
          <cell r="AU1936">
            <v>697103</v>
          </cell>
          <cell r="AV1936">
            <v>266007</v>
          </cell>
          <cell r="AW1936">
            <v>0</v>
          </cell>
          <cell r="AX1936">
            <v>55500</v>
          </cell>
          <cell r="AY1936">
            <v>9952475</v>
          </cell>
          <cell r="AZ1936">
            <v>13784135</v>
          </cell>
        </row>
        <row r="1937">
          <cell r="A1937">
            <v>240365</v>
          </cell>
          <cell r="B1937" t="str">
            <v>UNIVERSITY OF WISCONSIN-OSHKOSH</v>
          </cell>
          <cell r="C1937" t="str">
            <v>WI</v>
          </cell>
          <cell r="D1937">
            <v>3</v>
          </cell>
          <cell r="E1937">
            <v>1</v>
          </cell>
          <cell r="F1937">
            <v>2</v>
          </cell>
          <cell r="G1937">
            <v>2</v>
          </cell>
          <cell r="H1937">
            <v>2</v>
          </cell>
          <cell r="I1937">
            <v>21</v>
          </cell>
          <cell r="J1937">
            <v>1</v>
          </cell>
          <cell r="K1937">
            <v>9358</v>
          </cell>
          <cell r="L1937">
            <v>28294628</v>
          </cell>
          <cell r="M1937">
            <v>0</v>
          </cell>
          <cell r="N1937">
            <v>48968176</v>
          </cell>
          <cell r="O1937">
            <v>0</v>
          </cell>
          <cell r="P1937">
            <v>11276904</v>
          </cell>
          <cell r="Q1937">
            <v>1064531</v>
          </cell>
          <cell r="R1937">
            <v>319970</v>
          </cell>
          <cell r="S1937">
            <v>1801449</v>
          </cell>
          <cell r="T1937">
            <v>5093</v>
          </cell>
          <cell r="U1937">
            <v>1620452</v>
          </cell>
          <cell r="V1937">
            <v>15342436</v>
          </cell>
          <cell r="W1937">
            <v>0</v>
          </cell>
          <cell r="X1937">
            <v>8267725</v>
          </cell>
          <cell r="Y1937">
            <v>0</v>
          </cell>
          <cell r="Z1937">
            <v>116961364</v>
          </cell>
          <cell r="AA1937">
            <v>43844832</v>
          </cell>
          <cell r="AB1937">
            <v>984064</v>
          </cell>
          <cell r="AC1937">
            <v>5269631</v>
          </cell>
          <cell r="AD1937">
            <v>11364443</v>
          </cell>
          <cell r="AE1937">
            <v>11660630</v>
          </cell>
          <cell r="AF1937">
            <v>6482948</v>
          </cell>
          <cell r="AG1937">
            <v>6659165</v>
          </cell>
          <cell r="AH1937">
            <v>5734831</v>
          </cell>
          <cell r="AI1937">
            <v>4829789</v>
          </cell>
          <cell r="AJ1937">
            <v>2167195</v>
          </cell>
          <cell r="AK1937">
            <v>98997528</v>
          </cell>
          <cell r="AL1937">
            <v>17447140</v>
          </cell>
          <cell r="AM1937">
            <v>0</v>
          </cell>
          <cell r="AN1937">
            <v>0</v>
          </cell>
          <cell r="AO1937">
            <v>0</v>
          </cell>
          <cell r="AP1937">
            <v>116444668</v>
          </cell>
          <cell r="AQ1937">
            <v>52575449</v>
          </cell>
          <cell r="AR1937">
            <v>16434161</v>
          </cell>
          <cell r="AS1937">
            <v>69009610</v>
          </cell>
          <cell r="AT1937">
            <v>3166886</v>
          </cell>
          <cell r="AU1937">
            <v>517976</v>
          </cell>
          <cell r="AV1937">
            <v>273895</v>
          </cell>
          <cell r="AW1937">
            <v>0</v>
          </cell>
          <cell r="AX1937">
            <v>348046</v>
          </cell>
          <cell r="AY1937">
            <v>1428028</v>
          </cell>
          <cell r="AZ1937">
            <v>5734831</v>
          </cell>
        </row>
        <row r="1938">
          <cell r="A1938">
            <v>240374</v>
          </cell>
          <cell r="B1938" t="str">
            <v>UNIVERSITY OF WISCONSIN-PARKSIDE</v>
          </cell>
          <cell r="C1938" t="str">
            <v>WI</v>
          </cell>
          <cell r="D1938">
            <v>3</v>
          </cell>
          <cell r="E1938">
            <v>1</v>
          </cell>
          <cell r="F1938">
            <v>2</v>
          </cell>
          <cell r="G1938">
            <v>2</v>
          </cell>
          <cell r="H1938">
            <v>2</v>
          </cell>
          <cell r="I1938">
            <v>22</v>
          </cell>
          <cell r="J1938">
            <v>1</v>
          </cell>
          <cell r="K1938">
            <v>4032</v>
          </cell>
          <cell r="L1938">
            <v>13926837</v>
          </cell>
          <cell r="M1938">
            <v>0</v>
          </cell>
          <cell r="N1938">
            <v>24389223</v>
          </cell>
          <cell r="O1938">
            <v>0</v>
          </cell>
          <cell r="P1938">
            <v>4443216</v>
          </cell>
          <cell r="Q1938">
            <v>10967</v>
          </cell>
          <cell r="R1938">
            <v>19944</v>
          </cell>
          <cell r="S1938">
            <v>949141</v>
          </cell>
          <cell r="T1938">
            <v>11442</v>
          </cell>
          <cell r="U1938">
            <v>1671506</v>
          </cell>
          <cell r="V1938">
            <v>4231029</v>
          </cell>
          <cell r="W1938">
            <v>0</v>
          </cell>
          <cell r="X1938">
            <v>3361447</v>
          </cell>
          <cell r="Y1938">
            <v>0</v>
          </cell>
          <cell r="Z1938">
            <v>53014752</v>
          </cell>
          <cell r="AA1938">
            <v>16414481</v>
          </cell>
          <cell r="AB1938">
            <v>617747</v>
          </cell>
          <cell r="AC1938">
            <v>1903645</v>
          </cell>
          <cell r="AD1938">
            <v>5001391</v>
          </cell>
          <cell r="AE1938">
            <v>7539138</v>
          </cell>
          <cell r="AF1938">
            <v>4216601</v>
          </cell>
          <cell r="AG1938">
            <v>4232949</v>
          </cell>
          <cell r="AH1938">
            <v>6545844</v>
          </cell>
          <cell r="AI1938">
            <v>2973741</v>
          </cell>
          <cell r="AJ1938">
            <v>182786</v>
          </cell>
          <cell r="AK1938">
            <v>49628323</v>
          </cell>
          <cell r="AL1938">
            <v>4336880</v>
          </cell>
          <cell r="AM1938">
            <v>0</v>
          </cell>
          <cell r="AN1938">
            <v>0</v>
          </cell>
          <cell r="AO1938">
            <v>0</v>
          </cell>
          <cell r="AP1938">
            <v>53965203</v>
          </cell>
          <cell r="AQ1938">
            <v>23817058</v>
          </cell>
          <cell r="AR1938">
            <v>7467766</v>
          </cell>
          <cell r="AS1938">
            <v>31284824</v>
          </cell>
          <cell r="AT1938">
            <v>2434777</v>
          </cell>
          <cell r="AU1938">
            <v>490512</v>
          </cell>
          <cell r="AV1938">
            <v>213910</v>
          </cell>
          <cell r="AW1938">
            <v>0</v>
          </cell>
          <cell r="AX1938">
            <v>224484</v>
          </cell>
          <cell r="AY1938">
            <v>3182161</v>
          </cell>
          <cell r="AZ1938">
            <v>6545844</v>
          </cell>
        </row>
        <row r="1939">
          <cell r="A1939">
            <v>240417</v>
          </cell>
          <cell r="B1939" t="str">
            <v>UNIVERSITY OF WISCONSIN-STOUT</v>
          </cell>
          <cell r="C1939" t="str">
            <v>WI</v>
          </cell>
          <cell r="D1939">
            <v>3</v>
          </cell>
          <cell r="E1939">
            <v>1</v>
          </cell>
          <cell r="F1939">
            <v>2</v>
          </cell>
          <cell r="G1939">
            <v>2</v>
          </cell>
          <cell r="H1939">
            <v>2</v>
          </cell>
          <cell r="I1939">
            <v>21</v>
          </cell>
          <cell r="J1939">
            <v>1</v>
          </cell>
          <cell r="K1939">
            <v>7309</v>
          </cell>
          <cell r="L1939">
            <v>37344409</v>
          </cell>
          <cell r="M1939">
            <v>0</v>
          </cell>
          <cell r="N1939">
            <v>41123718</v>
          </cell>
          <cell r="O1939">
            <v>0</v>
          </cell>
          <cell r="P1939">
            <v>8755624</v>
          </cell>
          <cell r="Q1939">
            <v>66900</v>
          </cell>
          <cell r="R1939">
            <v>0</v>
          </cell>
          <cell r="S1939">
            <v>2045057</v>
          </cell>
          <cell r="T1939">
            <v>800</v>
          </cell>
          <cell r="U1939">
            <v>2957917</v>
          </cell>
          <cell r="V1939">
            <v>5792468</v>
          </cell>
          <cell r="W1939">
            <v>0</v>
          </cell>
          <cell r="X1939">
            <v>6216602</v>
          </cell>
          <cell r="Y1939">
            <v>0</v>
          </cell>
          <cell r="Z1939">
            <v>104303495</v>
          </cell>
          <cell r="AA1939">
            <v>32285089</v>
          </cell>
          <cell r="AB1939">
            <v>971432</v>
          </cell>
          <cell r="AC1939">
            <v>4345916</v>
          </cell>
          <cell r="AD1939">
            <v>10308739</v>
          </cell>
          <cell r="AE1939">
            <v>10273781</v>
          </cell>
          <cell r="AF1939">
            <v>7339088</v>
          </cell>
          <cell r="AG1939">
            <v>5982639</v>
          </cell>
          <cell r="AH1939">
            <v>19733019</v>
          </cell>
          <cell r="AI1939">
            <v>4485047</v>
          </cell>
          <cell r="AJ1939">
            <v>1460373</v>
          </cell>
          <cell r="AK1939">
            <v>97185123</v>
          </cell>
          <cell r="AL1939">
            <v>12769885</v>
          </cell>
          <cell r="AM1939">
            <v>0</v>
          </cell>
          <cell r="AN1939">
            <v>0</v>
          </cell>
          <cell r="AO1939">
            <v>0</v>
          </cell>
          <cell r="AP1939">
            <v>109955008</v>
          </cell>
          <cell r="AQ1939">
            <v>41423862</v>
          </cell>
          <cell r="AR1939">
            <v>14201983</v>
          </cell>
          <cell r="AS1939">
            <v>55625845</v>
          </cell>
          <cell r="AT1939">
            <v>3438006</v>
          </cell>
          <cell r="AU1939">
            <v>698909</v>
          </cell>
          <cell r="AV1939">
            <v>284659</v>
          </cell>
          <cell r="AW1939">
            <v>0</v>
          </cell>
          <cell r="AX1939">
            <v>530792</v>
          </cell>
          <cell r="AY1939">
            <v>14780653</v>
          </cell>
          <cell r="AZ1939">
            <v>19733019</v>
          </cell>
        </row>
        <row r="1940">
          <cell r="A1940">
            <v>240426</v>
          </cell>
          <cell r="B1940" t="str">
            <v>UNIVERSITY OF WISCONSIN-SUPERIOR</v>
          </cell>
          <cell r="C1940" t="str">
            <v>WI</v>
          </cell>
          <cell r="D1940">
            <v>3</v>
          </cell>
          <cell r="E1940">
            <v>1</v>
          </cell>
          <cell r="F1940">
            <v>2</v>
          </cell>
          <cell r="G1940">
            <v>2</v>
          </cell>
          <cell r="H1940">
            <v>2</v>
          </cell>
          <cell r="I1940">
            <v>21</v>
          </cell>
          <cell r="J1940">
            <v>1</v>
          </cell>
          <cell r="K1940">
            <v>2378</v>
          </cell>
          <cell r="L1940">
            <v>16706105</v>
          </cell>
          <cell r="M1940">
            <v>0</v>
          </cell>
          <cell r="N1940">
            <v>16555820</v>
          </cell>
          <cell r="O1940">
            <v>0</v>
          </cell>
          <cell r="P1940">
            <v>3307260</v>
          </cell>
          <cell r="Q1940">
            <v>209511</v>
          </cell>
          <cell r="R1940">
            <v>552</v>
          </cell>
          <cell r="S1940">
            <v>646784</v>
          </cell>
          <cell r="T1940">
            <v>32215</v>
          </cell>
          <cell r="U1940">
            <v>784278</v>
          </cell>
          <cell r="V1940">
            <v>4454891</v>
          </cell>
          <cell r="W1940">
            <v>0</v>
          </cell>
          <cell r="X1940">
            <v>1848833</v>
          </cell>
          <cell r="Y1940">
            <v>0</v>
          </cell>
          <cell r="Z1940">
            <v>44546249</v>
          </cell>
          <cell r="AA1940">
            <v>11305753</v>
          </cell>
          <cell r="AB1940">
            <v>295077</v>
          </cell>
          <cell r="AC1940">
            <v>1276812</v>
          </cell>
          <cell r="AD1940">
            <v>2785450</v>
          </cell>
          <cell r="AE1940">
            <v>4076388</v>
          </cell>
          <cell r="AF1940">
            <v>3249678</v>
          </cell>
          <cell r="AG1940">
            <v>3491392</v>
          </cell>
          <cell r="AH1940">
            <v>11715729</v>
          </cell>
          <cell r="AI1940">
            <v>1949223</v>
          </cell>
          <cell r="AJ1940">
            <v>297802</v>
          </cell>
          <cell r="AK1940">
            <v>40443304</v>
          </cell>
          <cell r="AL1940">
            <v>5200426</v>
          </cell>
          <cell r="AM1940">
            <v>0</v>
          </cell>
          <cell r="AN1940">
            <v>0</v>
          </cell>
          <cell r="AO1940">
            <v>0</v>
          </cell>
          <cell r="AP1940">
            <v>45643730</v>
          </cell>
          <cell r="AQ1940">
            <v>15842721</v>
          </cell>
          <cell r="AR1940">
            <v>5569058</v>
          </cell>
          <cell r="AS1940">
            <v>21411779</v>
          </cell>
          <cell r="AT1940">
            <v>1581279</v>
          </cell>
          <cell r="AU1940">
            <v>203595</v>
          </cell>
          <cell r="AV1940">
            <v>86393</v>
          </cell>
          <cell r="AW1940">
            <v>0</v>
          </cell>
          <cell r="AX1940">
            <v>84724</v>
          </cell>
          <cell r="AY1940">
            <v>9759738</v>
          </cell>
          <cell r="AZ1940">
            <v>11715729</v>
          </cell>
        </row>
        <row r="1941">
          <cell r="A1941">
            <v>240444</v>
          </cell>
          <cell r="B1941" t="str">
            <v>UNIVERSITY OF WISCONSIN-MADISON</v>
          </cell>
          <cell r="C1941" t="str">
            <v>WI</v>
          </cell>
          <cell r="D1941">
            <v>3</v>
          </cell>
          <cell r="E1941">
            <v>1</v>
          </cell>
          <cell r="F1941">
            <v>1</v>
          </cell>
          <cell r="G1941">
            <v>1</v>
          </cell>
          <cell r="H1941">
            <v>2</v>
          </cell>
          <cell r="I1941">
            <v>15</v>
          </cell>
          <cell r="J1941">
            <v>1</v>
          </cell>
          <cell r="K1941">
            <v>38019</v>
          </cell>
          <cell r="L1941">
            <v>296700997</v>
          </cell>
          <cell r="M1941">
            <v>7295394</v>
          </cell>
          <cell r="N1941">
            <v>424865540</v>
          </cell>
          <cell r="O1941">
            <v>0</v>
          </cell>
          <cell r="P1941">
            <v>359480243</v>
          </cell>
          <cell r="Q1941">
            <v>6645529</v>
          </cell>
          <cell r="R1941">
            <v>2371387</v>
          </cell>
          <cell r="S1941">
            <v>249507274</v>
          </cell>
          <cell r="T1941">
            <v>14318249</v>
          </cell>
          <cell r="U1941">
            <v>103120918</v>
          </cell>
          <cell r="V1941">
            <v>136056575</v>
          </cell>
          <cell r="W1941">
            <v>0</v>
          </cell>
          <cell r="X1941">
            <v>19218501</v>
          </cell>
          <cell r="Y1941">
            <v>0</v>
          </cell>
          <cell r="Z1941">
            <v>1619580607</v>
          </cell>
          <cell r="AA1941">
            <v>351903391</v>
          </cell>
          <cell r="AB1941">
            <v>544034493</v>
          </cell>
          <cell r="AC1941">
            <v>97320779</v>
          </cell>
          <cell r="AD1941">
            <v>142167114</v>
          </cell>
          <cell r="AE1941">
            <v>50351690</v>
          </cell>
          <cell r="AF1941">
            <v>47993610</v>
          </cell>
          <cell r="AG1941">
            <v>84502407</v>
          </cell>
          <cell r="AH1941">
            <v>83774589</v>
          </cell>
          <cell r="AI1941">
            <v>40491601</v>
          </cell>
          <cell r="AJ1941">
            <v>40405896</v>
          </cell>
          <cell r="AK1941">
            <v>1482945570</v>
          </cell>
          <cell r="AL1941">
            <v>127362730</v>
          </cell>
          <cell r="AM1941">
            <v>0</v>
          </cell>
          <cell r="AN1941">
            <v>0</v>
          </cell>
          <cell r="AO1941">
            <v>0</v>
          </cell>
          <cell r="AP1941">
            <v>1610308300</v>
          </cell>
          <cell r="AQ1941">
            <v>740202225</v>
          </cell>
          <cell r="AR1941">
            <v>211356892</v>
          </cell>
          <cell r="AS1941">
            <v>951559117</v>
          </cell>
          <cell r="AT1941">
            <v>6157874</v>
          </cell>
          <cell r="AU1941">
            <v>13306182</v>
          </cell>
          <cell r="AV1941">
            <v>4362755</v>
          </cell>
          <cell r="AW1941">
            <v>0</v>
          </cell>
          <cell r="AX1941">
            <v>19846967</v>
          </cell>
          <cell r="AY1941">
            <v>40100811</v>
          </cell>
          <cell r="AZ1941">
            <v>83774589</v>
          </cell>
        </row>
        <row r="1942">
          <cell r="A1942">
            <v>240453</v>
          </cell>
          <cell r="B1942" t="str">
            <v>UNIVERSITY OF WISCONSIN-MILWAUKEE</v>
          </cell>
          <cell r="C1942" t="str">
            <v>WI</v>
          </cell>
          <cell r="D1942">
            <v>3</v>
          </cell>
          <cell r="E1942">
            <v>1</v>
          </cell>
          <cell r="F1942">
            <v>2</v>
          </cell>
          <cell r="G1942">
            <v>2</v>
          </cell>
          <cell r="H1942">
            <v>2</v>
          </cell>
          <cell r="I1942">
            <v>15</v>
          </cell>
          <cell r="J1942">
            <v>1</v>
          </cell>
          <cell r="K1942">
            <v>19579</v>
          </cell>
          <cell r="L1942">
            <v>84538083</v>
          </cell>
          <cell r="M1942">
            <v>0</v>
          </cell>
          <cell r="N1942">
            <v>132942912</v>
          </cell>
          <cell r="O1942">
            <v>0</v>
          </cell>
          <cell r="P1942">
            <v>34527873</v>
          </cell>
          <cell r="Q1942">
            <v>675399</v>
          </cell>
          <cell r="R1942">
            <v>315207</v>
          </cell>
          <cell r="S1942">
            <v>8064242</v>
          </cell>
          <cell r="T1942">
            <v>26056</v>
          </cell>
          <cell r="U1942">
            <v>16989071</v>
          </cell>
          <cell r="V1942">
            <v>26085840</v>
          </cell>
          <cell r="W1942">
            <v>0</v>
          </cell>
          <cell r="X1942">
            <v>17218008</v>
          </cell>
          <cell r="Y1942">
            <v>0</v>
          </cell>
          <cell r="Z1942">
            <v>321382691</v>
          </cell>
          <cell r="AA1942">
            <v>114542416</v>
          </cell>
          <cell r="AB1942">
            <v>25801843</v>
          </cell>
          <cell r="AC1942">
            <v>17483187</v>
          </cell>
          <cell r="AD1942">
            <v>40720038</v>
          </cell>
          <cell r="AE1942">
            <v>34768676</v>
          </cell>
          <cell r="AF1942">
            <v>14365677</v>
          </cell>
          <cell r="AG1942">
            <v>19774853</v>
          </cell>
          <cell r="AH1942">
            <v>18690004</v>
          </cell>
          <cell r="AI1942">
            <v>12415811</v>
          </cell>
          <cell r="AJ1942">
            <v>211595</v>
          </cell>
          <cell r="AK1942">
            <v>298774100</v>
          </cell>
          <cell r="AL1942">
            <v>26174971</v>
          </cell>
          <cell r="AM1942">
            <v>0</v>
          </cell>
          <cell r="AN1942">
            <v>0</v>
          </cell>
          <cell r="AO1942">
            <v>0</v>
          </cell>
          <cell r="AP1942">
            <v>324949071</v>
          </cell>
          <cell r="AQ1942">
            <v>154601413</v>
          </cell>
          <cell r="AR1942">
            <v>42673499</v>
          </cell>
          <cell r="AS1942">
            <v>197274912</v>
          </cell>
          <cell r="AT1942">
            <v>7652280</v>
          </cell>
          <cell r="AU1942">
            <v>3002748</v>
          </cell>
          <cell r="AV1942">
            <v>2378408</v>
          </cell>
          <cell r="AW1942">
            <v>0</v>
          </cell>
          <cell r="AX1942">
            <v>384433</v>
          </cell>
          <cell r="AY1942">
            <v>5272135</v>
          </cell>
          <cell r="AZ1942">
            <v>18690004</v>
          </cell>
        </row>
        <row r="1943">
          <cell r="A1943">
            <v>240462</v>
          </cell>
          <cell r="B1943" t="str">
            <v>UNIVERSITY OF WISCONSIN-PLATTEVILLE</v>
          </cell>
          <cell r="C1943" t="str">
            <v>WI</v>
          </cell>
          <cell r="D1943">
            <v>3</v>
          </cell>
          <cell r="E1943">
            <v>1</v>
          </cell>
          <cell r="F1943">
            <v>2</v>
          </cell>
          <cell r="G1943">
            <v>2</v>
          </cell>
          <cell r="H1943">
            <v>2</v>
          </cell>
          <cell r="I1943">
            <v>21</v>
          </cell>
          <cell r="J1943">
            <v>1</v>
          </cell>
          <cell r="K1943">
            <v>5147</v>
          </cell>
          <cell r="L1943">
            <v>17731999</v>
          </cell>
          <cell r="M1943">
            <v>0</v>
          </cell>
          <cell r="N1943">
            <v>30105126</v>
          </cell>
          <cell r="O1943">
            <v>0</v>
          </cell>
          <cell r="P1943">
            <v>3544444</v>
          </cell>
          <cell r="Q1943">
            <v>167154</v>
          </cell>
          <cell r="R1943">
            <v>42658</v>
          </cell>
          <cell r="S1943">
            <v>431755</v>
          </cell>
          <cell r="T1943">
            <v>2403</v>
          </cell>
          <cell r="U1943">
            <v>7418417</v>
          </cell>
          <cell r="V1943">
            <v>9475299</v>
          </cell>
          <cell r="W1943">
            <v>0</v>
          </cell>
          <cell r="X1943">
            <v>3635537</v>
          </cell>
          <cell r="Y1943">
            <v>0</v>
          </cell>
          <cell r="Z1943">
            <v>72554792</v>
          </cell>
          <cell r="AA1943">
            <v>27463307</v>
          </cell>
          <cell r="AB1943">
            <v>3159</v>
          </cell>
          <cell r="AC1943">
            <v>1649919</v>
          </cell>
          <cell r="AD1943">
            <v>8001261</v>
          </cell>
          <cell r="AE1943">
            <v>7232561</v>
          </cell>
          <cell r="AF1943">
            <v>4571635</v>
          </cell>
          <cell r="AG1943">
            <v>4620013</v>
          </cell>
          <cell r="AH1943">
            <v>4582868</v>
          </cell>
          <cell r="AI1943">
            <v>3629416</v>
          </cell>
          <cell r="AJ1943">
            <v>82080</v>
          </cell>
          <cell r="AK1943">
            <v>61836219</v>
          </cell>
          <cell r="AL1943">
            <v>11026170</v>
          </cell>
          <cell r="AM1943">
            <v>0</v>
          </cell>
          <cell r="AN1943">
            <v>0</v>
          </cell>
          <cell r="AO1943">
            <v>0</v>
          </cell>
          <cell r="AP1943">
            <v>72862389</v>
          </cell>
          <cell r="AQ1943">
            <v>28692553</v>
          </cell>
          <cell r="AR1943">
            <v>9323333</v>
          </cell>
          <cell r="AS1943">
            <v>38015886</v>
          </cell>
          <cell r="AT1943">
            <v>2311153</v>
          </cell>
          <cell r="AU1943">
            <v>399648</v>
          </cell>
          <cell r="AV1943">
            <v>104678</v>
          </cell>
          <cell r="AW1943">
            <v>0</v>
          </cell>
          <cell r="AX1943">
            <v>42658</v>
          </cell>
          <cell r="AY1943">
            <v>1724731</v>
          </cell>
          <cell r="AZ1943">
            <v>4582868</v>
          </cell>
        </row>
        <row r="1944">
          <cell r="A1944">
            <v>240471</v>
          </cell>
          <cell r="B1944" t="str">
            <v>UNIVERSITY OF WISCONSIN-RIVER FALLS</v>
          </cell>
          <cell r="C1944" t="str">
            <v>WI</v>
          </cell>
          <cell r="D1944">
            <v>3</v>
          </cell>
          <cell r="E1944">
            <v>1</v>
          </cell>
          <cell r="F1944">
            <v>2</v>
          </cell>
          <cell r="G1944">
            <v>2</v>
          </cell>
          <cell r="H1944">
            <v>2</v>
          </cell>
          <cell r="I1944">
            <v>21</v>
          </cell>
          <cell r="J1944">
            <v>1</v>
          </cell>
          <cell r="K1944">
            <v>5450</v>
          </cell>
          <cell r="L1944">
            <v>36332533</v>
          </cell>
          <cell r="M1944">
            <v>0</v>
          </cell>
          <cell r="N1944">
            <v>29274491</v>
          </cell>
          <cell r="O1944">
            <v>0</v>
          </cell>
          <cell r="P1944">
            <v>5510372</v>
          </cell>
          <cell r="Q1944">
            <v>218778</v>
          </cell>
          <cell r="R1944">
            <v>36442</v>
          </cell>
          <cell r="S1944">
            <v>534601</v>
          </cell>
          <cell r="T1944">
            <v>2400</v>
          </cell>
          <cell r="U1944">
            <v>5607856</v>
          </cell>
          <cell r="V1944">
            <v>7622284</v>
          </cell>
          <cell r="W1944">
            <v>0</v>
          </cell>
          <cell r="X1944">
            <v>2436588</v>
          </cell>
          <cell r="Y1944">
            <v>0</v>
          </cell>
          <cell r="Z1944">
            <v>87576345</v>
          </cell>
          <cell r="AA1944">
            <v>22625913</v>
          </cell>
          <cell r="AB1944">
            <v>276876</v>
          </cell>
          <cell r="AC1944">
            <v>2573006</v>
          </cell>
          <cell r="AD1944">
            <v>7799464</v>
          </cell>
          <cell r="AE1944">
            <v>7932218</v>
          </cell>
          <cell r="AF1944">
            <v>5107561</v>
          </cell>
          <cell r="AG1944">
            <v>4570478</v>
          </cell>
          <cell r="AH1944">
            <v>23597224</v>
          </cell>
          <cell r="AI1944">
            <v>3508410</v>
          </cell>
          <cell r="AJ1944">
            <v>114539</v>
          </cell>
          <cell r="AK1944">
            <v>78105689</v>
          </cell>
          <cell r="AL1944">
            <v>7258312</v>
          </cell>
          <cell r="AM1944">
            <v>0</v>
          </cell>
          <cell r="AN1944">
            <v>0</v>
          </cell>
          <cell r="AO1944">
            <v>0</v>
          </cell>
          <cell r="AP1944">
            <v>85364001</v>
          </cell>
          <cell r="AQ1944">
            <v>29308955</v>
          </cell>
          <cell r="AR1944">
            <v>9773217</v>
          </cell>
          <cell r="AS1944">
            <v>39082172</v>
          </cell>
          <cell r="AT1944">
            <v>2321098</v>
          </cell>
          <cell r="AU1944">
            <v>410314</v>
          </cell>
          <cell r="AV1944">
            <v>112302</v>
          </cell>
          <cell r="AW1944">
            <v>0</v>
          </cell>
          <cell r="AX1944">
            <v>114839</v>
          </cell>
          <cell r="AY1944">
            <v>20638671</v>
          </cell>
          <cell r="AZ1944">
            <v>23597224</v>
          </cell>
        </row>
        <row r="1945">
          <cell r="A1945">
            <v>240480</v>
          </cell>
          <cell r="B1945" t="str">
            <v>UNIVERSITY OF WISCONSIN-STEVENS POINT</v>
          </cell>
          <cell r="C1945" t="str">
            <v>WI</v>
          </cell>
          <cell r="D1945">
            <v>3</v>
          </cell>
          <cell r="E1945">
            <v>1</v>
          </cell>
          <cell r="F1945">
            <v>2</v>
          </cell>
          <cell r="G1945">
            <v>2</v>
          </cell>
          <cell r="H1945">
            <v>2</v>
          </cell>
          <cell r="I1945">
            <v>21</v>
          </cell>
          <cell r="J1945">
            <v>1</v>
          </cell>
          <cell r="K1945">
            <v>8196</v>
          </cell>
          <cell r="L1945">
            <v>27986055</v>
          </cell>
          <cell r="M1945">
            <v>0</v>
          </cell>
          <cell r="N1945">
            <v>45197226</v>
          </cell>
          <cell r="O1945">
            <v>0</v>
          </cell>
          <cell r="P1945">
            <v>8724453</v>
          </cell>
          <cell r="Q1945">
            <v>1786380</v>
          </cell>
          <cell r="R1945">
            <v>149588</v>
          </cell>
          <cell r="S1945">
            <v>1072383</v>
          </cell>
          <cell r="T1945">
            <v>800</v>
          </cell>
          <cell r="U1945">
            <v>7759370</v>
          </cell>
          <cell r="V1945">
            <v>14694353</v>
          </cell>
          <cell r="W1945">
            <v>0</v>
          </cell>
          <cell r="X1945">
            <v>8581767</v>
          </cell>
          <cell r="Y1945">
            <v>0</v>
          </cell>
          <cell r="Z1945">
            <v>115952375</v>
          </cell>
          <cell r="AA1945">
            <v>40114574</v>
          </cell>
          <cell r="AB1945">
            <v>1543603</v>
          </cell>
          <cell r="AC1945">
            <v>6999797</v>
          </cell>
          <cell r="AD1945">
            <v>11172360</v>
          </cell>
          <cell r="AE1945">
            <v>12382868</v>
          </cell>
          <cell r="AF1945">
            <v>7573875</v>
          </cell>
          <cell r="AG1945">
            <v>6358227</v>
          </cell>
          <cell r="AH1945">
            <v>8148827</v>
          </cell>
          <cell r="AI1945">
            <v>5049082</v>
          </cell>
          <cell r="AJ1945">
            <v>282481</v>
          </cell>
          <cell r="AK1945">
            <v>99625694</v>
          </cell>
          <cell r="AL1945">
            <v>14598506</v>
          </cell>
          <cell r="AM1945">
            <v>0</v>
          </cell>
          <cell r="AN1945">
            <v>0</v>
          </cell>
          <cell r="AO1945">
            <v>0</v>
          </cell>
          <cell r="AP1945">
            <v>114224200</v>
          </cell>
          <cell r="AQ1945">
            <v>49690066</v>
          </cell>
          <cell r="AR1945">
            <v>15458150</v>
          </cell>
          <cell r="AS1945">
            <v>65148216</v>
          </cell>
          <cell r="AT1945">
            <v>3639851</v>
          </cell>
          <cell r="AU1945">
            <v>782429</v>
          </cell>
          <cell r="AV1945">
            <v>203047</v>
          </cell>
          <cell r="AW1945">
            <v>0</v>
          </cell>
          <cell r="AX1945">
            <v>66238</v>
          </cell>
          <cell r="AY1945">
            <v>3457262</v>
          </cell>
          <cell r="AZ1945">
            <v>8148827</v>
          </cell>
        </row>
        <row r="1946">
          <cell r="A1946">
            <v>238263</v>
          </cell>
          <cell r="B1946" t="str">
            <v>MADISON AREA TECHNICAL COLLEGE</v>
          </cell>
          <cell r="C1946" t="str">
            <v>WI</v>
          </cell>
          <cell r="D1946">
            <v>3</v>
          </cell>
          <cell r="E1946">
            <v>4</v>
          </cell>
          <cell r="F1946">
            <v>2</v>
          </cell>
          <cell r="G1946">
            <v>2</v>
          </cell>
          <cell r="H1946">
            <v>2</v>
          </cell>
          <cell r="I1946">
            <v>40</v>
          </cell>
          <cell r="J1946">
            <v>1</v>
          </cell>
          <cell r="K1946">
            <v>7967</v>
          </cell>
          <cell r="L1946">
            <v>17475948</v>
          </cell>
          <cell r="M1946">
            <v>0</v>
          </cell>
          <cell r="N1946">
            <v>16508819</v>
          </cell>
          <cell r="O1946">
            <v>50166060</v>
          </cell>
          <cell r="P1946">
            <v>5188463</v>
          </cell>
          <cell r="Q1946">
            <v>0</v>
          </cell>
          <cell r="R1946">
            <v>0</v>
          </cell>
          <cell r="S1946">
            <v>20000</v>
          </cell>
          <cell r="T1946">
            <v>0</v>
          </cell>
          <cell r="U1946">
            <v>2188364</v>
          </cell>
          <cell r="V1946">
            <v>7741420</v>
          </cell>
          <cell r="W1946">
            <v>0</v>
          </cell>
          <cell r="X1946">
            <v>1889520</v>
          </cell>
          <cell r="Y1946">
            <v>0</v>
          </cell>
          <cell r="Z1946">
            <v>101178594</v>
          </cell>
          <cell r="AA1946">
            <v>61596119</v>
          </cell>
          <cell r="AB1946">
            <v>0</v>
          </cell>
          <cell r="AC1946">
            <v>197732</v>
          </cell>
          <cell r="AD1946">
            <v>2314186</v>
          </cell>
          <cell r="AE1946">
            <v>6833582</v>
          </cell>
          <cell r="AF1946">
            <v>8833077</v>
          </cell>
          <cell r="AG1946">
            <v>8732946</v>
          </cell>
          <cell r="AH1946">
            <v>3363377</v>
          </cell>
          <cell r="AI1946">
            <v>0</v>
          </cell>
          <cell r="AJ1946">
            <v>0</v>
          </cell>
          <cell r="AK1946">
            <v>91871019</v>
          </cell>
          <cell r="AL1946">
            <v>7977950</v>
          </cell>
          <cell r="AM1946">
            <v>0</v>
          </cell>
          <cell r="AN1946">
            <v>0</v>
          </cell>
          <cell r="AO1946">
            <v>0</v>
          </cell>
          <cell r="AP1946">
            <v>99848969</v>
          </cell>
          <cell r="AQ1946">
            <v>51209188</v>
          </cell>
          <cell r="AR1946">
            <v>16646274</v>
          </cell>
          <cell r="AS1946">
            <v>67855462</v>
          </cell>
          <cell r="AT1946">
            <v>2715347</v>
          </cell>
          <cell r="AU1946">
            <v>299049</v>
          </cell>
          <cell r="AV1946">
            <v>260750</v>
          </cell>
          <cell r="AW1946">
            <v>0</v>
          </cell>
          <cell r="AX1946">
            <v>0</v>
          </cell>
          <cell r="AY1946">
            <v>88231</v>
          </cell>
          <cell r="AZ1946">
            <v>3363377</v>
          </cell>
        </row>
        <row r="1947">
          <cell r="A1947">
            <v>238397</v>
          </cell>
          <cell r="B1947" t="str">
            <v>BLACKHAWK TECHNICAL COLLEGE</v>
          </cell>
          <cell r="C1947" t="str">
            <v>WI</v>
          </cell>
          <cell r="D1947">
            <v>3</v>
          </cell>
          <cell r="E1947">
            <v>4</v>
          </cell>
          <cell r="F1947">
            <v>2</v>
          </cell>
          <cell r="G1947">
            <v>2</v>
          </cell>
          <cell r="H1947">
            <v>2</v>
          </cell>
          <cell r="I1947">
            <v>40</v>
          </cell>
          <cell r="J1947">
            <v>1</v>
          </cell>
          <cell r="K1947">
            <v>1461</v>
          </cell>
          <cell r="L1947">
            <v>3137268</v>
          </cell>
          <cell r="M1947">
            <v>0</v>
          </cell>
          <cell r="N1947">
            <v>4468559</v>
          </cell>
          <cell r="O1947">
            <v>10548233</v>
          </cell>
          <cell r="P1947">
            <v>2473660</v>
          </cell>
          <cell r="Q1947">
            <v>0</v>
          </cell>
          <cell r="R1947">
            <v>0</v>
          </cell>
          <cell r="S1947">
            <v>1038041</v>
          </cell>
          <cell r="T1947">
            <v>0</v>
          </cell>
          <cell r="U1947">
            <v>0</v>
          </cell>
          <cell r="V1947">
            <v>191787</v>
          </cell>
          <cell r="W1947">
            <v>0</v>
          </cell>
          <cell r="X1947">
            <v>338363</v>
          </cell>
          <cell r="Y1947">
            <v>0</v>
          </cell>
          <cell r="Z1947">
            <v>22195911</v>
          </cell>
          <cell r="AA1947">
            <v>12636345</v>
          </cell>
          <cell r="AB1947">
            <v>0</v>
          </cell>
          <cell r="AC1947">
            <v>0</v>
          </cell>
          <cell r="AD1947">
            <v>1072223</v>
          </cell>
          <cell r="AE1947">
            <v>1764183</v>
          </cell>
          <cell r="AF1947">
            <v>2787900</v>
          </cell>
          <cell r="AG1947">
            <v>1259943</v>
          </cell>
          <cell r="AH1947">
            <v>1289027</v>
          </cell>
          <cell r="AI1947">
            <v>0</v>
          </cell>
          <cell r="AJ1947">
            <v>0</v>
          </cell>
          <cell r="AK1947">
            <v>20809621</v>
          </cell>
          <cell r="AL1947">
            <v>171663</v>
          </cell>
          <cell r="AM1947">
            <v>0</v>
          </cell>
          <cell r="AN1947">
            <v>0</v>
          </cell>
          <cell r="AO1947">
            <v>0</v>
          </cell>
          <cell r="AP1947">
            <v>20981284</v>
          </cell>
          <cell r="AQ1947">
            <v>11356324</v>
          </cell>
          <cell r="AR1947">
            <v>3428021</v>
          </cell>
          <cell r="AS1947">
            <v>14784345</v>
          </cell>
          <cell r="AT1947">
            <v>1216779</v>
          </cell>
          <cell r="AU1947">
            <v>67803</v>
          </cell>
          <cell r="AV1947">
            <v>0</v>
          </cell>
          <cell r="AW1947">
            <v>0</v>
          </cell>
          <cell r="AX1947">
            <v>0</v>
          </cell>
          <cell r="AY1947">
            <v>4445</v>
          </cell>
          <cell r="AZ1947">
            <v>1289027</v>
          </cell>
        </row>
        <row r="1948">
          <cell r="A1948">
            <v>238722</v>
          </cell>
          <cell r="B1948" t="str">
            <v>FOX VALLEY TECHNICAL COLLEGE AT APPLETON</v>
          </cell>
          <cell r="C1948" t="str">
            <v>WI</v>
          </cell>
          <cell r="D1948">
            <v>3</v>
          </cell>
          <cell r="E1948">
            <v>4</v>
          </cell>
          <cell r="F1948">
            <v>2</v>
          </cell>
          <cell r="G1948">
            <v>2</v>
          </cell>
          <cell r="H1948">
            <v>2</v>
          </cell>
          <cell r="I1948">
            <v>40</v>
          </cell>
          <cell r="J1948">
            <v>1</v>
          </cell>
          <cell r="K1948">
            <v>3364</v>
          </cell>
          <cell r="L1948">
            <v>9319598</v>
          </cell>
          <cell r="M1948">
            <v>0</v>
          </cell>
          <cell r="N1948">
            <v>13887622</v>
          </cell>
          <cell r="O1948">
            <v>27204152</v>
          </cell>
          <cell r="P1948">
            <v>9695371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4839501</v>
          </cell>
          <cell r="V1948">
            <v>2170379</v>
          </cell>
          <cell r="W1948">
            <v>0</v>
          </cell>
          <cell r="X1948">
            <v>1020519</v>
          </cell>
          <cell r="Y1948">
            <v>0</v>
          </cell>
          <cell r="Z1948">
            <v>68137142</v>
          </cell>
          <cell r="AA1948">
            <v>42305668</v>
          </cell>
          <cell r="AB1948">
            <v>0</v>
          </cell>
          <cell r="AC1948">
            <v>0</v>
          </cell>
          <cell r="AD1948">
            <v>1115538</v>
          </cell>
          <cell r="AE1948">
            <v>4459566</v>
          </cell>
          <cell r="AF1948">
            <v>9825745</v>
          </cell>
          <cell r="AG1948">
            <v>4309664</v>
          </cell>
          <cell r="AH1948">
            <v>1747531</v>
          </cell>
          <cell r="AI1948">
            <v>0</v>
          </cell>
          <cell r="AJ1948">
            <v>0</v>
          </cell>
          <cell r="AK1948">
            <v>63763712</v>
          </cell>
          <cell r="AL1948">
            <v>2029565</v>
          </cell>
          <cell r="AM1948">
            <v>0</v>
          </cell>
          <cell r="AN1948">
            <v>0</v>
          </cell>
          <cell r="AO1948">
            <v>0</v>
          </cell>
          <cell r="AP1948">
            <v>65793277</v>
          </cell>
          <cell r="AQ1948">
            <v>37818054</v>
          </cell>
          <cell r="AR1948">
            <v>0</v>
          </cell>
          <cell r="AS1948">
            <v>49719904</v>
          </cell>
          <cell r="AT1948">
            <v>1502776</v>
          </cell>
          <cell r="AU1948">
            <v>183566</v>
          </cell>
          <cell r="AV1948">
            <v>0</v>
          </cell>
          <cell r="AW1948">
            <v>0</v>
          </cell>
          <cell r="AX1948">
            <v>0</v>
          </cell>
          <cell r="AY1948">
            <v>61189</v>
          </cell>
          <cell r="AZ1948">
            <v>1747531</v>
          </cell>
        </row>
        <row r="1949">
          <cell r="A1949">
            <v>238759</v>
          </cell>
          <cell r="B1949" t="str">
            <v>GATEWAY TECHNICAL COLLEGE</v>
          </cell>
          <cell r="C1949" t="str">
            <v>WI</v>
          </cell>
          <cell r="D1949">
            <v>3</v>
          </cell>
          <cell r="E1949">
            <v>4</v>
          </cell>
          <cell r="F1949">
            <v>2</v>
          </cell>
          <cell r="G1949">
            <v>2</v>
          </cell>
          <cell r="H1949">
            <v>2</v>
          </cell>
          <cell r="I1949">
            <v>40</v>
          </cell>
          <cell r="J1949">
            <v>1</v>
          </cell>
          <cell r="K1949">
            <v>2904</v>
          </cell>
          <cell r="L1949">
            <v>6947632</v>
          </cell>
          <cell r="M1949">
            <v>0</v>
          </cell>
          <cell r="N1949">
            <v>7027299</v>
          </cell>
          <cell r="O1949">
            <v>32887731</v>
          </cell>
          <cell r="P1949">
            <v>3885361</v>
          </cell>
          <cell r="Q1949">
            <v>997200</v>
          </cell>
          <cell r="R1949">
            <v>0</v>
          </cell>
          <cell r="S1949">
            <v>0</v>
          </cell>
          <cell r="T1949">
            <v>0</v>
          </cell>
          <cell r="U1949">
            <v>1754075</v>
          </cell>
          <cell r="V1949">
            <v>347070</v>
          </cell>
          <cell r="W1949">
            <v>0</v>
          </cell>
          <cell r="X1949">
            <v>1517405</v>
          </cell>
          <cell r="Y1949">
            <v>0</v>
          </cell>
          <cell r="Z1949">
            <v>55363773</v>
          </cell>
          <cell r="AA1949">
            <v>31879102</v>
          </cell>
          <cell r="AB1949">
            <v>0</v>
          </cell>
          <cell r="AC1949">
            <v>194418</v>
          </cell>
          <cell r="AD1949">
            <v>1117103</v>
          </cell>
          <cell r="AE1949">
            <v>6890529</v>
          </cell>
          <cell r="AF1949">
            <v>5604627</v>
          </cell>
          <cell r="AG1949">
            <v>4420137</v>
          </cell>
          <cell r="AH1949">
            <v>2572533</v>
          </cell>
          <cell r="AI1949">
            <v>0</v>
          </cell>
          <cell r="AJ1949">
            <v>0</v>
          </cell>
          <cell r="AK1949">
            <v>52678449</v>
          </cell>
          <cell r="AL1949">
            <v>721611</v>
          </cell>
          <cell r="AM1949">
            <v>0</v>
          </cell>
          <cell r="AN1949">
            <v>0</v>
          </cell>
          <cell r="AO1949">
            <v>0</v>
          </cell>
          <cell r="AP1949">
            <v>53400060</v>
          </cell>
          <cell r="AQ1949">
            <v>30469443</v>
          </cell>
          <cell r="AR1949">
            <v>10827943</v>
          </cell>
          <cell r="AS1949">
            <v>41297386</v>
          </cell>
          <cell r="AT1949">
            <v>1673484</v>
          </cell>
          <cell r="AU1949">
            <v>124939</v>
          </cell>
          <cell r="AV1949">
            <v>774110</v>
          </cell>
          <cell r="AW1949">
            <v>0</v>
          </cell>
          <cell r="AX1949">
            <v>0</v>
          </cell>
          <cell r="AY1949">
            <v>0</v>
          </cell>
          <cell r="AZ1949">
            <v>2572533</v>
          </cell>
        </row>
        <row r="1950">
          <cell r="A1950">
            <v>239008</v>
          </cell>
          <cell r="B1950" t="str">
            <v>LAKESHORE TECHNICAL COLLEGE</v>
          </cell>
          <cell r="C1950" t="str">
            <v>WI</v>
          </cell>
          <cell r="D1950">
            <v>3</v>
          </cell>
          <cell r="E1950">
            <v>4</v>
          </cell>
          <cell r="F1950">
            <v>2</v>
          </cell>
          <cell r="G1950">
            <v>2</v>
          </cell>
          <cell r="H1950">
            <v>2</v>
          </cell>
          <cell r="I1950">
            <v>40</v>
          </cell>
          <cell r="J1950">
            <v>1</v>
          </cell>
          <cell r="K1950">
            <v>1431</v>
          </cell>
          <cell r="L1950">
            <v>3167873</v>
          </cell>
          <cell r="M1950">
            <v>0</v>
          </cell>
          <cell r="N1950">
            <v>4940123</v>
          </cell>
          <cell r="O1950">
            <v>13119313</v>
          </cell>
          <cell r="P1950">
            <v>1072607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1144751</v>
          </cell>
          <cell r="V1950">
            <v>755315</v>
          </cell>
          <cell r="W1950">
            <v>0</v>
          </cell>
          <cell r="X1950">
            <v>0</v>
          </cell>
          <cell r="Y1950">
            <v>0</v>
          </cell>
          <cell r="Z1950">
            <v>24199982</v>
          </cell>
          <cell r="AA1950">
            <v>15253045</v>
          </cell>
          <cell r="AB1950">
            <v>0</v>
          </cell>
          <cell r="AC1950">
            <v>0</v>
          </cell>
          <cell r="AD1950">
            <v>972784</v>
          </cell>
          <cell r="AE1950">
            <v>1712000</v>
          </cell>
          <cell r="AF1950">
            <v>3654676</v>
          </cell>
          <cell r="AG1950">
            <v>1565955</v>
          </cell>
          <cell r="AH1950">
            <v>660084</v>
          </cell>
          <cell r="AI1950">
            <v>0</v>
          </cell>
          <cell r="AJ1950">
            <v>0</v>
          </cell>
          <cell r="AK1950">
            <v>23818544</v>
          </cell>
          <cell r="AL1950">
            <v>754017</v>
          </cell>
          <cell r="AM1950">
            <v>0</v>
          </cell>
          <cell r="AN1950">
            <v>0</v>
          </cell>
          <cell r="AO1950">
            <v>0</v>
          </cell>
          <cell r="AP1950">
            <v>24572561</v>
          </cell>
          <cell r="AQ1950">
            <v>14026942</v>
          </cell>
          <cell r="AR1950">
            <v>4568002</v>
          </cell>
          <cell r="AS1950">
            <v>18594944</v>
          </cell>
          <cell r="AT1950">
            <v>597084</v>
          </cell>
          <cell r="AU1950">
            <v>63000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660084</v>
          </cell>
        </row>
        <row r="1951">
          <cell r="A1951">
            <v>239220</v>
          </cell>
          <cell r="B1951" t="str">
            <v>MID-STATE TECHNICAL COLLEGE</v>
          </cell>
          <cell r="C1951" t="str">
            <v>WI</v>
          </cell>
          <cell r="D1951">
            <v>3</v>
          </cell>
          <cell r="E1951">
            <v>4</v>
          </cell>
          <cell r="F1951">
            <v>2</v>
          </cell>
          <cell r="G1951">
            <v>2</v>
          </cell>
          <cell r="H1951">
            <v>2</v>
          </cell>
          <cell r="I1951">
            <v>40</v>
          </cell>
          <cell r="J1951">
            <v>1</v>
          </cell>
          <cell r="K1951">
            <v>1675</v>
          </cell>
          <cell r="L1951">
            <v>3497758</v>
          </cell>
          <cell r="M1951">
            <v>0</v>
          </cell>
          <cell r="N1951">
            <v>4703202</v>
          </cell>
          <cell r="O1951">
            <v>10053900</v>
          </cell>
          <cell r="P1951">
            <v>2117308</v>
          </cell>
          <cell r="Q1951">
            <v>647869</v>
          </cell>
          <cell r="R1951">
            <v>0</v>
          </cell>
          <cell r="S1951">
            <v>138805</v>
          </cell>
          <cell r="T1951">
            <v>0</v>
          </cell>
          <cell r="U1951">
            <v>635503</v>
          </cell>
          <cell r="V1951">
            <v>1036338</v>
          </cell>
          <cell r="W1951">
            <v>0</v>
          </cell>
          <cell r="X1951">
            <v>398581</v>
          </cell>
          <cell r="Y1951">
            <v>0</v>
          </cell>
          <cell r="Z1951">
            <v>23229264</v>
          </cell>
          <cell r="AA1951">
            <v>12477825</v>
          </cell>
          <cell r="AB1951">
            <v>0</v>
          </cell>
          <cell r="AC1951">
            <v>0</v>
          </cell>
          <cell r="AD1951">
            <v>535410</v>
          </cell>
          <cell r="AE1951">
            <v>1856274</v>
          </cell>
          <cell r="AF1951">
            <v>3425966</v>
          </cell>
          <cell r="AG1951">
            <v>1442571</v>
          </cell>
          <cell r="AH1951">
            <v>2127486</v>
          </cell>
          <cell r="AI1951">
            <v>0</v>
          </cell>
          <cell r="AJ1951">
            <v>0</v>
          </cell>
          <cell r="AK1951">
            <v>21865532</v>
          </cell>
          <cell r="AL1951">
            <v>985702</v>
          </cell>
          <cell r="AM1951">
            <v>0</v>
          </cell>
          <cell r="AN1951">
            <v>0</v>
          </cell>
          <cell r="AO1951">
            <v>0</v>
          </cell>
          <cell r="AP1951">
            <v>22851234</v>
          </cell>
          <cell r="AQ1951">
            <v>12326173</v>
          </cell>
          <cell r="AR1951">
            <v>4055330</v>
          </cell>
          <cell r="AS1951">
            <v>16381503</v>
          </cell>
          <cell r="AT1951">
            <v>1291987</v>
          </cell>
          <cell r="AU1951">
            <v>48825</v>
          </cell>
          <cell r="AV1951">
            <v>647869</v>
          </cell>
          <cell r="AW1951">
            <v>0</v>
          </cell>
          <cell r="AX1951">
            <v>0</v>
          </cell>
          <cell r="AY1951">
            <v>138805</v>
          </cell>
          <cell r="AZ1951">
            <v>2127486</v>
          </cell>
        </row>
        <row r="1952">
          <cell r="A1952">
            <v>239248</v>
          </cell>
          <cell r="B1952" t="str">
            <v>MILWAUKEE AREA TECHNICAL COLLEGE</v>
          </cell>
          <cell r="C1952" t="str">
            <v>WI</v>
          </cell>
          <cell r="D1952">
            <v>3</v>
          </cell>
          <cell r="E1952">
            <v>4</v>
          </cell>
          <cell r="F1952">
            <v>2</v>
          </cell>
          <cell r="G1952">
            <v>2</v>
          </cell>
          <cell r="H1952">
            <v>2</v>
          </cell>
          <cell r="I1952">
            <v>40</v>
          </cell>
          <cell r="J1952">
            <v>1</v>
          </cell>
          <cell r="K1952">
            <v>9221</v>
          </cell>
          <cell r="L1952">
            <v>21446153</v>
          </cell>
          <cell r="M1952">
            <v>0</v>
          </cell>
          <cell r="N1952">
            <v>31527782</v>
          </cell>
          <cell r="O1952">
            <v>67557575</v>
          </cell>
          <cell r="P1952">
            <v>17028604</v>
          </cell>
          <cell r="Q1952">
            <v>5638336</v>
          </cell>
          <cell r="R1952">
            <v>0</v>
          </cell>
          <cell r="S1952">
            <v>0</v>
          </cell>
          <cell r="T1952">
            <v>0</v>
          </cell>
          <cell r="U1952">
            <v>4645650</v>
          </cell>
          <cell r="V1952">
            <v>10727883</v>
          </cell>
          <cell r="W1952">
            <v>0</v>
          </cell>
          <cell r="X1952">
            <v>5397338</v>
          </cell>
          <cell r="Y1952">
            <v>0</v>
          </cell>
          <cell r="Z1952">
            <v>163969321</v>
          </cell>
          <cell r="AA1952">
            <v>90069327</v>
          </cell>
          <cell r="AB1952">
            <v>0</v>
          </cell>
          <cell r="AC1952">
            <v>0</v>
          </cell>
          <cell r="AD1952">
            <v>2960224</v>
          </cell>
          <cell r="AE1952">
            <v>15398675</v>
          </cell>
          <cell r="AF1952">
            <v>13498265</v>
          </cell>
          <cell r="AG1952">
            <v>12403782</v>
          </cell>
          <cell r="AH1952">
            <v>15374508</v>
          </cell>
          <cell r="AI1952">
            <v>0</v>
          </cell>
          <cell r="AJ1952">
            <v>0</v>
          </cell>
          <cell r="AK1952">
            <v>149704781</v>
          </cell>
          <cell r="AL1952">
            <v>15023977</v>
          </cell>
          <cell r="AM1952">
            <v>0</v>
          </cell>
          <cell r="AN1952">
            <v>0</v>
          </cell>
          <cell r="AO1952">
            <v>0</v>
          </cell>
          <cell r="AP1952">
            <v>164728758</v>
          </cell>
          <cell r="AQ1952">
            <v>90315869</v>
          </cell>
          <cell r="AR1952">
            <v>29541730</v>
          </cell>
          <cell r="AS1952">
            <v>119857599</v>
          </cell>
          <cell r="AT1952">
            <v>9360175</v>
          </cell>
          <cell r="AU1952">
            <v>381005</v>
          </cell>
          <cell r="AV1952">
            <v>5082639</v>
          </cell>
          <cell r="AW1952">
            <v>0</v>
          </cell>
          <cell r="AX1952">
            <v>550689</v>
          </cell>
          <cell r="AY1952">
            <v>0</v>
          </cell>
          <cell r="AZ1952">
            <v>15374508</v>
          </cell>
        </row>
        <row r="1953">
          <cell r="A1953">
            <v>239372</v>
          </cell>
          <cell r="B1953" t="str">
            <v>MORAINE PARK TECHNICAL COLLEGE</v>
          </cell>
          <cell r="C1953" t="str">
            <v>WI</v>
          </cell>
          <cell r="D1953">
            <v>3</v>
          </cell>
          <cell r="E1953">
            <v>4</v>
          </cell>
          <cell r="F1953">
            <v>2</v>
          </cell>
          <cell r="G1953">
            <v>2</v>
          </cell>
          <cell r="H1953">
            <v>2</v>
          </cell>
          <cell r="I1953">
            <v>40</v>
          </cell>
          <cell r="J1953">
            <v>1</v>
          </cell>
          <cell r="K1953">
            <v>3317</v>
          </cell>
          <cell r="L1953">
            <v>4446738</v>
          </cell>
          <cell r="M1953">
            <v>0</v>
          </cell>
          <cell r="N1953">
            <v>5864532</v>
          </cell>
          <cell r="O1953">
            <v>17885318</v>
          </cell>
          <cell r="P1953">
            <v>1771465</v>
          </cell>
          <cell r="Q1953">
            <v>120500</v>
          </cell>
          <cell r="R1953">
            <v>0</v>
          </cell>
          <cell r="S1953">
            <v>300</v>
          </cell>
          <cell r="T1953">
            <v>0</v>
          </cell>
          <cell r="U1953">
            <v>2128909</v>
          </cell>
          <cell r="V1953">
            <v>2090170</v>
          </cell>
          <cell r="W1953">
            <v>0</v>
          </cell>
          <cell r="X1953">
            <v>272928</v>
          </cell>
          <cell r="Y1953">
            <v>0</v>
          </cell>
          <cell r="Z1953">
            <v>34580860</v>
          </cell>
          <cell r="AA1953">
            <v>18863154</v>
          </cell>
          <cell r="AB1953">
            <v>0</v>
          </cell>
          <cell r="AC1953">
            <v>0</v>
          </cell>
          <cell r="AD1953">
            <v>1219748</v>
          </cell>
          <cell r="AE1953">
            <v>3276516</v>
          </cell>
          <cell r="AF1953">
            <v>5333348</v>
          </cell>
          <cell r="AG1953">
            <v>2239435</v>
          </cell>
          <cell r="AH1953">
            <v>926783</v>
          </cell>
          <cell r="AI1953">
            <v>0</v>
          </cell>
          <cell r="AJ1953">
            <v>0</v>
          </cell>
          <cell r="AK1953">
            <v>31858984</v>
          </cell>
          <cell r="AL1953">
            <v>1993709</v>
          </cell>
          <cell r="AM1953">
            <v>0</v>
          </cell>
          <cell r="AN1953">
            <v>0</v>
          </cell>
          <cell r="AO1953">
            <v>0</v>
          </cell>
          <cell r="AP1953">
            <v>33852693</v>
          </cell>
          <cell r="AQ1953">
            <v>19685122</v>
          </cell>
          <cell r="AR1953">
            <v>5834759</v>
          </cell>
          <cell r="AS1953">
            <v>25519881</v>
          </cell>
          <cell r="AT1953">
            <v>763682</v>
          </cell>
          <cell r="AU1953">
            <v>31951</v>
          </cell>
          <cell r="AV1953">
            <v>120500</v>
          </cell>
          <cell r="AW1953">
            <v>0</v>
          </cell>
          <cell r="AX1953">
            <v>0</v>
          </cell>
          <cell r="AY1953">
            <v>10650</v>
          </cell>
          <cell r="AZ1953">
            <v>926783</v>
          </cell>
        </row>
        <row r="1954">
          <cell r="A1954">
            <v>239442</v>
          </cell>
          <cell r="B1954" t="str">
            <v>NICOLET AREA TECHNICAL COLLEGE</v>
          </cell>
          <cell r="C1954" t="str">
            <v>WI</v>
          </cell>
          <cell r="D1954">
            <v>3</v>
          </cell>
          <cell r="E1954">
            <v>4</v>
          </cell>
          <cell r="F1954">
            <v>2</v>
          </cell>
          <cell r="G1954">
            <v>2</v>
          </cell>
          <cell r="H1954">
            <v>2</v>
          </cell>
          <cell r="I1954">
            <v>40</v>
          </cell>
          <cell r="J1954">
            <v>1</v>
          </cell>
          <cell r="K1954">
            <v>916</v>
          </cell>
          <cell r="L1954">
            <v>2233153</v>
          </cell>
          <cell r="M1954">
            <v>0</v>
          </cell>
          <cell r="N1954">
            <v>2452739</v>
          </cell>
          <cell r="O1954">
            <v>11331953</v>
          </cell>
          <cell r="P1954">
            <v>1621848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403467</v>
          </cell>
          <cell r="V1954">
            <v>740238</v>
          </cell>
          <cell r="W1954">
            <v>0</v>
          </cell>
          <cell r="X1954">
            <v>0</v>
          </cell>
          <cell r="Y1954">
            <v>0</v>
          </cell>
          <cell r="Z1954">
            <v>18783398</v>
          </cell>
          <cell r="AA1954">
            <v>8787365</v>
          </cell>
          <cell r="AB1954">
            <v>0</v>
          </cell>
          <cell r="AC1954">
            <v>0</v>
          </cell>
          <cell r="AD1954">
            <v>783190</v>
          </cell>
          <cell r="AE1954">
            <v>2366943</v>
          </cell>
          <cell r="AF1954">
            <v>2875157</v>
          </cell>
          <cell r="AG1954">
            <v>1475906</v>
          </cell>
          <cell r="AH1954">
            <v>938328</v>
          </cell>
          <cell r="AI1954">
            <v>0</v>
          </cell>
          <cell r="AJ1954">
            <v>0</v>
          </cell>
          <cell r="AK1954">
            <v>17226889</v>
          </cell>
          <cell r="AL1954">
            <v>935037</v>
          </cell>
          <cell r="AM1954">
            <v>0</v>
          </cell>
          <cell r="AN1954">
            <v>0</v>
          </cell>
          <cell r="AO1954">
            <v>197723</v>
          </cell>
          <cell r="AP1954">
            <v>18359649</v>
          </cell>
          <cell r="AQ1954">
            <v>10042035</v>
          </cell>
          <cell r="AR1954">
            <v>3304424</v>
          </cell>
          <cell r="AS1954">
            <v>13346459</v>
          </cell>
          <cell r="AT1954">
            <v>895507</v>
          </cell>
          <cell r="AU1954">
            <v>42821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938328</v>
          </cell>
        </row>
        <row r="1955">
          <cell r="A1955">
            <v>239460</v>
          </cell>
          <cell r="B1955" t="str">
            <v>NORTHCENTRAL TECHNICAL COLLEGE</v>
          </cell>
          <cell r="C1955" t="str">
            <v>WI</v>
          </cell>
          <cell r="D1955">
            <v>3</v>
          </cell>
          <cell r="E1955">
            <v>4</v>
          </cell>
          <cell r="F1955">
            <v>2</v>
          </cell>
          <cell r="G1955">
            <v>2</v>
          </cell>
          <cell r="H1955">
            <v>2</v>
          </cell>
          <cell r="I1955">
            <v>40</v>
          </cell>
          <cell r="J1955">
            <v>1</v>
          </cell>
          <cell r="K1955">
            <v>2093</v>
          </cell>
          <cell r="L1955">
            <v>4003554</v>
          </cell>
          <cell r="M1955">
            <v>0</v>
          </cell>
          <cell r="N1955">
            <v>5569550</v>
          </cell>
          <cell r="O1955">
            <v>12718359</v>
          </cell>
          <cell r="P1955">
            <v>6064919</v>
          </cell>
          <cell r="Q1955">
            <v>2380175</v>
          </cell>
          <cell r="R1955">
            <v>4898355</v>
          </cell>
          <cell r="S1955">
            <v>2416798</v>
          </cell>
          <cell r="T1955">
            <v>0</v>
          </cell>
          <cell r="U1955">
            <v>13176</v>
          </cell>
          <cell r="V1955">
            <v>4122592</v>
          </cell>
          <cell r="W1955">
            <v>0</v>
          </cell>
          <cell r="X1955">
            <v>1698509</v>
          </cell>
          <cell r="Y1955">
            <v>0</v>
          </cell>
          <cell r="Z1955">
            <v>43885987</v>
          </cell>
          <cell r="AA1955">
            <v>20518593</v>
          </cell>
          <cell r="AB1955">
            <v>0</v>
          </cell>
          <cell r="AC1955">
            <v>10064</v>
          </cell>
          <cell r="AD1955">
            <v>4063810</v>
          </cell>
          <cell r="AE1955">
            <v>2397127</v>
          </cell>
          <cell r="AF1955">
            <v>5893180</v>
          </cell>
          <cell r="AG1955">
            <v>4034728</v>
          </cell>
          <cell r="AH1955">
            <v>3787088</v>
          </cell>
          <cell r="AI1955">
            <v>4210127</v>
          </cell>
          <cell r="AJ1955">
            <v>0</v>
          </cell>
          <cell r="AK1955">
            <v>44914717</v>
          </cell>
          <cell r="AL1955">
            <v>3883316</v>
          </cell>
          <cell r="AM1955">
            <v>0</v>
          </cell>
          <cell r="AN1955">
            <v>0</v>
          </cell>
          <cell r="AO1955">
            <v>0</v>
          </cell>
          <cell r="AP1955">
            <v>48798033</v>
          </cell>
          <cell r="AQ1955">
            <v>18556597</v>
          </cell>
          <cell r="AR1955">
            <v>5767038</v>
          </cell>
          <cell r="AS1955">
            <v>24323635</v>
          </cell>
          <cell r="AT1955">
            <v>1179267</v>
          </cell>
          <cell r="AU1955">
            <v>1842765</v>
          </cell>
          <cell r="AV1955">
            <v>765056</v>
          </cell>
          <cell r="AW1955">
            <v>0</v>
          </cell>
          <cell r="AX1955">
            <v>0</v>
          </cell>
          <cell r="AY1955">
            <v>0</v>
          </cell>
          <cell r="AZ1955">
            <v>3787088</v>
          </cell>
        </row>
        <row r="1956">
          <cell r="A1956">
            <v>239488</v>
          </cell>
          <cell r="B1956" t="str">
            <v>NORTHEAST WISCONSIN TECHNICAL COLLEGE</v>
          </cell>
          <cell r="C1956" t="str">
            <v>WI</v>
          </cell>
          <cell r="D1956">
            <v>3</v>
          </cell>
          <cell r="E1956">
            <v>4</v>
          </cell>
          <cell r="F1956">
            <v>2</v>
          </cell>
          <cell r="G1956">
            <v>2</v>
          </cell>
          <cell r="H1956">
            <v>2</v>
          </cell>
          <cell r="I1956">
            <v>40</v>
          </cell>
          <cell r="J1956">
            <v>1</v>
          </cell>
          <cell r="K1956">
            <v>4104</v>
          </cell>
          <cell r="L1956">
            <v>8085942</v>
          </cell>
          <cell r="M1956">
            <v>0</v>
          </cell>
          <cell r="N1956">
            <v>7445940</v>
          </cell>
          <cell r="O1956">
            <v>27335478</v>
          </cell>
          <cell r="P1956">
            <v>3450283</v>
          </cell>
          <cell r="Q1956">
            <v>944737</v>
          </cell>
          <cell r="R1956">
            <v>0</v>
          </cell>
          <cell r="S1956">
            <v>0</v>
          </cell>
          <cell r="T1956">
            <v>0</v>
          </cell>
          <cell r="U1956">
            <v>2428502</v>
          </cell>
          <cell r="V1956">
            <v>3405998</v>
          </cell>
          <cell r="W1956">
            <v>0</v>
          </cell>
          <cell r="X1956">
            <v>880653</v>
          </cell>
          <cell r="Y1956">
            <v>0</v>
          </cell>
          <cell r="Z1956">
            <v>53977533</v>
          </cell>
          <cell r="AA1956">
            <v>32724826</v>
          </cell>
          <cell r="AB1956">
            <v>0</v>
          </cell>
          <cell r="AC1956">
            <v>0</v>
          </cell>
          <cell r="AD1956">
            <v>1958688</v>
          </cell>
          <cell r="AE1956">
            <v>4228182</v>
          </cell>
          <cell r="AF1956">
            <v>5347406</v>
          </cell>
          <cell r="AG1956">
            <v>3414147</v>
          </cell>
          <cell r="AH1956">
            <v>2111828</v>
          </cell>
          <cell r="AI1956">
            <v>0</v>
          </cell>
          <cell r="AJ1956">
            <v>0</v>
          </cell>
          <cell r="AK1956">
            <v>49785077</v>
          </cell>
          <cell r="AL1956">
            <v>3262739</v>
          </cell>
          <cell r="AM1956">
            <v>0</v>
          </cell>
          <cell r="AN1956">
            <v>0</v>
          </cell>
          <cell r="AO1956">
            <v>0</v>
          </cell>
          <cell r="AP1956">
            <v>53047816</v>
          </cell>
          <cell r="AQ1956">
            <v>30450556</v>
          </cell>
          <cell r="AR1956">
            <v>8471850</v>
          </cell>
          <cell r="AS1956">
            <v>38922406</v>
          </cell>
          <cell r="AT1956">
            <v>1681958</v>
          </cell>
          <cell r="AU1956">
            <v>96620</v>
          </cell>
          <cell r="AV1956">
            <v>333250</v>
          </cell>
          <cell r="AW1956">
            <v>0</v>
          </cell>
          <cell r="AX1956">
            <v>0</v>
          </cell>
          <cell r="AY1956">
            <v>0</v>
          </cell>
          <cell r="AZ1956">
            <v>2111828</v>
          </cell>
        </row>
        <row r="1957">
          <cell r="A1957">
            <v>239910</v>
          </cell>
          <cell r="B1957" t="str">
            <v>SOUTHWEST WISCONSIN TECHNICAL COLLEGE</v>
          </cell>
          <cell r="C1957" t="str">
            <v>WI</v>
          </cell>
          <cell r="D1957">
            <v>3</v>
          </cell>
          <cell r="E1957">
            <v>4</v>
          </cell>
          <cell r="F1957">
            <v>2</v>
          </cell>
          <cell r="G1957">
            <v>2</v>
          </cell>
          <cell r="H1957">
            <v>2</v>
          </cell>
          <cell r="I1957">
            <v>40</v>
          </cell>
          <cell r="J1957">
            <v>1</v>
          </cell>
          <cell r="K1957">
            <v>1224</v>
          </cell>
          <cell r="L1957">
            <v>2379895</v>
          </cell>
          <cell r="M1957">
            <v>0</v>
          </cell>
          <cell r="N1957">
            <v>3609461</v>
          </cell>
          <cell r="O1957">
            <v>6969361</v>
          </cell>
          <cell r="P1957">
            <v>1129662</v>
          </cell>
          <cell r="Q1957">
            <v>529280</v>
          </cell>
          <cell r="R1957">
            <v>0</v>
          </cell>
          <cell r="S1957">
            <v>0</v>
          </cell>
          <cell r="T1957">
            <v>0</v>
          </cell>
          <cell r="U1957">
            <v>613922</v>
          </cell>
          <cell r="V1957">
            <v>799203</v>
          </cell>
          <cell r="W1957">
            <v>0</v>
          </cell>
          <cell r="X1957">
            <v>0</v>
          </cell>
          <cell r="Y1957">
            <v>0</v>
          </cell>
          <cell r="Z1957">
            <v>16030784</v>
          </cell>
          <cell r="AA1957">
            <v>9833095</v>
          </cell>
          <cell r="AB1957">
            <v>134421</v>
          </cell>
          <cell r="AC1957">
            <v>0</v>
          </cell>
          <cell r="AD1957">
            <v>371598</v>
          </cell>
          <cell r="AE1957">
            <v>987720</v>
          </cell>
          <cell r="AF1957">
            <v>1533532</v>
          </cell>
          <cell r="AG1957">
            <v>946155</v>
          </cell>
          <cell r="AH1957">
            <v>1658942</v>
          </cell>
          <cell r="AI1957">
            <v>0</v>
          </cell>
          <cell r="AJ1957">
            <v>0</v>
          </cell>
          <cell r="AK1957">
            <v>15465463</v>
          </cell>
          <cell r="AL1957">
            <v>698119</v>
          </cell>
          <cell r="AM1957">
            <v>0</v>
          </cell>
          <cell r="AN1957">
            <v>0</v>
          </cell>
          <cell r="AO1957">
            <v>0</v>
          </cell>
          <cell r="AP1957">
            <v>16163582</v>
          </cell>
          <cell r="AQ1957">
            <v>8378677</v>
          </cell>
          <cell r="AR1957">
            <v>2999925</v>
          </cell>
          <cell r="AS1957">
            <v>11378602</v>
          </cell>
          <cell r="AT1957">
            <v>1081556</v>
          </cell>
          <cell r="AU1957">
            <v>48106</v>
          </cell>
          <cell r="AV1957">
            <v>529280</v>
          </cell>
          <cell r="AW1957">
            <v>0</v>
          </cell>
          <cell r="AX1957">
            <v>0</v>
          </cell>
          <cell r="AY1957">
            <v>0</v>
          </cell>
          <cell r="AZ1957">
            <v>1658942</v>
          </cell>
        </row>
        <row r="1958">
          <cell r="A1958">
            <v>240055</v>
          </cell>
          <cell r="B1958" t="str">
            <v>UNIVERSITY OF WISCONSIN COLLEGES</v>
          </cell>
          <cell r="C1958" t="str">
            <v>WI</v>
          </cell>
          <cell r="D1958">
            <v>3</v>
          </cell>
          <cell r="E1958">
            <v>4</v>
          </cell>
          <cell r="F1958">
            <v>2</v>
          </cell>
          <cell r="G1958">
            <v>2</v>
          </cell>
          <cell r="H1958">
            <v>2</v>
          </cell>
          <cell r="I1958">
            <v>40</v>
          </cell>
          <cell r="J1958">
            <v>1</v>
          </cell>
          <cell r="K1958">
            <v>9470</v>
          </cell>
          <cell r="L1958">
            <v>20834866</v>
          </cell>
          <cell r="M1958">
            <v>0</v>
          </cell>
          <cell r="N1958">
            <v>33339283</v>
          </cell>
          <cell r="O1958">
            <v>0</v>
          </cell>
          <cell r="P1958">
            <v>5936411</v>
          </cell>
          <cell r="Q1958">
            <v>6004</v>
          </cell>
          <cell r="R1958">
            <v>13977</v>
          </cell>
          <cell r="S1958">
            <v>942154</v>
          </cell>
          <cell r="T1958">
            <v>181315</v>
          </cell>
          <cell r="U1958">
            <v>2747213</v>
          </cell>
          <cell r="V1958">
            <v>1949970</v>
          </cell>
          <cell r="W1958">
            <v>0</v>
          </cell>
          <cell r="X1958">
            <v>2810541</v>
          </cell>
          <cell r="Y1958">
            <v>0</v>
          </cell>
          <cell r="Z1958">
            <v>68761734</v>
          </cell>
          <cell r="AA1958">
            <v>27284476</v>
          </cell>
          <cell r="AB1958">
            <v>19743</v>
          </cell>
          <cell r="AC1958">
            <v>2254466</v>
          </cell>
          <cell r="AD1958">
            <v>8237776</v>
          </cell>
          <cell r="AE1958">
            <v>8921604</v>
          </cell>
          <cell r="AF1958">
            <v>7081023</v>
          </cell>
          <cell r="AG1958">
            <v>6670154</v>
          </cell>
          <cell r="AH1958">
            <v>6091447</v>
          </cell>
          <cell r="AI1958">
            <v>2782</v>
          </cell>
          <cell r="AJ1958">
            <v>0</v>
          </cell>
          <cell r="AK1958">
            <v>66563471</v>
          </cell>
          <cell r="AL1958">
            <v>2038043</v>
          </cell>
          <cell r="AM1958">
            <v>0</v>
          </cell>
          <cell r="AN1958">
            <v>0</v>
          </cell>
          <cell r="AO1958">
            <v>0</v>
          </cell>
          <cell r="AP1958">
            <v>68601514</v>
          </cell>
          <cell r="AQ1958">
            <v>36246818</v>
          </cell>
          <cell r="AR1958">
            <v>12176055</v>
          </cell>
          <cell r="AS1958">
            <v>48422873</v>
          </cell>
          <cell r="AT1958">
            <v>3701138</v>
          </cell>
          <cell r="AU1958">
            <v>506887</v>
          </cell>
          <cell r="AV1958">
            <v>66155</v>
          </cell>
          <cell r="AW1958">
            <v>0</v>
          </cell>
          <cell r="AX1958">
            <v>474012</v>
          </cell>
          <cell r="AY1958">
            <v>1343255</v>
          </cell>
          <cell r="AZ1958">
            <v>6091447</v>
          </cell>
        </row>
        <row r="1959">
          <cell r="A1959">
            <v>240116</v>
          </cell>
          <cell r="B1959" t="str">
            <v>CHIPPEWA VALLEY TECHNICAL COLLEGE</v>
          </cell>
          <cell r="C1959" t="str">
            <v>WI</v>
          </cell>
          <cell r="D1959">
            <v>3</v>
          </cell>
          <cell r="E1959">
            <v>4</v>
          </cell>
          <cell r="F1959">
            <v>2</v>
          </cell>
          <cell r="G1959">
            <v>2</v>
          </cell>
          <cell r="H1959">
            <v>2</v>
          </cell>
          <cell r="I1959">
            <v>40</v>
          </cell>
          <cell r="J1959">
            <v>1</v>
          </cell>
          <cell r="K1959">
            <v>2785</v>
          </cell>
          <cell r="L1959">
            <v>6232362</v>
          </cell>
          <cell r="M1959">
            <v>0</v>
          </cell>
          <cell r="N1959">
            <v>8115607</v>
          </cell>
          <cell r="O1959">
            <v>17493982</v>
          </cell>
          <cell r="P1959">
            <v>3365468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969176</v>
          </cell>
          <cell r="V1959">
            <v>2296311</v>
          </cell>
          <cell r="W1959">
            <v>0</v>
          </cell>
          <cell r="X1959">
            <v>488807</v>
          </cell>
          <cell r="Y1959">
            <v>0</v>
          </cell>
          <cell r="Z1959">
            <v>38961713</v>
          </cell>
          <cell r="AA1959">
            <v>22653270</v>
          </cell>
          <cell r="AB1959">
            <v>0</v>
          </cell>
          <cell r="AC1959">
            <v>0</v>
          </cell>
          <cell r="AD1959">
            <v>981665</v>
          </cell>
          <cell r="AE1959">
            <v>2024045</v>
          </cell>
          <cell r="AF1959">
            <v>4001971</v>
          </cell>
          <cell r="AG1959">
            <v>2450170</v>
          </cell>
          <cell r="AH1959">
            <v>2004176</v>
          </cell>
          <cell r="AI1959">
            <v>0</v>
          </cell>
          <cell r="AJ1959">
            <v>0</v>
          </cell>
          <cell r="AK1959">
            <v>34115297</v>
          </cell>
          <cell r="AL1959">
            <v>2161292</v>
          </cell>
          <cell r="AM1959">
            <v>0</v>
          </cell>
          <cell r="AN1959">
            <v>0</v>
          </cell>
          <cell r="AO1959">
            <v>0</v>
          </cell>
          <cell r="AP1959">
            <v>36276589</v>
          </cell>
          <cell r="AQ1959">
            <v>20641955</v>
          </cell>
          <cell r="AR1959">
            <v>821122</v>
          </cell>
          <cell r="AS1959">
            <v>28541427</v>
          </cell>
          <cell r="AT1959">
            <v>1899126</v>
          </cell>
          <cell r="AU1959">
            <v>105050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2004176</v>
          </cell>
        </row>
        <row r="1960">
          <cell r="A1960">
            <v>240125</v>
          </cell>
          <cell r="B1960" t="str">
            <v>WAUKESHA COUNTY TECHNICAL COLLEGE</v>
          </cell>
          <cell r="C1960" t="str">
            <v>WI</v>
          </cell>
          <cell r="D1960">
            <v>3</v>
          </cell>
          <cell r="E1960">
            <v>4</v>
          </cell>
          <cell r="F1960">
            <v>2</v>
          </cell>
          <cell r="G1960">
            <v>2</v>
          </cell>
          <cell r="H1960">
            <v>2</v>
          </cell>
          <cell r="I1960">
            <v>40</v>
          </cell>
          <cell r="J1960">
            <v>1</v>
          </cell>
          <cell r="K1960">
            <v>3066</v>
          </cell>
          <cell r="L1960">
            <v>6450445</v>
          </cell>
          <cell r="M1960">
            <v>785228</v>
          </cell>
          <cell r="N1960">
            <v>5523130</v>
          </cell>
          <cell r="O1960">
            <v>41937001</v>
          </cell>
          <cell r="P1960">
            <v>1185199</v>
          </cell>
          <cell r="Q1960">
            <v>2154423</v>
          </cell>
          <cell r="R1960">
            <v>93419</v>
          </cell>
          <cell r="S1960">
            <v>0</v>
          </cell>
          <cell r="T1960">
            <v>0</v>
          </cell>
          <cell r="U1960">
            <v>3898400</v>
          </cell>
          <cell r="V1960">
            <v>2401598</v>
          </cell>
          <cell r="W1960">
            <v>0</v>
          </cell>
          <cell r="X1960">
            <v>0</v>
          </cell>
          <cell r="Y1960">
            <v>0</v>
          </cell>
          <cell r="Z1960">
            <v>64428843</v>
          </cell>
          <cell r="AA1960">
            <v>33360538</v>
          </cell>
          <cell r="AB1960">
            <v>0</v>
          </cell>
          <cell r="AC1960">
            <v>0</v>
          </cell>
          <cell r="AD1960">
            <v>1192693</v>
          </cell>
          <cell r="AE1960">
            <v>6983169</v>
          </cell>
          <cell r="AF1960">
            <v>5461596</v>
          </cell>
          <cell r="AG1960">
            <v>17660018</v>
          </cell>
          <cell r="AH1960">
            <v>1353561</v>
          </cell>
          <cell r="AI1960">
            <v>0</v>
          </cell>
          <cell r="AJ1960">
            <v>0</v>
          </cell>
          <cell r="AK1960">
            <v>66011575</v>
          </cell>
          <cell r="AL1960">
            <v>2262571</v>
          </cell>
          <cell r="AM1960">
            <v>0</v>
          </cell>
          <cell r="AN1960">
            <v>0</v>
          </cell>
          <cell r="AO1960">
            <v>0</v>
          </cell>
          <cell r="AP1960">
            <v>68274146</v>
          </cell>
          <cell r="AQ1960">
            <v>30443905</v>
          </cell>
          <cell r="AR1960">
            <v>9332491</v>
          </cell>
          <cell r="AS1960">
            <v>39776396</v>
          </cell>
          <cell r="AT1960">
            <v>670275</v>
          </cell>
          <cell r="AU1960">
            <v>114953</v>
          </cell>
          <cell r="AV1960">
            <v>522805</v>
          </cell>
          <cell r="AW1960">
            <v>45528</v>
          </cell>
          <cell r="AX1960">
            <v>0</v>
          </cell>
          <cell r="AY1960">
            <v>0</v>
          </cell>
          <cell r="AZ1960">
            <v>1353561</v>
          </cell>
        </row>
        <row r="1961">
          <cell r="A1961">
            <v>240170</v>
          </cell>
          <cell r="B1961" t="str">
            <v>WESTERN WISCONSIN TECHNICAL COLLEGE</v>
          </cell>
          <cell r="C1961" t="str">
            <v>WI</v>
          </cell>
          <cell r="D1961">
            <v>3</v>
          </cell>
          <cell r="E1961">
            <v>4</v>
          </cell>
          <cell r="F1961">
            <v>2</v>
          </cell>
          <cell r="G1961">
            <v>2</v>
          </cell>
          <cell r="H1961">
            <v>2</v>
          </cell>
          <cell r="I1961">
            <v>40</v>
          </cell>
          <cell r="J1961">
            <v>1</v>
          </cell>
          <cell r="K1961">
            <v>3124</v>
          </cell>
          <cell r="L1961">
            <v>6615707</v>
          </cell>
          <cell r="M1961">
            <v>0</v>
          </cell>
          <cell r="N1961">
            <v>12844785</v>
          </cell>
          <cell r="O1961">
            <v>13807402</v>
          </cell>
          <cell r="P1961">
            <v>3724807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1889454</v>
          </cell>
          <cell r="V1961">
            <v>4146539</v>
          </cell>
          <cell r="W1961">
            <v>0</v>
          </cell>
          <cell r="X1961">
            <v>0</v>
          </cell>
          <cell r="Y1961">
            <v>0</v>
          </cell>
          <cell r="Z1961">
            <v>43028694</v>
          </cell>
          <cell r="AA1961">
            <v>24859859</v>
          </cell>
          <cell r="AB1961">
            <v>0</v>
          </cell>
          <cell r="AC1961">
            <v>0</v>
          </cell>
          <cell r="AD1961">
            <v>972783</v>
          </cell>
          <cell r="AE1961">
            <v>3542764</v>
          </cell>
          <cell r="AF1961">
            <v>4164650</v>
          </cell>
          <cell r="AG1961">
            <v>2968632</v>
          </cell>
          <cell r="AH1961">
            <v>2346142</v>
          </cell>
          <cell r="AI1961">
            <v>0</v>
          </cell>
          <cell r="AJ1961">
            <v>0</v>
          </cell>
          <cell r="AK1961">
            <v>38854830</v>
          </cell>
          <cell r="AL1961">
            <v>4308863</v>
          </cell>
          <cell r="AM1961">
            <v>0</v>
          </cell>
          <cell r="AN1961">
            <v>0</v>
          </cell>
          <cell r="AO1961">
            <v>0</v>
          </cell>
          <cell r="AP1961">
            <v>43163693</v>
          </cell>
          <cell r="AQ1961">
            <v>22856400</v>
          </cell>
          <cell r="AR1961">
            <v>7198630</v>
          </cell>
          <cell r="AS1961">
            <v>30055030</v>
          </cell>
          <cell r="AT1961">
            <v>2252069</v>
          </cell>
          <cell r="AU1961">
            <v>70555</v>
          </cell>
          <cell r="AV1961">
            <v>0</v>
          </cell>
          <cell r="AW1961">
            <v>0</v>
          </cell>
          <cell r="AX1961">
            <v>0</v>
          </cell>
          <cell r="AY1961">
            <v>23518</v>
          </cell>
          <cell r="AZ1961">
            <v>2346142</v>
          </cell>
        </row>
        <row r="1962">
          <cell r="A1962">
            <v>240198</v>
          </cell>
          <cell r="B1962" t="str">
            <v>WISCONSIN INDIANHEAD TECHNICAL COLLEGE</v>
          </cell>
          <cell r="C1962" t="str">
            <v>WI</v>
          </cell>
          <cell r="D1962">
            <v>3</v>
          </cell>
          <cell r="E1962">
            <v>4</v>
          </cell>
          <cell r="F1962">
            <v>2</v>
          </cell>
          <cell r="G1962">
            <v>2</v>
          </cell>
          <cell r="H1962">
            <v>2</v>
          </cell>
          <cell r="I1962">
            <v>40</v>
          </cell>
          <cell r="J1962">
            <v>1</v>
          </cell>
          <cell r="K1962">
            <v>2387</v>
          </cell>
          <cell r="L1962">
            <v>5192314</v>
          </cell>
          <cell r="M1962">
            <v>0</v>
          </cell>
          <cell r="N1962">
            <v>4629100</v>
          </cell>
          <cell r="O1962">
            <v>18632151</v>
          </cell>
          <cell r="P1962">
            <v>3349079</v>
          </cell>
          <cell r="Q1962">
            <v>0</v>
          </cell>
          <cell r="R1962">
            <v>0</v>
          </cell>
          <cell r="S1962">
            <v>22240</v>
          </cell>
          <cell r="T1962">
            <v>0</v>
          </cell>
          <cell r="U1962">
            <v>997667</v>
          </cell>
          <cell r="V1962">
            <v>1676025</v>
          </cell>
          <cell r="W1962">
            <v>0</v>
          </cell>
          <cell r="X1962">
            <v>0</v>
          </cell>
          <cell r="Y1962">
            <v>0</v>
          </cell>
          <cell r="Z1962">
            <v>34498576</v>
          </cell>
          <cell r="AA1962">
            <v>19417184</v>
          </cell>
          <cell r="AB1962">
            <v>0</v>
          </cell>
          <cell r="AC1962">
            <v>0</v>
          </cell>
          <cell r="AD1962">
            <v>857247</v>
          </cell>
          <cell r="AE1962">
            <v>3105324</v>
          </cell>
          <cell r="AF1962">
            <v>4022839</v>
          </cell>
          <cell r="AG1962">
            <v>2495489</v>
          </cell>
          <cell r="AH1962">
            <v>2261246</v>
          </cell>
          <cell r="AI1962">
            <v>0</v>
          </cell>
          <cell r="AJ1962">
            <v>0</v>
          </cell>
          <cell r="AK1962">
            <v>32159329</v>
          </cell>
          <cell r="AL1962">
            <v>1840434</v>
          </cell>
          <cell r="AM1962">
            <v>0</v>
          </cell>
          <cell r="AN1962">
            <v>0</v>
          </cell>
          <cell r="AO1962">
            <v>0</v>
          </cell>
          <cell r="AP1962">
            <v>33999763</v>
          </cell>
          <cell r="AQ1962">
            <v>18550139</v>
          </cell>
          <cell r="AR1962">
            <v>5428812</v>
          </cell>
          <cell r="AS1962">
            <v>23978951</v>
          </cell>
          <cell r="AT1962">
            <v>2010581</v>
          </cell>
          <cell r="AU1962">
            <v>123000</v>
          </cell>
          <cell r="AV1962">
            <v>0</v>
          </cell>
          <cell r="AW1962">
            <v>0</v>
          </cell>
          <cell r="AX1962">
            <v>57000</v>
          </cell>
          <cell r="AY1962">
            <v>70665</v>
          </cell>
          <cell r="AZ1962">
            <v>2261246</v>
          </cell>
        </row>
        <row r="1963">
          <cell r="A1963">
            <v>260372</v>
          </cell>
          <cell r="B1963" t="str">
            <v>LAC COURTE OREILLES OJIBWA COMMUNITY COLLEGE</v>
          </cell>
          <cell r="C1963" t="str">
            <v>WI</v>
          </cell>
          <cell r="D1963">
            <v>3</v>
          </cell>
          <cell r="E1963">
            <v>4</v>
          </cell>
          <cell r="F1963">
            <v>2</v>
          </cell>
          <cell r="G1963">
            <v>2</v>
          </cell>
          <cell r="H1963">
            <v>1</v>
          </cell>
          <cell r="I1963">
            <v>60</v>
          </cell>
          <cell r="J1963">
            <v>1</v>
          </cell>
          <cell r="K1963">
            <v>375</v>
          </cell>
          <cell r="L1963">
            <v>957242</v>
          </cell>
          <cell r="M1963">
            <v>1289499</v>
          </cell>
          <cell r="N1963">
            <v>59847</v>
          </cell>
          <cell r="O1963">
            <v>0</v>
          </cell>
          <cell r="P1963">
            <v>1171160</v>
          </cell>
          <cell r="Q1963">
            <v>460626</v>
          </cell>
          <cell r="R1963">
            <v>41691</v>
          </cell>
          <cell r="S1963">
            <v>64000</v>
          </cell>
          <cell r="T1963">
            <v>64778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4108843</v>
          </cell>
          <cell r="AA1963">
            <v>1644505</v>
          </cell>
          <cell r="AB1963">
            <v>0</v>
          </cell>
          <cell r="AC1963">
            <v>132413</v>
          </cell>
          <cell r="AD1963">
            <v>772778</v>
          </cell>
          <cell r="AE1963">
            <v>771467</v>
          </cell>
          <cell r="AF1963">
            <v>68660</v>
          </cell>
          <cell r="AG1963">
            <v>117476</v>
          </cell>
          <cell r="AH1963">
            <v>1263809</v>
          </cell>
          <cell r="AI1963">
            <v>0</v>
          </cell>
          <cell r="AJ1963">
            <v>0</v>
          </cell>
          <cell r="AK1963">
            <v>4771108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4771108</v>
          </cell>
          <cell r="AQ1963">
            <v>2191812</v>
          </cell>
          <cell r="AR1963">
            <v>610047</v>
          </cell>
          <cell r="AS1963">
            <v>2801859</v>
          </cell>
          <cell r="AT1963">
            <v>623280</v>
          </cell>
          <cell r="AU1963">
            <v>169882</v>
          </cell>
          <cell r="AV1963">
            <v>470647</v>
          </cell>
          <cell r="AW1963">
            <v>0</v>
          </cell>
          <cell r="AX1963">
            <v>0</v>
          </cell>
          <cell r="AY1963">
            <v>0</v>
          </cell>
          <cell r="AZ1963">
            <v>1263809</v>
          </cell>
        </row>
        <row r="1964">
          <cell r="A1964">
            <v>237215</v>
          </cell>
          <cell r="B1964" t="str">
            <v>BLUEFIELD STATE COLLEGE</v>
          </cell>
          <cell r="C1964" t="str">
            <v>WV</v>
          </cell>
          <cell r="D1964">
            <v>5</v>
          </cell>
          <cell r="E1964">
            <v>1</v>
          </cell>
          <cell r="F1964">
            <v>2</v>
          </cell>
          <cell r="G1964">
            <v>2</v>
          </cell>
          <cell r="H1964">
            <v>2</v>
          </cell>
          <cell r="I1964">
            <v>32</v>
          </cell>
          <cell r="J1964">
            <v>1</v>
          </cell>
          <cell r="K1964">
            <v>2190</v>
          </cell>
          <cell r="L1964">
            <v>5208347</v>
          </cell>
          <cell r="M1964">
            <v>0</v>
          </cell>
          <cell r="N1964">
            <v>7504499</v>
          </cell>
          <cell r="O1964">
            <v>0</v>
          </cell>
          <cell r="P1964">
            <v>5069747</v>
          </cell>
          <cell r="Q1964">
            <v>1312839</v>
          </cell>
          <cell r="R1964">
            <v>0</v>
          </cell>
          <cell r="S1964">
            <v>667710</v>
          </cell>
          <cell r="T1964">
            <v>0</v>
          </cell>
          <cell r="U1964">
            <v>352222</v>
          </cell>
          <cell r="V1964">
            <v>1520518</v>
          </cell>
          <cell r="W1964">
            <v>0</v>
          </cell>
          <cell r="X1964">
            <v>101680</v>
          </cell>
          <cell r="Y1964">
            <v>0</v>
          </cell>
          <cell r="Z1964">
            <v>21737562</v>
          </cell>
          <cell r="AA1964">
            <v>7068822</v>
          </cell>
          <cell r="AB1964">
            <v>0</v>
          </cell>
          <cell r="AC1964">
            <v>534704</v>
          </cell>
          <cell r="AD1964">
            <v>1403455</v>
          </cell>
          <cell r="AE1964">
            <v>2141012</v>
          </cell>
          <cell r="AF1964">
            <v>2815876</v>
          </cell>
          <cell r="AG1964">
            <v>2068331</v>
          </cell>
          <cell r="AH1964">
            <v>4375786</v>
          </cell>
          <cell r="AI1964">
            <v>0</v>
          </cell>
          <cell r="AJ1964">
            <v>647930</v>
          </cell>
          <cell r="AK1964">
            <v>21055916</v>
          </cell>
          <cell r="AL1964">
            <v>1441697</v>
          </cell>
          <cell r="AM1964">
            <v>0</v>
          </cell>
          <cell r="AN1964">
            <v>0</v>
          </cell>
          <cell r="AO1964">
            <v>0</v>
          </cell>
          <cell r="AP1964">
            <v>22497613</v>
          </cell>
          <cell r="AQ1964">
            <v>9721717</v>
          </cell>
          <cell r="AR1964">
            <v>2206795</v>
          </cell>
          <cell r="AS1964">
            <v>11928512</v>
          </cell>
          <cell r="AT1964">
            <v>2869471</v>
          </cell>
          <cell r="AU1964">
            <v>96180</v>
          </cell>
          <cell r="AV1964">
            <v>740200</v>
          </cell>
          <cell r="AW1964">
            <v>0</v>
          </cell>
          <cell r="AX1964">
            <v>206426</v>
          </cell>
          <cell r="AY1964">
            <v>463509</v>
          </cell>
          <cell r="AZ1964">
            <v>4375786</v>
          </cell>
        </row>
        <row r="1965">
          <cell r="A1965">
            <v>237330</v>
          </cell>
          <cell r="B1965" t="str">
            <v>CONCORD COLLEGE</v>
          </cell>
          <cell r="C1965" t="str">
            <v>WV</v>
          </cell>
          <cell r="D1965">
            <v>5</v>
          </cell>
          <cell r="E1965">
            <v>1</v>
          </cell>
          <cell r="F1965">
            <v>2</v>
          </cell>
          <cell r="G1965">
            <v>2</v>
          </cell>
          <cell r="H1965">
            <v>2</v>
          </cell>
          <cell r="I1965">
            <v>32</v>
          </cell>
          <cell r="J1965">
            <v>1</v>
          </cell>
          <cell r="K1965">
            <v>2716</v>
          </cell>
          <cell r="L1965">
            <v>7987932</v>
          </cell>
          <cell r="M1965">
            <v>0</v>
          </cell>
          <cell r="N1965">
            <v>9618778</v>
          </cell>
          <cell r="O1965">
            <v>0</v>
          </cell>
          <cell r="P1965">
            <v>5155709</v>
          </cell>
          <cell r="Q1965">
            <v>1331354</v>
          </cell>
          <cell r="R1965">
            <v>0</v>
          </cell>
          <cell r="S1965">
            <v>494165</v>
          </cell>
          <cell r="T1965">
            <v>0</v>
          </cell>
          <cell r="U1965">
            <v>51611</v>
          </cell>
          <cell r="V1965">
            <v>6450770</v>
          </cell>
          <cell r="W1965">
            <v>0</v>
          </cell>
          <cell r="X1965">
            <v>1316680</v>
          </cell>
          <cell r="Y1965">
            <v>0</v>
          </cell>
          <cell r="Z1965">
            <v>32406999</v>
          </cell>
          <cell r="AA1965">
            <v>9722580</v>
          </cell>
          <cell r="AB1965">
            <v>0</v>
          </cell>
          <cell r="AC1965">
            <v>343718</v>
          </cell>
          <cell r="AD1965">
            <v>1004842</v>
          </cell>
          <cell r="AE1965">
            <v>1665985</v>
          </cell>
          <cell r="AF1965">
            <v>1996047</v>
          </cell>
          <cell r="AG1965">
            <v>1713893</v>
          </cell>
          <cell r="AH1965">
            <v>5975242</v>
          </cell>
          <cell r="AI1965">
            <v>778266</v>
          </cell>
          <cell r="AJ1965">
            <v>410644</v>
          </cell>
          <cell r="AK1965">
            <v>23611217</v>
          </cell>
          <cell r="AL1965">
            <v>8036265</v>
          </cell>
          <cell r="AM1965">
            <v>0</v>
          </cell>
          <cell r="AN1965">
            <v>0</v>
          </cell>
          <cell r="AO1965">
            <v>0</v>
          </cell>
          <cell r="AP1965">
            <v>31647482</v>
          </cell>
          <cell r="AQ1965">
            <v>9711495</v>
          </cell>
          <cell r="AR1965">
            <v>2387043</v>
          </cell>
          <cell r="AS1965">
            <v>12098538</v>
          </cell>
          <cell r="AT1965">
            <v>2351872</v>
          </cell>
          <cell r="AU1965">
            <v>94320</v>
          </cell>
          <cell r="AV1965">
            <v>1273474</v>
          </cell>
          <cell r="AW1965">
            <v>0</v>
          </cell>
          <cell r="AX1965">
            <v>586593</v>
          </cell>
          <cell r="AY1965">
            <v>1668983</v>
          </cell>
          <cell r="AZ1965">
            <v>5975242</v>
          </cell>
        </row>
        <row r="1966">
          <cell r="A1966">
            <v>237367</v>
          </cell>
          <cell r="B1966" t="str">
            <v>FAIRMONT STATE COLLEGE</v>
          </cell>
          <cell r="C1966" t="str">
            <v>WV</v>
          </cell>
          <cell r="D1966">
            <v>5</v>
          </cell>
          <cell r="E1966">
            <v>1</v>
          </cell>
          <cell r="F1966">
            <v>2</v>
          </cell>
          <cell r="G1966">
            <v>2</v>
          </cell>
          <cell r="H1966">
            <v>2</v>
          </cell>
          <cell r="I1966">
            <v>32</v>
          </cell>
          <cell r="J1966">
            <v>1</v>
          </cell>
          <cell r="K1966">
            <v>5457</v>
          </cell>
          <cell r="L1966">
            <v>13332383</v>
          </cell>
          <cell r="M1966">
            <v>0</v>
          </cell>
          <cell r="N1966">
            <v>20437044</v>
          </cell>
          <cell r="O1966">
            <v>0</v>
          </cell>
          <cell r="P1966">
            <v>9749046</v>
          </cell>
          <cell r="Q1966">
            <v>2975480</v>
          </cell>
          <cell r="R1966">
            <v>0</v>
          </cell>
          <cell r="S1966">
            <v>1027332</v>
          </cell>
          <cell r="T1966">
            <v>0</v>
          </cell>
          <cell r="U1966">
            <v>2200</v>
          </cell>
          <cell r="V1966">
            <v>6490583</v>
          </cell>
          <cell r="W1966">
            <v>0</v>
          </cell>
          <cell r="X1966">
            <v>1606896</v>
          </cell>
          <cell r="Y1966">
            <v>0</v>
          </cell>
          <cell r="Z1966">
            <v>55620964</v>
          </cell>
          <cell r="AA1966">
            <v>16337503</v>
          </cell>
          <cell r="AB1966">
            <v>70033</v>
          </cell>
          <cell r="AC1966">
            <v>4188744</v>
          </cell>
          <cell r="AD1966">
            <v>3736953</v>
          </cell>
          <cell r="AE1966">
            <v>2714162</v>
          </cell>
          <cell r="AF1966">
            <v>5527566</v>
          </cell>
          <cell r="AG1966">
            <v>3079829</v>
          </cell>
          <cell r="AH1966">
            <v>8047753</v>
          </cell>
          <cell r="AI1966">
            <v>2404980</v>
          </cell>
          <cell r="AJ1966">
            <v>1231137</v>
          </cell>
          <cell r="AK1966">
            <v>47338660</v>
          </cell>
          <cell r="AL1966">
            <v>6694358</v>
          </cell>
          <cell r="AM1966">
            <v>0</v>
          </cell>
          <cell r="AN1966">
            <v>0</v>
          </cell>
          <cell r="AO1966">
            <v>0</v>
          </cell>
          <cell r="AP1966">
            <v>54033018</v>
          </cell>
          <cell r="AQ1966">
            <v>18911433</v>
          </cell>
          <cell r="AR1966">
            <v>4420755</v>
          </cell>
          <cell r="AS1966">
            <v>23332188</v>
          </cell>
          <cell r="AT1966">
            <v>4549055</v>
          </cell>
          <cell r="AU1966">
            <v>288403</v>
          </cell>
          <cell r="AV1966">
            <v>2635007</v>
          </cell>
          <cell r="AW1966">
            <v>0</v>
          </cell>
          <cell r="AX1966">
            <v>575288</v>
          </cell>
          <cell r="AY1966">
            <v>0</v>
          </cell>
          <cell r="AZ1966">
            <v>8047753</v>
          </cell>
        </row>
        <row r="1967">
          <cell r="A1967">
            <v>237385</v>
          </cell>
          <cell r="B1967" t="str">
            <v>GLENVILLE STATE COLLEGE</v>
          </cell>
          <cell r="C1967" t="str">
            <v>WV</v>
          </cell>
          <cell r="D1967">
            <v>5</v>
          </cell>
          <cell r="E1967">
            <v>1</v>
          </cell>
          <cell r="F1967">
            <v>2</v>
          </cell>
          <cell r="G1967">
            <v>2</v>
          </cell>
          <cell r="H1967">
            <v>2</v>
          </cell>
          <cell r="I1967">
            <v>32</v>
          </cell>
          <cell r="J1967">
            <v>1</v>
          </cell>
          <cell r="K1967">
            <v>1799</v>
          </cell>
          <cell r="L1967">
            <v>4902160</v>
          </cell>
          <cell r="M1967">
            <v>0</v>
          </cell>
          <cell r="N1967">
            <v>7823768</v>
          </cell>
          <cell r="O1967">
            <v>0</v>
          </cell>
          <cell r="P1967">
            <v>2885456</v>
          </cell>
          <cell r="Q1967">
            <v>1208300</v>
          </cell>
          <cell r="R1967">
            <v>0</v>
          </cell>
          <cell r="S1967">
            <v>258342</v>
          </cell>
          <cell r="T1967">
            <v>0</v>
          </cell>
          <cell r="U1967">
            <v>724252</v>
          </cell>
          <cell r="V1967">
            <v>1912245</v>
          </cell>
          <cell r="W1967">
            <v>0</v>
          </cell>
          <cell r="X1967">
            <v>0</v>
          </cell>
          <cell r="Y1967">
            <v>0</v>
          </cell>
          <cell r="Z1967">
            <v>19714523</v>
          </cell>
          <cell r="AA1967">
            <v>5481070</v>
          </cell>
          <cell r="AB1967">
            <v>0</v>
          </cell>
          <cell r="AC1967">
            <v>0</v>
          </cell>
          <cell r="AD1967">
            <v>1073547</v>
          </cell>
          <cell r="AE1967">
            <v>1267865</v>
          </cell>
          <cell r="AF1967">
            <v>2449601</v>
          </cell>
          <cell r="AG1967">
            <v>1518146</v>
          </cell>
          <cell r="AH1967">
            <v>4340779</v>
          </cell>
          <cell r="AI1967">
            <v>70318</v>
          </cell>
          <cell r="AJ1967">
            <v>930452</v>
          </cell>
          <cell r="AK1967">
            <v>17131778</v>
          </cell>
          <cell r="AL1967">
            <v>2923025</v>
          </cell>
          <cell r="AM1967">
            <v>0</v>
          </cell>
          <cell r="AN1967">
            <v>0</v>
          </cell>
          <cell r="AO1967">
            <v>0</v>
          </cell>
          <cell r="AP1967">
            <v>20054803</v>
          </cell>
          <cell r="AQ1967">
            <v>7678031</v>
          </cell>
          <cell r="AR1967">
            <v>2387138</v>
          </cell>
          <cell r="AS1967">
            <v>10065169</v>
          </cell>
          <cell r="AT1967">
            <v>2594639</v>
          </cell>
          <cell r="AU1967">
            <v>244864</v>
          </cell>
          <cell r="AV1967">
            <v>892156</v>
          </cell>
          <cell r="AW1967">
            <v>0</v>
          </cell>
          <cell r="AX1967">
            <v>209447</v>
          </cell>
          <cell r="AY1967">
            <v>399673</v>
          </cell>
          <cell r="AZ1967">
            <v>4340779</v>
          </cell>
        </row>
        <row r="1968">
          <cell r="A1968">
            <v>237525</v>
          </cell>
          <cell r="B1968" t="str">
            <v>MARSHALL UNIVERSITY</v>
          </cell>
          <cell r="C1968" t="str">
            <v>WV</v>
          </cell>
          <cell r="D1968">
            <v>5</v>
          </cell>
          <cell r="E1968">
            <v>1</v>
          </cell>
          <cell r="F1968">
            <v>2</v>
          </cell>
          <cell r="G1968">
            <v>1</v>
          </cell>
          <cell r="H1968">
            <v>2</v>
          </cell>
          <cell r="I1968">
            <v>21</v>
          </cell>
          <cell r="J1968">
            <v>1</v>
          </cell>
          <cell r="K1968">
            <v>12602</v>
          </cell>
          <cell r="L1968">
            <v>42489846</v>
          </cell>
          <cell r="M1968">
            <v>0</v>
          </cell>
          <cell r="N1968">
            <v>66905143</v>
          </cell>
          <cell r="O1968">
            <v>0</v>
          </cell>
          <cell r="P1968">
            <v>23494199</v>
          </cell>
          <cell r="Q1968">
            <v>5723944</v>
          </cell>
          <cell r="R1968">
            <v>1037839</v>
          </cell>
          <cell r="S1968">
            <v>3525318</v>
          </cell>
          <cell r="T1968">
            <v>0</v>
          </cell>
          <cell r="U1968">
            <v>170032</v>
          </cell>
          <cell r="V1968">
            <v>18763029</v>
          </cell>
          <cell r="W1968">
            <v>0</v>
          </cell>
          <cell r="X1968">
            <v>6991724</v>
          </cell>
          <cell r="Y1968">
            <v>0</v>
          </cell>
          <cell r="Z1968">
            <v>169101074</v>
          </cell>
          <cell r="AA1968">
            <v>54129562</v>
          </cell>
          <cell r="AB1968">
            <v>8424073</v>
          </cell>
          <cell r="AC1968">
            <v>11604336</v>
          </cell>
          <cell r="AD1968">
            <v>13592824</v>
          </cell>
          <cell r="AE1968">
            <v>9162782</v>
          </cell>
          <cell r="AF1968">
            <v>13178367</v>
          </cell>
          <cell r="AG1968">
            <v>8250786</v>
          </cell>
          <cell r="AH1968">
            <v>21793975</v>
          </cell>
          <cell r="AI1968">
            <v>684152</v>
          </cell>
          <cell r="AJ1968">
            <v>3155246</v>
          </cell>
          <cell r="AK1968">
            <v>143976103</v>
          </cell>
          <cell r="AL1968">
            <v>18715421</v>
          </cell>
          <cell r="AM1968">
            <v>0</v>
          </cell>
          <cell r="AN1968">
            <v>0</v>
          </cell>
          <cell r="AO1968">
            <v>5768641</v>
          </cell>
          <cell r="AP1968">
            <v>168460165</v>
          </cell>
          <cell r="AQ1968">
            <v>66831479</v>
          </cell>
          <cell r="AR1968">
            <v>15007917</v>
          </cell>
          <cell r="AS1968">
            <v>81839396</v>
          </cell>
          <cell r="AT1968">
            <v>7606098</v>
          </cell>
          <cell r="AU1968">
            <v>428326</v>
          </cell>
          <cell r="AV1968">
            <v>2519115</v>
          </cell>
          <cell r="AW1968">
            <v>0</v>
          </cell>
          <cell r="AX1968">
            <v>1360877</v>
          </cell>
          <cell r="AY1968">
            <v>9879559</v>
          </cell>
          <cell r="AZ1968">
            <v>21793975</v>
          </cell>
        </row>
        <row r="1969">
          <cell r="A1969">
            <v>237686</v>
          </cell>
          <cell r="B1969" t="str">
            <v>WEST VIRGINIA UNIVERSITY AT PARKERSBURG</v>
          </cell>
          <cell r="C1969" t="str">
            <v>WV</v>
          </cell>
          <cell r="D1969">
            <v>5</v>
          </cell>
          <cell r="E1969">
            <v>1</v>
          </cell>
          <cell r="F1969">
            <v>2</v>
          </cell>
          <cell r="G1969">
            <v>2</v>
          </cell>
          <cell r="H1969">
            <v>2</v>
          </cell>
          <cell r="I1969">
            <v>33</v>
          </cell>
          <cell r="J1969">
            <v>1</v>
          </cell>
          <cell r="K1969">
            <v>2343</v>
          </cell>
          <cell r="L1969">
            <v>3491820</v>
          </cell>
          <cell r="M1969">
            <v>0</v>
          </cell>
          <cell r="N1969">
            <v>7807821</v>
          </cell>
          <cell r="O1969">
            <v>0</v>
          </cell>
          <cell r="P1969">
            <v>2547033</v>
          </cell>
          <cell r="Q1969">
            <v>736181</v>
          </cell>
          <cell r="R1969">
            <v>0</v>
          </cell>
          <cell r="S1969">
            <v>127743</v>
          </cell>
          <cell r="T1969">
            <v>0</v>
          </cell>
          <cell r="U1969">
            <v>5725</v>
          </cell>
          <cell r="V1969">
            <v>145795</v>
          </cell>
          <cell r="W1969">
            <v>0</v>
          </cell>
          <cell r="X1969">
            <v>725941</v>
          </cell>
          <cell r="Y1969">
            <v>0</v>
          </cell>
          <cell r="Z1969">
            <v>15588059</v>
          </cell>
          <cell r="AA1969">
            <v>6816368</v>
          </cell>
          <cell r="AB1969">
            <v>0</v>
          </cell>
          <cell r="AC1969">
            <v>91503</v>
          </cell>
          <cell r="AD1969">
            <v>676844</v>
          </cell>
          <cell r="AE1969">
            <v>1053301</v>
          </cell>
          <cell r="AF1969">
            <v>1688955</v>
          </cell>
          <cell r="AG1969">
            <v>1450796</v>
          </cell>
          <cell r="AH1969">
            <v>3194782</v>
          </cell>
          <cell r="AI1969">
            <v>206488</v>
          </cell>
          <cell r="AJ1969">
            <v>400605</v>
          </cell>
          <cell r="AK1969">
            <v>15579642</v>
          </cell>
          <cell r="AL1969">
            <v>155365</v>
          </cell>
          <cell r="AM1969">
            <v>0</v>
          </cell>
          <cell r="AN1969">
            <v>0</v>
          </cell>
          <cell r="AO1969">
            <v>0</v>
          </cell>
          <cell r="AP1969">
            <v>15735007</v>
          </cell>
          <cell r="AQ1969">
            <v>7860918</v>
          </cell>
          <cell r="AR1969">
            <v>1828307</v>
          </cell>
          <cell r="AS1969">
            <v>9689225</v>
          </cell>
          <cell r="AT1969">
            <v>2399829</v>
          </cell>
          <cell r="AU1969">
            <v>69923</v>
          </cell>
          <cell r="AV1969">
            <v>415001</v>
          </cell>
          <cell r="AW1969">
            <v>0</v>
          </cell>
          <cell r="AX1969">
            <v>59964</v>
          </cell>
          <cell r="AY1969">
            <v>250065</v>
          </cell>
          <cell r="AZ1969">
            <v>3194782</v>
          </cell>
        </row>
        <row r="1970">
          <cell r="A1970">
            <v>237792</v>
          </cell>
          <cell r="B1970" t="str">
            <v>SHEPHERD COLLEGE</v>
          </cell>
          <cell r="C1970" t="str">
            <v>WV</v>
          </cell>
          <cell r="D1970">
            <v>5</v>
          </cell>
          <cell r="E1970">
            <v>1</v>
          </cell>
          <cell r="F1970">
            <v>2</v>
          </cell>
          <cell r="G1970">
            <v>2</v>
          </cell>
          <cell r="H1970">
            <v>2</v>
          </cell>
          <cell r="I1970">
            <v>32</v>
          </cell>
          <cell r="J1970">
            <v>1</v>
          </cell>
          <cell r="K1970">
            <v>3520</v>
          </cell>
          <cell r="L1970">
            <v>10111158</v>
          </cell>
          <cell r="M1970">
            <v>0</v>
          </cell>
          <cell r="N1970">
            <v>11690909</v>
          </cell>
          <cell r="O1970">
            <v>0</v>
          </cell>
          <cell r="P1970">
            <v>2342506</v>
          </cell>
          <cell r="Q1970">
            <v>1410983</v>
          </cell>
          <cell r="R1970">
            <v>24906</v>
          </cell>
          <cell r="S1970">
            <v>673128</v>
          </cell>
          <cell r="T1970">
            <v>0</v>
          </cell>
          <cell r="U1970">
            <v>89140</v>
          </cell>
          <cell r="V1970">
            <v>7643499</v>
          </cell>
          <cell r="W1970">
            <v>0</v>
          </cell>
          <cell r="X1970">
            <v>1053408</v>
          </cell>
          <cell r="Y1970">
            <v>0</v>
          </cell>
          <cell r="Z1970">
            <v>35039637</v>
          </cell>
          <cell r="AA1970">
            <v>9827923</v>
          </cell>
          <cell r="AB1970">
            <v>169054</v>
          </cell>
          <cell r="AC1970">
            <v>361133</v>
          </cell>
          <cell r="AD1970">
            <v>3111256</v>
          </cell>
          <cell r="AE1970">
            <v>2691278</v>
          </cell>
          <cell r="AF1970">
            <v>3069492</v>
          </cell>
          <cell r="AG1970">
            <v>2014795</v>
          </cell>
          <cell r="AH1970">
            <v>3776186</v>
          </cell>
          <cell r="AI1970">
            <v>0</v>
          </cell>
          <cell r="AJ1970">
            <v>1925427</v>
          </cell>
          <cell r="AK1970">
            <v>26946544</v>
          </cell>
          <cell r="AL1970">
            <v>8098238</v>
          </cell>
          <cell r="AM1970">
            <v>0</v>
          </cell>
          <cell r="AN1970">
            <v>0</v>
          </cell>
          <cell r="AO1970">
            <v>0</v>
          </cell>
          <cell r="AP1970">
            <v>35044782</v>
          </cell>
          <cell r="AQ1970">
            <v>12579234</v>
          </cell>
          <cell r="AR1970">
            <v>2603030</v>
          </cell>
          <cell r="AS1970">
            <v>15182264</v>
          </cell>
          <cell r="AT1970">
            <v>2189392</v>
          </cell>
          <cell r="AU1970">
            <v>70159</v>
          </cell>
          <cell r="AV1970">
            <v>497022</v>
          </cell>
          <cell r="AW1970">
            <v>0</v>
          </cell>
          <cell r="AX1970">
            <v>456032</v>
          </cell>
          <cell r="AY1970">
            <v>563581</v>
          </cell>
          <cell r="AZ1970">
            <v>3776186</v>
          </cell>
        </row>
        <row r="1971">
          <cell r="A1971">
            <v>237880</v>
          </cell>
          <cell r="B1971" t="str">
            <v>WEST VIRGINIA SCHOOL OF OSTEOPATHIC MEDICINE</v>
          </cell>
          <cell r="C1971" t="str">
            <v>WV</v>
          </cell>
          <cell r="D1971">
            <v>5</v>
          </cell>
          <cell r="E1971">
            <v>1</v>
          </cell>
          <cell r="F1971">
            <v>2</v>
          </cell>
          <cell r="G1971">
            <v>1</v>
          </cell>
          <cell r="H1971">
            <v>2</v>
          </cell>
          <cell r="I1971">
            <v>52</v>
          </cell>
          <cell r="J1971">
            <v>1</v>
          </cell>
          <cell r="K1971">
            <v>294</v>
          </cell>
          <cell r="L1971">
            <v>5189255</v>
          </cell>
          <cell r="M1971">
            <v>0</v>
          </cell>
          <cell r="N1971">
            <v>8509351</v>
          </cell>
          <cell r="O1971">
            <v>0</v>
          </cell>
          <cell r="P1971">
            <v>181026</v>
          </cell>
          <cell r="Q1971">
            <v>201161</v>
          </cell>
          <cell r="R1971">
            <v>0</v>
          </cell>
          <cell r="S1971">
            <v>29788</v>
          </cell>
          <cell r="T1971">
            <v>0</v>
          </cell>
          <cell r="U1971">
            <v>0</v>
          </cell>
          <cell r="V1971">
            <v>472736</v>
          </cell>
          <cell r="W1971">
            <v>0</v>
          </cell>
          <cell r="X1971">
            <v>805076</v>
          </cell>
          <cell r="Y1971">
            <v>0</v>
          </cell>
          <cell r="Z1971">
            <v>15388393</v>
          </cell>
          <cell r="AA1971">
            <v>5714290</v>
          </cell>
          <cell r="AB1971">
            <v>129865</v>
          </cell>
          <cell r="AC1971">
            <v>1095588</v>
          </cell>
          <cell r="AD1971">
            <v>1028626</v>
          </cell>
          <cell r="AE1971">
            <v>762304</v>
          </cell>
          <cell r="AF1971">
            <v>2416329</v>
          </cell>
          <cell r="AG1971">
            <v>1364617</v>
          </cell>
          <cell r="AH1971">
            <v>332789</v>
          </cell>
          <cell r="AI1971">
            <v>0</v>
          </cell>
          <cell r="AJ1971">
            <v>682653</v>
          </cell>
          <cell r="AK1971">
            <v>13527061</v>
          </cell>
          <cell r="AL1971">
            <v>461541</v>
          </cell>
          <cell r="AM1971">
            <v>0</v>
          </cell>
          <cell r="AN1971">
            <v>0</v>
          </cell>
          <cell r="AO1971">
            <v>0</v>
          </cell>
          <cell r="AP1971">
            <v>13988602</v>
          </cell>
          <cell r="AQ1971">
            <v>6690050</v>
          </cell>
          <cell r="AR1971">
            <v>1569698</v>
          </cell>
          <cell r="AS1971">
            <v>8259748</v>
          </cell>
          <cell r="AT1971">
            <v>0</v>
          </cell>
          <cell r="AU1971">
            <v>32350</v>
          </cell>
          <cell r="AV1971">
            <v>0</v>
          </cell>
          <cell r="AW1971">
            <v>0</v>
          </cell>
          <cell r="AX1971">
            <v>1500</v>
          </cell>
          <cell r="AY1971">
            <v>298939</v>
          </cell>
          <cell r="AZ1971">
            <v>332789</v>
          </cell>
        </row>
        <row r="1972">
          <cell r="A1972">
            <v>237899</v>
          </cell>
          <cell r="B1972" t="str">
            <v>WEST VIRGINIA STATE COLLEGE</v>
          </cell>
          <cell r="C1972" t="str">
            <v>WV</v>
          </cell>
          <cell r="D1972">
            <v>5</v>
          </cell>
          <cell r="E1972">
            <v>1</v>
          </cell>
          <cell r="F1972">
            <v>2</v>
          </cell>
          <cell r="G1972">
            <v>2</v>
          </cell>
          <cell r="H1972">
            <v>2</v>
          </cell>
          <cell r="I1972">
            <v>32</v>
          </cell>
          <cell r="J1972">
            <v>1</v>
          </cell>
          <cell r="K1972">
            <v>3798</v>
          </cell>
          <cell r="L1972">
            <v>9607276</v>
          </cell>
          <cell r="M1972">
            <v>0</v>
          </cell>
          <cell r="N1972">
            <v>14054843</v>
          </cell>
          <cell r="O1972">
            <v>0</v>
          </cell>
          <cell r="P1972">
            <v>10174085</v>
          </cell>
          <cell r="Q1972">
            <v>1180605</v>
          </cell>
          <cell r="R1972">
            <v>0</v>
          </cell>
          <cell r="S1972">
            <v>155766</v>
          </cell>
          <cell r="T1972">
            <v>0</v>
          </cell>
          <cell r="U1972">
            <v>0</v>
          </cell>
          <cell r="V1972">
            <v>4104764</v>
          </cell>
          <cell r="W1972">
            <v>0</v>
          </cell>
          <cell r="X1972">
            <v>12131131</v>
          </cell>
          <cell r="Y1972">
            <v>0</v>
          </cell>
          <cell r="Z1972">
            <v>51408470</v>
          </cell>
          <cell r="AA1972">
            <v>13880021</v>
          </cell>
          <cell r="AB1972">
            <v>1614469</v>
          </cell>
          <cell r="AC1972">
            <v>848595</v>
          </cell>
          <cell r="AD1972">
            <v>2790291</v>
          </cell>
          <cell r="AE1972">
            <v>2837182</v>
          </cell>
          <cell r="AF1972">
            <v>5765247</v>
          </cell>
          <cell r="AG1972">
            <v>3210718</v>
          </cell>
          <cell r="AH1972">
            <v>5353455</v>
          </cell>
          <cell r="AI1972">
            <v>1089528</v>
          </cell>
          <cell r="AJ1972">
            <v>720274</v>
          </cell>
          <cell r="AK1972">
            <v>38109780</v>
          </cell>
          <cell r="AL1972">
            <v>6074257</v>
          </cell>
          <cell r="AM1972">
            <v>0</v>
          </cell>
          <cell r="AN1972">
            <v>0</v>
          </cell>
          <cell r="AO1972">
            <v>7989085</v>
          </cell>
          <cell r="AP1972">
            <v>52173122</v>
          </cell>
          <cell r="AQ1972">
            <v>15122825</v>
          </cell>
          <cell r="AR1972">
            <v>3549484</v>
          </cell>
          <cell r="AS1972">
            <v>18672309</v>
          </cell>
          <cell r="AT1972">
            <v>3609038</v>
          </cell>
          <cell r="AU1972">
            <v>243533</v>
          </cell>
          <cell r="AV1972">
            <v>754822</v>
          </cell>
          <cell r="AW1972">
            <v>0</v>
          </cell>
          <cell r="AX1972">
            <v>0</v>
          </cell>
          <cell r="AY1972">
            <v>746062</v>
          </cell>
          <cell r="AZ1972">
            <v>5353455</v>
          </cell>
        </row>
        <row r="1973">
          <cell r="A1973">
            <v>237932</v>
          </cell>
          <cell r="B1973" t="str">
            <v>WEST LIBERTY STATE COLLEGE</v>
          </cell>
          <cell r="C1973" t="str">
            <v>WV</v>
          </cell>
          <cell r="D1973">
            <v>5</v>
          </cell>
          <cell r="E1973">
            <v>1</v>
          </cell>
          <cell r="F1973">
            <v>2</v>
          </cell>
          <cell r="G1973">
            <v>2</v>
          </cell>
          <cell r="H1973">
            <v>2</v>
          </cell>
          <cell r="I1973">
            <v>32</v>
          </cell>
          <cell r="J1973">
            <v>1</v>
          </cell>
          <cell r="K1973">
            <v>2479</v>
          </cell>
          <cell r="L1973">
            <v>8514885</v>
          </cell>
          <cell r="M1973">
            <v>0</v>
          </cell>
          <cell r="N1973">
            <v>10076795</v>
          </cell>
          <cell r="O1973">
            <v>0</v>
          </cell>
          <cell r="P1973">
            <v>2526478</v>
          </cell>
          <cell r="Q1973">
            <v>1004758</v>
          </cell>
          <cell r="R1973">
            <v>0</v>
          </cell>
          <cell r="S1973">
            <v>432656</v>
          </cell>
          <cell r="T1973">
            <v>0</v>
          </cell>
          <cell r="U1973">
            <v>0</v>
          </cell>
          <cell r="V1973">
            <v>3911154</v>
          </cell>
          <cell r="W1973">
            <v>0</v>
          </cell>
          <cell r="X1973">
            <v>488562</v>
          </cell>
          <cell r="Y1973">
            <v>0</v>
          </cell>
          <cell r="Z1973">
            <v>26955288</v>
          </cell>
          <cell r="AA1973">
            <v>7946498</v>
          </cell>
          <cell r="AB1973">
            <v>187184</v>
          </cell>
          <cell r="AC1973">
            <v>30955</v>
          </cell>
          <cell r="AD1973">
            <v>1778616</v>
          </cell>
          <cell r="AE1973">
            <v>1920450</v>
          </cell>
          <cell r="AF1973">
            <v>2292037</v>
          </cell>
          <cell r="AG1973">
            <v>2151827</v>
          </cell>
          <cell r="AH1973">
            <v>3467300</v>
          </cell>
          <cell r="AI1973">
            <v>1168633</v>
          </cell>
          <cell r="AJ1973">
            <v>985744</v>
          </cell>
          <cell r="AK1973">
            <v>21929244</v>
          </cell>
          <cell r="AL1973">
            <v>5532669</v>
          </cell>
          <cell r="AM1973">
            <v>0</v>
          </cell>
          <cell r="AN1973">
            <v>0</v>
          </cell>
          <cell r="AO1973">
            <v>0</v>
          </cell>
          <cell r="AP1973">
            <v>27461913</v>
          </cell>
          <cell r="AQ1973">
            <v>10168805</v>
          </cell>
          <cell r="AR1973">
            <v>2472458</v>
          </cell>
          <cell r="AS1973">
            <v>12641263</v>
          </cell>
          <cell r="AT1973">
            <v>1849874</v>
          </cell>
          <cell r="AU1973">
            <v>246160</v>
          </cell>
          <cell r="AV1973">
            <v>650998</v>
          </cell>
          <cell r="AW1973">
            <v>0</v>
          </cell>
          <cell r="AX1973">
            <v>417407</v>
          </cell>
          <cell r="AY1973">
            <v>302861</v>
          </cell>
          <cell r="AZ1973">
            <v>3467300</v>
          </cell>
        </row>
        <row r="1974">
          <cell r="A1974">
            <v>237950</v>
          </cell>
          <cell r="B1974" t="str">
            <v>WEST VIRGINIA UNIVERSITY INSTITUTE OF TECHNOLOGY</v>
          </cell>
          <cell r="C1974" t="str">
            <v>WV</v>
          </cell>
          <cell r="D1974">
            <v>5</v>
          </cell>
          <cell r="E1974">
            <v>1</v>
          </cell>
          <cell r="F1974">
            <v>2</v>
          </cell>
          <cell r="G1974">
            <v>2</v>
          </cell>
          <cell r="H1974">
            <v>2</v>
          </cell>
          <cell r="I1974">
            <v>32</v>
          </cell>
          <cell r="J1974">
            <v>1</v>
          </cell>
          <cell r="K1974">
            <v>1955</v>
          </cell>
          <cell r="L1974">
            <v>5728000</v>
          </cell>
          <cell r="M1974">
            <v>0</v>
          </cell>
          <cell r="N1974">
            <v>10431000</v>
          </cell>
          <cell r="O1974">
            <v>0</v>
          </cell>
          <cell r="P1974">
            <v>2611000</v>
          </cell>
          <cell r="Q1974">
            <v>1608000</v>
          </cell>
          <cell r="R1974">
            <v>0</v>
          </cell>
          <cell r="S1974">
            <v>893000</v>
          </cell>
          <cell r="T1974">
            <v>0</v>
          </cell>
          <cell r="U1974">
            <v>215000</v>
          </cell>
          <cell r="V1974">
            <v>2973000</v>
          </cell>
          <cell r="W1974">
            <v>0</v>
          </cell>
          <cell r="X1974">
            <v>351000</v>
          </cell>
          <cell r="Y1974">
            <v>0</v>
          </cell>
          <cell r="Z1974">
            <v>24810000</v>
          </cell>
          <cell r="AA1974">
            <v>8314000</v>
          </cell>
          <cell r="AB1974">
            <v>0</v>
          </cell>
          <cell r="AC1974">
            <v>1205000</v>
          </cell>
          <cell r="AD1974">
            <v>1739000</v>
          </cell>
          <cell r="AE1974">
            <v>1228000</v>
          </cell>
          <cell r="AF1974">
            <v>2135000</v>
          </cell>
          <cell r="AG1974">
            <v>1810000</v>
          </cell>
          <cell r="AH1974">
            <v>3076000</v>
          </cell>
          <cell r="AI1974">
            <v>0</v>
          </cell>
          <cell r="AJ1974">
            <v>746000</v>
          </cell>
          <cell r="AK1974">
            <v>20253000</v>
          </cell>
          <cell r="AL1974">
            <v>3662000</v>
          </cell>
          <cell r="AM1974">
            <v>0</v>
          </cell>
          <cell r="AN1974">
            <v>0</v>
          </cell>
          <cell r="AO1974">
            <v>0</v>
          </cell>
          <cell r="AP1974">
            <v>23915000</v>
          </cell>
          <cell r="AQ1974">
            <v>10270061</v>
          </cell>
          <cell r="AR1974">
            <v>2642662</v>
          </cell>
          <cell r="AS1974">
            <v>12912723</v>
          </cell>
          <cell r="AT1974">
            <v>1612000</v>
          </cell>
          <cell r="AU1974">
            <v>131000</v>
          </cell>
          <cell r="AV1974">
            <v>580000</v>
          </cell>
          <cell r="AW1974">
            <v>0</v>
          </cell>
          <cell r="AX1974">
            <v>697000</v>
          </cell>
          <cell r="AY1974">
            <v>56000</v>
          </cell>
          <cell r="AZ1974">
            <v>3076000</v>
          </cell>
        </row>
        <row r="1975">
          <cell r="A1975">
            <v>238032</v>
          </cell>
          <cell r="B1975" t="str">
            <v>WEST VIRGINIA UNIVERSITY</v>
          </cell>
          <cell r="C1975" t="str">
            <v>WV</v>
          </cell>
          <cell r="D1975">
            <v>5</v>
          </cell>
          <cell r="E1975">
            <v>1</v>
          </cell>
          <cell r="F1975">
            <v>2</v>
          </cell>
          <cell r="G1975">
            <v>1</v>
          </cell>
          <cell r="H1975">
            <v>2</v>
          </cell>
          <cell r="I1975">
            <v>15</v>
          </cell>
          <cell r="J1975">
            <v>1</v>
          </cell>
          <cell r="K1975">
            <v>20387</v>
          </cell>
          <cell r="L1975">
            <v>103414371</v>
          </cell>
          <cell r="M1975">
            <v>8832759</v>
          </cell>
          <cell r="N1975">
            <v>190104334</v>
          </cell>
          <cell r="O1975">
            <v>503398</v>
          </cell>
          <cell r="P1975">
            <v>57245047</v>
          </cell>
          <cell r="Q1975">
            <v>24510267</v>
          </cell>
          <cell r="R1975">
            <v>315873</v>
          </cell>
          <cell r="S1975">
            <v>21474579</v>
          </cell>
          <cell r="T1975">
            <v>0</v>
          </cell>
          <cell r="U1975">
            <v>6483101</v>
          </cell>
          <cell r="V1975">
            <v>55905598</v>
          </cell>
          <cell r="W1975">
            <v>0</v>
          </cell>
          <cell r="X1975">
            <v>8305393</v>
          </cell>
          <cell r="Y1975">
            <v>0</v>
          </cell>
          <cell r="Z1975">
            <v>477094720</v>
          </cell>
          <cell r="AA1975">
            <v>129778602</v>
          </cell>
          <cell r="AB1975">
            <v>72625479</v>
          </cell>
          <cell r="AC1975">
            <v>47865015</v>
          </cell>
          <cell r="AD1975">
            <v>31261246</v>
          </cell>
          <cell r="AE1975">
            <v>18830478</v>
          </cell>
          <cell r="AF1975">
            <v>39637026</v>
          </cell>
          <cell r="AG1975">
            <v>34260199</v>
          </cell>
          <cell r="AH1975">
            <v>26659641</v>
          </cell>
          <cell r="AI1975">
            <v>13765247</v>
          </cell>
          <cell r="AJ1975">
            <v>9203923</v>
          </cell>
          <cell r="AK1975">
            <v>423886856</v>
          </cell>
          <cell r="AL1975">
            <v>58396886</v>
          </cell>
          <cell r="AM1975">
            <v>0</v>
          </cell>
          <cell r="AN1975">
            <v>0</v>
          </cell>
          <cell r="AO1975">
            <v>0</v>
          </cell>
          <cell r="AP1975">
            <v>482283742</v>
          </cell>
          <cell r="AQ1975">
            <v>222973323</v>
          </cell>
          <cell r="AR1975">
            <v>61976318</v>
          </cell>
          <cell r="AS1975">
            <v>284949641</v>
          </cell>
          <cell r="AT1975">
            <v>8494250</v>
          </cell>
          <cell r="AU1975">
            <v>1657048</v>
          </cell>
          <cell r="AV1975">
            <v>3863700</v>
          </cell>
          <cell r="AW1975">
            <v>0</v>
          </cell>
          <cell r="AX1975">
            <v>3355786</v>
          </cell>
          <cell r="AY1975">
            <v>9288857</v>
          </cell>
          <cell r="AZ1975">
            <v>26659641</v>
          </cell>
        </row>
        <row r="1976">
          <cell r="A1976">
            <v>237172</v>
          </cell>
          <cell r="B1976" t="str">
            <v>BEN FRANKLIN CAREER CENTER</v>
          </cell>
          <cell r="C1976" t="str">
            <v>WV</v>
          </cell>
          <cell r="D1976">
            <v>5</v>
          </cell>
          <cell r="E1976">
            <v>4</v>
          </cell>
          <cell r="F1976">
            <v>2</v>
          </cell>
          <cell r="G1976">
            <v>2</v>
          </cell>
          <cell r="H1976">
            <v>2</v>
          </cell>
          <cell r="I1976">
            <v>-3</v>
          </cell>
          <cell r="J1976">
            <v>1</v>
          </cell>
          <cell r="K1976">
            <v>297</v>
          </cell>
          <cell r="L1976">
            <v>210976</v>
          </cell>
          <cell r="M1976">
            <v>0</v>
          </cell>
          <cell r="N1976">
            <v>0</v>
          </cell>
          <cell r="O1976">
            <v>0</v>
          </cell>
          <cell r="P1976">
            <v>259513</v>
          </cell>
          <cell r="Q1976">
            <v>3048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6478</v>
          </cell>
          <cell r="W1976">
            <v>0</v>
          </cell>
          <cell r="X1976">
            <v>0</v>
          </cell>
          <cell r="Y1976">
            <v>0</v>
          </cell>
          <cell r="Z1976">
            <v>480015</v>
          </cell>
          <cell r="AA1976">
            <v>882605</v>
          </cell>
          <cell r="AB1976">
            <v>0</v>
          </cell>
          <cell r="AC1976">
            <v>0</v>
          </cell>
          <cell r="AD1976">
            <v>135961</v>
          </cell>
          <cell r="AE1976">
            <v>105210</v>
          </cell>
          <cell r="AF1976">
            <v>79895</v>
          </cell>
          <cell r="AG1976">
            <v>94520</v>
          </cell>
          <cell r="AH1976">
            <v>262561</v>
          </cell>
          <cell r="AI1976">
            <v>0</v>
          </cell>
          <cell r="AJ1976">
            <v>0</v>
          </cell>
          <cell r="AK1976">
            <v>1560752</v>
          </cell>
          <cell r="AL1976">
            <v>8907</v>
          </cell>
          <cell r="AM1976">
            <v>0</v>
          </cell>
          <cell r="AN1976">
            <v>0</v>
          </cell>
          <cell r="AO1976">
            <v>0</v>
          </cell>
          <cell r="AP1976">
            <v>1569659</v>
          </cell>
          <cell r="AQ1976">
            <v>0</v>
          </cell>
          <cell r="AR1976">
            <v>0</v>
          </cell>
          <cell r="AS1976">
            <v>0</v>
          </cell>
          <cell r="AT1976">
            <v>259513</v>
          </cell>
          <cell r="AU1976">
            <v>0</v>
          </cell>
          <cell r="AV1976">
            <v>3048</v>
          </cell>
          <cell r="AW1976">
            <v>0</v>
          </cell>
          <cell r="AX1976">
            <v>0</v>
          </cell>
          <cell r="AY1976">
            <v>0</v>
          </cell>
          <cell r="AZ1976">
            <v>262561</v>
          </cell>
        </row>
        <row r="1977">
          <cell r="A1977">
            <v>237473</v>
          </cell>
          <cell r="B1977" t="str">
            <v>JAMES RUMSEY TECHNICAL INSTITUTE</v>
          </cell>
          <cell r="C1977" t="str">
            <v>WV</v>
          </cell>
          <cell r="D1977">
            <v>5</v>
          </cell>
          <cell r="E1977">
            <v>4</v>
          </cell>
          <cell r="F1977">
            <v>2</v>
          </cell>
          <cell r="G1977">
            <v>2</v>
          </cell>
          <cell r="H1977">
            <v>2</v>
          </cell>
          <cell r="I1977">
            <v>-3</v>
          </cell>
          <cell r="J1977">
            <v>1</v>
          </cell>
          <cell r="K1977">
            <v>135</v>
          </cell>
          <cell r="L1977">
            <v>275839</v>
          </cell>
          <cell r="M1977">
            <v>141924</v>
          </cell>
          <cell r="N1977">
            <v>2856823</v>
          </cell>
          <cell r="O1977">
            <v>489202</v>
          </cell>
          <cell r="P1977">
            <v>128000</v>
          </cell>
          <cell r="Q1977">
            <v>158000</v>
          </cell>
          <cell r="R1977">
            <v>0</v>
          </cell>
          <cell r="S1977">
            <v>0</v>
          </cell>
          <cell r="T1977">
            <v>300</v>
          </cell>
          <cell r="U1977">
            <v>70500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4120588</v>
          </cell>
          <cell r="AA1977">
            <v>3209870</v>
          </cell>
          <cell r="AB1977">
            <v>0</v>
          </cell>
          <cell r="AC1977">
            <v>0</v>
          </cell>
          <cell r="AD1977">
            <v>130000</v>
          </cell>
          <cell r="AE1977">
            <v>170000</v>
          </cell>
          <cell r="AF1977">
            <v>82000</v>
          </cell>
          <cell r="AG1977">
            <v>230220</v>
          </cell>
          <cell r="AH1977">
            <v>298498</v>
          </cell>
          <cell r="AI1977">
            <v>0</v>
          </cell>
          <cell r="AJ1977">
            <v>0</v>
          </cell>
          <cell r="AK1977">
            <v>4120588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4120588</v>
          </cell>
          <cell r="AQ1977">
            <v>2167441</v>
          </cell>
          <cell r="AR1977">
            <v>473735</v>
          </cell>
          <cell r="AS1977">
            <v>2641176</v>
          </cell>
          <cell r="AT1977">
            <v>88898</v>
          </cell>
          <cell r="AU1977">
            <v>39000</v>
          </cell>
          <cell r="AV1977">
            <v>158000</v>
          </cell>
          <cell r="AW1977">
            <v>0</v>
          </cell>
          <cell r="AX1977">
            <v>3000</v>
          </cell>
          <cell r="AY1977">
            <v>9600</v>
          </cell>
          <cell r="AZ1977">
            <v>298498</v>
          </cell>
        </row>
        <row r="1978">
          <cell r="A1978">
            <v>237701</v>
          </cell>
          <cell r="B1978" t="str">
            <v>POTOMAC STATE COLLEGE OF WEST VIRGINIA UNIVERSITY</v>
          </cell>
          <cell r="C1978" t="str">
            <v>WV</v>
          </cell>
          <cell r="D1978">
            <v>5</v>
          </cell>
          <cell r="E1978">
            <v>4</v>
          </cell>
          <cell r="F1978">
            <v>2</v>
          </cell>
          <cell r="G1978">
            <v>2</v>
          </cell>
          <cell r="H1978">
            <v>2</v>
          </cell>
          <cell r="I1978">
            <v>40</v>
          </cell>
          <cell r="J1978">
            <v>1</v>
          </cell>
          <cell r="K1978">
            <v>921</v>
          </cell>
          <cell r="L1978">
            <v>2071000</v>
          </cell>
          <cell r="M1978">
            <v>0</v>
          </cell>
          <cell r="N1978">
            <v>4478000</v>
          </cell>
          <cell r="O1978">
            <v>0</v>
          </cell>
          <cell r="P1978">
            <v>1195000</v>
          </cell>
          <cell r="Q1978">
            <v>490000</v>
          </cell>
          <cell r="R1978">
            <v>0</v>
          </cell>
          <cell r="S1978">
            <v>0</v>
          </cell>
          <cell r="T1978">
            <v>0</v>
          </cell>
          <cell r="U1978">
            <v>245000</v>
          </cell>
          <cell r="V1978">
            <v>1446000</v>
          </cell>
          <cell r="W1978">
            <v>0</v>
          </cell>
          <cell r="X1978">
            <v>231000</v>
          </cell>
          <cell r="Y1978">
            <v>0</v>
          </cell>
          <cell r="Z1978">
            <v>10156000</v>
          </cell>
          <cell r="AA1978">
            <v>3117000</v>
          </cell>
          <cell r="AB1978">
            <v>0</v>
          </cell>
          <cell r="AC1978">
            <v>84000</v>
          </cell>
          <cell r="AD1978">
            <v>887000</v>
          </cell>
          <cell r="AE1978">
            <v>980000</v>
          </cell>
          <cell r="AF1978">
            <v>973000</v>
          </cell>
          <cell r="AG1978">
            <v>823000</v>
          </cell>
          <cell r="AH1978">
            <v>1290000</v>
          </cell>
          <cell r="AI1978">
            <v>151000</v>
          </cell>
          <cell r="AJ1978">
            <v>80000</v>
          </cell>
          <cell r="AK1978">
            <v>8385000</v>
          </cell>
          <cell r="AL1978">
            <v>1992000</v>
          </cell>
          <cell r="AM1978">
            <v>0</v>
          </cell>
          <cell r="AN1978">
            <v>0</v>
          </cell>
          <cell r="AO1978">
            <v>0</v>
          </cell>
          <cell r="AP1978">
            <v>10377000</v>
          </cell>
          <cell r="AQ1978">
            <v>4538883</v>
          </cell>
          <cell r="AR1978">
            <v>1091540</v>
          </cell>
          <cell r="AS1978">
            <v>5630423</v>
          </cell>
          <cell r="AT1978">
            <v>717185</v>
          </cell>
          <cell r="AU1978">
            <v>75041</v>
          </cell>
          <cell r="AV1978">
            <v>181682</v>
          </cell>
          <cell r="AW1978">
            <v>0</v>
          </cell>
          <cell r="AX1978">
            <v>55664</v>
          </cell>
          <cell r="AY1978">
            <v>260428</v>
          </cell>
          <cell r="AZ1978">
            <v>1290000</v>
          </cell>
        </row>
        <row r="1979">
          <cell r="A1979">
            <v>237817</v>
          </cell>
          <cell r="B1979" t="str">
            <v>SOUTHERN WEST VIRGINIA COMMUNITY AND TECHN COLLEGE</v>
          </cell>
          <cell r="C1979" t="str">
            <v>WV</v>
          </cell>
          <cell r="D1979">
            <v>5</v>
          </cell>
          <cell r="E1979">
            <v>4</v>
          </cell>
          <cell r="F1979">
            <v>2</v>
          </cell>
          <cell r="G1979">
            <v>2</v>
          </cell>
          <cell r="H1979">
            <v>2</v>
          </cell>
          <cell r="I1979">
            <v>40</v>
          </cell>
          <cell r="J1979">
            <v>1</v>
          </cell>
          <cell r="K1979">
            <v>1696</v>
          </cell>
          <cell r="L1979">
            <v>2599828</v>
          </cell>
          <cell r="M1979">
            <v>0</v>
          </cell>
          <cell r="N1979">
            <v>7132387</v>
          </cell>
          <cell r="O1979">
            <v>0</v>
          </cell>
          <cell r="P1979">
            <v>3554397</v>
          </cell>
          <cell r="Q1979">
            <v>2172493</v>
          </cell>
          <cell r="R1979">
            <v>0</v>
          </cell>
          <cell r="S1979">
            <v>29174</v>
          </cell>
          <cell r="T1979">
            <v>0</v>
          </cell>
          <cell r="U1979">
            <v>0</v>
          </cell>
          <cell r="V1979">
            <v>862470</v>
          </cell>
          <cell r="W1979">
            <v>0</v>
          </cell>
          <cell r="X1979">
            <v>780539</v>
          </cell>
          <cell r="Y1979">
            <v>0</v>
          </cell>
          <cell r="Z1979">
            <v>17131288</v>
          </cell>
          <cell r="AA1979">
            <v>5334159</v>
          </cell>
          <cell r="AB1979">
            <v>0</v>
          </cell>
          <cell r="AC1979">
            <v>1311757</v>
          </cell>
          <cell r="AD1979">
            <v>1016508</v>
          </cell>
          <cell r="AE1979">
            <v>1504511</v>
          </cell>
          <cell r="AF1979">
            <v>2161917</v>
          </cell>
          <cell r="AG1979">
            <v>1648880</v>
          </cell>
          <cell r="AH1979">
            <v>2684704</v>
          </cell>
          <cell r="AI1979">
            <v>18887</v>
          </cell>
          <cell r="AJ1979">
            <v>565392</v>
          </cell>
          <cell r="AK1979">
            <v>16246715</v>
          </cell>
          <cell r="AL1979">
            <v>854994</v>
          </cell>
          <cell r="AM1979">
            <v>0</v>
          </cell>
          <cell r="AN1979">
            <v>0</v>
          </cell>
          <cell r="AO1979">
            <v>0</v>
          </cell>
          <cell r="AP1979">
            <v>17101709</v>
          </cell>
          <cell r="AQ1979">
            <v>7420838</v>
          </cell>
          <cell r="AR1979">
            <v>1936399</v>
          </cell>
          <cell r="AS1979">
            <v>9357237</v>
          </cell>
          <cell r="AT1979">
            <v>2244648</v>
          </cell>
          <cell r="AU1979">
            <v>47698</v>
          </cell>
          <cell r="AV1979">
            <v>234380</v>
          </cell>
          <cell r="AW1979">
            <v>0</v>
          </cell>
          <cell r="AX1979">
            <v>34082</v>
          </cell>
          <cell r="AY1979">
            <v>123896</v>
          </cell>
          <cell r="AZ1979">
            <v>2684704</v>
          </cell>
        </row>
        <row r="1980">
          <cell r="A1980">
            <v>238014</v>
          </cell>
          <cell r="B1980" t="str">
            <v>WEST VIRGINIA NORTHERN COMMUNITY COLLEGE</v>
          </cell>
          <cell r="C1980" t="str">
            <v>WV</v>
          </cell>
          <cell r="D1980">
            <v>5</v>
          </cell>
          <cell r="E1980">
            <v>4</v>
          </cell>
          <cell r="F1980">
            <v>2</v>
          </cell>
          <cell r="G1980">
            <v>2</v>
          </cell>
          <cell r="H1980">
            <v>2</v>
          </cell>
          <cell r="I1980">
            <v>40</v>
          </cell>
          <cell r="J1980">
            <v>1</v>
          </cell>
          <cell r="K1980">
            <v>1747</v>
          </cell>
          <cell r="L1980">
            <v>2349428</v>
          </cell>
          <cell r="M1980">
            <v>0</v>
          </cell>
          <cell r="N1980">
            <v>5694710</v>
          </cell>
          <cell r="O1980">
            <v>0</v>
          </cell>
          <cell r="P1980">
            <v>2002438</v>
          </cell>
          <cell r="Q1980">
            <v>475268</v>
          </cell>
          <cell r="R1980">
            <v>13440</v>
          </cell>
          <cell r="S1980">
            <v>0</v>
          </cell>
          <cell r="T1980">
            <v>105019</v>
          </cell>
          <cell r="U1980">
            <v>137120</v>
          </cell>
          <cell r="V1980">
            <v>77690</v>
          </cell>
          <cell r="W1980">
            <v>0</v>
          </cell>
          <cell r="X1980">
            <v>95896</v>
          </cell>
          <cell r="Y1980">
            <v>0</v>
          </cell>
          <cell r="Z1980">
            <v>10951009</v>
          </cell>
          <cell r="AA1980">
            <v>3638879</v>
          </cell>
          <cell r="AB1980">
            <v>0</v>
          </cell>
          <cell r="AC1980">
            <v>275026</v>
          </cell>
          <cell r="AD1980">
            <v>1444542</v>
          </cell>
          <cell r="AE1980">
            <v>1123680</v>
          </cell>
          <cell r="AF1980">
            <v>1119536</v>
          </cell>
          <cell r="AG1980">
            <v>710287</v>
          </cell>
          <cell r="AH1980">
            <v>1853968</v>
          </cell>
          <cell r="AI1980">
            <v>220000</v>
          </cell>
          <cell r="AJ1980">
            <v>108561</v>
          </cell>
          <cell r="AK1980">
            <v>10494479</v>
          </cell>
          <cell r="AL1980">
            <v>77690</v>
          </cell>
          <cell r="AM1980">
            <v>0</v>
          </cell>
          <cell r="AN1980">
            <v>0</v>
          </cell>
          <cell r="AO1980">
            <v>55052</v>
          </cell>
          <cell r="AP1980">
            <v>10627221</v>
          </cell>
          <cell r="AQ1980">
            <v>5468263</v>
          </cell>
          <cell r="AR1980">
            <v>1367066</v>
          </cell>
          <cell r="AS1980">
            <v>6835329</v>
          </cell>
          <cell r="AT1980">
            <v>1853968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1853968</v>
          </cell>
        </row>
        <row r="1981">
          <cell r="A1981">
            <v>430795</v>
          </cell>
          <cell r="B1981" t="str">
            <v>CARVER CAREER CENTER</v>
          </cell>
          <cell r="C1981" t="str">
            <v>WV</v>
          </cell>
          <cell r="D1981">
            <v>5</v>
          </cell>
          <cell r="E1981">
            <v>4</v>
          </cell>
          <cell r="F1981">
            <v>2</v>
          </cell>
          <cell r="G1981">
            <v>2</v>
          </cell>
          <cell r="H1981">
            <v>2</v>
          </cell>
          <cell r="I1981">
            <v>-3</v>
          </cell>
          <cell r="J1981">
            <v>1</v>
          </cell>
          <cell r="K1981">
            <v>191</v>
          </cell>
          <cell r="L1981">
            <v>289664</v>
          </cell>
          <cell r="M1981">
            <v>50254</v>
          </cell>
          <cell r="N1981">
            <v>1623574</v>
          </cell>
          <cell r="O1981">
            <v>101229</v>
          </cell>
          <cell r="P1981">
            <v>448042</v>
          </cell>
          <cell r="Q1981">
            <v>19554</v>
          </cell>
          <cell r="R1981">
            <v>3435</v>
          </cell>
          <cell r="S1981">
            <v>4081</v>
          </cell>
          <cell r="T1981">
            <v>0</v>
          </cell>
          <cell r="U1981">
            <v>53601</v>
          </cell>
          <cell r="V1981">
            <v>4660</v>
          </cell>
          <cell r="W1981">
            <v>0</v>
          </cell>
          <cell r="X1981">
            <v>0</v>
          </cell>
          <cell r="Y1981">
            <v>0</v>
          </cell>
          <cell r="Z1981">
            <v>2598094</v>
          </cell>
          <cell r="AA1981">
            <v>1197199</v>
          </cell>
          <cell r="AB1981">
            <v>0</v>
          </cell>
          <cell r="AC1981">
            <v>0</v>
          </cell>
          <cell r="AD1981">
            <v>313422</v>
          </cell>
          <cell r="AE1981">
            <v>158211</v>
          </cell>
          <cell r="AF1981">
            <v>23652</v>
          </cell>
          <cell r="AG1981">
            <v>203672</v>
          </cell>
          <cell r="AH1981">
            <v>467596</v>
          </cell>
          <cell r="AI1981">
            <v>0</v>
          </cell>
          <cell r="AJ1981">
            <v>0</v>
          </cell>
          <cell r="AK1981">
            <v>2363752</v>
          </cell>
          <cell r="AL1981">
            <v>58261</v>
          </cell>
          <cell r="AM1981">
            <v>0</v>
          </cell>
          <cell r="AN1981">
            <v>0</v>
          </cell>
          <cell r="AO1981">
            <v>0</v>
          </cell>
          <cell r="AP1981">
            <v>2422013</v>
          </cell>
          <cell r="AQ1981">
            <v>26245</v>
          </cell>
          <cell r="AR1981">
            <v>0</v>
          </cell>
          <cell r="AS1981">
            <v>26245</v>
          </cell>
          <cell r="AT1981">
            <v>279379</v>
          </cell>
          <cell r="AU1981">
            <v>168663</v>
          </cell>
          <cell r="AV1981">
            <v>19554</v>
          </cell>
          <cell r="AW1981">
            <v>0</v>
          </cell>
          <cell r="AX1981">
            <v>0</v>
          </cell>
          <cell r="AY1981">
            <v>0</v>
          </cell>
          <cell r="AZ1981">
            <v>467596</v>
          </cell>
        </row>
        <row r="1982">
          <cell r="A1982">
            <v>431169</v>
          </cell>
          <cell r="B1982" t="str">
            <v>GARNET CAREER CENTER</v>
          </cell>
          <cell r="C1982" t="str">
            <v>WV</v>
          </cell>
          <cell r="D1982">
            <v>5</v>
          </cell>
          <cell r="E1982">
            <v>4</v>
          </cell>
          <cell r="F1982">
            <v>2</v>
          </cell>
          <cell r="G1982">
            <v>2</v>
          </cell>
          <cell r="H1982">
            <v>2</v>
          </cell>
          <cell r="I1982">
            <v>-3</v>
          </cell>
          <cell r="J1982">
            <v>1</v>
          </cell>
          <cell r="K1982">
            <v>142</v>
          </cell>
          <cell r="L1982">
            <v>372681</v>
          </cell>
          <cell r="M1982">
            <v>74543</v>
          </cell>
          <cell r="N1982">
            <v>969333</v>
          </cell>
          <cell r="O1982">
            <v>135675</v>
          </cell>
          <cell r="P1982">
            <v>374712</v>
          </cell>
          <cell r="Q1982">
            <v>1285</v>
          </cell>
          <cell r="R1982">
            <v>0</v>
          </cell>
          <cell r="S1982">
            <v>0</v>
          </cell>
          <cell r="T1982">
            <v>0</v>
          </cell>
          <cell r="U1982">
            <v>17500</v>
          </cell>
          <cell r="V1982">
            <v>90242</v>
          </cell>
          <cell r="W1982">
            <v>0</v>
          </cell>
          <cell r="X1982">
            <v>0</v>
          </cell>
          <cell r="Y1982">
            <v>0</v>
          </cell>
          <cell r="Z1982">
            <v>2035971</v>
          </cell>
          <cell r="AA1982">
            <v>849497</v>
          </cell>
          <cell r="AB1982">
            <v>0</v>
          </cell>
          <cell r="AC1982">
            <v>0</v>
          </cell>
          <cell r="AD1982">
            <v>367054</v>
          </cell>
          <cell r="AE1982">
            <v>89318</v>
          </cell>
          <cell r="AF1982">
            <v>25385</v>
          </cell>
          <cell r="AG1982">
            <v>61379</v>
          </cell>
          <cell r="AH1982">
            <v>375997</v>
          </cell>
          <cell r="AI1982">
            <v>0</v>
          </cell>
          <cell r="AJ1982">
            <v>0</v>
          </cell>
          <cell r="AK1982">
            <v>1768630</v>
          </cell>
          <cell r="AL1982">
            <v>40289</v>
          </cell>
          <cell r="AM1982">
            <v>0</v>
          </cell>
          <cell r="AN1982">
            <v>0</v>
          </cell>
          <cell r="AO1982">
            <v>4653</v>
          </cell>
          <cell r="AP1982">
            <v>1813572</v>
          </cell>
          <cell r="AQ1982">
            <v>907819</v>
          </cell>
          <cell r="AR1982">
            <v>305136</v>
          </cell>
          <cell r="AS1982">
            <v>1518090</v>
          </cell>
          <cell r="AT1982">
            <v>338215</v>
          </cell>
          <cell r="AU1982">
            <v>36497</v>
          </cell>
          <cell r="AV1982">
            <v>1285</v>
          </cell>
          <cell r="AW1982">
            <v>0</v>
          </cell>
          <cell r="AX1982">
            <v>0</v>
          </cell>
          <cell r="AY1982">
            <v>0</v>
          </cell>
          <cell r="AZ1982">
            <v>375997</v>
          </cell>
        </row>
        <row r="1983">
          <cell r="A1983">
            <v>438708</v>
          </cell>
          <cell r="B1983" t="str">
            <v>EASTERN WEST VIRGINIA COMM AND TECH COLLEGE</v>
          </cell>
          <cell r="C1983" t="str">
            <v>WV</v>
          </cell>
          <cell r="D1983">
            <v>5</v>
          </cell>
          <cell r="E1983">
            <v>4</v>
          </cell>
          <cell r="F1983">
            <v>2</v>
          </cell>
          <cell r="G1983">
            <v>-1</v>
          </cell>
          <cell r="H1983">
            <v>2</v>
          </cell>
          <cell r="I1983">
            <v>-3</v>
          </cell>
          <cell r="J1983">
            <v>2</v>
          </cell>
          <cell r="L1983">
            <v>6260</v>
          </cell>
          <cell r="M1983">
            <v>0</v>
          </cell>
          <cell r="N1983">
            <v>2874951</v>
          </cell>
          <cell r="O1983">
            <v>0</v>
          </cell>
          <cell r="P1983">
            <v>0</v>
          </cell>
          <cell r="Q1983">
            <v>51164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43587</v>
          </cell>
          <cell r="Y1983">
            <v>0</v>
          </cell>
          <cell r="Z1983">
            <v>2975962</v>
          </cell>
          <cell r="AA1983">
            <v>179187</v>
          </cell>
          <cell r="AB1983">
            <v>0</v>
          </cell>
          <cell r="AC1983">
            <v>78969</v>
          </cell>
          <cell r="AD1983">
            <v>207954</v>
          </cell>
          <cell r="AE1983">
            <v>54430</v>
          </cell>
          <cell r="AF1983">
            <v>687026</v>
          </cell>
          <cell r="AG1983">
            <v>931558</v>
          </cell>
          <cell r="AH1983">
            <v>0</v>
          </cell>
          <cell r="AI1983">
            <v>0</v>
          </cell>
          <cell r="AJ1983">
            <v>-364312</v>
          </cell>
          <cell r="AK1983">
            <v>1774812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1774812</v>
          </cell>
          <cell r="AQ1983">
            <v>611404</v>
          </cell>
          <cell r="AR1983">
            <v>126692</v>
          </cell>
          <cell r="AS1983">
            <v>738096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>
            <v>237242</v>
          </cell>
          <cell r="B1984" t="str">
            <v>CABELL COUNTY CAREER TECHNOLOGY CENTER</v>
          </cell>
          <cell r="C1984" t="str">
            <v>WV</v>
          </cell>
          <cell r="D1984">
            <v>5</v>
          </cell>
          <cell r="E1984">
            <v>7</v>
          </cell>
          <cell r="F1984">
            <v>2</v>
          </cell>
          <cell r="G1984">
            <v>-1</v>
          </cell>
          <cell r="H1984">
            <v>2</v>
          </cell>
          <cell r="I1984">
            <v>-3</v>
          </cell>
          <cell r="J1984">
            <v>1</v>
          </cell>
          <cell r="K1984">
            <v>535</v>
          </cell>
          <cell r="L1984">
            <v>4620452</v>
          </cell>
          <cell r="M1984">
            <v>207965</v>
          </cell>
          <cell r="N1984">
            <v>2250536</v>
          </cell>
          <cell r="O1984">
            <v>0</v>
          </cell>
          <cell r="P1984">
            <v>45150</v>
          </cell>
          <cell r="Q1984">
            <v>127451</v>
          </cell>
          <cell r="R1984">
            <v>30769</v>
          </cell>
          <cell r="S1984">
            <v>1500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7283823</v>
          </cell>
          <cell r="AA1984">
            <v>8524077</v>
          </cell>
          <cell r="AB1984">
            <v>0</v>
          </cell>
          <cell r="AC1984">
            <v>0</v>
          </cell>
          <cell r="AD1984">
            <v>47779</v>
          </cell>
          <cell r="AE1984">
            <v>595385</v>
          </cell>
          <cell r="AF1984">
            <v>129497</v>
          </cell>
          <cell r="AG1984">
            <v>0</v>
          </cell>
          <cell r="AH1984">
            <v>238321</v>
          </cell>
          <cell r="AI1984">
            <v>0</v>
          </cell>
          <cell r="AJ1984">
            <v>0</v>
          </cell>
          <cell r="AK1984">
            <v>9535059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9535059</v>
          </cell>
          <cell r="AQ1984">
            <v>1021983</v>
          </cell>
          <cell r="AR1984">
            <v>247590</v>
          </cell>
          <cell r="AS1984">
            <v>1269573</v>
          </cell>
          <cell r="AT1984">
            <v>238021</v>
          </cell>
          <cell r="AU1984">
            <v>0</v>
          </cell>
          <cell r="AV1984">
            <v>0</v>
          </cell>
          <cell r="AW1984">
            <v>0</v>
          </cell>
          <cell r="AX1984">
            <v>300</v>
          </cell>
          <cell r="AY1984">
            <v>0</v>
          </cell>
          <cell r="AZ1984">
            <v>238321</v>
          </cell>
        </row>
        <row r="1985">
          <cell r="A1985">
            <v>237491</v>
          </cell>
          <cell r="B1985" t="str">
            <v>RALPH R WILLIS CAREER AND TECHNICAL CENTER</v>
          </cell>
          <cell r="C1985" t="str">
            <v>WV</v>
          </cell>
          <cell r="D1985">
            <v>5</v>
          </cell>
          <cell r="E1985">
            <v>7</v>
          </cell>
          <cell r="F1985">
            <v>2</v>
          </cell>
          <cell r="G1985">
            <v>2</v>
          </cell>
          <cell r="H1985">
            <v>2</v>
          </cell>
          <cell r="I1985">
            <v>-3</v>
          </cell>
          <cell r="J1985">
            <v>1</v>
          </cell>
          <cell r="K1985">
            <v>47</v>
          </cell>
          <cell r="L1985">
            <v>81257</v>
          </cell>
          <cell r="M1985">
            <v>6855224</v>
          </cell>
          <cell r="N1985">
            <v>30583064</v>
          </cell>
          <cell r="O1985">
            <v>11017762</v>
          </cell>
          <cell r="P1985">
            <v>81257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48618564</v>
          </cell>
          <cell r="AA1985">
            <v>31575741</v>
          </cell>
          <cell r="AB1985">
            <v>0</v>
          </cell>
          <cell r="AC1985">
            <v>569560</v>
          </cell>
          <cell r="AD1985">
            <v>0</v>
          </cell>
          <cell r="AE1985">
            <v>0</v>
          </cell>
          <cell r="AF1985">
            <v>0</v>
          </cell>
          <cell r="AG1985">
            <v>16375612</v>
          </cell>
          <cell r="AH1985">
            <v>81257</v>
          </cell>
          <cell r="AI1985">
            <v>0</v>
          </cell>
          <cell r="AJ1985">
            <v>0</v>
          </cell>
          <cell r="AK1985">
            <v>48602170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48602170</v>
          </cell>
          <cell r="AQ1985">
            <v>226121</v>
          </cell>
          <cell r="AR1985">
            <v>33918</v>
          </cell>
          <cell r="AS1985">
            <v>486160</v>
          </cell>
          <cell r="AT1985">
            <v>81257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81257</v>
          </cell>
        </row>
        <row r="1986">
          <cell r="A1986">
            <v>237516</v>
          </cell>
          <cell r="B1986" t="str">
            <v>MARION COUNTY ADULT AND COMMUNITY EDUCATION</v>
          </cell>
          <cell r="C1986" t="str">
            <v>WV</v>
          </cell>
          <cell r="D1986">
            <v>5</v>
          </cell>
          <cell r="E1986">
            <v>7</v>
          </cell>
          <cell r="F1986">
            <v>2</v>
          </cell>
          <cell r="G1986">
            <v>2</v>
          </cell>
          <cell r="H1986">
            <v>2</v>
          </cell>
          <cell r="I1986">
            <v>-3</v>
          </cell>
          <cell r="J1986">
            <v>1</v>
          </cell>
          <cell r="K1986">
            <v>33</v>
          </cell>
          <cell r="L1986">
            <v>28557</v>
          </cell>
          <cell r="M1986">
            <v>119315</v>
          </cell>
          <cell r="N1986">
            <v>129438</v>
          </cell>
          <cell r="O1986">
            <v>0</v>
          </cell>
          <cell r="P1986">
            <v>25552</v>
          </cell>
          <cell r="Q1986">
            <v>12070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314932</v>
          </cell>
          <cell r="AA1986">
            <v>165786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37581</v>
          </cell>
          <cell r="AG1986">
            <v>9320</v>
          </cell>
          <cell r="AH1986">
            <v>16924</v>
          </cell>
          <cell r="AI1986">
            <v>0</v>
          </cell>
          <cell r="AJ1986">
            <v>0</v>
          </cell>
          <cell r="AK1986">
            <v>229611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229611</v>
          </cell>
          <cell r="AQ1986">
            <v>228485</v>
          </cell>
          <cell r="AR1986">
            <v>64797</v>
          </cell>
          <cell r="AS1986">
            <v>297908</v>
          </cell>
          <cell r="AT1986">
            <v>11494</v>
          </cell>
          <cell r="AU1986">
            <v>0</v>
          </cell>
          <cell r="AV1986">
            <v>5430</v>
          </cell>
          <cell r="AW1986">
            <v>0</v>
          </cell>
          <cell r="AX1986">
            <v>0</v>
          </cell>
          <cell r="AY1986">
            <v>0</v>
          </cell>
          <cell r="AZ1986">
            <v>16924</v>
          </cell>
        </row>
        <row r="1987">
          <cell r="A1987">
            <v>237543</v>
          </cell>
          <cell r="B1987" t="str">
            <v>MERCER COUNTY TECHNICAL EDUCATION CENTER</v>
          </cell>
          <cell r="C1987" t="str">
            <v>WV</v>
          </cell>
          <cell r="D1987">
            <v>5</v>
          </cell>
          <cell r="E1987">
            <v>7</v>
          </cell>
          <cell r="F1987">
            <v>2</v>
          </cell>
          <cell r="G1987">
            <v>2</v>
          </cell>
          <cell r="H1987">
            <v>2</v>
          </cell>
          <cell r="I1987">
            <v>-3</v>
          </cell>
          <cell r="J1987">
            <v>1</v>
          </cell>
          <cell r="K1987">
            <v>71</v>
          </cell>
          <cell r="L1987">
            <v>125833</v>
          </cell>
          <cell r="M1987">
            <v>215915</v>
          </cell>
          <cell r="N1987">
            <v>610843</v>
          </cell>
          <cell r="O1987">
            <v>0</v>
          </cell>
          <cell r="P1987">
            <v>144868</v>
          </cell>
          <cell r="Q1987">
            <v>608088</v>
          </cell>
          <cell r="R1987">
            <v>0</v>
          </cell>
          <cell r="S1987">
            <v>922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293531</v>
          </cell>
          <cell r="Y1987">
            <v>0</v>
          </cell>
          <cell r="Z1987">
            <v>2000000</v>
          </cell>
          <cell r="AA1987">
            <v>304048</v>
          </cell>
          <cell r="AB1987">
            <v>0</v>
          </cell>
          <cell r="AC1987">
            <v>25000</v>
          </cell>
          <cell r="AD1987">
            <v>304044</v>
          </cell>
          <cell r="AE1987">
            <v>25000</v>
          </cell>
          <cell r="AF1987">
            <v>10000</v>
          </cell>
          <cell r="AG1987">
            <v>0</v>
          </cell>
          <cell r="AH1987">
            <v>89498</v>
          </cell>
          <cell r="AI1987">
            <v>0</v>
          </cell>
          <cell r="AJ1987">
            <v>0</v>
          </cell>
          <cell r="AK1987">
            <v>757590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757590</v>
          </cell>
          <cell r="AQ1987">
            <v>0</v>
          </cell>
          <cell r="AR1987">
            <v>0</v>
          </cell>
          <cell r="AS1987">
            <v>0</v>
          </cell>
          <cell r="AT1987">
            <v>87498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2000</v>
          </cell>
          <cell r="AZ1987">
            <v>89498</v>
          </cell>
        </row>
        <row r="1988">
          <cell r="A1988">
            <v>237561</v>
          </cell>
          <cell r="B1988" t="str">
            <v>MONONGALIA COUNTY TECHNICAL EDUCATION CENTER</v>
          </cell>
          <cell r="C1988" t="str">
            <v>WV</v>
          </cell>
          <cell r="D1988">
            <v>5</v>
          </cell>
          <cell r="E1988">
            <v>7</v>
          </cell>
          <cell r="F1988">
            <v>2</v>
          </cell>
          <cell r="G1988">
            <v>2</v>
          </cell>
          <cell r="H1988">
            <v>2</v>
          </cell>
          <cell r="I1988">
            <v>-3</v>
          </cell>
          <cell r="J1988">
            <v>1</v>
          </cell>
          <cell r="K1988">
            <v>110</v>
          </cell>
          <cell r="L1988">
            <v>371527</v>
          </cell>
          <cell r="M1988">
            <v>304059</v>
          </cell>
          <cell r="N1988">
            <v>852440</v>
          </cell>
          <cell r="O1988">
            <v>131399</v>
          </cell>
          <cell r="P1988">
            <v>206662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1866087</v>
          </cell>
          <cell r="AA1988">
            <v>1399025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171000</v>
          </cell>
          <cell r="AG1988">
            <v>0</v>
          </cell>
          <cell r="AH1988">
            <v>206662</v>
          </cell>
          <cell r="AI1988">
            <v>0</v>
          </cell>
          <cell r="AJ1988">
            <v>0</v>
          </cell>
          <cell r="AK1988">
            <v>1776687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1776687</v>
          </cell>
          <cell r="AQ1988">
            <v>1399025</v>
          </cell>
          <cell r="AR1988">
            <v>373363</v>
          </cell>
          <cell r="AS1988">
            <v>1772388</v>
          </cell>
          <cell r="AT1988">
            <v>154522</v>
          </cell>
          <cell r="AU1988">
            <v>52140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206662</v>
          </cell>
        </row>
        <row r="1989">
          <cell r="A1989">
            <v>237729</v>
          </cell>
          <cell r="B1989" t="str">
            <v>ACADEMY OF CAREERS AND TECHNOLOGY</v>
          </cell>
          <cell r="C1989" t="str">
            <v>WV</v>
          </cell>
          <cell r="D1989">
            <v>5</v>
          </cell>
          <cell r="E1989">
            <v>7</v>
          </cell>
          <cell r="F1989">
            <v>2</v>
          </cell>
          <cell r="G1989">
            <v>2</v>
          </cell>
          <cell r="H1989">
            <v>2</v>
          </cell>
          <cell r="I1989">
            <v>-3</v>
          </cell>
          <cell r="J1989">
            <v>1</v>
          </cell>
          <cell r="K1989">
            <v>116</v>
          </cell>
          <cell r="L1989">
            <v>275985</v>
          </cell>
          <cell r="M1989">
            <v>0</v>
          </cell>
          <cell r="N1989">
            <v>0</v>
          </cell>
          <cell r="O1989">
            <v>0</v>
          </cell>
          <cell r="P1989">
            <v>193340</v>
          </cell>
          <cell r="Q1989">
            <v>103150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572475</v>
          </cell>
          <cell r="AA1989">
            <v>143719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10000</v>
          </cell>
          <cell r="AG1989">
            <v>0</v>
          </cell>
          <cell r="AH1989">
            <v>572475</v>
          </cell>
          <cell r="AI1989">
            <v>0</v>
          </cell>
          <cell r="AJ1989">
            <v>0</v>
          </cell>
          <cell r="AK1989">
            <v>726194</v>
          </cell>
          <cell r="AL1989">
            <v>0</v>
          </cell>
          <cell r="AM1989">
            <v>0</v>
          </cell>
          <cell r="AN1989">
            <v>0</v>
          </cell>
          <cell r="AO1989">
            <v>2000</v>
          </cell>
          <cell r="AP1989">
            <v>728194</v>
          </cell>
          <cell r="AQ1989">
            <v>102919</v>
          </cell>
          <cell r="AR1989">
            <v>18525</v>
          </cell>
          <cell r="AS1989">
            <v>121444</v>
          </cell>
          <cell r="AT1989">
            <v>193340</v>
          </cell>
          <cell r="AU1989">
            <v>0</v>
          </cell>
          <cell r="AV1989">
            <v>103150</v>
          </cell>
          <cell r="AW1989">
            <v>0</v>
          </cell>
          <cell r="AX1989">
            <v>0</v>
          </cell>
          <cell r="AY1989">
            <v>275985</v>
          </cell>
          <cell r="AZ1989">
            <v>572475</v>
          </cell>
        </row>
        <row r="1990">
          <cell r="A1990">
            <v>237844</v>
          </cell>
          <cell r="B1990" t="str">
            <v>FRED W EBERLE TECHNICAL CENTER</v>
          </cell>
          <cell r="C1990" t="str">
            <v>WV</v>
          </cell>
          <cell r="D1990">
            <v>5</v>
          </cell>
          <cell r="E1990">
            <v>7</v>
          </cell>
          <cell r="F1990">
            <v>2</v>
          </cell>
          <cell r="G1990">
            <v>2</v>
          </cell>
          <cell r="H1990">
            <v>2</v>
          </cell>
          <cell r="I1990">
            <v>-3</v>
          </cell>
          <cell r="J1990">
            <v>1</v>
          </cell>
          <cell r="K1990">
            <v>266</v>
          </cell>
          <cell r="L1990">
            <v>283717</v>
          </cell>
          <cell r="M1990">
            <v>31417</v>
          </cell>
          <cell r="N1990">
            <v>368291</v>
          </cell>
          <cell r="O1990">
            <v>402158</v>
          </cell>
          <cell r="P1990">
            <v>80588</v>
          </cell>
          <cell r="Q1990">
            <v>3881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1170052</v>
          </cell>
          <cell r="AA1990">
            <v>720267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32474</v>
          </cell>
          <cell r="AG1990">
            <v>120435</v>
          </cell>
          <cell r="AH1990">
            <v>84469</v>
          </cell>
          <cell r="AI1990">
            <v>0</v>
          </cell>
          <cell r="AJ1990">
            <v>0</v>
          </cell>
          <cell r="AK1990">
            <v>957645</v>
          </cell>
          <cell r="AL1990">
            <v>0</v>
          </cell>
          <cell r="AM1990">
            <v>0</v>
          </cell>
          <cell r="AN1990">
            <v>0</v>
          </cell>
          <cell r="AO1990">
            <v>306505</v>
          </cell>
          <cell r="AP1990">
            <v>1264150</v>
          </cell>
          <cell r="AQ1990">
            <v>479478</v>
          </cell>
          <cell r="AR1990">
            <v>156037</v>
          </cell>
          <cell r="AS1990">
            <v>635515</v>
          </cell>
          <cell r="AT1990">
            <v>80588</v>
          </cell>
          <cell r="AU1990">
            <v>0</v>
          </cell>
          <cell r="AV1990">
            <v>3881</v>
          </cell>
          <cell r="AW1990">
            <v>0</v>
          </cell>
          <cell r="AX1990">
            <v>0</v>
          </cell>
          <cell r="AY1990">
            <v>0</v>
          </cell>
          <cell r="AZ1990">
            <v>84469</v>
          </cell>
        </row>
        <row r="1991">
          <cell r="A1991">
            <v>238096</v>
          </cell>
          <cell r="B1991" t="str">
            <v>WOOD COUNTY SCHOOL OF PRACTICAL NURSING</v>
          </cell>
          <cell r="C1991" t="str">
            <v>WV</v>
          </cell>
          <cell r="D1991">
            <v>5</v>
          </cell>
          <cell r="E1991">
            <v>7</v>
          </cell>
          <cell r="F1991">
            <v>2</v>
          </cell>
          <cell r="G1991">
            <v>2</v>
          </cell>
          <cell r="H1991">
            <v>2</v>
          </cell>
          <cell r="I1991">
            <v>-3</v>
          </cell>
          <cell r="J1991">
            <v>1</v>
          </cell>
          <cell r="K1991">
            <v>31</v>
          </cell>
          <cell r="L1991">
            <v>95498</v>
          </cell>
          <cell r="M1991">
            <v>0</v>
          </cell>
          <cell r="N1991">
            <v>0</v>
          </cell>
          <cell r="O1991">
            <v>0</v>
          </cell>
          <cell r="P1991">
            <v>38882</v>
          </cell>
          <cell r="Q1991">
            <v>0</v>
          </cell>
          <cell r="R1991">
            <v>0</v>
          </cell>
          <cell r="S1991">
            <v>4334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138714</v>
          </cell>
          <cell r="AA1991">
            <v>132074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47493</v>
          </cell>
          <cell r="AI1991">
            <v>0</v>
          </cell>
          <cell r="AJ1991">
            <v>0</v>
          </cell>
          <cell r="AK1991">
            <v>179567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179567</v>
          </cell>
          <cell r="AQ1991">
            <v>0</v>
          </cell>
          <cell r="AR1991">
            <v>0</v>
          </cell>
          <cell r="AS1991">
            <v>0</v>
          </cell>
          <cell r="AT1991">
            <v>43123</v>
          </cell>
          <cell r="AU1991">
            <v>0</v>
          </cell>
          <cell r="AV1991">
            <v>0</v>
          </cell>
          <cell r="AW1991">
            <v>0</v>
          </cell>
          <cell r="AX1991">
            <v>4370</v>
          </cell>
          <cell r="AY1991">
            <v>0</v>
          </cell>
          <cell r="AZ1991">
            <v>47493</v>
          </cell>
        </row>
        <row r="1992">
          <cell r="A1992">
            <v>364575</v>
          </cell>
          <cell r="B1992" t="str">
            <v>ROANE-JACKSON TECHNICAL CENTER</v>
          </cell>
          <cell r="C1992" t="str">
            <v>WV</v>
          </cell>
          <cell r="D1992">
            <v>5</v>
          </cell>
          <cell r="E1992">
            <v>7</v>
          </cell>
          <cell r="F1992">
            <v>2</v>
          </cell>
          <cell r="G1992">
            <v>2</v>
          </cell>
          <cell r="H1992">
            <v>2</v>
          </cell>
          <cell r="I1992">
            <v>-3</v>
          </cell>
          <cell r="J1992">
            <v>1</v>
          </cell>
          <cell r="K1992">
            <v>35</v>
          </cell>
          <cell r="L1992">
            <v>96114</v>
          </cell>
          <cell r="M1992">
            <v>0</v>
          </cell>
          <cell r="N1992">
            <v>174295</v>
          </cell>
          <cell r="O1992">
            <v>0</v>
          </cell>
          <cell r="P1992">
            <v>85645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356054</v>
          </cell>
          <cell r="AA1992">
            <v>256098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6000</v>
          </cell>
          <cell r="AG1992">
            <v>8311</v>
          </cell>
          <cell r="AH1992">
            <v>86645</v>
          </cell>
          <cell r="AI1992">
            <v>0</v>
          </cell>
          <cell r="AJ1992">
            <v>0</v>
          </cell>
          <cell r="AK1992">
            <v>357054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357054</v>
          </cell>
          <cell r="AQ1992">
            <v>175864</v>
          </cell>
          <cell r="AR1992">
            <v>29492</v>
          </cell>
          <cell r="AS1992">
            <v>225629</v>
          </cell>
          <cell r="AT1992">
            <v>85645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1000</v>
          </cell>
          <cell r="AZ1992">
            <v>86645</v>
          </cell>
        </row>
        <row r="1993">
          <cell r="A1993">
            <v>368647</v>
          </cell>
          <cell r="B1993" t="str">
            <v>MINERAL COUNTY VOCATIONAL TECHNICAL CENTER</v>
          </cell>
          <cell r="C1993" t="str">
            <v>WV</v>
          </cell>
          <cell r="D1993">
            <v>5</v>
          </cell>
          <cell r="E1993">
            <v>7</v>
          </cell>
          <cell r="F1993">
            <v>2</v>
          </cell>
          <cell r="G1993">
            <v>-1</v>
          </cell>
          <cell r="H1993">
            <v>2</v>
          </cell>
          <cell r="I1993">
            <v>-3</v>
          </cell>
          <cell r="J1993">
            <v>1</v>
          </cell>
          <cell r="K1993">
            <v>13</v>
          </cell>
          <cell r="L1993">
            <v>72056</v>
          </cell>
          <cell r="M1993">
            <v>0</v>
          </cell>
          <cell r="N1993">
            <v>2911133</v>
          </cell>
          <cell r="O1993">
            <v>1025000</v>
          </cell>
          <cell r="P1993">
            <v>37054</v>
          </cell>
          <cell r="Q1993">
            <v>9176</v>
          </cell>
          <cell r="R1993">
            <v>0</v>
          </cell>
          <cell r="S1993">
            <v>6758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4061177</v>
          </cell>
          <cell r="AA1993">
            <v>54066</v>
          </cell>
          <cell r="AB1993">
            <v>0</v>
          </cell>
          <cell r="AC1993">
            <v>0</v>
          </cell>
          <cell r="AD1993">
            <v>19140</v>
          </cell>
          <cell r="AE1993">
            <v>0</v>
          </cell>
          <cell r="AF1993">
            <v>87</v>
          </cell>
          <cell r="AG1993">
            <v>0</v>
          </cell>
          <cell r="AH1993">
            <v>35618</v>
          </cell>
          <cell r="AI1993">
            <v>0</v>
          </cell>
          <cell r="AJ1993">
            <v>0</v>
          </cell>
          <cell r="AK1993">
            <v>108911</v>
          </cell>
          <cell r="AL1993">
            <v>87</v>
          </cell>
          <cell r="AM1993">
            <v>0</v>
          </cell>
          <cell r="AN1993">
            <v>0</v>
          </cell>
          <cell r="AO1993">
            <v>0</v>
          </cell>
          <cell r="AP1993">
            <v>108998</v>
          </cell>
          <cell r="AQ1993">
            <v>113855</v>
          </cell>
          <cell r="AR1993">
            <v>19871</v>
          </cell>
          <cell r="AS1993">
            <v>133726</v>
          </cell>
          <cell r="AT1993">
            <v>23010</v>
          </cell>
          <cell r="AU1993">
            <v>0</v>
          </cell>
          <cell r="AV1993">
            <v>5850</v>
          </cell>
          <cell r="AW1993">
            <v>0</v>
          </cell>
          <cell r="AX1993">
            <v>6758</v>
          </cell>
          <cell r="AY1993">
            <v>0</v>
          </cell>
          <cell r="AZ1993">
            <v>35618</v>
          </cell>
        </row>
        <row r="1994">
          <cell r="A1994">
            <v>413176</v>
          </cell>
          <cell r="B1994" t="str">
            <v>FAYETTE PLATEAU VOCATIONAL TECHNICAL CENTER</v>
          </cell>
          <cell r="C1994" t="str">
            <v>WV</v>
          </cell>
          <cell r="D1994">
            <v>5</v>
          </cell>
          <cell r="E1994">
            <v>7</v>
          </cell>
          <cell r="F1994">
            <v>2</v>
          </cell>
          <cell r="G1994">
            <v>2</v>
          </cell>
          <cell r="H1994">
            <v>2</v>
          </cell>
          <cell r="I1994">
            <v>-3</v>
          </cell>
          <cell r="J1994">
            <v>1</v>
          </cell>
          <cell r="K1994">
            <v>27</v>
          </cell>
          <cell r="L1994">
            <v>61255</v>
          </cell>
          <cell r="M1994">
            <v>0</v>
          </cell>
          <cell r="N1994">
            <v>0</v>
          </cell>
          <cell r="O1994">
            <v>0</v>
          </cell>
          <cell r="P1994">
            <v>98466</v>
          </cell>
          <cell r="Q1994">
            <v>6244</v>
          </cell>
          <cell r="R1994">
            <v>0</v>
          </cell>
          <cell r="S1994">
            <v>0</v>
          </cell>
          <cell r="T1994">
            <v>0</v>
          </cell>
          <cell r="U1994">
            <v>10650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176615</v>
          </cell>
          <cell r="AA1994">
            <v>36930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500</v>
          </cell>
          <cell r="AG1994">
            <v>0</v>
          </cell>
          <cell r="AH1994">
            <v>104710</v>
          </cell>
          <cell r="AI1994">
            <v>0</v>
          </cell>
          <cell r="AJ1994">
            <v>0</v>
          </cell>
          <cell r="AK1994">
            <v>142140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142140</v>
          </cell>
          <cell r="AQ1994">
            <v>0</v>
          </cell>
          <cell r="AR1994">
            <v>2741</v>
          </cell>
          <cell r="AS1994">
            <v>2741</v>
          </cell>
          <cell r="AT1994">
            <v>90756</v>
          </cell>
          <cell r="AU1994">
            <v>7710</v>
          </cell>
          <cell r="AV1994">
            <v>6244</v>
          </cell>
          <cell r="AW1994">
            <v>0</v>
          </cell>
          <cell r="AX1994">
            <v>0</v>
          </cell>
          <cell r="AY1994">
            <v>0</v>
          </cell>
          <cell r="AZ1994">
            <v>104710</v>
          </cell>
        </row>
        <row r="1995">
          <cell r="A1995">
            <v>419031</v>
          </cell>
          <cell r="B1995" t="str">
            <v>UNITED TECHNICAL CENTER</v>
          </cell>
          <cell r="C1995" t="str">
            <v>WV</v>
          </cell>
          <cell r="D1995">
            <v>5</v>
          </cell>
          <cell r="E1995">
            <v>7</v>
          </cell>
          <cell r="F1995">
            <v>2</v>
          </cell>
          <cell r="G1995">
            <v>2</v>
          </cell>
          <cell r="H1995">
            <v>2</v>
          </cell>
          <cell r="I1995">
            <v>-3</v>
          </cell>
          <cell r="J1995">
            <v>1</v>
          </cell>
          <cell r="K1995">
            <v>160</v>
          </cell>
          <cell r="L1995">
            <v>372227</v>
          </cell>
          <cell r="M1995">
            <v>0</v>
          </cell>
          <cell r="N1995">
            <v>400841</v>
          </cell>
          <cell r="O1995">
            <v>0</v>
          </cell>
          <cell r="P1995">
            <v>118012</v>
          </cell>
          <cell r="Q1995">
            <v>1209240</v>
          </cell>
          <cell r="R1995">
            <v>297374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2397694</v>
          </cell>
          <cell r="AA1995">
            <v>1605253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599737</v>
          </cell>
          <cell r="AG1995">
            <v>0</v>
          </cell>
          <cell r="AH1995">
            <v>41490</v>
          </cell>
          <cell r="AI1995">
            <v>18971</v>
          </cell>
          <cell r="AJ1995">
            <v>0</v>
          </cell>
          <cell r="AK1995">
            <v>2265451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2265451</v>
          </cell>
          <cell r="AQ1995">
            <v>1272528</v>
          </cell>
          <cell r="AR1995">
            <v>471468</v>
          </cell>
          <cell r="AS1995">
            <v>1743996</v>
          </cell>
          <cell r="AT1995">
            <v>35740</v>
          </cell>
          <cell r="AU1995">
            <v>0</v>
          </cell>
          <cell r="AV1995">
            <v>0</v>
          </cell>
          <cell r="AW1995">
            <v>5750</v>
          </cell>
          <cell r="AX1995">
            <v>0</v>
          </cell>
          <cell r="AY1995">
            <v>0</v>
          </cell>
          <cell r="AZ1995">
            <v>41490</v>
          </cell>
        </row>
        <row r="1996">
          <cell r="A1996">
            <v>431974</v>
          </cell>
          <cell r="B1996" t="str">
            <v>WEST VIRGINIA REHABILITATION CENTER</v>
          </cell>
          <cell r="C1996" t="str">
            <v>WV</v>
          </cell>
          <cell r="D1996">
            <v>5</v>
          </cell>
          <cell r="E1996">
            <v>7</v>
          </cell>
          <cell r="F1996">
            <v>2</v>
          </cell>
          <cell r="G1996">
            <v>2</v>
          </cell>
          <cell r="H1996">
            <v>2</v>
          </cell>
          <cell r="I1996">
            <v>-3</v>
          </cell>
          <cell r="J1996">
            <v>1</v>
          </cell>
          <cell r="K1996">
            <v>95</v>
          </cell>
          <cell r="L1996">
            <v>790488</v>
          </cell>
          <cell r="M1996">
            <v>0</v>
          </cell>
          <cell r="N1996">
            <v>2237272</v>
          </cell>
          <cell r="O1996">
            <v>0</v>
          </cell>
          <cell r="P1996">
            <v>7353124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2969032</v>
          </cell>
          <cell r="X1996">
            <v>0</v>
          </cell>
          <cell r="Y1996">
            <v>0</v>
          </cell>
          <cell r="Z1996">
            <v>13349916</v>
          </cell>
          <cell r="AA1996">
            <v>1637754</v>
          </cell>
          <cell r="AB1996">
            <v>0</v>
          </cell>
          <cell r="AC1996">
            <v>0</v>
          </cell>
          <cell r="AD1996">
            <v>68384</v>
          </cell>
          <cell r="AE1996">
            <v>27649</v>
          </cell>
          <cell r="AF1996">
            <v>33545</v>
          </cell>
          <cell r="AG1996">
            <v>0</v>
          </cell>
          <cell r="AH1996">
            <v>110243</v>
          </cell>
          <cell r="AI1996">
            <v>0</v>
          </cell>
          <cell r="AJ1996">
            <v>0</v>
          </cell>
          <cell r="AK1996">
            <v>1877575</v>
          </cell>
          <cell r="AL1996">
            <v>0</v>
          </cell>
          <cell r="AM1996">
            <v>603811</v>
          </cell>
          <cell r="AN1996">
            <v>0</v>
          </cell>
          <cell r="AO1996">
            <v>0</v>
          </cell>
          <cell r="AP1996">
            <v>2481386</v>
          </cell>
          <cell r="AQ1996">
            <v>6269222</v>
          </cell>
          <cell r="AR1996">
            <v>0</v>
          </cell>
          <cell r="AS1996">
            <v>6269222</v>
          </cell>
          <cell r="AT1996">
            <v>110243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110243</v>
          </cell>
        </row>
        <row r="1997">
          <cell r="A1997">
            <v>240727</v>
          </cell>
          <cell r="B1997" t="str">
            <v>UNIVERSITY OF WYOMING</v>
          </cell>
          <cell r="C1997" t="str">
            <v>WY</v>
          </cell>
          <cell r="D1997">
            <v>7</v>
          </cell>
          <cell r="E1997">
            <v>1</v>
          </cell>
          <cell r="F1997">
            <v>2</v>
          </cell>
          <cell r="G1997">
            <v>2</v>
          </cell>
          <cell r="H1997">
            <v>2</v>
          </cell>
          <cell r="I1997">
            <v>15</v>
          </cell>
          <cell r="J1997">
            <v>1</v>
          </cell>
          <cell r="K1997">
            <v>10070</v>
          </cell>
          <cell r="L1997">
            <v>37809439</v>
          </cell>
          <cell r="M1997">
            <v>20841382</v>
          </cell>
          <cell r="N1997">
            <v>100923863</v>
          </cell>
          <cell r="O1997">
            <v>0</v>
          </cell>
          <cell r="P1997">
            <v>24310861</v>
          </cell>
          <cell r="Q1997">
            <v>7437760</v>
          </cell>
          <cell r="R1997">
            <v>1238550</v>
          </cell>
          <cell r="S1997">
            <v>18963521</v>
          </cell>
          <cell r="T1997">
            <v>2781979</v>
          </cell>
          <cell r="U1997">
            <v>6545040</v>
          </cell>
          <cell r="V1997">
            <v>31877827</v>
          </cell>
          <cell r="W1997">
            <v>0</v>
          </cell>
          <cell r="X1997">
            <v>9265684</v>
          </cell>
          <cell r="Y1997">
            <v>0</v>
          </cell>
          <cell r="Z1997">
            <v>261995906</v>
          </cell>
          <cell r="AA1997">
            <v>76367510</v>
          </cell>
          <cell r="AB1997">
            <v>32475932</v>
          </cell>
          <cell r="AC1997">
            <v>19195954</v>
          </cell>
          <cell r="AD1997">
            <v>17822149</v>
          </cell>
          <cell r="AE1997">
            <v>7276958</v>
          </cell>
          <cell r="AF1997">
            <v>21358810</v>
          </cell>
          <cell r="AG1997">
            <v>13482914</v>
          </cell>
          <cell r="AH1997">
            <v>22438907</v>
          </cell>
          <cell r="AI1997">
            <v>5197547</v>
          </cell>
          <cell r="AJ1997">
            <v>6249003</v>
          </cell>
          <cell r="AK1997">
            <v>221865684</v>
          </cell>
          <cell r="AL1997">
            <v>27727609</v>
          </cell>
          <cell r="AM1997">
            <v>0</v>
          </cell>
          <cell r="AN1997">
            <v>0</v>
          </cell>
          <cell r="AO1997">
            <v>0</v>
          </cell>
          <cell r="AP1997">
            <v>249593293</v>
          </cell>
          <cell r="AQ1997">
            <v>118390822</v>
          </cell>
          <cell r="AR1997">
            <v>28813703</v>
          </cell>
          <cell r="AS1997">
            <v>147204525</v>
          </cell>
          <cell r="AT1997">
            <v>5079103</v>
          </cell>
          <cell r="AU1997">
            <v>1168887</v>
          </cell>
          <cell r="AV1997">
            <v>9201145</v>
          </cell>
          <cell r="AW1997">
            <v>134245</v>
          </cell>
          <cell r="AX1997">
            <v>2626076</v>
          </cell>
          <cell r="AY1997">
            <v>4229451</v>
          </cell>
          <cell r="AZ1997">
            <v>22438907</v>
          </cell>
        </row>
        <row r="1998">
          <cell r="A1998">
            <v>240505</v>
          </cell>
          <cell r="B1998" t="str">
            <v>CASPER COLLEGE</v>
          </cell>
          <cell r="C1998" t="str">
            <v>WY</v>
          </cell>
          <cell r="D1998">
            <v>7</v>
          </cell>
          <cell r="E1998">
            <v>4</v>
          </cell>
          <cell r="F1998">
            <v>2</v>
          </cell>
          <cell r="G1998">
            <v>2</v>
          </cell>
          <cell r="H1998">
            <v>2</v>
          </cell>
          <cell r="I1998">
            <v>40</v>
          </cell>
          <cell r="J1998">
            <v>1</v>
          </cell>
          <cell r="K1998">
            <v>2470</v>
          </cell>
          <cell r="L1998">
            <v>3701997</v>
          </cell>
          <cell r="M1998">
            <v>0</v>
          </cell>
          <cell r="N1998">
            <v>11358383</v>
          </cell>
          <cell r="O1998">
            <v>2882443</v>
          </cell>
          <cell r="P1998">
            <v>2981790</v>
          </cell>
          <cell r="Q1998">
            <v>40899</v>
          </cell>
          <cell r="R1998">
            <v>123273</v>
          </cell>
          <cell r="S1998">
            <v>567089</v>
          </cell>
          <cell r="T1998">
            <v>0</v>
          </cell>
          <cell r="U1998">
            <v>0</v>
          </cell>
          <cell r="V1998">
            <v>1322005</v>
          </cell>
          <cell r="W1998">
            <v>0</v>
          </cell>
          <cell r="X1998">
            <v>561665</v>
          </cell>
          <cell r="Y1998">
            <v>0</v>
          </cell>
          <cell r="Z1998">
            <v>23539544</v>
          </cell>
          <cell r="AA1998">
            <v>9634635</v>
          </cell>
          <cell r="AB1998">
            <v>0</v>
          </cell>
          <cell r="AC1998">
            <v>158155</v>
          </cell>
          <cell r="AD1998">
            <v>1303042</v>
          </cell>
          <cell r="AE1998">
            <v>1491875</v>
          </cell>
          <cell r="AF1998">
            <v>3193186</v>
          </cell>
          <cell r="AG1998">
            <v>3681278</v>
          </cell>
          <cell r="AH1998">
            <v>2723334</v>
          </cell>
          <cell r="AI1998">
            <v>0</v>
          </cell>
          <cell r="AJ1998">
            <v>0</v>
          </cell>
          <cell r="AK1998">
            <v>22185505</v>
          </cell>
          <cell r="AL1998">
            <v>1608833</v>
          </cell>
          <cell r="AM1998">
            <v>0</v>
          </cell>
          <cell r="AN1998">
            <v>0</v>
          </cell>
          <cell r="AO1998">
            <v>0</v>
          </cell>
          <cell r="AP1998">
            <v>23794338</v>
          </cell>
          <cell r="AQ1998">
            <v>10966968</v>
          </cell>
          <cell r="AR1998">
            <v>3423164</v>
          </cell>
          <cell r="AS1998">
            <v>14390132</v>
          </cell>
          <cell r="AT1998">
            <v>1862930</v>
          </cell>
          <cell r="AU1998">
            <v>79629</v>
          </cell>
          <cell r="AV1998">
            <v>0</v>
          </cell>
          <cell r="AW1998">
            <v>0</v>
          </cell>
          <cell r="AX1998">
            <v>366282</v>
          </cell>
          <cell r="AY1998">
            <v>414493</v>
          </cell>
          <cell r="AZ1998">
            <v>2723334</v>
          </cell>
        </row>
        <row r="1999">
          <cell r="A1999">
            <v>240514</v>
          </cell>
          <cell r="B1999" t="str">
            <v>CENTRAL WYOMING COLLEGE</v>
          </cell>
          <cell r="C1999" t="str">
            <v>WY</v>
          </cell>
          <cell r="D1999">
            <v>7</v>
          </cell>
          <cell r="E1999">
            <v>4</v>
          </cell>
          <cell r="F1999">
            <v>2</v>
          </cell>
          <cell r="G1999">
            <v>2</v>
          </cell>
          <cell r="H1999">
            <v>2</v>
          </cell>
          <cell r="I1999">
            <v>40</v>
          </cell>
          <cell r="J1999">
            <v>1</v>
          </cell>
          <cell r="K1999">
            <v>949</v>
          </cell>
          <cell r="L1999">
            <v>1986852</v>
          </cell>
          <cell r="M1999">
            <v>0</v>
          </cell>
          <cell r="N1999">
            <v>4613865</v>
          </cell>
          <cell r="O1999">
            <v>2106363</v>
          </cell>
          <cell r="P1999">
            <v>5085878</v>
          </cell>
          <cell r="Q1999">
            <v>0</v>
          </cell>
          <cell r="R1999">
            <v>63283</v>
          </cell>
          <cell r="S1999">
            <v>896616</v>
          </cell>
          <cell r="T1999">
            <v>0</v>
          </cell>
          <cell r="U1999">
            <v>0</v>
          </cell>
          <cell r="V1999">
            <v>812677</v>
          </cell>
          <cell r="W1999">
            <v>0</v>
          </cell>
          <cell r="X1999">
            <v>177281</v>
          </cell>
          <cell r="Y1999">
            <v>0</v>
          </cell>
          <cell r="Z1999">
            <v>15742815</v>
          </cell>
          <cell r="AA1999">
            <v>4149213</v>
          </cell>
          <cell r="AB1999">
            <v>9305</v>
          </cell>
          <cell r="AC1999">
            <v>1517157</v>
          </cell>
          <cell r="AD1999">
            <v>3296682</v>
          </cell>
          <cell r="AE1999">
            <v>1663007</v>
          </cell>
          <cell r="AF1999">
            <v>1304825</v>
          </cell>
          <cell r="AG1999">
            <v>1291951</v>
          </cell>
          <cell r="AH1999">
            <v>1225815</v>
          </cell>
          <cell r="AI1999">
            <v>0</v>
          </cell>
          <cell r="AJ1999">
            <v>302432</v>
          </cell>
          <cell r="AK1999">
            <v>14760387</v>
          </cell>
          <cell r="AL1999">
            <v>859546</v>
          </cell>
          <cell r="AM1999">
            <v>0</v>
          </cell>
          <cell r="AN1999">
            <v>0</v>
          </cell>
          <cell r="AO1999">
            <v>0</v>
          </cell>
          <cell r="AP1999">
            <v>15619933</v>
          </cell>
          <cell r="AQ1999">
            <v>6164972</v>
          </cell>
          <cell r="AR1999">
            <v>1487760</v>
          </cell>
          <cell r="AS1999">
            <v>7652732</v>
          </cell>
          <cell r="AT1999">
            <v>902983</v>
          </cell>
          <cell r="AU1999">
            <v>80281</v>
          </cell>
          <cell r="AV1999">
            <v>0</v>
          </cell>
          <cell r="AW1999">
            <v>0</v>
          </cell>
          <cell r="AX1999">
            <v>0</v>
          </cell>
          <cell r="AY1999">
            <v>242551</v>
          </cell>
          <cell r="AZ1999">
            <v>1225815</v>
          </cell>
        </row>
        <row r="2000">
          <cell r="A2000">
            <v>240596</v>
          </cell>
          <cell r="B2000" t="str">
            <v>EASTERN WYOMING COLLEGE</v>
          </cell>
          <cell r="C2000" t="str">
            <v>WY</v>
          </cell>
          <cell r="D2000">
            <v>7</v>
          </cell>
          <cell r="E2000">
            <v>4</v>
          </cell>
          <cell r="F2000">
            <v>2</v>
          </cell>
          <cell r="G2000">
            <v>2</v>
          </cell>
          <cell r="H2000">
            <v>2</v>
          </cell>
          <cell r="I2000">
            <v>40</v>
          </cell>
          <cell r="J2000">
            <v>1</v>
          </cell>
          <cell r="K2000">
            <v>750</v>
          </cell>
          <cell r="L2000">
            <v>1242646</v>
          </cell>
          <cell r="M2000">
            <v>0</v>
          </cell>
          <cell r="N2000">
            <v>4351978</v>
          </cell>
          <cell r="O2000">
            <v>567807</v>
          </cell>
          <cell r="P2000">
            <v>858355</v>
          </cell>
          <cell r="Q2000">
            <v>0</v>
          </cell>
          <cell r="R2000">
            <v>10405</v>
          </cell>
          <cell r="S2000">
            <v>1751</v>
          </cell>
          <cell r="T2000">
            <v>0</v>
          </cell>
          <cell r="U2000">
            <v>36439</v>
          </cell>
          <cell r="V2000">
            <v>849156</v>
          </cell>
          <cell r="W2000">
            <v>0</v>
          </cell>
          <cell r="X2000">
            <v>178745</v>
          </cell>
          <cell r="Y2000">
            <v>0</v>
          </cell>
          <cell r="Z2000">
            <v>8097282</v>
          </cell>
          <cell r="AA2000">
            <v>2967897</v>
          </cell>
          <cell r="AB2000">
            <v>0</v>
          </cell>
          <cell r="AC2000">
            <v>53568</v>
          </cell>
          <cell r="AD2000">
            <v>468181</v>
          </cell>
          <cell r="AE2000">
            <v>773143</v>
          </cell>
          <cell r="AF2000">
            <v>961561</v>
          </cell>
          <cell r="AG2000">
            <v>795172</v>
          </cell>
          <cell r="AH2000">
            <v>866787</v>
          </cell>
          <cell r="AI2000">
            <v>0</v>
          </cell>
          <cell r="AJ2000">
            <v>0</v>
          </cell>
          <cell r="AK2000">
            <v>6886309</v>
          </cell>
          <cell r="AL2000">
            <v>1098151</v>
          </cell>
          <cell r="AM2000">
            <v>0</v>
          </cell>
          <cell r="AN2000">
            <v>0</v>
          </cell>
          <cell r="AO2000">
            <v>0</v>
          </cell>
          <cell r="AP2000">
            <v>7984460</v>
          </cell>
          <cell r="AQ2000">
            <v>3415881</v>
          </cell>
          <cell r="AR2000">
            <v>822460</v>
          </cell>
          <cell r="AS2000">
            <v>4238341</v>
          </cell>
          <cell r="AT2000">
            <v>561650</v>
          </cell>
          <cell r="AU2000">
            <v>14113</v>
          </cell>
          <cell r="AV2000">
            <v>0</v>
          </cell>
          <cell r="AW2000">
            <v>0</v>
          </cell>
          <cell r="AX2000">
            <v>0</v>
          </cell>
          <cell r="AY2000">
            <v>291024</v>
          </cell>
          <cell r="AZ2000">
            <v>866787</v>
          </cell>
        </row>
        <row r="2001">
          <cell r="A2001">
            <v>240620</v>
          </cell>
          <cell r="B2001" t="str">
            <v>LARAMIE COUNTY COMMUNITY COLLEGE</v>
          </cell>
          <cell r="C2001" t="str">
            <v>WY</v>
          </cell>
          <cell r="D2001">
            <v>7</v>
          </cell>
          <cell r="E2001">
            <v>4</v>
          </cell>
          <cell r="F2001">
            <v>2</v>
          </cell>
          <cell r="G2001">
            <v>2</v>
          </cell>
          <cell r="H2001">
            <v>2</v>
          </cell>
          <cell r="I2001">
            <v>40</v>
          </cell>
          <cell r="J2001">
            <v>1</v>
          </cell>
          <cell r="K2001">
            <v>2205</v>
          </cell>
          <cell r="L2001">
            <v>3374556</v>
          </cell>
          <cell r="M2001">
            <v>0</v>
          </cell>
          <cell r="N2001">
            <v>9070607</v>
          </cell>
          <cell r="O2001">
            <v>5868438</v>
          </cell>
          <cell r="P2001">
            <v>1331985</v>
          </cell>
          <cell r="Q2001">
            <v>577784</v>
          </cell>
          <cell r="R2001">
            <v>30880</v>
          </cell>
          <cell r="S2001">
            <v>143723</v>
          </cell>
          <cell r="T2001">
            <v>0</v>
          </cell>
          <cell r="U2001">
            <v>0</v>
          </cell>
          <cell r="V2001">
            <v>910211</v>
          </cell>
          <cell r="W2001">
            <v>0</v>
          </cell>
          <cell r="X2001">
            <v>633718</v>
          </cell>
          <cell r="Y2001">
            <v>0</v>
          </cell>
          <cell r="Z2001">
            <v>21941902</v>
          </cell>
          <cell r="AA2001">
            <v>7609524</v>
          </cell>
          <cell r="AB2001">
            <v>0</v>
          </cell>
          <cell r="AC2001">
            <v>197623</v>
          </cell>
          <cell r="AD2001">
            <v>2130501</v>
          </cell>
          <cell r="AE2001">
            <v>1375760</v>
          </cell>
          <cell r="AF2001">
            <v>1930735</v>
          </cell>
          <cell r="AG2001">
            <v>5357390</v>
          </cell>
          <cell r="AH2001">
            <v>1761240</v>
          </cell>
          <cell r="AI2001">
            <v>0</v>
          </cell>
          <cell r="AJ2001">
            <v>0</v>
          </cell>
          <cell r="AK2001">
            <v>20362773</v>
          </cell>
          <cell r="AL2001">
            <v>894347</v>
          </cell>
          <cell r="AM2001">
            <v>0</v>
          </cell>
          <cell r="AN2001">
            <v>0</v>
          </cell>
          <cell r="AO2001">
            <v>143722</v>
          </cell>
          <cell r="AP2001">
            <v>21400842</v>
          </cell>
          <cell r="AQ2001">
            <v>9321894</v>
          </cell>
          <cell r="AR2001">
            <v>2448069</v>
          </cell>
          <cell r="AS2001">
            <v>11769963</v>
          </cell>
          <cell r="AT2001">
            <v>1231119</v>
          </cell>
          <cell r="AU2001">
            <v>100866</v>
          </cell>
          <cell r="AV2001">
            <v>0</v>
          </cell>
          <cell r="AW2001">
            <v>0</v>
          </cell>
          <cell r="AX2001">
            <v>0</v>
          </cell>
          <cell r="AY2001">
            <v>429255</v>
          </cell>
          <cell r="AZ2001">
            <v>1761240</v>
          </cell>
        </row>
        <row r="2002">
          <cell r="A2002">
            <v>240657</v>
          </cell>
          <cell r="B2002" t="str">
            <v>NORTHWEST COMMUNITY COLLEGE</v>
          </cell>
          <cell r="C2002" t="str">
            <v>WY</v>
          </cell>
          <cell r="D2002">
            <v>7</v>
          </cell>
          <cell r="E2002">
            <v>4</v>
          </cell>
          <cell r="F2002">
            <v>2</v>
          </cell>
          <cell r="G2002">
            <v>2</v>
          </cell>
          <cell r="H2002">
            <v>2</v>
          </cell>
          <cell r="I2002">
            <v>40</v>
          </cell>
          <cell r="J2002">
            <v>1</v>
          </cell>
          <cell r="K2002">
            <v>1238</v>
          </cell>
          <cell r="L2002">
            <v>2515138</v>
          </cell>
          <cell r="M2002">
            <v>0</v>
          </cell>
          <cell r="N2002">
            <v>6659878</v>
          </cell>
          <cell r="O2002">
            <v>1830284</v>
          </cell>
          <cell r="P2002">
            <v>1577153</v>
          </cell>
          <cell r="Q2002">
            <v>4930</v>
          </cell>
          <cell r="R2002">
            <v>0</v>
          </cell>
          <cell r="S2002">
            <v>291751</v>
          </cell>
          <cell r="T2002">
            <v>57148</v>
          </cell>
          <cell r="U2002">
            <v>0</v>
          </cell>
          <cell r="V2002">
            <v>3210809</v>
          </cell>
          <cell r="W2002">
            <v>0</v>
          </cell>
          <cell r="X2002">
            <v>2602873</v>
          </cell>
          <cell r="Y2002">
            <v>0</v>
          </cell>
          <cell r="Z2002">
            <v>18749964</v>
          </cell>
          <cell r="AA2002">
            <v>5432142</v>
          </cell>
          <cell r="AB2002">
            <v>0</v>
          </cell>
          <cell r="AC2002">
            <v>51207</v>
          </cell>
          <cell r="AD2002">
            <v>957370</v>
          </cell>
          <cell r="AE2002">
            <v>1150318</v>
          </cell>
          <cell r="AF2002">
            <v>1896419</v>
          </cell>
          <cell r="AG2002">
            <v>1310637</v>
          </cell>
          <cell r="AH2002">
            <v>1910454</v>
          </cell>
          <cell r="AI2002">
            <v>387696</v>
          </cell>
          <cell r="AJ2002">
            <v>277814</v>
          </cell>
          <cell r="AK2002">
            <v>13374057</v>
          </cell>
          <cell r="AL2002">
            <v>3132818</v>
          </cell>
          <cell r="AM2002">
            <v>0</v>
          </cell>
          <cell r="AN2002">
            <v>0</v>
          </cell>
          <cell r="AO2002">
            <v>0</v>
          </cell>
          <cell r="AP2002">
            <v>16506875</v>
          </cell>
          <cell r="AQ2002">
            <v>6600438</v>
          </cell>
          <cell r="AR2002">
            <v>1565592</v>
          </cell>
          <cell r="AS2002">
            <v>8205786</v>
          </cell>
          <cell r="AT2002">
            <v>1099260</v>
          </cell>
          <cell r="AU2002">
            <v>29058</v>
          </cell>
          <cell r="AV2002">
            <v>0</v>
          </cell>
          <cell r="AW2002">
            <v>0</v>
          </cell>
          <cell r="AX2002">
            <v>362456</v>
          </cell>
          <cell r="AY2002">
            <v>419680</v>
          </cell>
          <cell r="AZ2002">
            <v>1910454</v>
          </cell>
        </row>
        <row r="2003">
          <cell r="A2003">
            <v>240666</v>
          </cell>
          <cell r="B2003" t="str">
            <v>SHERIDAN COLLEGE</v>
          </cell>
          <cell r="C2003" t="str">
            <v>WY</v>
          </cell>
          <cell r="D2003">
            <v>7</v>
          </cell>
          <cell r="E2003">
            <v>4</v>
          </cell>
          <cell r="F2003">
            <v>2</v>
          </cell>
          <cell r="G2003">
            <v>2</v>
          </cell>
          <cell r="H2003">
            <v>2</v>
          </cell>
          <cell r="I2003">
            <v>40</v>
          </cell>
          <cell r="J2003">
            <v>1</v>
          </cell>
          <cell r="K2003">
            <v>1556</v>
          </cell>
          <cell r="L2003">
            <v>2207299</v>
          </cell>
          <cell r="M2003">
            <v>0</v>
          </cell>
          <cell r="N2003">
            <v>7562535</v>
          </cell>
          <cell r="O2003">
            <v>1083910</v>
          </cell>
          <cell r="P2003">
            <v>1502286</v>
          </cell>
          <cell r="Q2003">
            <v>287889</v>
          </cell>
          <cell r="R2003">
            <v>1114987</v>
          </cell>
          <cell r="S2003">
            <v>0</v>
          </cell>
          <cell r="T2003">
            <v>0</v>
          </cell>
          <cell r="U2003">
            <v>0</v>
          </cell>
          <cell r="V2003">
            <v>1584233</v>
          </cell>
          <cell r="W2003">
            <v>0</v>
          </cell>
          <cell r="X2003">
            <v>193401</v>
          </cell>
          <cell r="Y2003">
            <v>0</v>
          </cell>
          <cell r="Z2003">
            <v>15536540</v>
          </cell>
          <cell r="AA2003">
            <v>6217596</v>
          </cell>
          <cell r="AB2003">
            <v>0</v>
          </cell>
          <cell r="AC2003">
            <v>226070</v>
          </cell>
          <cell r="AD2003">
            <v>1154239</v>
          </cell>
          <cell r="AE2003">
            <v>1162788</v>
          </cell>
          <cell r="AF2003">
            <v>1778567</v>
          </cell>
          <cell r="AG2003">
            <v>1622042</v>
          </cell>
          <cell r="AH2003">
            <v>1324855</v>
          </cell>
          <cell r="AI2003">
            <v>0</v>
          </cell>
          <cell r="AJ2003">
            <v>0</v>
          </cell>
          <cell r="AK2003">
            <v>13486157</v>
          </cell>
          <cell r="AL2003">
            <v>1590867</v>
          </cell>
          <cell r="AM2003">
            <v>0</v>
          </cell>
          <cell r="AN2003">
            <v>0</v>
          </cell>
          <cell r="AO2003">
            <v>0</v>
          </cell>
          <cell r="AP2003">
            <v>15077024</v>
          </cell>
          <cell r="AQ2003">
            <v>6686136</v>
          </cell>
          <cell r="AR2003">
            <v>1693403</v>
          </cell>
          <cell r="AS2003">
            <v>8379539</v>
          </cell>
          <cell r="AT2003">
            <v>969600</v>
          </cell>
          <cell r="AU2003">
            <v>25584</v>
          </cell>
          <cell r="AV2003">
            <v>6210</v>
          </cell>
          <cell r="AW2003">
            <v>0</v>
          </cell>
          <cell r="AX2003">
            <v>0</v>
          </cell>
          <cell r="AY2003">
            <v>323461</v>
          </cell>
          <cell r="AZ2003">
            <v>1324855</v>
          </cell>
        </row>
        <row r="2004">
          <cell r="A2004">
            <v>240693</v>
          </cell>
          <cell r="B2004" t="str">
            <v>WESTERN WYOMING COMMUNITY COLLEGE</v>
          </cell>
          <cell r="C2004" t="str">
            <v>WY</v>
          </cell>
          <cell r="D2004">
            <v>7</v>
          </cell>
          <cell r="E2004">
            <v>4</v>
          </cell>
          <cell r="F2004">
            <v>2</v>
          </cell>
          <cell r="G2004">
            <v>2</v>
          </cell>
          <cell r="H2004">
            <v>2</v>
          </cell>
          <cell r="I2004">
            <v>40</v>
          </cell>
          <cell r="J2004">
            <v>1</v>
          </cell>
          <cell r="K2004">
            <v>1478</v>
          </cell>
          <cell r="L2004">
            <v>2791639</v>
          </cell>
          <cell r="M2004">
            <v>0</v>
          </cell>
          <cell r="N2004">
            <v>4467751</v>
          </cell>
          <cell r="O2004">
            <v>6185368</v>
          </cell>
          <cell r="P2004">
            <v>1022163</v>
          </cell>
          <cell r="Q2004">
            <v>446306</v>
          </cell>
          <cell r="R2004">
            <v>185125</v>
          </cell>
          <cell r="S2004">
            <v>15000</v>
          </cell>
          <cell r="T2004">
            <v>0</v>
          </cell>
          <cell r="U2004">
            <v>0</v>
          </cell>
          <cell r="V2004">
            <v>1728535</v>
          </cell>
          <cell r="W2004">
            <v>0</v>
          </cell>
          <cell r="X2004">
            <v>547728</v>
          </cell>
          <cell r="Y2004">
            <v>0</v>
          </cell>
          <cell r="Z2004">
            <v>17389615</v>
          </cell>
          <cell r="AA2004">
            <v>5217969</v>
          </cell>
          <cell r="AB2004">
            <v>40000</v>
          </cell>
          <cell r="AC2004">
            <v>29701</v>
          </cell>
          <cell r="AD2004">
            <v>1011756</v>
          </cell>
          <cell r="AE2004">
            <v>2048537</v>
          </cell>
          <cell r="AF2004">
            <v>2117098</v>
          </cell>
          <cell r="AG2004">
            <v>2163552</v>
          </cell>
          <cell r="AH2004">
            <v>1645613</v>
          </cell>
          <cell r="AI2004">
            <v>0</v>
          </cell>
          <cell r="AJ2004">
            <v>12001</v>
          </cell>
          <cell r="AK2004">
            <v>14286227</v>
          </cell>
          <cell r="AL2004">
            <v>1690854</v>
          </cell>
          <cell r="AM2004">
            <v>0</v>
          </cell>
          <cell r="AN2004">
            <v>0</v>
          </cell>
          <cell r="AO2004">
            <v>0</v>
          </cell>
          <cell r="AP2004">
            <v>15977081</v>
          </cell>
          <cell r="AQ2004">
            <v>7093695</v>
          </cell>
          <cell r="AR2004">
            <v>2022099</v>
          </cell>
          <cell r="AS2004">
            <v>9115794</v>
          </cell>
          <cell r="AT2004">
            <v>947297</v>
          </cell>
          <cell r="AU2004">
            <v>41811</v>
          </cell>
          <cell r="AV2004">
            <v>0</v>
          </cell>
          <cell r="AW2004">
            <v>0</v>
          </cell>
          <cell r="AX2004">
            <v>57971</v>
          </cell>
          <cell r="AY2004">
            <v>598534</v>
          </cell>
          <cell r="AZ2004">
            <v>1645613</v>
          </cell>
        </row>
        <row r="2005">
          <cell r="A2005">
            <v>434399</v>
          </cell>
          <cell r="B2005" t="str">
            <v>LIFELONG LEARNING CENTER-BUSINESS SKILLS INSTITUTE</v>
          </cell>
          <cell r="C2005" t="str">
            <v>WY</v>
          </cell>
          <cell r="D2005">
            <v>7</v>
          </cell>
          <cell r="E2005">
            <v>7</v>
          </cell>
          <cell r="F2005">
            <v>2</v>
          </cell>
          <cell r="G2005">
            <v>2</v>
          </cell>
          <cell r="H2005">
            <v>2</v>
          </cell>
          <cell r="I2005">
            <v>-3</v>
          </cell>
          <cell r="J2005">
            <v>1</v>
          </cell>
          <cell r="K2005">
            <v>10</v>
          </cell>
          <cell r="L2005">
            <v>307110</v>
          </cell>
          <cell r="M2005">
            <v>0</v>
          </cell>
          <cell r="N2005">
            <v>1131452</v>
          </cell>
          <cell r="O2005">
            <v>0</v>
          </cell>
          <cell r="P2005">
            <v>53767</v>
          </cell>
          <cell r="Q2005">
            <v>15282</v>
          </cell>
          <cell r="R2005">
            <v>27717</v>
          </cell>
          <cell r="S2005">
            <v>13350</v>
          </cell>
          <cell r="T2005">
            <v>0</v>
          </cell>
          <cell r="U2005">
            <v>0</v>
          </cell>
          <cell r="V2005">
            <v>946</v>
          </cell>
          <cell r="W2005">
            <v>0</v>
          </cell>
          <cell r="X2005">
            <v>81526</v>
          </cell>
          <cell r="Y2005">
            <v>0</v>
          </cell>
          <cell r="Z2005">
            <v>1631150</v>
          </cell>
          <cell r="AA2005">
            <v>671953</v>
          </cell>
          <cell r="AB2005">
            <v>0</v>
          </cell>
          <cell r="AC2005">
            <v>0</v>
          </cell>
          <cell r="AD2005">
            <v>97663</v>
          </cell>
          <cell r="AE2005">
            <v>302695</v>
          </cell>
          <cell r="AF2005">
            <v>118532</v>
          </cell>
          <cell r="AG2005">
            <v>86930</v>
          </cell>
          <cell r="AH2005">
            <v>17767</v>
          </cell>
          <cell r="AI2005">
            <v>0</v>
          </cell>
          <cell r="AJ2005">
            <v>0</v>
          </cell>
          <cell r="AK2005">
            <v>1295540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1295540</v>
          </cell>
          <cell r="AQ2005">
            <v>538627</v>
          </cell>
          <cell r="AR2005">
            <v>178365</v>
          </cell>
          <cell r="AS2005">
            <v>716992</v>
          </cell>
          <cell r="AT2005">
            <v>17767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17767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T72"/>
  <sheetViews>
    <sheetView showGridLines="0" tabSelected="1" view="pageBreakPreview" zoomScaleNormal="75" zoomScaleSheetLayoutView="100" workbookViewId="0">
      <selection activeCell="C41" sqref="C41"/>
    </sheetView>
  </sheetViews>
  <sheetFormatPr defaultRowHeight="12.75"/>
  <cols>
    <col min="1" max="1" width="7.5703125" style="39" customWidth="1"/>
    <col min="2" max="2" width="10.57031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28515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28515625" style="105" bestFit="1" customWidth="1"/>
    <col min="21" max="16384" width="9.140625" style="105"/>
  </cols>
  <sheetData>
    <row r="1" spans="1:20">
      <c r="A1" s="40" t="s">
        <v>81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0">
      <c r="A2" s="1" t="s">
        <v>74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0">
      <c r="A3" s="1" t="s">
        <v>73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0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0">
      <c r="A5" s="5"/>
      <c r="C5" s="108" t="s">
        <v>77</v>
      </c>
      <c r="D5" s="108"/>
      <c r="E5" s="108"/>
      <c r="F5" s="108"/>
      <c r="G5" s="108"/>
      <c r="H5" s="109" t="s">
        <v>78</v>
      </c>
      <c r="I5" s="108"/>
      <c r="J5" s="108"/>
      <c r="K5" s="108"/>
      <c r="L5" s="108"/>
      <c r="M5" s="4"/>
      <c r="N5" s="108" t="s">
        <v>79</v>
      </c>
      <c r="O5" s="108"/>
      <c r="P5" s="108"/>
      <c r="Q5" s="108"/>
      <c r="R5" s="108"/>
      <c r="S5" s="104" t="s">
        <v>62</v>
      </c>
    </row>
    <row r="6" spans="1:20" ht="38.25">
      <c r="A6" s="110"/>
      <c r="B6" s="107"/>
      <c r="C6" s="113" t="s">
        <v>17</v>
      </c>
      <c r="D6" s="113" t="s">
        <v>18</v>
      </c>
      <c r="E6" s="113" t="s">
        <v>19</v>
      </c>
      <c r="F6" s="113" t="s">
        <v>20</v>
      </c>
      <c r="G6" s="113" t="s">
        <v>61</v>
      </c>
      <c r="H6" s="111" t="s">
        <v>17</v>
      </c>
      <c r="I6" s="112" t="s">
        <v>18</v>
      </c>
      <c r="J6" s="113" t="s">
        <v>19</v>
      </c>
      <c r="K6" s="113" t="s">
        <v>20</v>
      </c>
      <c r="L6" s="113" t="s">
        <v>61</v>
      </c>
      <c r="N6" s="113" t="s">
        <v>17</v>
      </c>
      <c r="O6" s="153" t="s">
        <v>18</v>
      </c>
      <c r="P6" s="113" t="s">
        <v>19</v>
      </c>
      <c r="Q6" s="113" t="s">
        <v>20</v>
      </c>
      <c r="R6" s="113" t="s">
        <v>61</v>
      </c>
      <c r="S6" s="115" t="str">
        <f>N5</f>
        <v>2011-12</v>
      </c>
      <c r="T6" s="115" t="str">
        <f>C5</f>
        <v>2016-17</v>
      </c>
    </row>
    <row r="7" spans="1:20">
      <c r="A7" s="14" t="s">
        <v>63</v>
      </c>
      <c r="B7" s="14"/>
      <c r="C7" s="120">
        <f>('Public 4-year'!S4/'Public 4-year'!$DG4)*100</f>
        <v>28.337616635771223</v>
      </c>
      <c r="D7" s="120">
        <f>('Public 4-year'!AK4/'Public 4-year'!$DG4)*100</f>
        <v>2.8051996953024245</v>
      </c>
      <c r="E7" s="120">
        <f>('Public 4-year'!BC4/'Public 4-year'!$DG4)*100</f>
        <v>16.372750028600858</v>
      </c>
      <c r="F7" s="120">
        <f>IF((('Public 4-year'!BU4/'Public 4-year'!$DG4)*100)=0,('Public 4-year'!BU4/'Public 4-year'!$DG4)*100,IF((('Public 4-year'!BU4/'Public 4-year'!$DG4)*100)&gt;=0.05,('Public 4-year'!BU4/'Public 4-year'!$DG4)*100,"*"))</f>
        <v>0.19510098631187278</v>
      </c>
      <c r="G7" s="120">
        <f>('Public 4-year'!CO4/'Public 4-year'!$DG4)*100</f>
        <v>52.28933265401362</v>
      </c>
      <c r="H7" s="121">
        <f>IF((C7-N7)=0,(C7-N7),IF((C7-N7)&gt;=0.05,(C7-N7),IF((C7-N7&lt;=-0.05),(C7-N7),"*")))</f>
        <v>-6.5291031969949067</v>
      </c>
      <c r="I7" s="120">
        <f>IF((D7-O7)=0,(D7-O7),IF((D7-O7)&gt;=0.05,(D7-O7),IF((D7-O7&lt;=-0.05),(D7-O7),"*")))</f>
        <v>-0.77888101831981604</v>
      </c>
      <c r="J7" s="120">
        <f>IF((E7-P7)=0,(E7-P7),IF((E7-P7)&gt;=0.05,(E7-P7),IF((E7-P7&lt;=-0.05),(E7-P7),"*")))</f>
        <v>-2.1985102289616592</v>
      </c>
      <c r="K7" s="120" t="str">
        <f t="shared" ref="K7:K15" si="0">IF(F7="*","*",IF((F7-Q7)=0,(F7-Q7),IF((F7-Q7)&gt;=0.05,(F7-Q7),IF((F7-Q7&lt;=-0.05),(F7-Q7),"*"))))</f>
        <v>*</v>
      </c>
      <c r="L7" s="120">
        <f>IF((G7-R7)=0,(G7-R7),IF((G7-R7)&gt;=0.05,(G7-R7),IF((G7-R7&lt;=-0.05),(G7-R7),"*")))</f>
        <v>9.546387139811749</v>
      </c>
      <c r="M7" s="103"/>
      <c r="N7" s="116">
        <f>('Public 4-year'!N4/'Public 4-year'!$DB4)*100</f>
        <v>34.86671983276613</v>
      </c>
      <c r="O7" s="116">
        <f>('Public 4-year'!AF4/'Public 4-year'!$DB4)*100</f>
        <v>3.5840807136222406</v>
      </c>
      <c r="P7" s="116">
        <f>('Public 4-year'!AX4/'Public 4-year'!$DB4)*100</f>
        <v>18.571260257562518</v>
      </c>
      <c r="Q7" s="128">
        <f>(('Public 4-year'!BP4/'Public 4-year'!$DB4)*100)</f>
        <v>0.23499368184724151</v>
      </c>
      <c r="R7" s="116">
        <f>('Public 4-year'!CJ4/'Public 4-year'!$DB4)*100</f>
        <v>42.742945514201871</v>
      </c>
      <c r="S7" s="117">
        <f>SUM(N7:R7)</f>
        <v>100</v>
      </c>
      <c r="T7" s="117">
        <f>SUM(C7:G7)</f>
        <v>100</v>
      </c>
    </row>
    <row r="8" spans="1:20">
      <c r="A8" s="9" t="s">
        <v>0</v>
      </c>
      <c r="B8" s="9"/>
      <c r="C8" s="122">
        <f>('Public 4-year'!S5/'Public 4-year'!$DG5)*100</f>
        <v>29.816402996739793</v>
      </c>
      <c r="D8" s="122">
        <f>('Public 4-year'!AK5/'Public 4-year'!$DG5)*100</f>
        <v>2.4367301937635322</v>
      </c>
      <c r="E8" s="122">
        <f>('Public 4-year'!BC5/'Public 4-year'!$DG5)*100</f>
        <v>16.084980272649823</v>
      </c>
      <c r="F8" s="122">
        <f>IF((('Public 4-year'!BU5/'Public 4-year'!$DG5)*100)=0,('Public 4-year'!BU5/'Public 4-year'!$DG5)*100,IF((('Public 4-year'!BU5/'Public 4-year'!$DG5)*100)&gt;=0.05,('Public 4-year'!BU5/'Public 4-year'!$DG5)*100,"*"))</f>
        <v>0.2852710683319431</v>
      </c>
      <c r="G8" s="122">
        <f>('Public 4-year'!CO5/'Public 4-year'!$DG5)*100</f>
        <v>51.376615468514906</v>
      </c>
      <c r="H8" s="129">
        <f t="shared" ref="H8:H66" si="1">IF((C8-N8)=0,(C8-N8),IF((C8-N8)&gt;=0.05,(C8-N8),IF((C8-N8&lt;=-0.05),(C8-N8),"*")))</f>
        <v>-6.4696912218900486</v>
      </c>
      <c r="I8" s="122">
        <f t="shared" ref="I8:I66" si="2">IF((D8-O8)=0,(D8-O8),IF((D8-O8)&gt;=0.05,(D8-O8),IF((D8-O8&lt;=-0.05),(D8-O8),"*")))</f>
        <v>-0.8246001073870608</v>
      </c>
      <c r="J8" s="122">
        <f t="shared" ref="J8:J65" si="3">IF((E8-P8)=0,(E8-P8),IF((E8-P8)&gt;=0.05,(E8-P8),IF((E8-P8&lt;=-0.05),(E8-P8),"*")))</f>
        <v>-1.7929486173329572</v>
      </c>
      <c r="K8" s="122">
        <f t="shared" si="0"/>
        <v>-0.14545270824927287</v>
      </c>
      <c r="L8" s="122">
        <f t="shared" ref="L8:L66" si="4">IF((G8-R8)=0,(G8-R8),IF((G8-R8)&gt;=0.05,(G8-R8),IF((G8-R8&lt;=-0.05),(G8-R8),"*")))</f>
        <v>9.2326926548593349</v>
      </c>
      <c r="M8" s="4"/>
      <c r="N8" s="116">
        <f>('Public 4-year'!N5/'Public 4-year'!$DB5)*100</f>
        <v>36.286094218629842</v>
      </c>
      <c r="O8" s="116">
        <f>('Public 4-year'!AF5/'Public 4-year'!$DB5)*100</f>
        <v>3.261330301150593</v>
      </c>
      <c r="P8" s="116">
        <f>('Public 4-year'!AX5/'Public 4-year'!$DB5)*100</f>
        <v>17.87792888998278</v>
      </c>
      <c r="Q8" s="128">
        <f>(('Public 4-year'!BP5/'Public 4-year'!$DB5)*100)</f>
        <v>0.43072377658121597</v>
      </c>
      <c r="R8" s="116">
        <f>('Public 4-year'!CJ5/'Public 4-year'!$DB5)*100</f>
        <v>42.143922813655571</v>
      </c>
      <c r="S8" s="117">
        <f t="shared" ref="S8:S66" si="5">SUM(N8:R8)</f>
        <v>100</v>
      </c>
      <c r="T8" s="117">
        <f t="shared" ref="T8:T65" si="6">SUM(C8:G8)</f>
        <v>100</v>
      </c>
    </row>
    <row r="9" spans="1:20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/>
      <c r="L9" s="122"/>
      <c r="M9" s="4"/>
      <c r="N9" s="116"/>
      <c r="O9" s="116"/>
      <c r="P9" s="116"/>
      <c r="Q9" s="128"/>
      <c r="R9" s="116"/>
      <c r="S9" s="117"/>
      <c r="T9" s="117"/>
    </row>
    <row r="10" spans="1:20">
      <c r="A10" s="99" t="s">
        <v>1</v>
      </c>
      <c r="B10" s="99"/>
      <c r="C10" s="123">
        <f>('Public 4-year'!S7/'Public 4-year'!$DG7)*100</f>
        <v>23.659591517786271</v>
      </c>
      <c r="D10" s="123">
        <f>('Public 4-year'!AK7/'Public 4-year'!$DG7)*100</f>
        <v>2.9449258266433831</v>
      </c>
      <c r="E10" s="123">
        <f>('Public 4-year'!BC7/'Public 4-year'!$DG7)*100</f>
        <v>0.24993912156435527</v>
      </c>
      <c r="F10" s="123" t="str">
        <f>IF((('Public 4-year'!BU7/'Public 4-year'!$DG7)*100)=0,('Public 4-year'!BU7/'Public 4-year'!$DG7)*100,IF((('Public 4-year'!BU7/'Public 4-year'!$DG7)*100)&gt;=0.05,('Public 4-year'!BU7/'Public 4-year'!$DG7)*100,"*"))</f>
        <v>*</v>
      </c>
      <c r="G10" s="123">
        <f>('Public 4-year'!CO7/'Public 4-year'!$DG7)*100</f>
        <v>73.142592629208281</v>
      </c>
      <c r="H10" s="130">
        <f t="shared" si="1"/>
        <v>-13.080886588494348</v>
      </c>
      <c r="I10" s="123">
        <f t="shared" si="2"/>
        <v>-0.73019486839926806</v>
      </c>
      <c r="J10" s="123" t="str">
        <f t="shared" si="3"/>
        <v>*</v>
      </c>
      <c r="K10" s="123" t="str">
        <f t="shared" si="0"/>
        <v>*</v>
      </c>
      <c r="L10" s="123">
        <f t="shared" si="4"/>
        <v>13.853318634071812</v>
      </c>
      <c r="M10" s="4"/>
      <c r="N10" s="116">
        <f>('Public 4-year'!N7/'Public 4-year'!$DB7)*100</f>
        <v>36.740478106280619</v>
      </c>
      <c r="O10" s="116">
        <f>('Public 4-year'!AF7/'Public 4-year'!$DB7)*100</f>
        <v>3.6751206950426512</v>
      </c>
      <c r="P10" s="116">
        <f>('Public 4-year'!AX7/'Public 4-year'!$DB7)*100</f>
        <v>0.29512720354026262</v>
      </c>
      <c r="Q10" s="128">
        <f>(('Public 4-year'!BP7/'Public 4-year'!$DB7)*100)</f>
        <v>0</v>
      </c>
      <c r="R10" s="116">
        <f>('Public 4-year'!CJ7/'Public 4-year'!$DB7)*100</f>
        <v>59.289273995136469</v>
      </c>
      <c r="S10" s="117">
        <f t="shared" si="5"/>
        <v>100</v>
      </c>
      <c r="T10" s="117">
        <f t="shared" si="6"/>
        <v>99.9970490952023</v>
      </c>
    </row>
    <row r="11" spans="1:20">
      <c r="A11" s="99" t="s">
        <v>2</v>
      </c>
      <c r="B11" s="99"/>
      <c r="C11" s="123">
        <f>('Public 4-year'!S8/'Public 4-year'!$DG8)*100</f>
        <v>31.177701617278981</v>
      </c>
      <c r="D11" s="123">
        <f>('Public 4-year'!AK8/'Public 4-year'!$DG8)*100</f>
        <v>1.5409322354886177</v>
      </c>
      <c r="E11" s="123">
        <f>('Public 4-year'!BC8/'Public 4-year'!$DG8)*100</f>
        <v>21.004120475347705</v>
      </c>
      <c r="F11" s="123">
        <f>IF((('Public 4-year'!BU8/'Public 4-year'!$DG8)*100)=0,('Public 4-year'!BU8/'Public 4-year'!$DG8)*100,IF((('Public 4-year'!BU8/'Public 4-year'!$DG8)*100)&gt;=0.05,('Public 4-year'!BU8/'Public 4-year'!$DG8)*100,"*"))</f>
        <v>0</v>
      </c>
      <c r="G11" s="123">
        <f>('Public 4-year'!CO8/'Public 4-year'!$DG8)*100</f>
        <v>46.2772456718847</v>
      </c>
      <c r="H11" s="130">
        <f t="shared" si="1"/>
        <v>-4.498944285867605</v>
      </c>
      <c r="I11" s="123">
        <f t="shared" si="2"/>
        <v>-0.38085239705204632</v>
      </c>
      <c r="J11" s="123">
        <f t="shared" si="3"/>
        <v>-7.0941762598322917</v>
      </c>
      <c r="K11" s="123" t="str">
        <f t="shared" si="0"/>
        <v>*</v>
      </c>
      <c r="L11" s="123">
        <f t="shared" si="4"/>
        <v>12.011996655841273</v>
      </c>
      <c r="M11" s="4"/>
      <c r="N11" s="116">
        <f>('Public 4-year'!N8/'Public 4-year'!$DB8)*100</f>
        <v>35.676645903146586</v>
      </c>
      <c r="O11" s="116">
        <f>('Public 4-year'!AF8/'Public 4-year'!$DB8)*100</f>
        <v>1.921784632540664</v>
      </c>
      <c r="P11" s="116">
        <f>('Public 4-year'!AX8/'Public 4-year'!$DB8)*100</f>
        <v>28.098296735179996</v>
      </c>
      <c r="Q11" s="128">
        <f>(('Public 4-year'!BP8/'Public 4-year'!$DB8)*100)</f>
        <v>3.8023713089329052E-2</v>
      </c>
      <c r="R11" s="116">
        <f>('Public 4-year'!CJ8/'Public 4-year'!$DB8)*100</f>
        <v>34.265249016043427</v>
      </c>
      <c r="S11" s="117">
        <f t="shared" si="5"/>
        <v>100</v>
      </c>
      <c r="T11" s="117">
        <f t="shared" si="6"/>
        <v>100</v>
      </c>
    </row>
    <row r="12" spans="1:20">
      <c r="A12" s="99" t="s">
        <v>3</v>
      </c>
      <c r="B12" s="99"/>
      <c r="C12" s="123">
        <f>('Public 4-year'!S9/'Public 4-year'!$DG9)*100</f>
        <v>35.887225842235502</v>
      </c>
      <c r="D12" s="123">
        <f>('Public 4-year'!AK9/'Public 4-year'!$DG9)*100</f>
        <v>2.9609844372405858</v>
      </c>
      <c r="E12" s="123">
        <f>('Public 4-year'!BC9/'Public 4-year'!$DG9)*100</f>
        <v>12.225307690491098</v>
      </c>
      <c r="F12" s="123">
        <f>IF((('Public 4-year'!BU9/'Public 4-year'!$DG9)*100)=0,('Public 4-year'!BU9/'Public 4-year'!$DG9)*100,IF((('Public 4-year'!BU9/'Public 4-year'!$DG9)*100)&gt;=0.05,('Public 4-year'!BU9/'Public 4-year'!$DG9)*100,"*"))</f>
        <v>0</v>
      </c>
      <c r="G12" s="123">
        <f>('Public 4-year'!CO9/'Public 4-year'!$DG9)*100</f>
        <v>48.926482030032815</v>
      </c>
      <c r="H12" s="130">
        <f t="shared" si="1"/>
        <v>23.462014651370019</v>
      </c>
      <c r="I12" s="123">
        <f t="shared" si="2"/>
        <v>1.1676746147487576</v>
      </c>
      <c r="J12" s="123">
        <f t="shared" si="3"/>
        <v>3.6775981955278514</v>
      </c>
      <c r="K12" s="123">
        <f t="shared" si="0"/>
        <v>-0.14092538794986229</v>
      </c>
      <c r="L12" s="123">
        <f t="shared" si="4"/>
        <v>-28.166362073696774</v>
      </c>
      <c r="M12" s="4"/>
      <c r="N12" s="116">
        <f>('Public 4-year'!N9/'Public 4-year'!$DB9)*100</f>
        <v>12.425211190865481</v>
      </c>
      <c r="O12" s="116">
        <f>('Public 4-year'!AF9/'Public 4-year'!$DB9)*100</f>
        <v>1.7933098224918282</v>
      </c>
      <c r="P12" s="116">
        <f>('Public 4-year'!AX9/'Public 4-year'!$DB9)*100</f>
        <v>8.5477094949632466</v>
      </c>
      <c r="Q12" s="128">
        <f>(('Public 4-year'!BP9/'Public 4-year'!$DB9)*100)</f>
        <v>0.14092538794986229</v>
      </c>
      <c r="R12" s="116">
        <f>('Public 4-year'!CJ9/'Public 4-year'!$DB9)*100</f>
        <v>77.09284410372959</v>
      </c>
      <c r="S12" s="117">
        <f t="shared" si="5"/>
        <v>100</v>
      </c>
      <c r="T12" s="117">
        <f t="shared" si="6"/>
        <v>100</v>
      </c>
    </row>
    <row r="13" spans="1:20">
      <c r="A13" s="99" t="s">
        <v>4</v>
      </c>
      <c r="B13" s="99"/>
      <c r="C13" s="123">
        <f>('Public 4-year'!S10/'Public 4-year'!$DG10)*100</f>
        <v>31.147481520797243</v>
      </c>
      <c r="D13" s="123">
        <f>('Public 4-year'!AK10/'Public 4-year'!$DG10)*100</f>
        <v>2.6231390213659016</v>
      </c>
      <c r="E13" s="123">
        <f>('Public 4-year'!BC10/'Public 4-year'!$DG10)*100</f>
        <v>17.203193083245637</v>
      </c>
      <c r="F13" s="123" t="str">
        <f>IF((('Public 4-year'!BU10/'Public 4-year'!$DG10)*100)=0,('Public 4-year'!BU10/'Public 4-year'!$DG10)*100,IF((('Public 4-year'!BU10/'Public 4-year'!$DG10)*100)&gt;=0.05,('Public 4-year'!BU10/'Public 4-year'!$DG10)*100,"*"))</f>
        <v>*</v>
      </c>
      <c r="G13" s="123">
        <f>('Public 4-year'!CO10/'Public 4-year'!$DG10)*100</f>
        <v>48.978946115341202</v>
      </c>
      <c r="H13" s="130">
        <f t="shared" si="1"/>
        <v>-5.0394682526797396</v>
      </c>
      <c r="I13" s="123">
        <f t="shared" si="2"/>
        <v>-2.0368943230754097</v>
      </c>
      <c r="J13" s="123">
        <f t="shared" si="3"/>
        <v>-7.3069455609477174</v>
      </c>
      <c r="K13" s="123" t="str">
        <f t="shared" si="0"/>
        <v>*</v>
      </c>
      <c r="L13" s="123">
        <f t="shared" si="4"/>
        <v>14.438419146914818</v>
      </c>
      <c r="M13" s="4"/>
      <c r="N13" s="116">
        <f>('Public 4-year'!N10/'Public 4-year'!$DB10)*100</f>
        <v>36.186949773476982</v>
      </c>
      <c r="O13" s="116">
        <f>('Public 4-year'!AF10/'Public 4-year'!$DB10)*100</f>
        <v>4.6600333444413113</v>
      </c>
      <c r="P13" s="116">
        <f>('Public 4-year'!AX10/'Public 4-year'!$DB10)*100</f>
        <v>24.510138644193354</v>
      </c>
      <c r="Q13" s="128">
        <f>(('Public 4-year'!BP10/'Public 4-year'!$DB10)*100)</f>
        <v>0.10235126946196499</v>
      </c>
      <c r="R13" s="116">
        <f>('Public 4-year'!CJ10/'Public 4-year'!$DB10)*100</f>
        <v>34.540526968426384</v>
      </c>
      <c r="S13" s="117">
        <f t="shared" si="5"/>
        <v>100</v>
      </c>
      <c r="T13" s="117">
        <f t="shared" si="6"/>
        <v>99.952759740749983</v>
      </c>
    </row>
    <row r="14" spans="1:20">
      <c r="A14" s="9" t="s">
        <v>5</v>
      </c>
      <c r="B14" s="9"/>
      <c r="C14" s="122">
        <f>('Public 4-year'!S11/'Public 4-year'!$DG11)*100</f>
        <v>51.399128336599496</v>
      </c>
      <c r="D14" s="122">
        <f>('Public 4-year'!AK11/'Public 4-year'!$DG11)*100</f>
        <v>2.0391426419110674</v>
      </c>
      <c r="E14" s="122">
        <f>('Public 4-year'!BC11/'Public 4-year'!$DG11)*100</f>
        <v>6.2058515426598015</v>
      </c>
      <c r="F14" s="122">
        <f>IF((('Public 4-year'!BU11/'Public 4-year'!$DG11)*100)=0,('Public 4-year'!BU11/'Public 4-year'!$DG11)*100,IF((('Public 4-year'!BU11/'Public 4-year'!$DG11)*100)&gt;=0.05,('Public 4-year'!BU11/'Public 4-year'!$DG11)*100,"*"))</f>
        <v>3.7357176149710765</v>
      </c>
      <c r="G14" s="122">
        <f>('Public 4-year'!CO11/'Public 4-year'!$DG11)*100</f>
        <v>36.620159863858554</v>
      </c>
      <c r="H14" s="129">
        <f t="shared" si="1"/>
        <v>-6.0212125899154714</v>
      </c>
      <c r="I14" s="122">
        <f t="shared" si="2"/>
        <v>-0.33104868307497526</v>
      </c>
      <c r="J14" s="122">
        <f t="shared" si="3"/>
        <v>1.780383022464183</v>
      </c>
      <c r="K14" s="122">
        <f t="shared" si="0"/>
        <v>0.48032448772708092</v>
      </c>
      <c r="L14" s="122">
        <f t="shared" si="4"/>
        <v>4.0915537627991796</v>
      </c>
      <c r="M14" s="4"/>
      <c r="N14" s="116">
        <f>('Public 4-year'!N11/'Public 4-year'!$DB11)*100</f>
        <v>57.420340926514967</v>
      </c>
      <c r="O14" s="116">
        <f>('Public 4-year'!AF11/'Public 4-year'!$DB11)*100</f>
        <v>2.3701913249860427</v>
      </c>
      <c r="P14" s="116">
        <f>('Public 4-year'!AX11/'Public 4-year'!$DB11)*100</f>
        <v>4.4254685201956185</v>
      </c>
      <c r="Q14" s="128">
        <f>(('Public 4-year'!BP11/'Public 4-year'!$DB11)*100)</f>
        <v>3.2553931272439955</v>
      </c>
      <c r="R14" s="116">
        <f>('Public 4-year'!CJ11/'Public 4-year'!$DB11)*100</f>
        <v>32.528606101059374</v>
      </c>
      <c r="S14" s="117">
        <f t="shared" si="5"/>
        <v>100</v>
      </c>
      <c r="T14" s="117">
        <f t="shared" si="6"/>
        <v>100</v>
      </c>
    </row>
    <row r="15" spans="1:20">
      <c r="A15" s="9" t="s">
        <v>6</v>
      </c>
      <c r="B15" s="9"/>
      <c r="C15" s="122">
        <f>('Public 4-year'!S12/'Public 4-year'!$DG12)*100</f>
        <v>20.120140943675612</v>
      </c>
      <c r="D15" s="122">
        <f>('Public 4-year'!AK12/'Public 4-year'!$DG12)*100</f>
        <v>3.891829179357714</v>
      </c>
      <c r="E15" s="122">
        <f>('Public 4-year'!BC12/'Public 4-year'!$DG12)*100</f>
        <v>15.342210496990678</v>
      </c>
      <c r="F15" s="122" t="str">
        <f>IF((('Public 4-year'!BU12/'Public 4-year'!$DG12)*100)=0,('Public 4-year'!BU12/'Public 4-year'!$DG12)*100,IF((('Public 4-year'!BU12/'Public 4-year'!$DG12)*100)&gt;=0.05,('Public 4-year'!BU12/'Public 4-year'!$DG12)*100,"*"))</f>
        <v>*</v>
      </c>
      <c r="G15" s="122">
        <f>('Public 4-year'!CO12/'Public 4-year'!$DG12)*100</f>
        <v>60.645274318329967</v>
      </c>
      <c r="H15" s="129">
        <f t="shared" si="1"/>
        <v>-9.2403195682045265</v>
      </c>
      <c r="I15" s="122">
        <f t="shared" si="2"/>
        <v>-1.4480338959310908</v>
      </c>
      <c r="J15" s="122">
        <f t="shared" si="3"/>
        <v>-0.46242220731338612</v>
      </c>
      <c r="K15" s="122" t="str">
        <f t="shared" si="0"/>
        <v>*</v>
      </c>
      <c r="L15" s="122">
        <f t="shared" si="4"/>
        <v>11.196026555970171</v>
      </c>
      <c r="M15" s="4"/>
      <c r="N15" s="116">
        <f>('Public 4-year'!N12/'Public 4-year'!$DB12)*100</f>
        <v>29.360460511880138</v>
      </c>
      <c r="O15" s="116">
        <f>('Public 4-year'!AF12/'Public 4-year'!$DB12)*100</f>
        <v>5.3398630752888048</v>
      </c>
      <c r="P15" s="116">
        <f>('Public 4-year'!AX12/'Public 4-year'!$DB12)*100</f>
        <v>15.804632704304064</v>
      </c>
      <c r="Q15" s="128">
        <f>(('Public 4-year'!BP12/'Public 4-year'!$DB12)*100)</f>
        <v>4.5795946167194672E-2</v>
      </c>
      <c r="R15" s="116">
        <f>('Public 4-year'!CJ12/'Public 4-year'!$DB12)*100</f>
        <v>49.449247762359796</v>
      </c>
      <c r="S15" s="117">
        <f t="shared" si="5"/>
        <v>100</v>
      </c>
      <c r="T15" s="117">
        <f t="shared" si="6"/>
        <v>99.999454938353978</v>
      </c>
    </row>
    <row r="16" spans="1:20">
      <c r="A16" s="9" t="s">
        <v>7</v>
      </c>
      <c r="B16" s="9"/>
      <c r="C16" s="122">
        <f>('Public 4-year'!S13/'Public 4-year'!$DG13)*100</f>
        <v>37.421359734456061</v>
      </c>
      <c r="D16" s="122">
        <f>('Public 4-year'!AK13/'Public 4-year'!$DG13)*100</f>
        <v>1.5968102903219583</v>
      </c>
      <c r="E16" s="122">
        <f>('Public 4-year'!BC13/'Public 4-year'!$DG13)*100</f>
        <v>5.4246736451158455</v>
      </c>
      <c r="F16" s="122">
        <f>IF((('Public 4-year'!BU13/'Public 4-year'!$DG13)*100)=0,('Public 4-year'!BU13/'Public 4-year'!$DG13)*100,IF((('Public 4-year'!BU13/'Public 4-year'!$DG13)*100)&gt;=0.05,('Public 4-year'!BU13/'Public 4-year'!$DG13)*100,"*"))</f>
        <v>0</v>
      </c>
      <c r="G16" s="122">
        <f>('Public 4-year'!CO13/'Public 4-year'!$DG13)*100</f>
        <v>55.557156330106139</v>
      </c>
      <c r="H16" s="129">
        <f t="shared" si="1"/>
        <v>-10.582332899649295</v>
      </c>
      <c r="I16" s="122">
        <f t="shared" si="2"/>
        <v>-0.74672695759728369</v>
      </c>
      <c r="J16" s="122">
        <f t="shared" si="3"/>
        <v>-1.2990695553931255</v>
      </c>
      <c r="K16" s="122" t="str">
        <f>IF(F16="*","*",IF((F16-Q16)=0,(F16-Q16),IF((F16-Q16)&gt;=0.05,(F16-Q16),IF((F16-Q16&lt;=-0.05),(F16-Q16),"*"))))</f>
        <v>*</v>
      </c>
      <c r="L16" s="122">
        <f t="shared" si="4"/>
        <v>12.628771295520259</v>
      </c>
      <c r="M16" s="4"/>
      <c r="N16" s="116">
        <f>('Public 4-year'!N13/'Public 4-year'!$DB13)*100</f>
        <v>48.003692634105356</v>
      </c>
      <c r="O16" s="116">
        <f>('Public 4-year'!AF13/'Public 4-year'!$DB13)*100</f>
        <v>2.343537247919242</v>
      </c>
      <c r="P16" s="116">
        <f>('Public 4-year'!AX13/'Public 4-year'!$DB13)*100</f>
        <v>6.723743200508971</v>
      </c>
      <c r="Q16" s="128">
        <f>(('Public 4-year'!BP13/'Public 4-year'!$DB13)*100)</f>
        <v>6.4188288055017637E-4</v>
      </c>
      <c r="R16" s="116">
        <f>('Public 4-year'!CJ13/'Public 4-year'!$DB13)*100</f>
        <v>42.92838503458588</v>
      </c>
      <c r="S16" s="117">
        <f t="shared" si="5"/>
        <v>100</v>
      </c>
      <c r="T16" s="117">
        <f t="shared" si="6"/>
        <v>100</v>
      </c>
    </row>
    <row r="17" spans="1:20">
      <c r="A17" s="9" t="s">
        <v>8</v>
      </c>
      <c r="B17" s="9"/>
      <c r="C17" s="122">
        <f>('Public 4-year'!S14/'Public 4-year'!$DG14)*100</f>
        <v>34.763491084938565</v>
      </c>
      <c r="D17" s="122">
        <f>('Public 4-year'!AK14/'Public 4-year'!$DG14)*100</f>
        <v>2.7636752507765143</v>
      </c>
      <c r="E17" s="122">
        <f>('Public 4-year'!BC14/'Public 4-year'!$DG14)*100</f>
        <v>3.3391865042636795</v>
      </c>
      <c r="F17" s="122">
        <f>IF((('Public 4-year'!BU14/'Public 4-year'!$DG14)*100)=0,('Public 4-year'!BU14/'Public 4-year'!$DG14)*100,IF((('Public 4-year'!BU14/'Public 4-year'!$DG14)*100)&gt;=0.05,('Public 4-year'!BU14/'Public 4-year'!$DG14)*100,"*"))</f>
        <v>0.17257985290211228</v>
      </c>
      <c r="G17" s="122">
        <f>('Public 4-year'!CO14/'Public 4-year'!$DG14)*100</f>
        <v>58.96106730711913</v>
      </c>
      <c r="H17" s="129">
        <f t="shared" si="1"/>
        <v>-3.7274977577062813</v>
      </c>
      <c r="I17" s="122">
        <f t="shared" si="2"/>
        <v>-1.0794039405485725</v>
      </c>
      <c r="J17" s="122">
        <f t="shared" si="3"/>
        <v>-0.1283507884725692</v>
      </c>
      <c r="K17" s="122" t="str">
        <f t="shared" ref="K17:K66" si="7">IF(F17="*","*",IF((F17-Q17)=0,(F17-Q17),IF((F17-Q17)&gt;=0.05,(F17-Q17),IF((F17-Q17&lt;=-0.05),(F17-Q17),"*"))))</f>
        <v>*</v>
      </c>
      <c r="L17" s="122">
        <f t="shared" si="4"/>
        <v>4.9705458278750925</v>
      </c>
      <c r="M17" s="4"/>
      <c r="N17" s="116">
        <f>('Public 4-year'!N14/'Public 4-year'!$DB14)*100</f>
        <v>38.490988842644846</v>
      </c>
      <c r="O17" s="116">
        <f>('Public 4-year'!AF14/'Public 4-year'!$DB14)*100</f>
        <v>3.8430791913250868</v>
      </c>
      <c r="P17" s="116">
        <f>('Public 4-year'!AX14/'Public 4-year'!$DB14)*100</f>
        <v>3.4675372927362487</v>
      </c>
      <c r="Q17" s="128">
        <f>(('Public 4-year'!BP14/'Public 4-year'!$DB14)*100)</f>
        <v>0.20787319404978688</v>
      </c>
      <c r="R17" s="116">
        <f>('Public 4-year'!CJ14/'Public 4-year'!$DB14)*100</f>
        <v>53.990521479244038</v>
      </c>
      <c r="S17" s="117">
        <f t="shared" si="5"/>
        <v>100</v>
      </c>
      <c r="T17" s="117">
        <f t="shared" si="6"/>
        <v>100</v>
      </c>
    </row>
    <row r="18" spans="1:20">
      <c r="A18" s="99" t="s">
        <v>9</v>
      </c>
      <c r="B18" s="99"/>
      <c r="C18" s="123">
        <f>('Public 4-year'!S15/'Public 4-year'!$DG15)*100</f>
        <v>26.769617175527049</v>
      </c>
      <c r="D18" s="123">
        <f>('Public 4-year'!AK15/'Public 4-year'!$DG15)*100</f>
        <v>2.2362572418197746</v>
      </c>
      <c r="E18" s="123">
        <f>('Public 4-year'!BC15/'Public 4-year'!$DG15)*100</f>
        <v>6.5350246722937451</v>
      </c>
      <c r="F18" s="123">
        <f>IF((('Public 4-year'!BU15/'Public 4-year'!$DG15)*100)=0,('Public 4-year'!BU15/'Public 4-year'!$DG15)*100,IF((('Public 4-year'!BU15/'Public 4-year'!$DG15)*100)&gt;=0.05,('Public 4-year'!BU15/'Public 4-year'!$DG15)*100,"*"))</f>
        <v>0.15475703410137626</v>
      </c>
      <c r="G18" s="123">
        <f>('Public 4-year'!CO15/'Public 4-year'!$DG15)*100</f>
        <v>64.304343876258059</v>
      </c>
      <c r="H18" s="130">
        <f t="shared" si="1"/>
        <v>-15.470567493332229</v>
      </c>
      <c r="I18" s="123">
        <f t="shared" si="2"/>
        <v>0.21421257728721743</v>
      </c>
      <c r="J18" s="123">
        <f t="shared" si="3"/>
        <v>-0.14210147357416947</v>
      </c>
      <c r="K18" s="123">
        <f t="shared" si="7"/>
        <v>0.15475703410137626</v>
      </c>
      <c r="L18" s="123">
        <f t="shared" si="4"/>
        <v>15.243699355517805</v>
      </c>
      <c r="M18" s="4"/>
      <c r="N18" s="116">
        <f>('Public 4-year'!N15/'Public 4-year'!$DB15)*100</f>
        <v>42.240184668859278</v>
      </c>
      <c r="O18" s="116">
        <f>('Public 4-year'!AF15/'Public 4-year'!$DB15)*100</f>
        <v>2.0220446645325572</v>
      </c>
      <c r="P18" s="116">
        <f>('Public 4-year'!AX15/'Public 4-year'!$DB15)*100</f>
        <v>6.6771261458679145</v>
      </c>
      <c r="Q18" s="128">
        <f>(('Public 4-year'!BP15/'Public 4-year'!$DB15)*100)</f>
        <v>0</v>
      </c>
      <c r="R18" s="116">
        <f>('Public 4-year'!CJ15/'Public 4-year'!$DB15)*100</f>
        <v>49.060644520740254</v>
      </c>
      <c r="S18" s="117">
        <f t="shared" si="5"/>
        <v>100</v>
      </c>
      <c r="T18" s="117">
        <f t="shared" si="6"/>
        <v>100</v>
      </c>
    </row>
    <row r="19" spans="1:20">
      <c r="A19" s="99" t="s">
        <v>10</v>
      </c>
      <c r="B19" s="99"/>
      <c r="C19" s="123">
        <f>('Public 4-year'!S16/'Public 4-year'!$DG16)*100</f>
        <v>28.694436994514948</v>
      </c>
      <c r="D19" s="123">
        <f>('Public 4-year'!AK16/'Public 4-year'!$DG16)*100</f>
        <v>4.4777126944073338</v>
      </c>
      <c r="E19" s="123">
        <f>('Public 4-year'!BC16/'Public 4-year'!$DG16)*100</f>
        <v>26.961192317350502</v>
      </c>
      <c r="F19" s="123">
        <f>IF((('Public 4-year'!BU16/'Public 4-year'!$DG16)*100)=0,('Public 4-year'!BU16/'Public 4-year'!$DG16)*100,IF((('Public 4-year'!BU16/'Public 4-year'!$DG16)*100)&gt;=0.05,('Public 4-year'!BU16/'Public 4-year'!$DG16)*100,"*"))</f>
        <v>0.11667724225384707</v>
      </c>
      <c r="G19" s="123">
        <f>('Public 4-year'!CO16/'Public 4-year'!$DG16)*100</f>
        <v>39.749980751473366</v>
      </c>
      <c r="H19" s="130">
        <f t="shared" si="1"/>
        <v>-4.2111376492058419</v>
      </c>
      <c r="I19" s="123">
        <f t="shared" si="2"/>
        <v>-5.1774440531100243</v>
      </c>
      <c r="J19" s="123">
        <f t="shared" si="3"/>
        <v>-1.1737408126403786</v>
      </c>
      <c r="K19" s="123" t="str">
        <f t="shared" si="7"/>
        <v>*</v>
      </c>
      <c r="L19" s="123">
        <f t="shared" si="4"/>
        <v>10.560638873329456</v>
      </c>
      <c r="M19" s="4"/>
      <c r="N19" s="116">
        <f>('Public 4-year'!N16/'Public 4-year'!$DB16)*100</f>
        <v>32.90557464372079</v>
      </c>
      <c r="O19" s="116">
        <f>('Public 4-year'!AF16/'Public 4-year'!$DB16)*100</f>
        <v>9.6551567475173581</v>
      </c>
      <c r="P19" s="116">
        <f>('Public 4-year'!AX16/'Public 4-year'!$DB16)*100</f>
        <v>28.13493312999088</v>
      </c>
      <c r="Q19" s="128">
        <f>(('Public 4-year'!BP16/'Public 4-year'!$DB16)*100)</f>
        <v>0.11499360062705603</v>
      </c>
      <c r="R19" s="116">
        <f>('Public 4-year'!CJ16/'Public 4-year'!$DB16)*100</f>
        <v>29.18934187814391</v>
      </c>
      <c r="S19" s="117">
        <f t="shared" si="5"/>
        <v>100</v>
      </c>
      <c r="T19" s="117">
        <f t="shared" si="6"/>
        <v>100</v>
      </c>
    </row>
    <row r="20" spans="1:20">
      <c r="A20" s="99" t="s">
        <v>11</v>
      </c>
      <c r="B20" s="99"/>
      <c r="C20" s="123">
        <f>('Public 4-year'!S17/'Public 4-year'!$DG17)*100</f>
        <v>25.313627482592654</v>
      </c>
      <c r="D20" s="123">
        <f>('Public 4-year'!AK17/'Public 4-year'!$DG17)*100</f>
        <v>1.0841997675028228</v>
      </c>
      <c r="E20" s="123">
        <f>('Public 4-year'!BC17/'Public 4-year'!$DG17)*100</f>
        <v>16.411815705061823</v>
      </c>
      <c r="F20" s="123">
        <f>IF((('Public 4-year'!BU17/'Public 4-year'!$DG17)*100)=0,('Public 4-year'!BU17/'Public 4-year'!$DG17)*100,IF((('Public 4-year'!BU17/'Public 4-year'!$DG17)*100)&gt;=0.05,('Public 4-year'!BU17/'Public 4-year'!$DG17)*100,"*"))</f>
        <v>0</v>
      </c>
      <c r="G20" s="123">
        <f>('Public 4-year'!CO17/'Public 4-year'!$DG17)*100</f>
        <v>57.190357044842699</v>
      </c>
      <c r="H20" s="130">
        <f t="shared" si="1"/>
        <v>-10.823118963634823</v>
      </c>
      <c r="I20" s="123">
        <f t="shared" si="2"/>
        <v>-0.44862949052213996</v>
      </c>
      <c r="J20" s="123">
        <f t="shared" si="3"/>
        <v>1.1821136205228964</v>
      </c>
      <c r="K20" s="123">
        <f t="shared" si="7"/>
        <v>0</v>
      </c>
      <c r="L20" s="123">
        <f t="shared" si="4"/>
        <v>10.089634833634065</v>
      </c>
      <c r="M20" s="4"/>
      <c r="N20" s="116">
        <f>('Public 4-year'!N17/'Public 4-year'!$DB17)*100</f>
        <v>36.136746446227477</v>
      </c>
      <c r="O20" s="116">
        <f>('Public 4-year'!AF17/'Public 4-year'!$DB17)*100</f>
        <v>1.5328292580249627</v>
      </c>
      <c r="P20" s="116">
        <f>('Public 4-year'!AX17/'Public 4-year'!$DB17)*100</f>
        <v>15.229702084538927</v>
      </c>
      <c r="Q20" s="128">
        <f>(('Public 4-year'!BP17/'Public 4-year'!$DB17)*100)</f>
        <v>0</v>
      </c>
      <c r="R20" s="116">
        <f>('Public 4-year'!CJ17/'Public 4-year'!$DB17)*100</f>
        <v>47.100722211208634</v>
      </c>
      <c r="S20" s="117">
        <f t="shared" si="5"/>
        <v>100</v>
      </c>
      <c r="T20" s="117">
        <f t="shared" si="6"/>
        <v>100</v>
      </c>
    </row>
    <row r="21" spans="1:20">
      <c r="A21" s="99" t="s">
        <v>12</v>
      </c>
      <c r="B21" s="99"/>
      <c r="C21" s="123">
        <f>('Public 4-year'!S18/'Public 4-year'!$DG18)*100</f>
        <v>17.35484697028674</v>
      </c>
      <c r="D21" s="123">
        <f>('Public 4-year'!AK18/'Public 4-year'!$DG18)*100</f>
        <v>2.3574128006740471</v>
      </c>
      <c r="E21" s="123">
        <f>('Public 4-year'!BC18/'Public 4-year'!$DG18)*100</f>
        <v>32.064887532136446</v>
      </c>
      <c r="F21" s="123" t="str">
        <f>IF((('Public 4-year'!BU18/'Public 4-year'!$DG18)*100)=0,('Public 4-year'!BU18/'Public 4-year'!$DG18)*100,IF((('Public 4-year'!BU18/'Public 4-year'!$DG18)*100)&gt;=0.05,('Public 4-year'!BU18/'Public 4-year'!$DG18)*100,"*"))</f>
        <v>*</v>
      </c>
      <c r="G21" s="123">
        <f>('Public 4-year'!CO18/'Public 4-year'!$DG18)*100</f>
        <v>48.175828669253264</v>
      </c>
      <c r="H21" s="130">
        <f t="shared" si="1"/>
        <v>-5.5210422207863736</v>
      </c>
      <c r="I21" s="123">
        <f t="shared" si="2"/>
        <v>0.87794128608899058</v>
      </c>
      <c r="J21" s="123">
        <f t="shared" si="3"/>
        <v>-1.3451307165021689</v>
      </c>
      <c r="K21" s="123" t="str">
        <f t="shared" si="7"/>
        <v>*</v>
      </c>
      <c r="L21" s="123">
        <f t="shared" si="4"/>
        <v>5.9783909316493435</v>
      </c>
      <c r="M21" s="4"/>
      <c r="N21" s="116">
        <f>('Public 4-year'!N18/'Public 4-year'!$DB18)*100</f>
        <v>22.875889191073114</v>
      </c>
      <c r="O21" s="116">
        <f>('Public 4-year'!AF18/'Public 4-year'!$DB18)*100</f>
        <v>1.4794715145850565</v>
      </c>
      <c r="P21" s="116">
        <f>('Public 4-year'!AX18/'Public 4-year'!$DB18)*100</f>
        <v>33.410018248638615</v>
      </c>
      <c r="Q21" s="128">
        <f>(('Public 4-year'!BP18/'Public 4-year'!$DB18)*100)</f>
        <v>3.7183308099293794E-2</v>
      </c>
      <c r="R21" s="116">
        <f>('Public 4-year'!CJ18/'Public 4-year'!$DB18)*100</f>
        <v>42.19743773760392</v>
      </c>
      <c r="S21" s="117">
        <f t="shared" si="5"/>
        <v>100</v>
      </c>
      <c r="T21" s="117">
        <f t="shared" si="6"/>
        <v>99.952975972350501</v>
      </c>
    </row>
    <row r="22" spans="1:20">
      <c r="A22" s="9" t="s">
        <v>13</v>
      </c>
      <c r="B22" s="9"/>
      <c r="C22" s="122">
        <f>('Public 4-year'!S19/'Public 4-year'!$DG19)*100</f>
        <v>28.614783384476777</v>
      </c>
      <c r="D22" s="122">
        <f>('Public 4-year'!AK19/'Public 4-year'!$DG19)*100</f>
        <v>2.7011786610042132</v>
      </c>
      <c r="E22" s="122">
        <f>('Public 4-year'!BC19/'Public 4-year'!$DG19)*100</f>
        <v>33.565742012553514</v>
      </c>
      <c r="F22" s="122" t="str">
        <f>IF((('Public 4-year'!BU19/'Public 4-year'!$DG19)*100)=0,('Public 4-year'!BU19/'Public 4-year'!$DG19)*100,IF((('Public 4-year'!BU19/'Public 4-year'!$DG19)*100)&gt;=0.05,('Public 4-year'!BU19/'Public 4-year'!$DG19)*100,"*"))</f>
        <v>*</v>
      </c>
      <c r="G22" s="122">
        <f>('Public 4-year'!CO19/'Public 4-year'!$DG19)*100</f>
        <v>35.116021438132883</v>
      </c>
      <c r="H22" s="129">
        <f t="shared" si="1"/>
        <v>-4.7067442644729347</v>
      </c>
      <c r="I22" s="122">
        <f t="shared" si="2"/>
        <v>1.3710868481584029</v>
      </c>
      <c r="J22" s="122">
        <f t="shared" si="3"/>
        <v>-0.81017090123553714</v>
      </c>
      <c r="K22" s="122" t="str">
        <f t="shared" si="7"/>
        <v>*</v>
      </c>
      <c r="L22" s="122">
        <f t="shared" si="4"/>
        <v>4.1440312342956318</v>
      </c>
      <c r="M22" s="4"/>
      <c r="N22" s="116">
        <f>('Public 4-year'!N19/'Public 4-year'!$DB19)*100</f>
        <v>33.321527648949711</v>
      </c>
      <c r="O22" s="116">
        <f>('Public 4-year'!AF19/'Public 4-year'!$DB19)*100</f>
        <v>1.3300918128458104</v>
      </c>
      <c r="P22" s="116">
        <f>('Public 4-year'!AX19/'Public 4-year'!$DB19)*100</f>
        <v>34.375912913789051</v>
      </c>
      <c r="Q22" s="128">
        <f>(('Public 4-year'!BP19/'Public 4-year'!$DB19)*100)</f>
        <v>4.7742057817302106E-4</v>
      </c>
      <c r="R22" s="116">
        <f>('Public 4-year'!CJ19/'Public 4-year'!$DB19)*100</f>
        <v>30.971990203837251</v>
      </c>
      <c r="S22" s="117">
        <f t="shared" si="5"/>
        <v>100</v>
      </c>
      <c r="T22" s="117">
        <f t="shared" si="6"/>
        <v>99.997725496167391</v>
      </c>
    </row>
    <row r="23" spans="1:20">
      <c r="A23" s="9" t="s">
        <v>14</v>
      </c>
      <c r="B23" s="9"/>
      <c r="C23" s="122">
        <f>('Public 4-year'!S20/'Public 4-year'!$DG20)*100</f>
        <v>33.840962880218484</v>
      </c>
      <c r="D23" s="122">
        <f>('Public 4-year'!AK20/'Public 4-year'!$DG20)*100</f>
        <v>1.9709487502328074</v>
      </c>
      <c r="E23" s="122">
        <f>('Public 4-year'!BC20/'Public 4-year'!$DG20)*100</f>
        <v>13.224668180914387</v>
      </c>
      <c r="F23" s="122">
        <f>IF((('Public 4-year'!BU20/'Public 4-year'!$DG20)*100)=0,('Public 4-year'!BU20/'Public 4-year'!$DG20)*100,IF((('Public 4-year'!BU20/'Public 4-year'!$DG20)*100)&gt;=0.05,('Public 4-year'!BU20/'Public 4-year'!$DG20)*100,"*"))</f>
        <v>7.3495375191973189E-2</v>
      </c>
      <c r="G23" s="122">
        <f>('Public 4-year'!CO20/'Public 4-year'!$DG20)*100</f>
        <v>50.889924813442342</v>
      </c>
      <c r="H23" s="129">
        <f t="shared" si="1"/>
        <v>-5.2728349582390877</v>
      </c>
      <c r="I23" s="122">
        <f t="shared" si="2"/>
        <v>-9.5662528549704806E-2</v>
      </c>
      <c r="J23" s="122">
        <f t="shared" si="3"/>
        <v>-1.2595441559735487</v>
      </c>
      <c r="K23" s="122">
        <f t="shared" si="7"/>
        <v>-0.84578229044258646</v>
      </c>
      <c r="L23" s="122">
        <f t="shared" si="4"/>
        <v>7.473823933204919</v>
      </c>
      <c r="M23" s="4"/>
      <c r="N23" s="116">
        <f>('Public 4-year'!N20/'Public 4-year'!$DB20)*100</f>
        <v>39.113797838457572</v>
      </c>
      <c r="O23" s="116">
        <f>('Public 4-year'!AF20/'Public 4-year'!$DB20)*100</f>
        <v>2.0666112787825122</v>
      </c>
      <c r="P23" s="116">
        <f>('Public 4-year'!AX20/'Public 4-year'!$DB20)*100</f>
        <v>14.484212336887936</v>
      </c>
      <c r="Q23" s="128">
        <f>(('Public 4-year'!BP20/'Public 4-year'!$DB20)*100)</f>
        <v>0.9192776656345597</v>
      </c>
      <c r="R23" s="116">
        <f>('Public 4-year'!CJ20/'Public 4-year'!$DB20)*100</f>
        <v>43.416100880237423</v>
      </c>
      <c r="S23" s="117">
        <f t="shared" si="5"/>
        <v>100</v>
      </c>
      <c r="T23" s="117">
        <f t="shared" si="6"/>
        <v>100</v>
      </c>
    </row>
    <row r="24" spans="1:20">
      <c r="A24" s="9" t="s">
        <v>15</v>
      </c>
      <c r="B24" s="9"/>
      <c r="C24" s="122">
        <f>('Public 4-year'!S21/'Public 4-year'!$DG21)*100</f>
        <v>19.528601840722747</v>
      </c>
      <c r="D24" s="122">
        <f>('Public 4-year'!AK21/'Public 4-year'!$DG21)*100</f>
        <v>1.671222540325128</v>
      </c>
      <c r="E24" s="122">
        <f>('Public 4-year'!BC21/'Public 4-year'!$DG21)*100</f>
        <v>23.52887056614238</v>
      </c>
      <c r="F24" s="122" t="str">
        <f>IF((('Public 4-year'!BU21/'Public 4-year'!$DG21)*100)=0,('Public 4-year'!BU21/'Public 4-year'!$DG21)*100,IF((('Public 4-year'!BU21/'Public 4-year'!$DG21)*100)&gt;=0.05,('Public 4-year'!BU21/'Public 4-year'!$DG21)*100,"*"))</f>
        <v>*</v>
      </c>
      <c r="G24" s="122">
        <f>('Public 4-year'!CO21/'Public 4-year'!$DG21)*100</f>
        <v>55.231140445405089</v>
      </c>
      <c r="H24" s="129">
        <f t="shared" si="1"/>
        <v>-5.1942321874042534</v>
      </c>
      <c r="I24" s="122">
        <f t="shared" si="2"/>
        <v>-0.31643695128486082</v>
      </c>
      <c r="J24" s="122">
        <f t="shared" si="3"/>
        <v>2.8894333153647054</v>
      </c>
      <c r="K24" s="122" t="str">
        <f t="shared" si="7"/>
        <v>*</v>
      </c>
      <c r="L24" s="122">
        <f t="shared" si="4"/>
        <v>2.6077508558979332</v>
      </c>
      <c r="M24" s="4"/>
      <c r="N24" s="116">
        <f>('Public 4-year'!N21/'Public 4-year'!$DB21)*100</f>
        <v>24.722834028127</v>
      </c>
      <c r="O24" s="116">
        <f>('Public 4-year'!AF21/'Public 4-year'!$DB21)*100</f>
        <v>1.9876594916099888</v>
      </c>
      <c r="P24" s="116">
        <f>('Public 4-year'!AX21/'Public 4-year'!$DB21)*100</f>
        <v>20.639437250777675</v>
      </c>
      <c r="Q24" s="128">
        <f>(('Public 4-year'!BP21/'Public 4-year'!$DB21)*100)</f>
        <v>2.6679639978184407E-2</v>
      </c>
      <c r="R24" s="116">
        <f>('Public 4-year'!CJ21/'Public 4-year'!$DB21)*100</f>
        <v>52.623389589507156</v>
      </c>
      <c r="S24" s="117">
        <f t="shared" si="5"/>
        <v>100</v>
      </c>
      <c r="T24" s="117">
        <f t="shared" si="6"/>
        <v>99.959835392595352</v>
      </c>
    </row>
    <row r="25" spans="1:20">
      <c r="A25" s="14" t="s">
        <v>16</v>
      </c>
      <c r="B25" s="14"/>
      <c r="C25" s="120">
        <f>('Public 4-year'!S22/'Public 4-year'!$DG22)*100</f>
        <v>27.595923965563241</v>
      </c>
      <c r="D25" s="120">
        <f>('Public 4-year'!AK22/'Public 4-year'!$DG22)*100</f>
        <v>1.7515131683182887</v>
      </c>
      <c r="E25" s="120">
        <f>('Public 4-year'!BC22/'Public 4-year'!$DG22)*100</f>
        <v>14.172385057186801</v>
      </c>
      <c r="F25" s="120" t="str">
        <f>IF((('Public 4-year'!BU22/'Public 4-year'!$DG22)*100)=0,('Public 4-year'!BU22/'Public 4-year'!$DG22)*100,IF((('Public 4-year'!BU22/'Public 4-year'!$DG22)*100)&gt;=0.05,('Public 4-year'!BU22/'Public 4-year'!$DG22)*100,"*"))</f>
        <v>*</v>
      </c>
      <c r="G25" s="149">
        <f>('Public 4-year'!CO22/'Public 4-year'!$DG22)*100</f>
        <v>56.480036491541711</v>
      </c>
      <c r="H25" s="121">
        <f t="shared" si="1"/>
        <v>-12.02297146740548</v>
      </c>
      <c r="I25" s="120">
        <f t="shared" si="2"/>
        <v>-0.12079209426500048</v>
      </c>
      <c r="J25" s="120">
        <f t="shared" si="3"/>
        <v>-1.9147163796537434</v>
      </c>
      <c r="K25" s="120" t="str">
        <f t="shared" si="7"/>
        <v>*</v>
      </c>
      <c r="L25" s="120">
        <f t="shared" si="4"/>
        <v>14.058512317399746</v>
      </c>
      <c r="M25" s="4"/>
      <c r="N25" s="116">
        <f>('Public 4-year'!N22/'Public 4-year'!$DB22)*100</f>
        <v>39.618895432968721</v>
      </c>
      <c r="O25" s="116">
        <f>('Public 4-year'!AF22/'Public 4-year'!$DB22)*100</f>
        <v>1.8723052625832892</v>
      </c>
      <c r="P25" s="116">
        <f>('Public 4-year'!AX22/'Public 4-year'!$DB22)*100</f>
        <v>16.087101436840545</v>
      </c>
      <c r="Q25" s="128">
        <f>(('Public 4-year'!BP22/'Public 4-year'!$DB22)*100)</f>
        <v>1.7369346548551696E-4</v>
      </c>
      <c r="R25" s="116">
        <f>('Public 4-year'!CJ22/'Public 4-year'!$DB22)*100</f>
        <v>42.421524174141965</v>
      </c>
      <c r="S25" s="117">
        <f t="shared" si="5"/>
        <v>100</v>
      </c>
      <c r="T25" s="117">
        <f t="shared" si="6"/>
        <v>99.999858682610039</v>
      </c>
    </row>
    <row r="26" spans="1:20">
      <c r="A26" s="9" t="s">
        <v>65</v>
      </c>
      <c r="B26" s="9"/>
      <c r="C26" s="122">
        <f>('Public 4-year'!S23/'Public 4-year'!$DG23)*100</f>
        <v>28.687284203555723</v>
      </c>
      <c r="D26" s="122">
        <f>('Public 4-year'!AK23/'Public 4-year'!$DG23)*100</f>
        <v>3.1204807110926458</v>
      </c>
      <c r="E26" s="122">
        <f>('Public 4-year'!BC23/'Public 4-year'!$DG23)*100</f>
        <v>17.911863503664812</v>
      </c>
      <c r="F26" s="122" t="str">
        <f>IF((('Public 4-year'!BU23/'Public 4-year'!$DG23)*100)=0,('Public 4-year'!BU23/'Public 4-year'!$DG23)*100,IF((('Public 4-year'!BU23/'Public 4-year'!$DG23)*100)&gt;=0.05,('Public 4-year'!BU23/'Public 4-year'!$DG23)*100,"*"))</f>
        <v>*</v>
      </c>
      <c r="G26" s="122">
        <f>('Public 4-year'!CO23/'Public 4-year'!$DG23)*100</f>
        <v>50.244817246974108</v>
      </c>
      <c r="H26" s="129">
        <f t="shared" si="1"/>
        <v>-4.185139760016245</v>
      </c>
      <c r="I26" s="122">
        <f t="shared" si="2"/>
        <v>-0.95986412012898015</v>
      </c>
      <c r="J26" s="122">
        <f t="shared" si="3"/>
        <v>-4.5909013280005944</v>
      </c>
      <c r="K26" s="122" t="str">
        <f t="shared" si="7"/>
        <v>*</v>
      </c>
      <c r="L26" s="122">
        <f t="shared" si="4"/>
        <v>9.7565126290717217</v>
      </c>
      <c r="M26" s="4"/>
      <c r="N26" s="116">
        <f>('Public 4-year'!N23/'Public 4-year'!$DB23)*100</f>
        <v>32.872423963571968</v>
      </c>
      <c r="O26" s="116">
        <f>('Public 4-year'!AF23/'Public 4-year'!$DB23)*100</f>
        <v>4.0803448312216259</v>
      </c>
      <c r="P26" s="116">
        <f>('Public 4-year'!AX23/'Public 4-year'!$DB23)*100</f>
        <v>22.502764831665406</v>
      </c>
      <c r="Q26" s="128">
        <f>(('Public 4-year'!BP23/'Public 4-year'!$DB23)*100)</f>
        <v>5.616175563861555E-2</v>
      </c>
      <c r="R26" s="116">
        <f>('Public 4-year'!CJ23/'Public 4-year'!$DB23)*100</f>
        <v>40.488304617902386</v>
      </c>
      <c r="S26" s="117">
        <f t="shared" si="5"/>
        <v>100</v>
      </c>
      <c r="T26" s="117">
        <f t="shared" si="6"/>
        <v>99.964445665287286</v>
      </c>
    </row>
    <row r="27" spans="1:20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/>
      <c r="L27" s="122"/>
      <c r="M27" s="4"/>
      <c r="N27" s="116"/>
      <c r="O27" s="116"/>
      <c r="P27" s="116"/>
      <c r="Q27" s="128"/>
      <c r="R27" s="116"/>
      <c r="S27" s="117"/>
      <c r="T27" s="117"/>
    </row>
    <row r="28" spans="1:20">
      <c r="A28" s="99" t="s">
        <v>25</v>
      </c>
      <c r="B28" s="99"/>
      <c r="C28" s="123">
        <f>('Public 4-year'!S25/'Public 4-year'!$DG25)*100</f>
        <v>44.492977244829817</v>
      </c>
      <c r="D28" s="123">
        <f>('Public 4-year'!AK25/'Public 4-year'!$DG25)*100</f>
        <v>7.7403218985968314</v>
      </c>
      <c r="E28" s="123">
        <f>('Public 4-year'!BC25/'Public 4-year'!$DG25)*100</f>
        <v>1.0083641620700321</v>
      </c>
      <c r="F28" s="123">
        <f>IF((('Public 4-year'!BU25/'Public 4-year'!$DG25)*100)=0,('Public 4-year'!BU25/'Public 4-year'!$DG25)*100,IF((('Public 4-year'!BU25/'Public 4-year'!$DG25)*100)&gt;=0.05,('Public 4-year'!BU25/'Public 4-year'!$DG25)*100,"*"))</f>
        <v>0.38058516241434504</v>
      </c>
      <c r="G28" s="123">
        <f>('Public 4-year'!CO25/'Public 4-year'!$DG25)*100</f>
        <v>46.377751532088972</v>
      </c>
      <c r="H28" s="130">
        <f t="shared" si="1"/>
        <v>-12.729941528965952</v>
      </c>
      <c r="I28" s="123">
        <f t="shared" si="2"/>
        <v>-0.54158257006471455</v>
      </c>
      <c r="J28" s="123">
        <f t="shared" si="3"/>
        <v>-0.30383319156427979</v>
      </c>
      <c r="K28" s="123">
        <f t="shared" si="7"/>
        <v>0.11875874215627263</v>
      </c>
      <c r="L28" s="123">
        <f t="shared" si="4"/>
        <v>13.456598548438677</v>
      </c>
      <c r="M28" s="4"/>
      <c r="N28" s="116">
        <f>('Public 4-year'!N25/'Public 4-year'!$DB25)*100</f>
        <v>57.222918773795769</v>
      </c>
      <c r="O28" s="116">
        <f>('Public 4-year'!AF25/'Public 4-year'!$DB25)*100</f>
        <v>8.2819044686615459</v>
      </c>
      <c r="P28" s="116">
        <f>('Public 4-year'!AX25/'Public 4-year'!$DB25)*100</f>
        <v>1.3121973536343119</v>
      </c>
      <c r="Q28" s="128">
        <f>(('Public 4-year'!BP25/'Public 4-year'!$DB25)*100)</f>
        <v>0.2618264202580724</v>
      </c>
      <c r="R28" s="116">
        <f>('Public 4-year'!CJ25/'Public 4-year'!$DB25)*100</f>
        <v>32.921152983650295</v>
      </c>
      <c r="S28" s="117">
        <f t="shared" si="5"/>
        <v>100</v>
      </c>
      <c r="T28" s="117">
        <f t="shared" si="6"/>
        <v>100</v>
      </c>
    </row>
    <row r="29" spans="1:20">
      <c r="A29" s="99" t="s">
        <v>26</v>
      </c>
      <c r="B29" s="99"/>
      <c r="C29" s="123">
        <f>('Public 4-year'!S26/'Public 4-year'!$DG26)*100</f>
        <v>21.485935828652877</v>
      </c>
      <c r="D29" s="123">
        <f>('Public 4-year'!AK26/'Public 4-year'!$DG26)*100</f>
        <v>1.353311797732615</v>
      </c>
      <c r="E29" s="123">
        <f>('Public 4-year'!BC26/'Public 4-year'!$DG26)*100</f>
        <v>1.2548289412068838</v>
      </c>
      <c r="F29" s="123" t="str">
        <f>IF((('Public 4-year'!BU26/'Public 4-year'!$DG26)*100)=0,('Public 4-year'!BU26/'Public 4-year'!$DG26)*100,IF((('Public 4-year'!BU26/'Public 4-year'!$DG26)*100)&gt;=0.05,('Public 4-year'!BU26/'Public 4-year'!$DG26)*100,"*"))</f>
        <v>*</v>
      </c>
      <c r="G29" s="123">
        <f>('Public 4-year'!CO26/'Public 4-year'!$DG26)*100</f>
        <v>75.901185228445129</v>
      </c>
      <c r="H29" s="130">
        <f t="shared" si="1"/>
        <v>-6.6995687170822471</v>
      </c>
      <c r="I29" s="123">
        <f t="shared" si="2"/>
        <v>-0.94645790485081682</v>
      </c>
      <c r="J29" s="123">
        <f t="shared" si="3"/>
        <v>-0.40974783902922929</v>
      </c>
      <c r="K29" s="123" t="str">
        <f t="shared" si="7"/>
        <v>*</v>
      </c>
      <c r="L29" s="123">
        <f t="shared" si="4"/>
        <v>8.0881221594272716</v>
      </c>
      <c r="M29" s="4"/>
      <c r="N29" s="116">
        <f>('Public 4-year'!N26/'Public 4-year'!$DB26)*100</f>
        <v>28.185504545735125</v>
      </c>
      <c r="O29" s="116">
        <f>('Public 4-year'!AF26/'Public 4-year'!$DB26)*100</f>
        <v>2.2997697025834318</v>
      </c>
      <c r="P29" s="116">
        <f>('Public 4-year'!AX26/'Public 4-year'!$DB26)*100</f>
        <v>1.6645767802361131</v>
      </c>
      <c r="Q29" s="128">
        <f>(('Public 4-year'!BP26/'Public 4-year'!$DB26)*100)</f>
        <v>3.7085902427479847E-2</v>
      </c>
      <c r="R29" s="116">
        <f>('Public 4-year'!CJ26/'Public 4-year'!$DB26)*100</f>
        <v>67.813063069017858</v>
      </c>
      <c r="S29" s="117">
        <f t="shared" si="5"/>
        <v>100</v>
      </c>
      <c r="T29" s="117">
        <f t="shared" si="6"/>
        <v>99.995261796037511</v>
      </c>
    </row>
    <row r="30" spans="1:20">
      <c r="A30" s="99" t="s">
        <v>27</v>
      </c>
      <c r="B30" s="99"/>
      <c r="C30" s="123">
        <f>('Public 4-year'!S27/'Public 4-year'!$DG27)*100</f>
        <v>29.209679816749347</v>
      </c>
      <c r="D30" s="123">
        <f>('Public 4-year'!AK27/'Public 4-year'!$DG27)*100</f>
        <v>3.2761038778636289</v>
      </c>
      <c r="E30" s="123">
        <f>('Public 4-year'!BC27/'Public 4-year'!$DG27)*100</f>
        <v>21.892451811328442</v>
      </c>
      <c r="F30" s="123" t="str">
        <f>IF((('Public 4-year'!BU27/'Public 4-year'!$DG27)*100)=0,('Public 4-year'!BU27/'Public 4-year'!$DG27)*100,IF((('Public 4-year'!BU27/'Public 4-year'!$DG27)*100)&gt;=0.05,('Public 4-year'!BU27/'Public 4-year'!$DG27)*100,"*"))</f>
        <v>*</v>
      </c>
      <c r="G30" s="123">
        <f>('Public 4-year'!CO27/'Public 4-year'!$DG27)*100</f>
        <v>45.610300977054699</v>
      </c>
      <c r="H30" s="130">
        <f t="shared" si="1"/>
        <v>-0.44148550099795969</v>
      </c>
      <c r="I30" s="123">
        <f t="shared" si="2"/>
        <v>-0.99590660964470867</v>
      </c>
      <c r="J30" s="123">
        <f t="shared" si="3"/>
        <v>-9.0562215651383049</v>
      </c>
      <c r="K30" s="123" t="str">
        <f t="shared" si="7"/>
        <v>*</v>
      </c>
      <c r="L30" s="123">
        <f t="shared" si="4"/>
        <v>10.497978957247739</v>
      </c>
      <c r="M30" s="4"/>
      <c r="N30" s="116">
        <f>('Public 4-year'!N27/'Public 4-year'!$DB27)*100</f>
        <v>29.651165317747306</v>
      </c>
      <c r="O30" s="116">
        <f>('Public 4-year'!AF27/'Public 4-year'!$DB27)*100</f>
        <v>4.2720104875083376</v>
      </c>
      <c r="P30" s="116">
        <f>('Public 4-year'!AX27/'Public 4-year'!$DB27)*100</f>
        <v>30.948673376466747</v>
      </c>
      <c r="Q30" s="128">
        <f>(('Public 4-year'!BP27/'Public 4-year'!$DB27)*100)</f>
        <v>1.5828798470640726E-2</v>
      </c>
      <c r="R30" s="116">
        <f>('Public 4-year'!CJ27/'Public 4-year'!$DB27)*100</f>
        <v>35.11232201980696</v>
      </c>
      <c r="S30" s="117">
        <f t="shared" si="5"/>
        <v>100</v>
      </c>
      <c r="T30" s="117">
        <f t="shared" si="6"/>
        <v>99.988536482996125</v>
      </c>
    </row>
    <row r="31" spans="1:20">
      <c r="A31" s="99" t="s">
        <v>28</v>
      </c>
      <c r="B31" s="99"/>
      <c r="C31" s="123">
        <f>('Public 4-year'!S28/'Public 4-year'!$DG28)*100</f>
        <v>26.793387987130323</v>
      </c>
      <c r="D31" s="123">
        <f>('Public 4-year'!AK28/'Public 4-year'!$DG28)*100</f>
        <v>2.351510407173254</v>
      </c>
      <c r="E31" s="123">
        <f>('Public 4-year'!BC28/'Public 4-year'!$DG28)*100</f>
        <v>16.246791778430904</v>
      </c>
      <c r="F31" s="123" t="str">
        <f>IF((('Public 4-year'!BU28/'Public 4-year'!$DG28)*100)=0,('Public 4-year'!BU28/'Public 4-year'!$DG28)*100,IF((('Public 4-year'!BU28/'Public 4-year'!$DG28)*100)&gt;=0.05,('Public 4-year'!BU28/'Public 4-year'!$DG28)*100,"*"))</f>
        <v>*</v>
      </c>
      <c r="G31" s="123">
        <f>('Public 4-year'!CO28/'Public 4-year'!$DG28)*100</f>
        <v>54.607862306453072</v>
      </c>
      <c r="H31" s="130">
        <f t="shared" si="1"/>
        <v>-8.8778391334647679</v>
      </c>
      <c r="I31" s="123">
        <f t="shared" si="2"/>
        <v>-0.78969617549402615</v>
      </c>
      <c r="J31" s="123">
        <f t="shared" si="3"/>
        <v>3.8198212588039251</v>
      </c>
      <c r="K31" s="123" t="str">
        <f t="shared" si="7"/>
        <v>*</v>
      </c>
      <c r="L31" s="123">
        <f t="shared" si="4"/>
        <v>5.8536049975470092</v>
      </c>
      <c r="M31" s="4"/>
      <c r="N31" s="116">
        <f>('Public 4-year'!N28/'Public 4-year'!$DB28)*100</f>
        <v>35.671227120595091</v>
      </c>
      <c r="O31" s="116">
        <f>('Public 4-year'!AF28/'Public 4-year'!$DB28)*100</f>
        <v>3.1412065826672801</v>
      </c>
      <c r="P31" s="116">
        <f>('Public 4-year'!AX28/'Public 4-year'!$DB28)*100</f>
        <v>12.426970519626979</v>
      </c>
      <c r="Q31" s="128">
        <f>(('Public 4-year'!BP28/'Public 4-year'!$DB28)*100)</f>
        <v>6.3384682045856009E-3</v>
      </c>
      <c r="R31" s="116">
        <f>('Public 4-year'!CJ28/'Public 4-year'!$DB28)*100</f>
        <v>48.754257308906062</v>
      </c>
      <c r="S31" s="117">
        <f t="shared" si="5"/>
        <v>100</v>
      </c>
      <c r="T31" s="117">
        <f t="shared" si="6"/>
        <v>99.999552479187557</v>
      </c>
    </row>
    <row r="32" spans="1:20">
      <c r="A32" s="9" t="s">
        <v>30</v>
      </c>
      <c r="B32" s="9"/>
      <c r="C32" s="122">
        <f>('Public 4-year'!S29/'Public 4-year'!$DG29)*100</f>
        <v>21.646964628164937</v>
      </c>
      <c r="D32" s="122">
        <f>('Public 4-year'!AK29/'Public 4-year'!$DG29)*100</f>
        <v>9.5592977480302732</v>
      </c>
      <c r="E32" s="122">
        <f>('Public 4-year'!BC29/'Public 4-year'!$DG29)*100</f>
        <v>1.2853382520180117</v>
      </c>
      <c r="F32" s="122">
        <f>IF((('Public 4-year'!BU29/'Public 4-year'!$DG29)*100)=0,('Public 4-year'!BU29/'Public 4-year'!$DG29)*100,IF((('Public 4-year'!BU29/'Public 4-year'!$DG29)*100)&gt;=0.05,('Public 4-year'!BU29/'Public 4-year'!$DG29)*100,"*"))</f>
        <v>9.9228159772005206E-2</v>
      </c>
      <c r="G32" s="122">
        <f>('Public 4-year'!CO29/'Public 4-year'!$DG29)*100</f>
        <v>67.409171212014769</v>
      </c>
      <c r="H32" s="129">
        <f t="shared" si="1"/>
        <v>-4.5191367742938162</v>
      </c>
      <c r="I32" s="122">
        <f t="shared" si="2"/>
        <v>-4.6279092264018029</v>
      </c>
      <c r="J32" s="122">
        <f t="shared" si="3"/>
        <v>-8.2396160439445643E-2</v>
      </c>
      <c r="K32" s="122">
        <f t="shared" si="7"/>
        <v>9.9228159772005206E-2</v>
      </c>
      <c r="L32" s="122">
        <f t="shared" si="4"/>
        <v>9.1302140013630506</v>
      </c>
      <c r="M32" s="4"/>
      <c r="N32" s="116">
        <f>('Public 4-year'!N29/'Public 4-year'!$DB29)*100</f>
        <v>26.166101402458754</v>
      </c>
      <c r="O32" s="116">
        <f>('Public 4-year'!AF29/'Public 4-year'!$DB29)*100</f>
        <v>14.187206974432076</v>
      </c>
      <c r="P32" s="116">
        <f>('Public 4-year'!AX29/'Public 4-year'!$DB29)*100</f>
        <v>1.3677344124574573</v>
      </c>
      <c r="Q32" s="128">
        <f>(('Public 4-year'!BP29/'Public 4-year'!$DB29)*100)</f>
        <v>0</v>
      </c>
      <c r="R32" s="116">
        <f>('Public 4-year'!CJ29/'Public 4-year'!$DB29)*100</f>
        <v>58.278957210651718</v>
      </c>
      <c r="S32" s="117">
        <f t="shared" si="5"/>
        <v>100</v>
      </c>
      <c r="T32" s="117">
        <f t="shared" si="6"/>
        <v>100</v>
      </c>
    </row>
    <row r="33" spans="1:20">
      <c r="A33" s="9" t="s">
        <v>31</v>
      </c>
      <c r="B33" s="9"/>
      <c r="C33" s="122">
        <f>('Public 4-year'!S30/'Public 4-year'!$DG30)*100</f>
        <v>39.683368186098164</v>
      </c>
      <c r="D33" s="122">
        <f>('Public 4-year'!AK30/'Public 4-year'!$DG30)*100</f>
        <v>3.212350289320911</v>
      </c>
      <c r="E33" s="122">
        <f>('Public 4-year'!BC30/'Public 4-year'!$DG30)*100</f>
        <v>4.6884810465167268</v>
      </c>
      <c r="F33" s="122" t="str">
        <f>IF((('Public 4-year'!BU30/'Public 4-year'!$DG30)*100)=0,('Public 4-year'!BU30/'Public 4-year'!$DG30)*100,IF((('Public 4-year'!BU30/'Public 4-year'!$DG30)*100)&gt;=0.05,('Public 4-year'!BU30/'Public 4-year'!$DG30)*100,"*"))</f>
        <v>*</v>
      </c>
      <c r="G33" s="122">
        <f>('Public 4-year'!CO30/'Public 4-year'!$DG30)*100</f>
        <v>52.380620972908112</v>
      </c>
      <c r="H33" s="129">
        <f t="shared" si="1"/>
        <v>-16.046880493113648</v>
      </c>
      <c r="I33" s="122">
        <f t="shared" si="2"/>
        <v>0.25505141404450482</v>
      </c>
      <c r="J33" s="122">
        <f t="shared" si="3"/>
        <v>3.2846057566973093</v>
      </c>
      <c r="K33" s="122" t="str">
        <f t="shared" si="7"/>
        <v>*</v>
      </c>
      <c r="L33" s="122">
        <f t="shared" si="4"/>
        <v>12.53022710132808</v>
      </c>
      <c r="M33" s="4"/>
      <c r="N33" s="116">
        <f>('Public 4-year'!N30/'Public 4-year'!$DB30)*100</f>
        <v>55.730248679211812</v>
      </c>
      <c r="O33" s="116">
        <f>('Public 4-year'!AF30/'Public 4-year'!$DB30)*100</f>
        <v>2.9572988752764062</v>
      </c>
      <c r="P33" s="116">
        <f>('Public 4-year'!AX30/'Public 4-year'!$DB30)*100</f>
        <v>1.4038752898194178</v>
      </c>
      <c r="Q33" s="128">
        <f>(('Public 4-year'!BP30/'Public 4-year'!$DB30)*100)</f>
        <v>5.8183284112333047E-2</v>
      </c>
      <c r="R33" s="116">
        <f>('Public 4-year'!CJ30/'Public 4-year'!$DB30)*100</f>
        <v>39.850393871580032</v>
      </c>
      <c r="S33" s="117">
        <f t="shared" si="5"/>
        <v>100</v>
      </c>
      <c r="T33" s="117">
        <f t="shared" si="6"/>
        <v>99.964820494843906</v>
      </c>
    </row>
    <row r="34" spans="1:20">
      <c r="A34" s="9" t="s">
        <v>41</v>
      </c>
      <c r="B34" s="9"/>
      <c r="C34" s="122">
        <f>('Public 4-year'!S31/'Public 4-year'!$DG31)*100</f>
        <v>36.273738227538807</v>
      </c>
      <c r="D34" s="122">
        <f>('Public 4-year'!AK31/'Public 4-year'!$DG31)*100</f>
        <v>1.5574702426104809</v>
      </c>
      <c r="E34" s="122">
        <f>('Public 4-year'!BC31/'Public 4-year'!$DG31)*100</f>
        <v>2.148318678325146</v>
      </c>
      <c r="F34" s="122">
        <f>IF((('Public 4-year'!BU31/'Public 4-year'!$DG31)*100)=0,('Public 4-year'!BU31/'Public 4-year'!$DG31)*100,IF((('Public 4-year'!BU31/'Public 4-year'!$DG31)*100)&gt;=0.05,('Public 4-year'!BU31/'Public 4-year'!$DG31)*100,"*"))</f>
        <v>0</v>
      </c>
      <c r="G34" s="122">
        <f>('Public 4-year'!CO31/'Public 4-year'!$DG31)*100</f>
        <v>60.020472851525561</v>
      </c>
      <c r="H34" s="129">
        <f t="shared" si="1"/>
        <v>-12.043071343189617</v>
      </c>
      <c r="I34" s="122">
        <f t="shared" si="2"/>
        <v>-0.66335799227172432</v>
      </c>
      <c r="J34" s="122">
        <f t="shared" si="3"/>
        <v>-0.58052358668580428</v>
      </c>
      <c r="K34" s="122">
        <f t="shared" si="7"/>
        <v>0</v>
      </c>
      <c r="L34" s="122">
        <f t="shared" si="4"/>
        <v>13.286952922147144</v>
      </c>
      <c r="M34" s="4"/>
      <c r="N34" s="116">
        <f>('Public 4-year'!N31/'Public 4-year'!$DB31)*100</f>
        <v>48.316809570728424</v>
      </c>
      <c r="O34" s="116">
        <f>('Public 4-year'!AF31/'Public 4-year'!$DB31)*100</f>
        <v>2.2208282348822053</v>
      </c>
      <c r="P34" s="116">
        <f>('Public 4-year'!AX31/'Public 4-year'!$DB31)*100</f>
        <v>2.7288422650109503</v>
      </c>
      <c r="Q34" s="128">
        <f>(('Public 4-year'!BP31/'Public 4-year'!$DB31)*100)</f>
        <v>0</v>
      </c>
      <c r="R34" s="116">
        <f>('Public 4-year'!CJ31/'Public 4-year'!$DB31)*100</f>
        <v>46.733519929378417</v>
      </c>
      <c r="S34" s="117">
        <f t="shared" si="5"/>
        <v>100</v>
      </c>
      <c r="T34" s="117">
        <f t="shared" si="6"/>
        <v>100</v>
      </c>
    </row>
    <row r="35" spans="1:20">
      <c r="A35" s="9" t="s">
        <v>43</v>
      </c>
      <c r="B35" s="9"/>
      <c r="C35" s="122">
        <f>('Public 4-year'!S32/'Public 4-year'!$DG32)*100</f>
        <v>37.055169140028788</v>
      </c>
      <c r="D35" s="122">
        <f>('Public 4-year'!AK32/'Public 4-year'!$DG32)*100</f>
        <v>2.5328319987698853</v>
      </c>
      <c r="E35" s="122">
        <f>('Public 4-year'!BC32/'Public 4-year'!$DG32)*100</f>
        <v>28.297310110991631</v>
      </c>
      <c r="F35" s="122" t="str">
        <f>IF((('Public 4-year'!BU32/'Public 4-year'!$DG32)*100)=0,('Public 4-year'!BU32/'Public 4-year'!$DG32)*100,IF((('Public 4-year'!BU32/'Public 4-year'!$DG32)*100)&gt;=0.05,('Public 4-year'!BU32/'Public 4-year'!$DG32)*100,"*"))</f>
        <v>*</v>
      </c>
      <c r="G35" s="122">
        <f>('Public 4-year'!CO32/'Public 4-year'!$DG32)*100</f>
        <v>32.104637511633584</v>
      </c>
      <c r="H35" s="129">
        <f t="shared" si="1"/>
        <v>-3.4903228214299347</v>
      </c>
      <c r="I35" s="122">
        <f t="shared" si="2"/>
        <v>-0.98852570570436393</v>
      </c>
      <c r="J35" s="122">
        <f t="shared" si="3"/>
        <v>-1.8608842473181326</v>
      </c>
      <c r="K35" s="122" t="str">
        <f t="shared" si="7"/>
        <v>*</v>
      </c>
      <c r="L35" s="122">
        <f t="shared" si="4"/>
        <v>6.3527442496238322</v>
      </c>
      <c r="M35" s="4"/>
      <c r="N35" s="116">
        <f>('Public 4-year'!N32/'Public 4-year'!$DB32)*100</f>
        <v>40.545491961458723</v>
      </c>
      <c r="O35" s="116">
        <f>('Public 4-year'!AF32/'Public 4-year'!$DB32)*100</f>
        <v>3.5213577044742492</v>
      </c>
      <c r="P35" s="116">
        <f>('Public 4-year'!AX32/'Public 4-year'!$DB32)*100</f>
        <v>30.158194358309764</v>
      </c>
      <c r="Q35" s="128">
        <f>(('Public 4-year'!BP32/'Public 4-year'!$DB32)*100)</f>
        <v>2.3062713747518223E-2</v>
      </c>
      <c r="R35" s="116">
        <f>('Public 4-year'!CJ32/'Public 4-year'!$DB32)*100</f>
        <v>25.751893262009752</v>
      </c>
      <c r="S35" s="117">
        <f t="shared" si="5"/>
        <v>100</v>
      </c>
      <c r="T35" s="117">
        <f t="shared" si="6"/>
        <v>99.989948761423889</v>
      </c>
    </row>
    <row r="36" spans="1:20">
      <c r="A36" s="99" t="s">
        <v>46</v>
      </c>
      <c r="B36" s="99"/>
      <c r="C36" s="123">
        <f>('Public 4-year'!S33/'Public 4-year'!$DG33)*100</f>
        <v>36.215349071965761</v>
      </c>
      <c r="D36" s="123">
        <f>('Public 4-year'!AK33/'Public 4-year'!$DG33)*100</f>
        <v>3.6461849766683088</v>
      </c>
      <c r="E36" s="123">
        <f>('Public 4-year'!BC33/'Public 4-year'!$DG33)*100</f>
        <v>34.415220251722481</v>
      </c>
      <c r="F36" s="123">
        <f>IF((('Public 4-year'!BU33/'Public 4-year'!$DG33)*100)=0,('Public 4-year'!BU33/'Public 4-year'!$DG33)*100,IF((('Public 4-year'!BU33/'Public 4-year'!$DG33)*100)&gt;=0.05,('Public 4-year'!BU33/'Public 4-year'!$DG33)*100,"*"))</f>
        <v>0</v>
      </c>
      <c r="G36" s="123">
        <f>('Public 4-year'!CO33/'Public 4-year'!$DG33)*100</f>
        <v>25.723245699643442</v>
      </c>
      <c r="H36" s="130">
        <f t="shared" si="1"/>
        <v>-7.6872555468666164</v>
      </c>
      <c r="I36" s="123">
        <f t="shared" si="2"/>
        <v>-0.4384161164325544</v>
      </c>
      <c r="J36" s="123">
        <f t="shared" si="3"/>
        <v>0.30189117069772209</v>
      </c>
      <c r="K36" s="123">
        <f t="shared" si="7"/>
        <v>0</v>
      </c>
      <c r="L36" s="123">
        <f t="shared" si="4"/>
        <v>7.8237804926014363</v>
      </c>
      <c r="M36" s="4"/>
      <c r="N36" s="116">
        <f>('Public 4-year'!N33/'Public 4-year'!$DB33)*100</f>
        <v>43.902604618832378</v>
      </c>
      <c r="O36" s="116">
        <f>('Public 4-year'!AF33/'Public 4-year'!$DB33)*100</f>
        <v>4.0846010931008632</v>
      </c>
      <c r="P36" s="116">
        <f>('Public 4-year'!AX33/'Public 4-year'!$DB33)*100</f>
        <v>34.113329081024759</v>
      </c>
      <c r="Q36" s="128">
        <f>(('Public 4-year'!BP33/'Public 4-year'!$DB33)*100)</f>
        <v>0</v>
      </c>
      <c r="R36" s="116">
        <f>('Public 4-year'!CJ33/'Public 4-year'!$DB33)*100</f>
        <v>17.899465207042006</v>
      </c>
      <c r="S36" s="117">
        <f t="shared" si="5"/>
        <v>100</v>
      </c>
      <c r="T36" s="117">
        <f t="shared" si="6"/>
        <v>99.999999999999986</v>
      </c>
    </row>
    <row r="37" spans="1:20">
      <c r="A37" s="99" t="s">
        <v>50</v>
      </c>
      <c r="B37" s="99"/>
      <c r="C37" s="123">
        <f>('Public 4-year'!S34/'Public 4-year'!$DG34)*100</f>
        <v>33.392011027641587</v>
      </c>
      <c r="D37" s="123">
        <f>('Public 4-year'!AK34/'Public 4-year'!$DG34)*100</f>
        <v>2.742163381960828</v>
      </c>
      <c r="E37" s="123">
        <f>('Public 4-year'!BC34/'Public 4-year'!$DG34)*100</f>
        <v>12.127395105709471</v>
      </c>
      <c r="F37" s="123">
        <f>IF((('Public 4-year'!BU34/'Public 4-year'!$DG34)*100)=0,('Public 4-year'!BU34/'Public 4-year'!$DG34)*100,IF((('Public 4-year'!BU34/'Public 4-year'!$DG34)*100)&gt;=0.05,('Public 4-year'!BU34/'Public 4-year'!$DG34)*100,"*"))</f>
        <v>0.13741947443418606</v>
      </c>
      <c r="G37" s="123">
        <f>('Public 4-year'!CO34/'Public 4-year'!$DG34)*100</f>
        <v>51.601011010253927</v>
      </c>
      <c r="H37" s="130">
        <f t="shared" si="1"/>
        <v>-11.047249120349882</v>
      </c>
      <c r="I37" s="123">
        <f t="shared" si="2"/>
        <v>-0.46449843262904844</v>
      </c>
      <c r="J37" s="123">
        <f t="shared" si="3"/>
        <v>3.3752261099139105</v>
      </c>
      <c r="K37" s="123" t="str">
        <f t="shared" si="7"/>
        <v>*</v>
      </c>
      <c r="L37" s="123">
        <f t="shared" si="4"/>
        <v>8.1261630582595146</v>
      </c>
      <c r="M37" s="4"/>
      <c r="N37" s="116">
        <f>('Public 4-year'!N34/'Public 4-year'!$DB34)*100</f>
        <v>44.439260147991469</v>
      </c>
      <c r="O37" s="116">
        <f>('Public 4-year'!AF34/'Public 4-year'!$DB34)*100</f>
        <v>3.2066618145898764</v>
      </c>
      <c r="P37" s="116">
        <f>('Public 4-year'!AX34/'Public 4-year'!$DB34)*100</f>
        <v>8.7521689957955608</v>
      </c>
      <c r="Q37" s="128">
        <f>(('Public 4-year'!BP34/'Public 4-year'!$DB34)*100)</f>
        <v>0.12706108962867702</v>
      </c>
      <c r="R37" s="116">
        <f>('Public 4-year'!CJ34/'Public 4-year'!$DB34)*100</f>
        <v>43.474847951994413</v>
      </c>
      <c r="S37" s="117">
        <f t="shared" si="5"/>
        <v>100</v>
      </c>
      <c r="T37" s="117">
        <f t="shared" si="6"/>
        <v>100</v>
      </c>
    </row>
    <row r="38" spans="1:20">
      <c r="A38" s="99" t="s">
        <v>54</v>
      </c>
      <c r="B38" s="99"/>
      <c r="C38" s="123">
        <f>('Public 4-year'!S35/'Public 4-year'!$DG35)*100</f>
        <v>41.483158442014954</v>
      </c>
      <c r="D38" s="123">
        <f>('Public 4-year'!AK35/'Public 4-year'!$DG35)*100</f>
        <v>3.6286729507967519</v>
      </c>
      <c r="E38" s="123">
        <f>('Public 4-year'!BC35/'Public 4-year'!$DG35)*100</f>
        <v>5.3798875207866717</v>
      </c>
      <c r="F38" s="123">
        <f>IF((('Public 4-year'!BU35/'Public 4-year'!$DG35)*100)=0,('Public 4-year'!BU35/'Public 4-year'!$DG35)*100,IF((('Public 4-year'!BU35/'Public 4-year'!$DG35)*100)&gt;=0.05,('Public 4-year'!BU35/'Public 4-year'!$DG35)*100,"*"))</f>
        <v>0.18134110922258101</v>
      </c>
      <c r="G38" s="123">
        <f>('Public 4-year'!CO35/'Public 4-year'!$DG35)*100</f>
        <v>49.326939977179038</v>
      </c>
      <c r="H38" s="130">
        <f t="shared" si="1"/>
        <v>-10.931023066907308</v>
      </c>
      <c r="I38" s="123">
        <f t="shared" si="2"/>
        <v>-0.33400958680488957</v>
      </c>
      <c r="J38" s="123">
        <f t="shared" si="3"/>
        <v>3.0176370218229409</v>
      </c>
      <c r="K38" s="123">
        <f t="shared" si="7"/>
        <v>-0.12484570122025074</v>
      </c>
      <c r="L38" s="123">
        <f t="shared" si="4"/>
        <v>8.3722413331095069</v>
      </c>
      <c r="M38" s="4"/>
      <c r="N38" s="116">
        <f>('Public 4-year'!N35/'Public 4-year'!$DB35)*100</f>
        <v>52.414181508922262</v>
      </c>
      <c r="O38" s="116">
        <f>('Public 4-year'!AF35/'Public 4-year'!$DB35)*100</f>
        <v>3.9626825376016415</v>
      </c>
      <c r="P38" s="116">
        <f>('Public 4-year'!AX35/'Public 4-year'!$DB35)*100</f>
        <v>2.3622504989637307</v>
      </c>
      <c r="Q38" s="128">
        <f>(('Public 4-year'!BP35/'Public 4-year'!$DB35)*100)</f>
        <v>0.30618681044283175</v>
      </c>
      <c r="R38" s="116">
        <f>('Public 4-year'!CJ35/'Public 4-year'!$DB35)*100</f>
        <v>40.954698644069531</v>
      </c>
      <c r="S38" s="117">
        <f t="shared" si="5"/>
        <v>100</v>
      </c>
      <c r="T38" s="117">
        <f t="shared" si="6"/>
        <v>100</v>
      </c>
    </row>
    <row r="39" spans="1:20">
      <c r="A39" s="99" t="s">
        <v>56</v>
      </c>
      <c r="B39" s="99"/>
      <c r="C39" s="123">
        <f>('Public 4-year'!S36/'Public 4-year'!$DG36)*100</f>
        <v>20.977695722838384</v>
      </c>
      <c r="D39" s="123">
        <f>('Public 4-year'!AK36/'Public 4-year'!$DG36)*100</f>
        <v>3.5703775422009261</v>
      </c>
      <c r="E39" s="123">
        <f>('Public 4-year'!BC36/'Public 4-year'!$DG36)*100</f>
        <v>26.111826571778256</v>
      </c>
      <c r="F39" s="123">
        <f>IF((('Public 4-year'!BU36/'Public 4-year'!$DG36)*100)=0,('Public 4-year'!BU36/'Public 4-year'!$DG36)*100,IF((('Public 4-year'!BU36/'Public 4-year'!$DG36)*100)&gt;=0.05,('Public 4-year'!BU36/'Public 4-year'!$DG36)*100,"*"))</f>
        <v>9.1247165738216188E-2</v>
      </c>
      <c r="G39" s="123">
        <f>('Public 4-year'!CO36/'Public 4-year'!$DG36)*100</f>
        <v>49.248852997444217</v>
      </c>
      <c r="H39" s="130">
        <f t="shared" si="1"/>
        <v>-3.266311136092785</v>
      </c>
      <c r="I39" s="123">
        <f t="shared" si="2"/>
        <v>-1.0702902608559799</v>
      </c>
      <c r="J39" s="123">
        <f t="shared" si="3"/>
        <v>-0.53039395585432203</v>
      </c>
      <c r="K39" s="123" t="str">
        <f t="shared" si="7"/>
        <v>*</v>
      </c>
      <c r="L39" s="123">
        <f t="shared" si="4"/>
        <v>4.8486404019602318</v>
      </c>
      <c r="M39" s="4"/>
      <c r="N39" s="116">
        <f>('Public 4-year'!N36/'Public 4-year'!$DB36)*100</f>
        <v>24.244006858931169</v>
      </c>
      <c r="O39" s="116">
        <f>('Public 4-year'!AF36/'Public 4-year'!$DB36)*100</f>
        <v>4.640667803056906</v>
      </c>
      <c r="P39" s="116">
        <f>('Public 4-year'!AX36/'Public 4-year'!$DB36)*100</f>
        <v>26.642220527632578</v>
      </c>
      <c r="Q39" s="128">
        <f>(('Public 4-year'!BP36/'Public 4-year'!$DB36)*100)</f>
        <v>7.2892214895362267E-2</v>
      </c>
      <c r="R39" s="116">
        <f>('Public 4-year'!CJ36/'Public 4-year'!$DB36)*100</f>
        <v>44.400212595483985</v>
      </c>
      <c r="S39" s="117">
        <f t="shared" si="5"/>
        <v>100</v>
      </c>
      <c r="T39" s="117">
        <f t="shared" si="6"/>
        <v>100</v>
      </c>
    </row>
    <row r="40" spans="1:20">
      <c r="A40" s="100" t="s">
        <v>58</v>
      </c>
      <c r="B40" s="100"/>
      <c r="C40" s="124">
        <f>('Public 4-year'!S37/'Public 4-year'!$DG37)*100</f>
        <v>14.872258673941182</v>
      </c>
      <c r="D40" s="124">
        <f>('Public 4-year'!AK37/'Public 4-year'!$DG37)*100</f>
        <v>6.0765401581033327</v>
      </c>
      <c r="E40" s="124">
        <f>('Public 4-year'!BC37/'Public 4-year'!$DG37)*100</f>
        <v>38.452067068610845</v>
      </c>
      <c r="F40" s="124">
        <f>IF((('Public 4-year'!BU37/'Public 4-year'!$DG37)*100)=0,('Public 4-year'!BU37/'Public 4-year'!$DG37)*100,IF((('Public 4-year'!BU37/'Public 4-year'!$DG37)*100)&gt;=0.05,('Public 4-year'!BU37/'Public 4-year'!$DG37)*100,"*"))</f>
        <v>0.46149129548909162</v>
      </c>
      <c r="G40" s="150">
        <f>('Public 4-year'!CO37/'Public 4-year'!$DG37)*100</f>
        <v>40.137642803855542</v>
      </c>
      <c r="H40" s="131">
        <f t="shared" si="1"/>
        <v>-4.4752420633207244</v>
      </c>
      <c r="I40" s="124">
        <f t="shared" si="2"/>
        <v>1.6571134665327456</v>
      </c>
      <c r="J40" s="124">
        <f t="shared" si="3"/>
        <v>-0.74322577365778386</v>
      </c>
      <c r="K40" s="124">
        <f t="shared" si="7"/>
        <v>-1.2198684326671123</v>
      </c>
      <c r="L40" s="124">
        <f t="shared" si="4"/>
        <v>4.7812228031128612</v>
      </c>
      <c r="M40" s="4"/>
      <c r="N40" s="116">
        <f>('Public 4-year'!N37/'Public 4-year'!$DB37)*100</f>
        <v>19.347500737261907</v>
      </c>
      <c r="O40" s="116">
        <f>('Public 4-year'!AF37/'Public 4-year'!$DB37)*100</f>
        <v>4.4194266915705871</v>
      </c>
      <c r="P40" s="116">
        <f>('Public 4-year'!AX37/'Public 4-year'!$DB37)*100</f>
        <v>39.195292842268628</v>
      </c>
      <c r="Q40" s="128">
        <f>(('Public 4-year'!BP37/'Public 4-year'!$DB37)*100)</f>
        <v>1.681359728156204</v>
      </c>
      <c r="R40" s="116">
        <f>('Public 4-year'!CJ37/'Public 4-year'!$DB37)*100</f>
        <v>35.356420000742681</v>
      </c>
      <c r="S40" s="117">
        <f t="shared" si="5"/>
        <v>100</v>
      </c>
      <c r="T40" s="117">
        <f t="shared" si="6"/>
        <v>100</v>
      </c>
    </row>
    <row r="41" spans="1:20">
      <c r="A41" s="9" t="s">
        <v>66</v>
      </c>
      <c r="B41" s="9"/>
      <c r="C41" s="122">
        <f>('Public 4-year'!S38/'Public 4-year'!$DG38)*100</f>
        <v>23.380319089932854</v>
      </c>
      <c r="D41" s="122">
        <f>('Public 4-year'!AK38/'Public 4-year'!$DG38)*100</f>
        <v>3.4305799540098643</v>
      </c>
      <c r="E41" s="122">
        <f>('Public 4-year'!BC38/'Public 4-year'!$DG38)*100</f>
        <v>12.467901042374397</v>
      </c>
      <c r="F41" s="122" t="str">
        <f>IF((('Public 4-year'!BU38/'Public 4-year'!$DG38)*100)=0,('Public 4-year'!BU38/'Public 4-year'!$DG38)*100,IF((('Public 4-year'!BU38/'Public 4-year'!$DG38)*100)&gt;=0.05,('Public 4-year'!BU38/'Public 4-year'!$DG38)*100,"*"))</f>
        <v>*</v>
      </c>
      <c r="G41" s="122">
        <f>('Public 4-year'!CO38/'Public 4-year'!$DG38)*100</f>
        <v>60.697552212474548</v>
      </c>
      <c r="H41" s="129">
        <f t="shared" si="1"/>
        <v>-9.4586933925901846</v>
      </c>
      <c r="I41" s="122">
        <f t="shared" si="2"/>
        <v>-0.89019624243148376</v>
      </c>
      <c r="J41" s="122">
        <f t="shared" si="3"/>
        <v>1.0678753040502738</v>
      </c>
      <c r="K41" s="122" t="str">
        <f t="shared" si="7"/>
        <v>*</v>
      </c>
      <c r="L41" s="122">
        <f t="shared" si="4"/>
        <v>9.291423840943061</v>
      </c>
      <c r="M41" s="4"/>
      <c r="N41" s="116">
        <f>('Public 4-year'!N38/'Public 4-year'!$DB38)*100</f>
        <v>32.839012482523039</v>
      </c>
      <c r="O41" s="116">
        <f>('Public 4-year'!AF38/'Public 4-year'!$DB38)*100</f>
        <v>4.320776196441348</v>
      </c>
      <c r="P41" s="116">
        <f>('Public 4-year'!AX38/'Public 4-year'!$DB38)*100</f>
        <v>11.400025738324123</v>
      </c>
      <c r="Q41" s="128">
        <f>(('Public 4-year'!BP38/'Public 4-year'!$DB38)*100)</f>
        <v>3.4057211180003447E-2</v>
      </c>
      <c r="R41" s="116">
        <f>('Public 4-year'!CJ38/'Public 4-year'!$DB38)*100</f>
        <v>51.406128371531487</v>
      </c>
      <c r="S41" s="117">
        <f t="shared" si="5"/>
        <v>100</v>
      </c>
      <c r="T41" s="117">
        <f t="shared" si="6"/>
        <v>99.976352298791667</v>
      </c>
    </row>
    <row r="42" spans="1:20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/>
      <c r="L42" s="122"/>
      <c r="M42" s="4"/>
      <c r="N42" s="116"/>
      <c r="O42" s="116"/>
      <c r="P42" s="116"/>
      <c r="Q42" s="128"/>
      <c r="R42" s="116"/>
      <c r="S42" s="117"/>
      <c r="T42" s="117"/>
    </row>
    <row r="43" spans="1:20">
      <c r="A43" s="99" t="s">
        <v>32</v>
      </c>
      <c r="B43" s="99"/>
      <c r="C43" s="123">
        <f>('Public 4-year'!S40/'Public 4-year'!$DG40)*100</f>
        <v>20.373988425339583</v>
      </c>
      <c r="D43" s="123">
        <f>('Public 4-year'!AK40/'Public 4-year'!$DG40)*100</f>
        <v>1.4952350088869535</v>
      </c>
      <c r="E43" s="123">
        <f>('Public 4-year'!BC40/'Public 4-year'!$DG40)*100</f>
        <v>49.710678735772987</v>
      </c>
      <c r="F43" s="123">
        <f>IF((('Public 4-year'!BU40/'Public 4-year'!$DG40)*100)=0,('Public 4-year'!BU40/'Public 4-year'!$DG40)*100,IF((('Public 4-year'!BU40/'Public 4-year'!$DG40)*100)&gt;=0.05,('Public 4-year'!BU40/'Public 4-year'!$DG40)*100,"*"))</f>
        <v>0</v>
      </c>
      <c r="G43" s="123">
        <f>('Public 4-year'!CO40/'Public 4-year'!$DG40)*100</f>
        <v>28.420097830000479</v>
      </c>
      <c r="H43" s="130">
        <f t="shared" si="1"/>
        <v>-8.5341567233632922</v>
      </c>
      <c r="I43" s="123">
        <f t="shared" si="2"/>
        <v>-0.79245525611337753</v>
      </c>
      <c r="J43" s="123" t="str">
        <f t="shared" si="3"/>
        <v>*</v>
      </c>
      <c r="K43" s="123" t="str">
        <f t="shared" si="7"/>
        <v>*</v>
      </c>
      <c r="L43" s="123">
        <f t="shared" si="4"/>
        <v>9.3611892581661564</v>
      </c>
      <c r="M43" s="4"/>
      <c r="N43" s="116">
        <f>('Public 4-year'!N40/'Public 4-year'!$DB40)*100</f>
        <v>28.908145148702875</v>
      </c>
      <c r="O43" s="116">
        <f>('Public 4-year'!AF40/'Public 4-year'!$DB40)*100</f>
        <v>2.287690265000331</v>
      </c>
      <c r="P43" s="116">
        <f>('Public 4-year'!AX40/'Public 4-year'!$DB40)*100</f>
        <v>49.743090973776376</v>
      </c>
      <c r="Q43" s="128">
        <f>(('Public 4-year'!BP40/'Public 4-year'!$DB40)*100)</f>
        <v>2.1650406860931714E-3</v>
      </c>
      <c r="R43" s="116">
        <f>('Public 4-year'!CJ40/'Public 4-year'!$DB40)*100</f>
        <v>19.058908571834323</v>
      </c>
      <c r="S43" s="117">
        <f t="shared" si="5"/>
        <v>100</v>
      </c>
      <c r="T43" s="117">
        <f t="shared" si="6"/>
        <v>100</v>
      </c>
    </row>
    <row r="44" spans="1:20">
      <c r="A44" s="99" t="s">
        <v>33</v>
      </c>
      <c r="B44" s="99"/>
      <c r="C44" s="123">
        <f>('Public 4-year'!S41/'Public 4-year'!$DG41)*100</f>
        <v>24.520895584018156</v>
      </c>
      <c r="D44" s="123">
        <f>('Public 4-year'!AK41/'Public 4-year'!$DG41)*100</f>
        <v>1.1478110772205949</v>
      </c>
      <c r="E44" s="123">
        <f>('Public 4-year'!BC41/'Public 4-year'!$DG41)*100</f>
        <v>7.8124502404477738</v>
      </c>
      <c r="F44" s="123">
        <f>IF((('Public 4-year'!BU41/'Public 4-year'!$DG41)*100)=0,('Public 4-year'!BU41/'Public 4-year'!$DG41)*100,IF((('Public 4-year'!BU41/'Public 4-year'!$DG41)*100)&gt;=0.05,('Public 4-year'!BU41/'Public 4-year'!$DG41)*100,"*"))</f>
        <v>0</v>
      </c>
      <c r="G44" s="123">
        <f>('Public 4-year'!CO41/'Public 4-year'!$DG41)*100</f>
        <v>66.518843098313468</v>
      </c>
      <c r="H44" s="130">
        <f t="shared" si="1"/>
        <v>-10.242655718236684</v>
      </c>
      <c r="I44" s="123">
        <f t="shared" si="2"/>
        <v>-0.38687076294174005</v>
      </c>
      <c r="J44" s="123">
        <f t="shared" si="3"/>
        <v>1.0213073288456478</v>
      </c>
      <c r="K44" s="123">
        <f t="shared" si="7"/>
        <v>0</v>
      </c>
      <c r="L44" s="123">
        <f t="shared" si="4"/>
        <v>9.6082191523327722</v>
      </c>
      <c r="M44" s="4"/>
      <c r="N44" s="116">
        <f>('Public 4-year'!N41/'Public 4-year'!$DB41)*100</f>
        <v>34.763551302254839</v>
      </c>
      <c r="O44" s="116">
        <f>('Public 4-year'!AF41/'Public 4-year'!$DB41)*100</f>
        <v>1.534681840162335</v>
      </c>
      <c r="P44" s="116">
        <f>('Public 4-year'!AX41/'Public 4-year'!$DB41)*100</f>
        <v>6.791142911602126</v>
      </c>
      <c r="Q44" s="128">
        <f>(('Public 4-year'!BP41/'Public 4-year'!$DB41)*100)</f>
        <v>0</v>
      </c>
      <c r="R44" s="116">
        <f>('Public 4-year'!CJ41/'Public 4-year'!$DB41)*100</f>
        <v>56.910623945980696</v>
      </c>
      <c r="S44" s="117">
        <f t="shared" si="5"/>
        <v>100</v>
      </c>
      <c r="T44" s="117">
        <f t="shared" si="6"/>
        <v>100</v>
      </c>
    </row>
    <row r="45" spans="1:20">
      <c r="A45" s="99" t="s">
        <v>34</v>
      </c>
      <c r="B45" s="99"/>
      <c r="C45" s="123">
        <f>('Public 4-year'!S42/'Public 4-year'!$DG42)*100</f>
        <v>15.218456242036341</v>
      </c>
      <c r="D45" s="123">
        <f>('Public 4-year'!AK42/'Public 4-year'!$DG42)*100</f>
        <v>2.6334973748897972</v>
      </c>
      <c r="E45" s="123">
        <f>('Public 4-year'!BC42/'Public 4-year'!$DG42)*100</f>
        <v>1.4941286818889141</v>
      </c>
      <c r="F45" s="123">
        <f>IF((('Public 4-year'!BU42/'Public 4-year'!$DG42)*100)=0,('Public 4-year'!BU42/'Public 4-year'!$DG42)*100,IF((('Public 4-year'!BU42/'Public 4-year'!$DG42)*100)&gt;=0.05,('Public 4-year'!BU42/'Public 4-year'!$DG42)*100,"*"))</f>
        <v>0</v>
      </c>
      <c r="G45" s="123">
        <f>('Public 4-year'!CO42/'Public 4-year'!$DG42)*100</f>
        <v>80.653917701184952</v>
      </c>
      <c r="H45" s="130">
        <f t="shared" si="1"/>
        <v>-4.3328272896084972</v>
      </c>
      <c r="I45" s="123">
        <f t="shared" si="2"/>
        <v>-4.4927762288063295</v>
      </c>
      <c r="J45" s="123">
        <f t="shared" si="3"/>
        <v>8.284260281194622E-2</v>
      </c>
      <c r="K45" s="123">
        <f t="shared" si="7"/>
        <v>0</v>
      </c>
      <c r="L45" s="123">
        <f t="shared" si="4"/>
        <v>8.7427609156028865</v>
      </c>
      <c r="M45" s="4"/>
      <c r="N45" s="116">
        <f>('Public 4-year'!N42/'Public 4-year'!$DB42)*100</f>
        <v>19.551283531644838</v>
      </c>
      <c r="O45" s="116">
        <f>('Public 4-year'!AF42/'Public 4-year'!$DB42)*100</f>
        <v>7.1262736036961263</v>
      </c>
      <c r="P45" s="116">
        <f>('Public 4-year'!AX42/'Public 4-year'!$DB42)*100</f>
        <v>1.4112860790769679</v>
      </c>
      <c r="Q45" s="128">
        <f>(('Public 4-year'!BP42/'Public 4-year'!$DB42)*100)</f>
        <v>0</v>
      </c>
      <c r="R45" s="116">
        <f>('Public 4-year'!CJ42/'Public 4-year'!$DB42)*100</f>
        <v>71.911156785582065</v>
      </c>
      <c r="S45" s="117">
        <f t="shared" si="5"/>
        <v>100</v>
      </c>
      <c r="T45" s="117">
        <f t="shared" si="6"/>
        <v>100</v>
      </c>
    </row>
    <row r="46" spans="1:20">
      <c r="A46" s="99" t="s">
        <v>35</v>
      </c>
      <c r="B46" s="99"/>
      <c r="C46" s="123">
        <f>('Public 4-year'!S43/'Public 4-year'!$DG43)*100</f>
        <v>38.411983767511089</v>
      </c>
      <c r="D46" s="123">
        <f>('Public 4-year'!AK43/'Public 4-year'!$DG43)*100</f>
        <v>5.7361835866355779</v>
      </c>
      <c r="E46" s="123">
        <f>('Public 4-year'!BC43/'Public 4-year'!$DG43)*100</f>
        <v>5.9403377283964325</v>
      </c>
      <c r="F46" s="123">
        <f>IF((('Public 4-year'!BU43/'Public 4-year'!$DG43)*100)=0,('Public 4-year'!BU43/'Public 4-year'!$DG43)*100,IF((('Public 4-year'!BU43/'Public 4-year'!$DG43)*100)&gt;=0.05,('Public 4-year'!BU43/'Public 4-year'!$DG43)*100,"*"))</f>
        <v>0</v>
      </c>
      <c r="G46" s="123">
        <f>('Public 4-year'!CO43/'Public 4-year'!$DG43)*100</f>
        <v>49.911494917456906</v>
      </c>
      <c r="H46" s="130">
        <f t="shared" si="1"/>
        <v>-7.2233854630571273</v>
      </c>
      <c r="I46" s="123">
        <f t="shared" si="2"/>
        <v>-1.7741178647280167</v>
      </c>
      <c r="J46" s="123">
        <f t="shared" si="3"/>
        <v>-0.22921941548722824</v>
      </c>
      <c r="K46" s="123">
        <f t="shared" si="7"/>
        <v>0</v>
      </c>
      <c r="L46" s="123">
        <f t="shared" si="4"/>
        <v>9.2267227432723757</v>
      </c>
      <c r="M46" s="4"/>
      <c r="N46" s="116">
        <f>('Public 4-year'!N43/'Public 4-year'!$DB43)*100</f>
        <v>45.635369230568216</v>
      </c>
      <c r="O46" s="116">
        <f>('Public 4-year'!AF43/'Public 4-year'!$DB43)*100</f>
        <v>7.5103014513635946</v>
      </c>
      <c r="P46" s="116">
        <f>('Public 4-year'!AX43/'Public 4-year'!$DB43)*100</f>
        <v>6.1695571438836607</v>
      </c>
      <c r="Q46" s="128">
        <f>(('Public 4-year'!BP43/'Public 4-year'!$DB43)*100)</f>
        <v>0</v>
      </c>
      <c r="R46" s="116">
        <f>('Public 4-year'!CJ43/'Public 4-year'!$DB43)*100</f>
        <v>40.684772174184531</v>
      </c>
      <c r="S46" s="117">
        <f t="shared" si="5"/>
        <v>100</v>
      </c>
      <c r="T46" s="117">
        <f t="shared" si="6"/>
        <v>100</v>
      </c>
    </row>
    <row r="47" spans="1:20">
      <c r="A47" s="9" t="s">
        <v>38</v>
      </c>
      <c r="B47" s="9"/>
      <c r="C47" s="122">
        <f>('Public 4-year'!S44/'Public 4-year'!$DG44)*100</f>
        <v>19.806153799495803</v>
      </c>
      <c r="D47" s="122">
        <f>('Public 4-year'!AK44/'Public 4-year'!$DG44)*100</f>
        <v>5.2606023048206874</v>
      </c>
      <c r="E47" s="122">
        <f>('Public 4-year'!BC44/'Public 4-year'!$DG44)*100</f>
        <v>2.7114939964401876</v>
      </c>
      <c r="F47" s="122">
        <f>IF((('Public 4-year'!BU44/'Public 4-year'!$DG44)*100)=0,('Public 4-year'!BU44/'Public 4-year'!$DG44)*100,IF((('Public 4-year'!BU44/'Public 4-year'!$DG44)*100)&gt;=0.05,('Public 4-year'!BU44/'Public 4-year'!$DG44)*100,"*"))</f>
        <v>0</v>
      </c>
      <c r="G47" s="122">
        <f>('Public 4-year'!CO44/'Public 4-year'!$DG44)*100</f>
        <v>72.221749899243321</v>
      </c>
      <c r="H47" s="129">
        <f t="shared" si="1"/>
        <v>-7.9982106452132378</v>
      </c>
      <c r="I47" s="122">
        <f t="shared" si="2"/>
        <v>-0.47016952143904422</v>
      </c>
      <c r="J47" s="122">
        <f t="shared" si="3"/>
        <v>0.29078800426945817</v>
      </c>
      <c r="K47" s="122" t="str">
        <f t="shared" si="7"/>
        <v>*</v>
      </c>
      <c r="L47" s="122">
        <f t="shared" si="4"/>
        <v>8.1792218581555716</v>
      </c>
      <c r="M47" s="4"/>
      <c r="N47" s="116">
        <f>('Public 4-year'!N44/'Public 4-year'!$DB44)*100</f>
        <v>27.804364444709041</v>
      </c>
      <c r="O47" s="116">
        <f>('Public 4-year'!AF44/'Public 4-year'!$DB44)*100</f>
        <v>5.7307718262597316</v>
      </c>
      <c r="P47" s="116">
        <f>('Public 4-year'!AX44/'Public 4-year'!$DB44)*100</f>
        <v>2.4207059921707295</v>
      </c>
      <c r="Q47" s="128">
        <f>(('Public 4-year'!BP44/'Public 4-year'!$DB44)*100)</f>
        <v>1.6296957727488116E-3</v>
      </c>
      <c r="R47" s="116">
        <f>('Public 4-year'!CJ44/'Public 4-year'!$DB44)*100</f>
        <v>64.042528041087749</v>
      </c>
      <c r="S47" s="117">
        <f t="shared" si="5"/>
        <v>100</v>
      </c>
      <c r="T47" s="117">
        <f t="shared" si="6"/>
        <v>100</v>
      </c>
    </row>
    <row r="48" spans="1:20">
      <c r="A48" s="9" t="s">
        <v>39</v>
      </c>
      <c r="B48" s="9"/>
      <c r="C48" s="122">
        <f>('Public 4-year'!S45/'Public 4-year'!$DG45)*100</f>
        <v>22.489111137461634</v>
      </c>
      <c r="D48" s="122">
        <f>('Public 4-year'!AK45/'Public 4-year'!$DG45)*100</f>
        <v>5.7585471109012296</v>
      </c>
      <c r="E48" s="122">
        <f>('Public 4-year'!BC45/'Public 4-year'!$DG45)*100</f>
        <v>18.479974223095617</v>
      </c>
      <c r="F48" s="122" t="str">
        <f>IF((('Public 4-year'!BU45/'Public 4-year'!$DG45)*100)=0,('Public 4-year'!BU45/'Public 4-year'!$DG45)*100,IF((('Public 4-year'!BU45/'Public 4-year'!$DG45)*100)&gt;=0.05,('Public 4-year'!BU45/'Public 4-year'!$DG45)*100,"*"))</f>
        <v>*</v>
      </c>
      <c r="G48" s="122">
        <f>('Public 4-year'!CO45/'Public 4-year'!$DG45)*100</f>
        <v>53.271590147556061</v>
      </c>
      <c r="H48" s="129">
        <f t="shared" si="1"/>
        <v>-7.1238835503268305</v>
      </c>
      <c r="I48" s="122">
        <f t="shared" si="2"/>
        <v>-0.75241360129459345</v>
      </c>
      <c r="J48" s="122">
        <f t="shared" si="3"/>
        <v>2.9645237973812204</v>
      </c>
      <c r="K48" s="122" t="str">
        <f t="shared" si="7"/>
        <v>*</v>
      </c>
      <c r="L48" s="122">
        <f t="shared" si="4"/>
        <v>4.9229258920283669</v>
      </c>
      <c r="M48" s="4"/>
      <c r="N48" s="116">
        <f>('Public 4-year'!N45/'Public 4-year'!$DB45)*100</f>
        <v>29.612994687788465</v>
      </c>
      <c r="O48" s="116">
        <f>('Public 4-year'!AF45/'Public 4-year'!$DB45)*100</f>
        <v>6.5109607121958231</v>
      </c>
      <c r="P48" s="116">
        <f>('Public 4-year'!AX45/'Public 4-year'!$DB45)*100</f>
        <v>15.515450425714397</v>
      </c>
      <c r="Q48" s="128">
        <f>(('Public 4-year'!BP45/'Public 4-year'!$DB45)*100)</f>
        <v>1.1929918773622483E-2</v>
      </c>
      <c r="R48" s="116">
        <f>('Public 4-year'!CJ45/'Public 4-year'!$DB45)*100</f>
        <v>48.348664255527694</v>
      </c>
      <c r="S48" s="117">
        <f t="shared" si="5"/>
        <v>100</v>
      </c>
      <c r="T48" s="117">
        <f t="shared" si="6"/>
        <v>99.999222619014546</v>
      </c>
    </row>
    <row r="49" spans="1:20">
      <c r="A49" s="9" t="s">
        <v>40</v>
      </c>
      <c r="B49" s="9"/>
      <c r="C49" s="122">
        <f>('Public 4-year'!S46/'Public 4-year'!$DG46)*100</f>
        <v>26.176634067761395</v>
      </c>
      <c r="D49" s="122">
        <f>('Public 4-year'!AK46/'Public 4-year'!$DG46)*100</f>
        <v>2.6426005467758338</v>
      </c>
      <c r="E49" s="122">
        <f>('Public 4-year'!BC46/'Public 4-year'!$DG46)*100</f>
        <v>6.264186092626522</v>
      </c>
      <c r="F49" s="122">
        <f>IF((('Public 4-year'!BU46/'Public 4-year'!$DG46)*100)=0,('Public 4-year'!BU46/'Public 4-year'!$DG46)*100,IF((('Public 4-year'!BU46/'Public 4-year'!$DG46)*100)&gt;=0.05,('Public 4-year'!BU46/'Public 4-year'!$DG46)*100,"*"))</f>
        <v>0</v>
      </c>
      <c r="G49" s="122">
        <f>('Public 4-year'!CO46/'Public 4-year'!$DG46)*100</f>
        <v>64.916579292836246</v>
      </c>
      <c r="H49" s="129">
        <f t="shared" si="1"/>
        <v>-7.7087227706440196</v>
      </c>
      <c r="I49" s="122">
        <f t="shared" si="2"/>
        <v>-0.70282642092083547</v>
      </c>
      <c r="J49" s="122">
        <f t="shared" si="3"/>
        <v>0.39670408225962106</v>
      </c>
      <c r="K49" s="122">
        <f t="shared" si="7"/>
        <v>0</v>
      </c>
      <c r="L49" s="122">
        <f t="shared" si="4"/>
        <v>8.0148451093052273</v>
      </c>
      <c r="M49" s="4"/>
      <c r="N49" s="116">
        <f>('Public 4-year'!N46/'Public 4-year'!$DB46)*100</f>
        <v>33.885356838405414</v>
      </c>
      <c r="O49" s="116">
        <f>('Public 4-year'!AF46/'Public 4-year'!$DB46)*100</f>
        <v>3.3454269676966693</v>
      </c>
      <c r="P49" s="116">
        <f>('Public 4-year'!AX46/'Public 4-year'!$DB46)*100</f>
        <v>5.867482010366901</v>
      </c>
      <c r="Q49" s="128">
        <f>(('Public 4-year'!BP46/'Public 4-year'!$DB46)*100)</f>
        <v>0</v>
      </c>
      <c r="R49" s="116">
        <f>('Public 4-year'!CJ46/'Public 4-year'!$DB46)*100</f>
        <v>56.901734183531019</v>
      </c>
      <c r="S49" s="117">
        <f t="shared" si="5"/>
        <v>100</v>
      </c>
      <c r="T49" s="117">
        <f t="shared" si="6"/>
        <v>100</v>
      </c>
    </row>
    <row r="50" spans="1:20">
      <c r="A50" s="9" t="s">
        <v>42</v>
      </c>
      <c r="B50" s="9"/>
      <c r="C50" s="122">
        <f>('Public 4-year'!S47/'Public 4-year'!$DG47)*100</f>
        <v>24.255467762224857</v>
      </c>
      <c r="D50" s="122">
        <f>('Public 4-year'!AK47/'Public 4-year'!$DG47)*100</f>
        <v>1.2325006513543604</v>
      </c>
      <c r="E50" s="122">
        <f>('Public 4-year'!BC47/'Public 4-year'!$DG47)*100</f>
        <v>3.1757690284089533</v>
      </c>
      <c r="F50" s="122">
        <f>IF((('Public 4-year'!BU47/'Public 4-year'!$DG47)*100)=0,('Public 4-year'!BU47/'Public 4-year'!$DG47)*100,IF((('Public 4-year'!BU47/'Public 4-year'!$DG47)*100)&gt;=0.05,('Public 4-year'!BU47/'Public 4-year'!$DG47)*100,"*"))</f>
        <v>5.8906656428157358E-2</v>
      </c>
      <c r="G50" s="122">
        <f>('Public 4-year'!CO47/'Public 4-year'!$DG47)*100</f>
        <v>71.277355901583675</v>
      </c>
      <c r="H50" s="129">
        <f t="shared" si="1"/>
        <v>-5.2723406502291077</v>
      </c>
      <c r="I50" s="122">
        <f t="shared" si="2"/>
        <v>-1.3628694471184166</v>
      </c>
      <c r="J50" s="122">
        <f t="shared" si="3"/>
        <v>2.4742857718467755</v>
      </c>
      <c r="K50" s="122">
        <f t="shared" si="7"/>
        <v>5.8906656428157358E-2</v>
      </c>
      <c r="L50" s="122">
        <f t="shared" si="4"/>
        <v>4.1020176690725947</v>
      </c>
      <c r="M50" s="4"/>
      <c r="N50" s="116">
        <f>('Public 4-year'!N47/'Public 4-year'!$DB47)*100</f>
        <v>29.527808412453965</v>
      </c>
      <c r="O50" s="116">
        <f>('Public 4-year'!AF47/'Public 4-year'!$DB47)*100</f>
        <v>2.595370098472777</v>
      </c>
      <c r="P50" s="116">
        <f>('Public 4-year'!AX47/'Public 4-year'!$DB47)*100</f>
        <v>0.70148325656217769</v>
      </c>
      <c r="Q50" s="128">
        <f>(('Public 4-year'!BP47/'Public 4-year'!$DB47)*100)</f>
        <v>0</v>
      </c>
      <c r="R50" s="116">
        <f>('Public 4-year'!CJ47/'Public 4-year'!$DB47)*100</f>
        <v>67.175338232511081</v>
      </c>
      <c r="S50" s="117">
        <f t="shared" si="5"/>
        <v>100</v>
      </c>
      <c r="T50" s="117">
        <f t="shared" si="6"/>
        <v>100</v>
      </c>
    </row>
    <row r="51" spans="1:20">
      <c r="A51" s="99" t="s">
        <v>48</v>
      </c>
      <c r="B51" s="99"/>
      <c r="C51" s="123">
        <f>('Public 4-year'!S48/'Public 4-year'!$DG48)*100</f>
        <v>35.371998541795961</v>
      </c>
      <c r="D51" s="123">
        <f>('Public 4-year'!AK48/'Public 4-year'!$DG48)*100</f>
        <v>3.4403369483340587</v>
      </c>
      <c r="E51" s="123">
        <f>('Public 4-year'!BC48/'Public 4-year'!$DG48)*100</f>
        <v>10.214851628185333</v>
      </c>
      <c r="F51" s="123">
        <f>IF((('Public 4-year'!BU48/'Public 4-year'!$DG48)*100)=0,('Public 4-year'!BU48/'Public 4-year'!$DG48)*100,IF((('Public 4-year'!BU48/'Public 4-year'!$DG48)*100)&gt;=0.05,('Public 4-year'!BU48/'Public 4-year'!$DG48)*100,"*"))</f>
        <v>0</v>
      </c>
      <c r="G51" s="123">
        <f>('Public 4-year'!CO48/'Public 4-year'!$DG48)*100</f>
        <v>50.972812881684646</v>
      </c>
      <c r="H51" s="130">
        <f t="shared" si="1"/>
        <v>-5.2753988722566589</v>
      </c>
      <c r="I51" s="123">
        <f t="shared" si="2"/>
        <v>6.956020214689751E-2</v>
      </c>
      <c r="J51" s="123">
        <f t="shared" si="3"/>
        <v>4.7558024822941292</v>
      </c>
      <c r="K51" s="123">
        <f t="shared" si="7"/>
        <v>0</v>
      </c>
      <c r="L51" s="123">
        <f t="shared" si="4"/>
        <v>0.45003618781563404</v>
      </c>
      <c r="M51" s="4"/>
      <c r="N51" s="116">
        <f>('Public 4-year'!N48/'Public 4-year'!$DB48)*100</f>
        <v>40.64739741405262</v>
      </c>
      <c r="O51" s="116">
        <f>('Public 4-year'!AF48/'Public 4-year'!$DB48)*100</f>
        <v>3.3707767461871612</v>
      </c>
      <c r="P51" s="116">
        <f>('Public 4-year'!AX48/'Public 4-year'!$DB48)*100</f>
        <v>5.4590491458912034</v>
      </c>
      <c r="Q51" s="128">
        <f>(('Public 4-year'!BP48/'Public 4-year'!$DB48)*100)</f>
        <v>0</v>
      </c>
      <c r="R51" s="116">
        <f>('Public 4-year'!CJ48/'Public 4-year'!$DB48)*100</f>
        <v>50.522776693869012</v>
      </c>
      <c r="S51" s="117">
        <f t="shared" si="5"/>
        <v>100</v>
      </c>
      <c r="T51" s="117">
        <f t="shared" si="6"/>
        <v>100</v>
      </c>
    </row>
    <row r="52" spans="1:20">
      <c r="A52" s="99" t="s">
        <v>49</v>
      </c>
      <c r="B52" s="99"/>
      <c r="C52" s="123">
        <f>('Public 4-year'!S49/'Public 4-year'!$DG49)*100</f>
        <v>22.446446440857251</v>
      </c>
      <c r="D52" s="123">
        <f>('Public 4-year'!AK49/'Public 4-year'!$DG49)*100</f>
        <v>1.7757974577475153</v>
      </c>
      <c r="E52" s="123">
        <f>('Public 4-year'!BC49/'Public 4-year'!$DG49)*100</f>
        <v>4.3686634634123225</v>
      </c>
      <c r="F52" s="123">
        <f>IF((('Public 4-year'!BU49/'Public 4-year'!$DG49)*100)=0,('Public 4-year'!BU49/'Public 4-year'!$DG49)*100,IF((('Public 4-year'!BU49/'Public 4-year'!$DG49)*100)&gt;=0.05,('Public 4-year'!BU49/'Public 4-year'!$DG49)*100,"*"))</f>
        <v>0.12727875398098973</v>
      </c>
      <c r="G52" s="123">
        <f>('Public 4-year'!CO49/'Public 4-year'!$DG49)*100</f>
        <v>71.28181388400192</v>
      </c>
      <c r="H52" s="130">
        <f t="shared" si="1"/>
        <v>-12.900620929401555</v>
      </c>
      <c r="I52" s="123">
        <f t="shared" si="2"/>
        <v>-0.68317533630407024</v>
      </c>
      <c r="J52" s="123">
        <f t="shared" si="3"/>
        <v>0.73824932425172518</v>
      </c>
      <c r="K52" s="123" t="str">
        <f t="shared" si="7"/>
        <v>*</v>
      </c>
      <c r="L52" s="123">
        <f t="shared" si="4"/>
        <v>12.819649145442881</v>
      </c>
      <c r="M52" s="4"/>
      <c r="N52" s="116">
        <f>('Public 4-year'!N49/'Public 4-year'!$DB49)*100</f>
        <v>35.347067370258806</v>
      </c>
      <c r="O52" s="116">
        <f>('Public 4-year'!AF49/'Public 4-year'!$DB49)*100</f>
        <v>2.4589727940515855</v>
      </c>
      <c r="P52" s="116">
        <f>('Public 4-year'!AX49/'Public 4-year'!$DB49)*100</f>
        <v>3.6304141391605973</v>
      </c>
      <c r="Q52" s="128">
        <f>(('Public 4-year'!BP49/'Public 4-year'!$DB49)*100)</f>
        <v>0.10138095796997089</v>
      </c>
      <c r="R52" s="116">
        <f>('Public 4-year'!CJ49/'Public 4-year'!$DB49)*100</f>
        <v>58.462164738559039</v>
      </c>
      <c r="S52" s="117">
        <f t="shared" si="5"/>
        <v>100</v>
      </c>
      <c r="T52" s="117">
        <f t="shared" si="6"/>
        <v>100</v>
      </c>
    </row>
    <row r="53" spans="1:20">
      <c r="A53" s="99" t="s">
        <v>53</v>
      </c>
      <c r="B53" s="99"/>
      <c r="C53" s="123">
        <f>('Public 4-year'!S50/'Public 4-year'!$DG50)*100</f>
        <v>37.547711877968005</v>
      </c>
      <c r="D53" s="123">
        <f>('Public 4-year'!AK50/'Public 4-year'!$DG50)*100</f>
        <v>3.9742271309804038</v>
      </c>
      <c r="E53" s="123">
        <f>('Public 4-year'!BC50/'Public 4-year'!$DG50)*100</f>
        <v>7.6465314963879081</v>
      </c>
      <c r="F53" s="123">
        <f>IF((('Public 4-year'!BU50/'Public 4-year'!$DG50)*100)=0,('Public 4-year'!BU50/'Public 4-year'!$DG50)*100,IF((('Public 4-year'!BU50/'Public 4-year'!$DG50)*100)&gt;=0.05,('Public 4-year'!BU50/'Public 4-year'!$DG50)*100,"*"))</f>
        <v>0</v>
      </c>
      <c r="G53" s="123">
        <f>('Public 4-year'!CO50/'Public 4-year'!$DG50)*100</f>
        <v>50.831529494663684</v>
      </c>
      <c r="H53" s="130">
        <f t="shared" si="1"/>
        <v>-16.204579333880332</v>
      </c>
      <c r="I53" s="123">
        <f t="shared" si="2"/>
        <v>0.33737366934712254</v>
      </c>
      <c r="J53" s="123">
        <f t="shared" si="3"/>
        <v>3.1986270756248176</v>
      </c>
      <c r="K53" s="123">
        <f t="shared" si="7"/>
        <v>-1.0686802617143984</v>
      </c>
      <c r="L53" s="123">
        <f t="shared" si="4"/>
        <v>13.737258850622787</v>
      </c>
      <c r="M53" s="4"/>
      <c r="N53" s="116">
        <f>('Public 4-year'!N50/'Public 4-year'!$DB50)*100</f>
        <v>53.752291211848338</v>
      </c>
      <c r="O53" s="116">
        <f>('Public 4-year'!AF50/'Public 4-year'!$DB50)*100</f>
        <v>3.6368534616332813</v>
      </c>
      <c r="P53" s="116">
        <f>('Public 4-year'!AX50/'Public 4-year'!$DB50)*100</f>
        <v>4.4479044207630904</v>
      </c>
      <c r="Q53" s="128">
        <f>(('Public 4-year'!BP50/'Public 4-year'!$DB50)*100)</f>
        <v>1.0686802617143984</v>
      </c>
      <c r="R53" s="116">
        <f>('Public 4-year'!CJ50/'Public 4-year'!$DB50)*100</f>
        <v>37.094270644040897</v>
      </c>
      <c r="S53" s="117">
        <f t="shared" si="5"/>
        <v>100</v>
      </c>
      <c r="T53" s="117">
        <f t="shared" si="6"/>
        <v>100</v>
      </c>
    </row>
    <row r="54" spans="1:20">
      <c r="A54" s="99" t="s">
        <v>57</v>
      </c>
      <c r="B54" s="99"/>
      <c r="C54" s="124">
        <f>('Public 4-year'!S51/'Public 4-year'!$DG51)*100</f>
        <v>36.192634225435256</v>
      </c>
      <c r="D54" s="124">
        <f>('Public 4-year'!AK51/'Public 4-year'!$DG51)*100</f>
        <v>10.86379571846904</v>
      </c>
      <c r="E54" s="124">
        <f>('Public 4-year'!BC51/'Public 4-year'!$DG51)*100</f>
        <v>0.98419705783870415</v>
      </c>
      <c r="F54" s="124">
        <f>IF((('Public 4-year'!BU51/'Public 4-year'!$DG51)*100)=0,('Public 4-year'!BU51/'Public 4-year'!$DG51)*100,IF((('Public 4-year'!BU51/'Public 4-year'!$DG51)*100)&gt;=0.05,('Public 4-year'!BU51/'Public 4-year'!$DG51)*100,"*"))</f>
        <v>0</v>
      </c>
      <c r="G54" s="150">
        <f>('Public 4-year'!CO51/'Public 4-year'!$DG51)*100</f>
        <v>51.959372998257003</v>
      </c>
      <c r="H54" s="130">
        <f t="shared" si="1"/>
        <v>-12.555581004123091</v>
      </c>
      <c r="I54" s="123">
        <f t="shared" si="2"/>
        <v>-1.3944018949506152</v>
      </c>
      <c r="J54" s="123">
        <f t="shared" si="3"/>
        <v>-4.2781376103067998</v>
      </c>
      <c r="K54" s="123">
        <f t="shared" si="7"/>
        <v>0</v>
      </c>
      <c r="L54" s="123">
        <f t="shared" si="4"/>
        <v>18.22812050938051</v>
      </c>
      <c r="M54" s="4"/>
      <c r="N54" s="116">
        <f>('Public 4-year'!N51/'Public 4-year'!$DB51)*100</f>
        <v>48.748215229558348</v>
      </c>
      <c r="O54" s="116">
        <f>('Public 4-year'!AF51/'Public 4-year'!$DB51)*100</f>
        <v>12.258197613419656</v>
      </c>
      <c r="P54" s="116">
        <f>('Public 4-year'!AX51/'Public 4-year'!$DB51)*100</f>
        <v>5.2623346681455043</v>
      </c>
      <c r="Q54" s="128">
        <f>(('Public 4-year'!BP51/'Public 4-year'!$DB51)*100)</f>
        <v>0</v>
      </c>
      <c r="R54" s="116">
        <f>('Public 4-year'!CJ51/'Public 4-year'!$DB51)*100</f>
        <v>33.731252488876493</v>
      </c>
      <c r="S54" s="117">
        <f t="shared" si="5"/>
        <v>100</v>
      </c>
      <c r="T54" s="117">
        <f t="shared" si="6"/>
        <v>100</v>
      </c>
    </row>
    <row r="55" spans="1:20">
      <c r="A55" s="101" t="s">
        <v>67</v>
      </c>
      <c r="B55" s="101"/>
      <c r="C55" s="122">
        <f>('Public 4-year'!S52/'Public 4-year'!$DG52)*100</f>
        <v>31.628456845684649</v>
      </c>
      <c r="D55" s="122">
        <f>('Public 4-year'!AK52/'Public 4-year'!$DG52)*100</f>
        <v>2.0280327660848796</v>
      </c>
      <c r="E55" s="122">
        <f>('Public 4-year'!BC52/'Public 4-year'!$DG52)*100</f>
        <v>20.822436663550224</v>
      </c>
      <c r="F55" s="122">
        <f>IF((('Public 4-year'!BU52/'Public 4-year'!$DG52)*100)=0,('Public 4-year'!BU52/'Public 4-year'!$DG52)*100,IF((('Public 4-year'!BU52/'Public 4-year'!$DG52)*100)&gt;=0.05,('Public 4-year'!BU52/'Public 4-year'!$DG52)*100,"*"))</f>
        <v>0.42284608286451081</v>
      </c>
      <c r="G55" s="122">
        <f>('Public 4-year'!CO52/'Public 4-year'!$DG52)*100</f>
        <v>45.098227641815733</v>
      </c>
      <c r="H55" s="132">
        <f t="shared" si="1"/>
        <v>-6.6702851260789622</v>
      </c>
      <c r="I55" s="125">
        <f t="shared" si="2"/>
        <v>-9.539018051003989E-2</v>
      </c>
      <c r="J55" s="125">
        <f t="shared" si="3"/>
        <v>-4.6671549193556388</v>
      </c>
      <c r="K55" s="125">
        <f t="shared" si="7"/>
        <v>0.35293786880978611</v>
      </c>
      <c r="L55" s="125">
        <f t="shared" si="4"/>
        <v>11.079892357134845</v>
      </c>
      <c r="M55" s="4"/>
      <c r="N55" s="116">
        <f>('Public 4-year'!N52/'Public 4-year'!$DB52)*100</f>
        <v>38.298741971763612</v>
      </c>
      <c r="O55" s="116">
        <f>('Public 4-year'!AF52/'Public 4-year'!$DB52)*100</f>
        <v>2.1234229465949195</v>
      </c>
      <c r="P55" s="116">
        <f>('Public 4-year'!AX52/'Public 4-year'!$DB52)*100</f>
        <v>25.489591582905863</v>
      </c>
      <c r="Q55" s="128">
        <f>(('Public 4-year'!BP52/'Public 4-year'!$DB52)*100)</f>
        <v>6.9908214054724679E-2</v>
      </c>
      <c r="R55" s="116">
        <f>('Public 4-year'!CJ52/'Public 4-year'!$DB52)*100</f>
        <v>34.018335284680887</v>
      </c>
      <c r="S55" s="117">
        <f t="shared" si="5"/>
        <v>100</v>
      </c>
      <c r="T55" s="117">
        <f t="shared" si="6"/>
        <v>100</v>
      </c>
    </row>
    <row r="56" spans="1:20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/>
      <c r="L56" s="122"/>
      <c r="M56" s="4"/>
      <c r="N56" s="116"/>
      <c r="O56" s="116"/>
      <c r="P56" s="116"/>
      <c r="Q56" s="128"/>
      <c r="R56" s="116"/>
      <c r="S56" s="117"/>
      <c r="T56" s="117"/>
    </row>
    <row r="57" spans="1:20">
      <c r="A57" s="99" t="s">
        <v>29</v>
      </c>
      <c r="B57" s="99"/>
      <c r="C57" s="123">
        <f>('Public 4-year'!S54/'Public 4-year'!$DG54)*100</f>
        <v>19.944948669929939</v>
      </c>
      <c r="D57" s="123">
        <f>('Public 4-year'!AK54/'Public 4-year'!$DG54)*100</f>
        <v>2.2327425695667076</v>
      </c>
      <c r="E57" s="123">
        <f>('Public 4-year'!BC54/'Public 4-year'!$DG54)*100</f>
        <v>5.3251549440708992</v>
      </c>
      <c r="F57" s="123" t="str">
        <f>IF((('Public 4-year'!BU54/'Public 4-year'!$DG54)*100)=0,('Public 4-year'!BU54/'Public 4-year'!$DG54)*100,IF((('Public 4-year'!BU54/'Public 4-year'!$DG54)*100)&gt;=0.05,('Public 4-year'!BU54/'Public 4-year'!$DG54)*100,"*"))</f>
        <v>*</v>
      </c>
      <c r="G57" s="123">
        <f>('Public 4-year'!CO54/'Public 4-year'!$DG54)*100</f>
        <v>72.486703983894458</v>
      </c>
      <c r="H57" s="130">
        <f t="shared" si="1"/>
        <v>-2.5161753428808247</v>
      </c>
      <c r="I57" s="123">
        <f t="shared" si="2"/>
        <v>1.3259214503303427</v>
      </c>
      <c r="J57" s="123">
        <f t="shared" si="3"/>
        <v>-3.1449697174572115</v>
      </c>
      <c r="K57" s="123" t="str">
        <f t="shared" si="7"/>
        <v>*</v>
      </c>
      <c r="L57" s="123">
        <f t="shared" si="4"/>
        <v>4.3247737774697015</v>
      </c>
      <c r="M57" s="4"/>
      <c r="N57" s="116">
        <f>('Public 4-year'!N54/'Public 4-year'!$DB54)*100</f>
        <v>22.461124012810764</v>
      </c>
      <c r="O57" s="116">
        <f>('Public 4-year'!AF54/'Public 4-year'!$DB54)*100</f>
        <v>0.90682111923636488</v>
      </c>
      <c r="P57" s="116">
        <f>('Public 4-year'!AX54/'Public 4-year'!$DB54)*100</f>
        <v>8.4701246615281107</v>
      </c>
      <c r="Q57" s="128">
        <f>(('Public 4-year'!BP54/'Public 4-year'!$DB54)*100)</f>
        <v>0</v>
      </c>
      <c r="R57" s="116">
        <f>('Public 4-year'!CJ54/'Public 4-year'!$DB54)*100</f>
        <v>68.161930206424756</v>
      </c>
      <c r="S57" s="117">
        <f t="shared" si="5"/>
        <v>100</v>
      </c>
      <c r="T57" s="117">
        <f t="shared" si="6"/>
        <v>99.989550167461999</v>
      </c>
    </row>
    <row r="58" spans="1:20">
      <c r="A58" s="99" t="s">
        <v>36</v>
      </c>
      <c r="B58" s="99"/>
      <c r="C58" s="123">
        <f>('Public 4-year'!S55/'Public 4-year'!$DG55)*100</f>
        <v>29.820360032194294</v>
      </c>
      <c r="D58" s="123">
        <f>('Public 4-year'!AK55/'Public 4-year'!$DG55)*100</f>
        <v>3.4562419842296106</v>
      </c>
      <c r="E58" s="123">
        <f>('Public 4-year'!BC55/'Public 4-year'!$DG55)*100</f>
        <v>7.3647223029530116</v>
      </c>
      <c r="F58" s="123">
        <f>IF((('Public 4-year'!BU55/'Public 4-year'!$DG55)*100)=0,('Public 4-year'!BU55/'Public 4-year'!$DG55)*100,IF((('Public 4-year'!BU55/'Public 4-year'!$DG55)*100)&gt;=0.05,('Public 4-year'!BU55/'Public 4-year'!$DG55)*100,"*"))</f>
        <v>0</v>
      </c>
      <c r="G58" s="123">
        <f>('Public 4-year'!CO55/'Public 4-year'!$DG55)*100</f>
        <v>59.358675680623087</v>
      </c>
      <c r="H58" s="130">
        <f t="shared" si="1"/>
        <v>-11.130283523171421</v>
      </c>
      <c r="I58" s="123">
        <f t="shared" si="2"/>
        <v>-0.30062790259762062</v>
      </c>
      <c r="J58" s="123">
        <f t="shared" si="3"/>
        <v>0.11505582513971557</v>
      </c>
      <c r="K58" s="123">
        <f t="shared" si="7"/>
        <v>0</v>
      </c>
      <c r="L58" s="123">
        <f t="shared" si="4"/>
        <v>11.315855600629334</v>
      </c>
      <c r="M58" s="4"/>
      <c r="N58" s="116">
        <f>('Public 4-year'!N55/'Public 4-year'!$DB55)*100</f>
        <v>40.950643555365716</v>
      </c>
      <c r="O58" s="116">
        <f>('Public 4-year'!AF55/'Public 4-year'!$DB55)*100</f>
        <v>3.7568698868272312</v>
      </c>
      <c r="P58" s="116">
        <f>('Public 4-year'!AX55/'Public 4-year'!$DB55)*100</f>
        <v>7.249666477813296</v>
      </c>
      <c r="Q58" s="128">
        <f>(('Public 4-year'!BP55/'Public 4-year'!$DB55)*100)</f>
        <v>0</v>
      </c>
      <c r="R58" s="116">
        <f>('Public 4-year'!CJ55/'Public 4-year'!$DB55)*100</f>
        <v>48.042820079993753</v>
      </c>
      <c r="S58" s="117">
        <f t="shared" si="5"/>
        <v>100</v>
      </c>
      <c r="T58" s="117">
        <f t="shared" si="6"/>
        <v>100</v>
      </c>
    </row>
    <row r="59" spans="1:20">
      <c r="A59" s="99" t="s">
        <v>37</v>
      </c>
      <c r="B59" s="99"/>
      <c r="C59" s="123">
        <f>('Public 4-year'!S56/'Public 4-year'!$DG56)*100</f>
        <v>28.276349499759711</v>
      </c>
      <c r="D59" s="123">
        <f>('Public 4-year'!AK56/'Public 4-year'!$DG56)*100</f>
        <v>1.353225696593243</v>
      </c>
      <c r="E59" s="123">
        <f>('Public 4-year'!BC56/'Public 4-year'!$DG56)*100</f>
        <v>7.6269392227460573</v>
      </c>
      <c r="F59" s="123">
        <f>IF((('Public 4-year'!BU56/'Public 4-year'!$DG56)*100)=0,('Public 4-year'!BU56/'Public 4-year'!$DG56)*100,IF((('Public 4-year'!BU56/'Public 4-year'!$DG56)*100)&gt;=0.05,('Public 4-year'!BU56/'Public 4-year'!$DG56)*100,"*"))</f>
        <v>0</v>
      </c>
      <c r="G59" s="123">
        <f>('Public 4-year'!CO56/'Public 4-year'!$DG56)*100</f>
        <v>62.743485580900995</v>
      </c>
      <c r="H59" s="130">
        <f t="shared" si="1"/>
        <v>-9.967981926372758</v>
      </c>
      <c r="I59" s="123">
        <f t="shared" si="2"/>
        <v>-1.0552799153284915</v>
      </c>
      <c r="J59" s="123">
        <f t="shared" si="3"/>
        <v>-0.43238442915599595</v>
      </c>
      <c r="K59" s="123">
        <f t="shared" si="7"/>
        <v>0</v>
      </c>
      <c r="L59" s="123">
        <f t="shared" si="4"/>
        <v>11.455646270857244</v>
      </c>
      <c r="M59" s="4"/>
      <c r="N59" s="116">
        <f>('Public 4-year'!N56/'Public 4-year'!$DB56)*100</f>
        <v>38.244331426132469</v>
      </c>
      <c r="O59" s="116">
        <f>('Public 4-year'!AF56/'Public 4-year'!$DB56)*100</f>
        <v>2.4085056119217345</v>
      </c>
      <c r="P59" s="116">
        <f>('Public 4-year'!AX56/'Public 4-year'!$DB56)*100</f>
        <v>8.0593236519020532</v>
      </c>
      <c r="Q59" s="128">
        <f>(('Public 4-year'!BP56/'Public 4-year'!$DB56)*100)</f>
        <v>0</v>
      </c>
      <c r="R59" s="116">
        <f>('Public 4-year'!CJ56/'Public 4-year'!$DB56)*100</f>
        <v>51.287839310043751</v>
      </c>
      <c r="S59" s="117">
        <f t="shared" si="5"/>
        <v>100</v>
      </c>
      <c r="T59" s="117">
        <f t="shared" si="6"/>
        <v>100</v>
      </c>
    </row>
    <row r="60" spans="1:20">
      <c r="A60" s="99" t="s">
        <v>44</v>
      </c>
      <c r="B60" s="99"/>
      <c r="C60" s="123">
        <f>('Public 4-year'!S57/'Public 4-year'!$DG57)*100</f>
        <v>14.336324009885807</v>
      </c>
      <c r="D60" s="123">
        <f>('Public 4-year'!AK57/'Public 4-year'!$DG57)*100</f>
        <v>2.4177128638392005</v>
      </c>
      <c r="E60" s="123">
        <f>('Public 4-year'!BC57/'Public 4-year'!$DG57)*100</f>
        <v>1.1426488602048366</v>
      </c>
      <c r="F60" s="123">
        <f>IF((('Public 4-year'!BU57/'Public 4-year'!$DG57)*100)=0,('Public 4-year'!BU57/'Public 4-year'!$DG57)*100,IF((('Public 4-year'!BU57/'Public 4-year'!$DG57)*100)&gt;=0.05,('Public 4-year'!BU57/'Public 4-year'!$DG57)*100,"*"))</f>
        <v>0</v>
      </c>
      <c r="G60" s="123">
        <f>('Public 4-year'!CO57/'Public 4-year'!$DG57)*100</f>
        <v>82.103314266070157</v>
      </c>
      <c r="H60" s="130">
        <f t="shared" si="1"/>
        <v>-6.1360338544610826</v>
      </c>
      <c r="I60" s="123">
        <f t="shared" si="2"/>
        <v>-1.3469505156849366</v>
      </c>
      <c r="J60" s="123">
        <f t="shared" si="3"/>
        <v>0.9298320267028366</v>
      </c>
      <c r="K60" s="123">
        <f t="shared" si="7"/>
        <v>0</v>
      </c>
      <c r="L60" s="123">
        <f t="shared" si="4"/>
        <v>6.5531523434431875</v>
      </c>
      <c r="M60" s="4"/>
      <c r="N60" s="116">
        <f>('Public 4-year'!N57/'Public 4-year'!$DB57)*100</f>
        <v>20.47235786434689</v>
      </c>
      <c r="O60" s="116">
        <f>('Public 4-year'!AF57/'Public 4-year'!$DB57)*100</f>
        <v>3.7646633795241371</v>
      </c>
      <c r="P60" s="116">
        <f>('Public 4-year'!AX57/'Public 4-year'!$DB57)*100</f>
        <v>0.21281683350200001</v>
      </c>
      <c r="Q60" s="128">
        <f>(('Public 4-year'!BP57/'Public 4-year'!$DB57)*100)</f>
        <v>0</v>
      </c>
      <c r="R60" s="116">
        <f>('Public 4-year'!CJ57/'Public 4-year'!$DB57)*100</f>
        <v>75.55016192262697</v>
      </c>
      <c r="S60" s="117">
        <f t="shared" si="5"/>
        <v>100</v>
      </c>
      <c r="T60" s="117">
        <f t="shared" si="6"/>
        <v>100</v>
      </c>
    </row>
    <row r="61" spans="1:20">
      <c r="A61" s="9" t="s">
        <v>45</v>
      </c>
      <c r="B61" s="9"/>
      <c r="C61" s="122">
        <f>('Public 4-year'!S58/'Public 4-year'!$DG58)*100</f>
        <v>29.347039590655434</v>
      </c>
      <c r="D61" s="122">
        <f>('Public 4-year'!AK58/'Public 4-year'!$DG58)*100</f>
        <v>2.2278033109665212</v>
      </c>
      <c r="E61" s="122">
        <f>('Public 4-year'!BC58/'Public 4-year'!$DG58)*100</f>
        <v>29.904071926830504</v>
      </c>
      <c r="F61" s="122">
        <f>IF((('Public 4-year'!BU58/'Public 4-year'!$DG58)*100)=0,('Public 4-year'!BU58/'Public 4-year'!$DG58)*100,IF((('Public 4-year'!BU58/'Public 4-year'!$DG58)*100)&gt;=0.05,('Public 4-year'!BU58/'Public 4-year'!$DG58)*100,"*"))</f>
        <v>8.6547403518342877E-2</v>
      </c>
      <c r="G61" s="122">
        <f>('Public 4-year'!CO58/'Public 4-year'!$DG58)*100</f>
        <v>38.434537768029202</v>
      </c>
      <c r="H61" s="129">
        <f t="shared" si="1"/>
        <v>-4.2076719920782466</v>
      </c>
      <c r="I61" s="122">
        <f t="shared" si="2"/>
        <v>5.2140995877449026E-2</v>
      </c>
      <c r="J61" s="122">
        <f t="shared" si="3"/>
        <v>-15.404370357942547</v>
      </c>
      <c r="K61" s="122" t="str">
        <f t="shared" si="7"/>
        <v>*</v>
      </c>
      <c r="L61" s="122">
        <f t="shared" si="4"/>
        <v>19.564081214543258</v>
      </c>
      <c r="M61" s="4"/>
      <c r="N61" s="116">
        <f>('Public 4-year'!N58/'Public 4-year'!$DB58)*100</f>
        <v>33.554711582733681</v>
      </c>
      <c r="O61" s="116">
        <f>('Public 4-year'!AF58/'Public 4-year'!$DB58)*100</f>
        <v>2.1756623150890722</v>
      </c>
      <c r="P61" s="116">
        <f>('Public 4-year'!AX58/'Public 4-year'!$DB58)*100</f>
        <v>45.308442284773051</v>
      </c>
      <c r="Q61" s="128">
        <f>(('Public 4-year'!BP58/'Public 4-year'!$DB58)*100)</f>
        <v>9.0727263918246259E-2</v>
      </c>
      <c r="R61" s="116">
        <f>('Public 4-year'!CJ58/'Public 4-year'!$DB58)*100</f>
        <v>18.870456553485944</v>
      </c>
      <c r="S61" s="117">
        <f t="shared" si="5"/>
        <v>100</v>
      </c>
      <c r="T61" s="117">
        <f t="shared" si="6"/>
        <v>100</v>
      </c>
    </row>
    <row r="62" spans="1:20">
      <c r="A62" s="9" t="s">
        <v>47</v>
      </c>
      <c r="B62" s="9"/>
      <c r="C62" s="122">
        <f>('Public 4-year'!S59/'Public 4-year'!$DG59)*100</f>
        <v>38.664564509193767</v>
      </c>
      <c r="D62" s="122">
        <f>('Public 4-year'!AK59/'Public 4-year'!$DG59)*100</f>
        <v>1.9852893438905086</v>
      </c>
      <c r="E62" s="122">
        <f>('Public 4-year'!BC59/'Public 4-year'!$DG59)*100</f>
        <v>27.022172336226845</v>
      </c>
      <c r="F62" s="122">
        <f>IF((('Public 4-year'!BU59/'Public 4-year'!$DG59)*100)=0,('Public 4-year'!BU59/'Public 4-year'!$DG59)*100,IF((('Public 4-year'!BU59/'Public 4-year'!$DG59)*100)&gt;=0.05,('Public 4-year'!BU59/'Public 4-year'!$DG59)*100,"*"))</f>
        <v>0.98964342613943479</v>
      </c>
      <c r="G62" s="122">
        <f>('Public 4-year'!CO59/'Public 4-year'!$DG59)*100</f>
        <v>31.338330384549444</v>
      </c>
      <c r="H62" s="129">
        <f t="shared" si="1"/>
        <v>-7.473788222211077</v>
      </c>
      <c r="I62" s="122">
        <f t="shared" si="2"/>
        <v>6.9575817746348578E-2</v>
      </c>
      <c r="J62" s="122">
        <f t="shared" si="3"/>
        <v>-0.96794630318538211</v>
      </c>
      <c r="K62" s="122">
        <f t="shared" si="7"/>
        <v>0.98943600902587414</v>
      </c>
      <c r="L62" s="122">
        <f t="shared" si="4"/>
        <v>7.3827226986242351</v>
      </c>
      <c r="M62" s="4"/>
      <c r="N62" s="116">
        <f>('Public 4-year'!N59/'Public 4-year'!$DB59)*100</f>
        <v>46.138352731404844</v>
      </c>
      <c r="O62" s="116">
        <f>('Public 4-year'!AF59/'Public 4-year'!$DB59)*100</f>
        <v>1.91571352614416</v>
      </c>
      <c r="P62" s="116">
        <f>('Public 4-year'!AX59/'Public 4-year'!$DB59)*100</f>
        <v>27.990118639412227</v>
      </c>
      <c r="Q62" s="128">
        <f>(('Public 4-year'!BP59/'Public 4-year'!$DB59)*100)</f>
        <v>2.0741711356066822E-4</v>
      </c>
      <c r="R62" s="116">
        <f>('Public 4-year'!CJ59/'Public 4-year'!$DB59)*100</f>
        <v>23.955607685925209</v>
      </c>
      <c r="S62" s="117">
        <f t="shared" si="5"/>
        <v>100</v>
      </c>
      <c r="T62" s="117">
        <f t="shared" si="6"/>
        <v>100</v>
      </c>
    </row>
    <row r="63" spans="1:20">
      <c r="A63" s="9" t="s">
        <v>51</v>
      </c>
      <c r="B63" s="9"/>
      <c r="C63" s="122">
        <f>('Public 4-year'!S60/'Public 4-year'!$DG60)*100</f>
        <v>44.738465646559085</v>
      </c>
      <c r="D63" s="122">
        <f>('Public 4-year'!AK60/'Public 4-year'!$DG60)*100</f>
        <v>1.8956739331871524</v>
      </c>
      <c r="E63" s="122">
        <f>('Public 4-year'!BC60/'Public 4-year'!$DG60)*100</f>
        <v>30.488920240930078</v>
      </c>
      <c r="F63" s="122">
        <f>IF((('Public 4-year'!BU60/'Public 4-year'!$DG60)*100)=0,('Public 4-year'!BU60/'Public 4-year'!$DG60)*100,IF((('Public 4-year'!BU60/'Public 4-year'!$DG60)*100)&gt;=0.05,('Public 4-year'!BU60/'Public 4-year'!$DG60)*100,"*"))</f>
        <v>0.12425615043601632</v>
      </c>
      <c r="G63" s="122">
        <f>('Public 4-year'!CO60/'Public 4-year'!$DG60)*100</f>
        <v>22.752684028887664</v>
      </c>
      <c r="H63" s="129">
        <f t="shared" si="1"/>
        <v>-3.5743270093737749</v>
      </c>
      <c r="I63" s="122">
        <f t="shared" si="2"/>
        <v>-0.159329467122721</v>
      </c>
      <c r="J63" s="122">
        <f t="shared" si="3"/>
        <v>-3.9962135279029809</v>
      </c>
      <c r="K63" s="122">
        <f t="shared" si="7"/>
        <v>-0.44437647959183924</v>
      </c>
      <c r="L63" s="122">
        <f t="shared" si="4"/>
        <v>8.1742464839913094</v>
      </c>
      <c r="M63" s="4"/>
      <c r="N63" s="116">
        <f>('Public 4-year'!N60/'Public 4-year'!$DB60)*100</f>
        <v>48.31279265593286</v>
      </c>
      <c r="O63" s="116">
        <f>('Public 4-year'!AF60/'Public 4-year'!$DB60)*100</f>
        <v>2.0550034003098734</v>
      </c>
      <c r="P63" s="116">
        <f>('Public 4-year'!AX60/'Public 4-year'!$DB60)*100</f>
        <v>34.485133768833059</v>
      </c>
      <c r="Q63" s="128">
        <f>(('Public 4-year'!BP60/'Public 4-year'!$DB60)*100)</f>
        <v>0.56863263002785558</v>
      </c>
      <c r="R63" s="116">
        <f>('Public 4-year'!CJ60/'Public 4-year'!$DB60)*100</f>
        <v>14.578437544896355</v>
      </c>
      <c r="S63" s="117">
        <f t="shared" si="5"/>
        <v>100</v>
      </c>
      <c r="T63" s="117">
        <f t="shared" si="6"/>
        <v>100</v>
      </c>
    </row>
    <row r="64" spans="1:20">
      <c r="A64" s="9" t="s">
        <v>52</v>
      </c>
      <c r="B64" s="9"/>
      <c r="C64" s="122">
        <f>('Public 4-year'!S61/'Public 4-year'!$DG61)*100</f>
        <v>18.645160336325766</v>
      </c>
      <c r="D64" s="122">
        <f>('Public 4-year'!AK61/'Public 4-year'!$DG61)*100</f>
        <v>1.3172152884476886</v>
      </c>
      <c r="E64" s="122">
        <f>('Public 4-year'!BC61/'Public 4-year'!$DG61)*100</f>
        <v>11.399467525172319</v>
      </c>
      <c r="F64" s="122">
        <f>IF((('Public 4-year'!BU61/'Public 4-year'!$DG61)*100)=0,('Public 4-year'!BU61/'Public 4-year'!$DG61)*100,IF((('Public 4-year'!BU61/'Public 4-year'!$DG61)*100)&gt;=0.05,('Public 4-year'!BU61/'Public 4-year'!$DG61)*100,"*"))</f>
        <v>0</v>
      </c>
      <c r="G64" s="122">
        <f>('Public 4-year'!CO61/'Public 4-year'!$DG61)*100</f>
        <v>68.638156850054216</v>
      </c>
      <c r="H64" s="129">
        <f t="shared" si="1"/>
        <v>-4.6488087101103943</v>
      </c>
      <c r="I64" s="122">
        <f t="shared" si="2"/>
        <v>-0.69104189114425263</v>
      </c>
      <c r="J64" s="122">
        <f t="shared" si="3"/>
        <v>-13.250676843022653</v>
      </c>
      <c r="K64" s="122">
        <f t="shared" si="7"/>
        <v>0</v>
      </c>
      <c r="L64" s="122">
        <f t="shared" si="4"/>
        <v>18.590527444277285</v>
      </c>
      <c r="M64" s="4"/>
      <c r="N64" s="116">
        <f>('Public 4-year'!N61/'Public 4-year'!$DB61)*100</f>
        <v>23.29396904643616</v>
      </c>
      <c r="O64" s="116">
        <f>('Public 4-year'!AF61/'Public 4-year'!$DB61)*100</f>
        <v>2.0082571795919413</v>
      </c>
      <c r="P64" s="116">
        <f>('Public 4-year'!AX61/'Public 4-year'!$DB61)*100</f>
        <v>24.650144368194972</v>
      </c>
      <c r="Q64" s="128">
        <f>(('Public 4-year'!BP61/'Public 4-year'!$DB61)*100)</f>
        <v>0</v>
      </c>
      <c r="R64" s="116">
        <f>('Public 4-year'!CJ61/'Public 4-year'!$DB61)*100</f>
        <v>50.047629405776931</v>
      </c>
      <c r="S64" s="117">
        <f t="shared" si="5"/>
        <v>100</v>
      </c>
      <c r="T64" s="117">
        <f t="shared" si="6"/>
        <v>99.999999999999986</v>
      </c>
    </row>
    <row r="65" spans="1:20">
      <c r="A65" s="14" t="s">
        <v>55</v>
      </c>
      <c r="B65" s="14"/>
      <c r="C65" s="120">
        <f>('Public 4-year'!S62/'Public 4-year'!$DG62)*100</f>
        <v>10.864419065831065</v>
      </c>
      <c r="D65" s="120">
        <f>('Public 4-year'!AK62/'Public 4-year'!$DG62)*100</f>
        <v>2.3391969158343979</v>
      </c>
      <c r="E65" s="120">
        <f>('Public 4-year'!BC62/'Public 4-year'!$DG62)*100</f>
        <v>4.1595996646659552</v>
      </c>
      <c r="F65" s="120">
        <f>IF((('Public 4-year'!BU62/'Public 4-year'!$DG62)*100)=0,('Public 4-year'!BU62/'Public 4-year'!$DG62)*100,IF((('Public 4-year'!BU62/'Public 4-year'!$DG62)*100)&gt;=0.05,('Public 4-year'!BU62/'Public 4-year'!$DG62)*100,"*"))</f>
        <v>0</v>
      </c>
      <c r="G65" s="149">
        <f>('Public 4-year'!CO62/'Public 4-year'!$DG62)*100</f>
        <v>82.636784353668574</v>
      </c>
      <c r="H65" s="121">
        <f t="shared" si="1"/>
        <v>-6.4334824357075391</v>
      </c>
      <c r="I65" s="120">
        <f t="shared" si="2"/>
        <v>-0.77107799823426282</v>
      </c>
      <c r="J65" s="120">
        <f t="shared" si="3"/>
        <v>1.6603571959821459</v>
      </c>
      <c r="K65" s="120">
        <f t="shared" si="7"/>
        <v>0</v>
      </c>
      <c r="L65" s="120">
        <f t="shared" si="4"/>
        <v>5.5442032379596498</v>
      </c>
      <c r="M65" s="4"/>
      <c r="N65" s="116">
        <f>('Public 4-year'!N62/'Public 4-year'!$DB62)*100</f>
        <v>17.297901501538604</v>
      </c>
      <c r="O65" s="116">
        <f>('Public 4-year'!AF62/'Public 4-year'!$DB62)*100</f>
        <v>3.1102749140686607</v>
      </c>
      <c r="P65" s="116">
        <f>('Public 4-year'!AX62/'Public 4-year'!$DB62)*100</f>
        <v>2.4992424686838093</v>
      </c>
      <c r="Q65" s="128">
        <f>(('Public 4-year'!BP62/'Public 4-year'!$DB62)*100)</f>
        <v>0</v>
      </c>
      <c r="R65" s="116">
        <f>('Public 4-year'!CJ62/'Public 4-year'!$DB62)*100</f>
        <v>77.092581115708924</v>
      </c>
      <c r="S65" s="117">
        <f t="shared" si="5"/>
        <v>100</v>
      </c>
      <c r="T65" s="117">
        <f t="shared" si="6"/>
        <v>100</v>
      </c>
    </row>
    <row r="66" spans="1:20">
      <c r="A66" s="102" t="s">
        <v>59</v>
      </c>
      <c r="B66" s="102"/>
      <c r="C66" s="120">
        <f>('Public 4-year'!S63/'Public 4-year'!$DG63)*100</f>
        <v>32.095389270636844</v>
      </c>
      <c r="D66" s="120">
        <f>('Public 4-year'!AK63/'Public 4-year'!$DG63)*100</f>
        <v>35.911947213988441</v>
      </c>
      <c r="E66" s="120">
        <f>('Public 4-year'!BC63/'Public 4-year'!$DG63)*100</f>
        <v>0</v>
      </c>
      <c r="F66" s="120">
        <f>IF((('Public 4-year'!BU63/'Public 4-year'!$DG63)*100)=0,('Public 4-year'!BU63/'Public 4-year'!$DG63)*100,IF((('Public 4-year'!BU63/'Public 4-year'!$DG63)*100)&gt;=0.05,('Public 4-year'!BU63/'Public 4-year'!$DG63)*100,"*"))</f>
        <v>23.314250613790833</v>
      </c>
      <c r="G66" s="149">
        <f>('Public 4-year'!CO63/'Public 4-year'!$DG63)*100</f>
        <v>8.6784129015838811</v>
      </c>
      <c r="H66" s="133">
        <f t="shared" si="1"/>
        <v>-6.9175312339905801</v>
      </c>
      <c r="I66" s="126">
        <f t="shared" si="2"/>
        <v>21.76548612672233</v>
      </c>
      <c r="J66" s="126" t="s">
        <v>68</v>
      </c>
      <c r="K66" s="126">
        <f t="shared" si="7"/>
        <v>-13.848682441982227</v>
      </c>
      <c r="L66" s="126">
        <f t="shared" si="4"/>
        <v>-0.99927245074953142</v>
      </c>
      <c r="M66" s="4"/>
      <c r="N66" s="116">
        <f>('Public 4-year'!N63/'Public 4-year'!$DB63)*100</f>
        <v>39.012920504627424</v>
      </c>
      <c r="O66" s="116">
        <f>('Public 4-year'!AF63/'Public 4-year'!$DB63)*100</f>
        <v>14.146461087266109</v>
      </c>
      <c r="P66" s="116">
        <f>('Public 4-year'!AX63/'Public 4-year'!$DB63)*100</f>
        <v>0</v>
      </c>
      <c r="Q66" s="128">
        <f>(('Public 4-year'!BP63/'Public 4-year'!$DB63)*100)</f>
        <v>37.16293305577306</v>
      </c>
      <c r="R66" s="116">
        <f>('Public 4-year'!CJ63/'Public 4-year'!$DB63)*100</f>
        <v>9.6776853523334125</v>
      </c>
      <c r="S66" s="117">
        <f t="shared" si="5"/>
        <v>100</v>
      </c>
      <c r="T66" s="117">
        <f>SUM(C66:G66)</f>
        <v>100</v>
      </c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0" ht="21.75" customHeight="1">
      <c r="A68" s="154" t="s">
        <v>82</v>
      </c>
      <c r="B68" s="142"/>
      <c r="C68" s="6"/>
      <c r="D68" s="6"/>
      <c r="E68" s="6"/>
      <c r="F68" s="6"/>
      <c r="G68" s="6"/>
      <c r="H68" s="6"/>
      <c r="I68" s="6"/>
      <c r="J68" s="6"/>
      <c r="K68" s="6"/>
      <c r="L68" s="6"/>
      <c r="M68" s="4"/>
      <c r="N68" s="6"/>
      <c r="O68" s="6"/>
      <c r="P68" s="6"/>
      <c r="Q68" s="6"/>
      <c r="R68" s="6"/>
      <c r="S68" s="3"/>
    </row>
    <row r="69" spans="1:20" ht="24" customHeight="1">
      <c r="A69" s="119" t="s">
        <v>72</v>
      </c>
    </row>
    <row r="70" spans="1:20">
      <c r="A70" s="156" t="s">
        <v>76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</row>
    <row r="71" spans="1:20">
      <c r="B71" s="118"/>
      <c r="L71" s="135" t="s">
        <v>80</v>
      </c>
    </row>
    <row r="72" spans="1:20">
      <c r="A72" s="105"/>
      <c r="C72" s="119"/>
    </row>
  </sheetData>
  <mergeCells count="1">
    <mergeCell ref="A70:L70"/>
  </mergeCells>
  <phoneticPr fontId="3" type="noConversion"/>
  <pageMargins left="0.5" right="0.5" top="1" bottom="1" header="0.5" footer="0.5"/>
  <pageSetup scale="7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U71"/>
  <sheetViews>
    <sheetView showGridLines="0" view="pageBreakPreview" zoomScaleNormal="85" zoomScaleSheetLayoutView="100" workbookViewId="0">
      <selection activeCell="H11" sqref="H11"/>
    </sheetView>
  </sheetViews>
  <sheetFormatPr defaultRowHeight="12.75"/>
  <cols>
    <col min="1" max="1" width="7.5703125" style="39" customWidth="1"/>
    <col min="2" max="2" width="8.285156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28515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28515625" style="105" bestFit="1" customWidth="1"/>
    <col min="21" max="16384" width="9.140625" style="105"/>
  </cols>
  <sheetData>
    <row r="1" spans="1:21">
      <c r="A1" s="1" t="s">
        <v>83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1">
      <c r="A2" s="1" t="s">
        <v>74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1">
      <c r="A3" s="1" t="s">
        <v>75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1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1">
      <c r="A5" s="5"/>
      <c r="C5" s="108" t="s">
        <v>77</v>
      </c>
      <c r="D5" s="108"/>
      <c r="E5" s="108"/>
      <c r="F5" s="108"/>
      <c r="G5" s="108"/>
      <c r="H5" s="109" t="s">
        <v>78</v>
      </c>
      <c r="I5" s="108"/>
      <c r="J5" s="108"/>
      <c r="K5" s="108"/>
      <c r="L5" s="108"/>
      <c r="M5" s="4"/>
      <c r="N5" s="108" t="s">
        <v>79</v>
      </c>
      <c r="O5" s="108"/>
      <c r="P5" s="108"/>
      <c r="Q5" s="108"/>
      <c r="R5" s="108"/>
      <c r="S5" s="104" t="s">
        <v>62</v>
      </c>
    </row>
    <row r="6" spans="1:21" ht="38.25">
      <c r="A6" s="110"/>
      <c r="B6" s="107"/>
      <c r="C6" s="113" t="s">
        <v>17</v>
      </c>
      <c r="D6" s="113" t="s">
        <v>18</v>
      </c>
      <c r="E6" s="113" t="s">
        <v>19</v>
      </c>
      <c r="F6" s="113" t="s">
        <v>20</v>
      </c>
      <c r="G6" s="113" t="s">
        <v>61</v>
      </c>
      <c r="H6" s="111" t="s">
        <v>17</v>
      </c>
      <c r="I6" s="112" t="s">
        <v>18</v>
      </c>
      <c r="J6" s="113" t="s">
        <v>19</v>
      </c>
      <c r="K6" s="113" t="s">
        <v>20</v>
      </c>
      <c r="L6" s="113" t="s">
        <v>61</v>
      </c>
      <c r="N6" s="113" t="s">
        <v>17</v>
      </c>
      <c r="O6" s="112" t="s">
        <v>18</v>
      </c>
      <c r="P6" s="113" t="s">
        <v>19</v>
      </c>
      <c r="Q6" s="113" t="s">
        <v>20</v>
      </c>
      <c r="R6" s="113" t="s">
        <v>61</v>
      </c>
      <c r="S6" s="115"/>
      <c r="T6" s="115" t="s">
        <v>79</v>
      </c>
      <c r="U6" s="105" t="s">
        <v>77</v>
      </c>
    </row>
    <row r="7" spans="1:21">
      <c r="A7" s="14" t="s">
        <v>63</v>
      </c>
      <c r="B7" s="14"/>
      <c r="C7" s="120">
        <f>('Public 2-year'!S4/'Public 2-year'!$DG4)*100</f>
        <v>69.68245403072703</v>
      </c>
      <c r="D7" s="120">
        <f>('Public 2-year'!AK4/'Public 2-year'!$DG4)*100</f>
        <v>2.7782676145477425</v>
      </c>
      <c r="E7" s="120">
        <f>('Public 2-year'!BC4/'Public 2-year'!$DG4)*100</f>
        <v>14.794509501556924</v>
      </c>
      <c r="F7" s="120">
        <f>IF((('Public 2-year'!BU4/'Public 2-year'!$DG4)*100)&gt;=0.05,('Public 2-year'!BU4/'Public 2-year'!$DG4)*100,"*")</f>
        <v>0.85307743942107139</v>
      </c>
      <c r="G7" s="120">
        <f>('Public 2-year'!CO4/'Public 2-year'!$DG4)*100</f>
        <v>11.891691413747219</v>
      </c>
      <c r="H7" s="121">
        <f>IF((C7-N7)=0,(C7-N7),IF((C7-N7)&gt;=0.05,(C7-N7),IF((C7-N7&lt;=-0.05),(C7-N7),"*")))</f>
        <v>-8.3933345542909876</v>
      </c>
      <c r="I7" s="120">
        <f>IF((D7-O7)=0,(D7-O7),IF((D7-O7)&gt;=0.05,(D7-O7),IF((D7-O7&lt;=-0.05),(D7-O7),"*")))</f>
        <v>-0.51787221527922833</v>
      </c>
      <c r="J7" s="120">
        <f>IF((E7-P7)=0,(E7-P7),IF((E7-P7)&gt;=0.05,(E7-P7),IF((E7-P7&lt;=-0.05),(E7-P7),"*")))</f>
        <v>4.9623009445959809</v>
      </c>
      <c r="K7" s="126">
        <f t="shared" ref="K7:K65" si="0">IF(F7="*","*",IF((F7-Q7)=0,(F7-Q7),IF((F7-Q7)&gt;=0.05,(F7-Q7),IF((F7-Q7&lt;=-0.05),(F7-Q7),"*"))))</f>
        <v>0.22160495052161944</v>
      </c>
      <c r="L7" s="120">
        <f>IF((G7-R7)=0,(G7-R7),IF((G7-R7)&gt;=0.05,(G7-R7),IF((G7-R7&lt;=-0.05),(G7-R7),"*")))</f>
        <v>3.7273008744525953</v>
      </c>
      <c r="M7" s="103"/>
      <c r="N7" s="116">
        <f>('Public 2-year'!N4/'Public 2-year'!$DB4)*100</f>
        <v>78.075788585018017</v>
      </c>
      <c r="O7" s="116">
        <f>('Public 2-year'!AF4/'Public 2-year'!$DB4)*100</f>
        <v>3.2961398298269708</v>
      </c>
      <c r="P7" s="116">
        <f>('Public 2-year'!AX4/'Public 2-year'!$DB4)*100</f>
        <v>9.8322085569609428</v>
      </c>
      <c r="Q7" s="128">
        <f>('Public 2-year'!BP4/'Public 2-year'!$DB4)*100</f>
        <v>0.63147248889945196</v>
      </c>
      <c r="R7" s="116">
        <f>('Public 2-year'!CJ4/'Public 2-year'!$DB4)*100</f>
        <v>8.1643905392946241</v>
      </c>
      <c r="S7" s="117" t="s">
        <v>22</v>
      </c>
      <c r="T7" s="117">
        <f>SUM(N7:R7)</f>
        <v>100</v>
      </c>
      <c r="U7" s="134">
        <f>SUM(C7:G7)</f>
        <v>100</v>
      </c>
    </row>
    <row r="8" spans="1:21">
      <c r="A8" s="9" t="s">
        <v>0</v>
      </c>
      <c r="B8" s="9"/>
      <c r="C8" s="122">
        <f>('Public 2-year'!S5/'Public 2-year'!$DG5)*100</f>
        <v>71.238533424756</v>
      </c>
      <c r="D8" s="122">
        <f>('Public 2-year'!AK5/'Public 2-year'!$DG5)*100</f>
        <v>2.8876713459312415</v>
      </c>
      <c r="E8" s="122">
        <f>('Public 2-year'!BC5/'Public 2-year'!$DG5)*100</f>
        <v>11.231372251039783</v>
      </c>
      <c r="F8" s="122">
        <f>IF((('Public 2-year'!BU5/'Public 2-year'!$DG5)*100)&gt;=0.05,('Public 2-year'!BU5/'Public 2-year'!$DG5)*100,"*")</f>
        <v>0.51248917534971805</v>
      </c>
      <c r="G8" s="122">
        <f>('Public 2-year'!CO5/'Public 2-year'!$DG5)*100</f>
        <v>14.129933802923258</v>
      </c>
      <c r="H8" s="129">
        <f t="shared" ref="H8:H65" si="1">IF((C8-N8)=0,(C8-N8),IF((C8-N8)&gt;=0.05,(C8-N8),IF((C8-N8&lt;=-0.05),(C8-N8),"*")))</f>
        <v>-8.612952684029878</v>
      </c>
      <c r="I8" s="122">
        <f t="shared" ref="I8:I65" si="2">IF((D8-O8)=0,(D8-O8),IF((D8-O8)&gt;=0.05,(D8-O8),IF((D8-O8&lt;=-0.05),(D8-O8),"*")))</f>
        <v>0.321768460232422</v>
      </c>
      <c r="J8" s="122">
        <f t="shared" ref="J8:J65" si="3">IF((E8-P8)=0,(E8-P8),IF((E8-P8)&gt;=0.05,(E8-P8),IF((E8-P8&lt;=-0.05),(E8-P8),"*")))</f>
        <v>3.3722862546094765</v>
      </c>
      <c r="K8" s="122">
        <f t="shared" si="0"/>
        <v>0.18160712553966246</v>
      </c>
      <c r="L8" s="122">
        <f t="shared" ref="L8:L65" si="4">IF((G8-R8)=0,(G8-R8),IF((G8-R8)&gt;=0.05,(G8-R8),IF((G8-R8&lt;=-0.05),(G8-R8),"*")))</f>
        <v>4.737290843648319</v>
      </c>
      <c r="M8" s="4"/>
      <c r="N8" s="116">
        <f>('Public 2-year'!N5/'Public 2-year'!$DB5)*100</f>
        <v>79.851486108785878</v>
      </c>
      <c r="O8" s="116">
        <f>('Public 2-year'!AF5/'Public 2-year'!$DB5)*100</f>
        <v>2.5659028856988195</v>
      </c>
      <c r="P8" s="116">
        <f>('Public 2-year'!AX5/'Public 2-year'!$DB5)*100</f>
        <v>7.8590859964303066</v>
      </c>
      <c r="Q8" s="128">
        <f>('Public 2-year'!BP5/'Public 2-year'!$DB5)*100</f>
        <v>0.33088204981005559</v>
      </c>
      <c r="R8" s="116">
        <f>('Public 2-year'!CJ5/'Public 2-year'!$DB5)*100</f>
        <v>9.392642959274939</v>
      </c>
      <c r="S8" s="117"/>
      <c r="T8" s="117">
        <f t="shared" ref="T8:T66" si="5">SUM(N8:R8)</f>
        <v>100</v>
      </c>
      <c r="U8" s="134">
        <f>SUM(C8:G8)</f>
        <v>100</v>
      </c>
    </row>
    <row r="9" spans="1:21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>
        <f t="shared" si="0"/>
        <v>0</v>
      </c>
      <c r="L9" s="122"/>
      <c r="M9" s="4"/>
      <c r="N9" s="116"/>
      <c r="O9" s="116"/>
      <c r="P9" s="116"/>
      <c r="Q9" s="128"/>
      <c r="R9" s="116"/>
      <c r="S9" s="117"/>
      <c r="T9" s="117"/>
      <c r="U9" s="134"/>
    </row>
    <row r="10" spans="1:21">
      <c r="A10" s="99" t="s">
        <v>1</v>
      </c>
      <c r="B10" s="99"/>
      <c r="C10" s="123">
        <f>('Public 2-year'!S7/'Public 2-year'!$DG7)*100</f>
        <v>76.769210605174081</v>
      </c>
      <c r="D10" s="123">
        <f>('Public 2-year'!AK7/'Public 2-year'!$DG7)*100</f>
        <v>1.9485175979040383</v>
      </c>
      <c r="E10" s="123">
        <f>('Public 2-year'!BC7/'Public 2-year'!$DG7)*100</f>
        <v>4.1074714851795777</v>
      </c>
      <c r="F10" s="123" t="str">
        <f>IF((('Public 2-year'!BU7/'Public 2-year'!$DG7)*100)&gt;=0.05,('Public 2-year'!BU7/'Public 2-year'!$DG7)*100,"*")</f>
        <v>*</v>
      </c>
      <c r="G10" s="123">
        <f>('Public 2-year'!CO7/'Public 2-year'!$DG7)*100</f>
        <v>17.146529624923815</v>
      </c>
      <c r="H10" s="130">
        <f t="shared" si="1"/>
        <v>-5.4282665412445397</v>
      </c>
      <c r="I10" s="123">
        <f t="shared" si="2"/>
        <v>-0.14901022207432457</v>
      </c>
      <c r="J10" s="123">
        <f t="shared" si="3"/>
        <v>2.8865176224538365</v>
      </c>
      <c r="K10" s="123" t="str">
        <f t="shared" si="0"/>
        <v>*</v>
      </c>
      <c r="L10" s="123">
        <f t="shared" si="4"/>
        <v>2.6847175297406931</v>
      </c>
      <c r="M10" s="4"/>
      <c r="N10" s="116">
        <f>('Public 2-year'!N7/'Public 2-year'!$DB7)*100</f>
        <v>82.19747714641862</v>
      </c>
      <c r="O10" s="116">
        <f>('Public 2-year'!AF7/'Public 2-year'!$DB7)*100</f>
        <v>2.0975278199783629</v>
      </c>
      <c r="P10" s="116">
        <f>('Public 2-year'!AX7/'Public 2-year'!$DB7)*100</f>
        <v>1.220953862725741</v>
      </c>
      <c r="Q10" s="128">
        <f>('Public 2-year'!BP7/'Public 2-year'!$DB7)*100</f>
        <v>2.2229075694155456E-2</v>
      </c>
      <c r="R10" s="116">
        <f>('Public 2-year'!CJ7/'Public 2-year'!$DB7)*100</f>
        <v>14.461812095183122</v>
      </c>
      <c r="S10" s="117"/>
      <c r="T10" s="117">
        <f t="shared" si="5"/>
        <v>100</v>
      </c>
      <c r="U10" s="134">
        <f t="shared" ref="U10:U66" si="6">SUM(C10:G10)</f>
        <v>99.971729313181513</v>
      </c>
    </row>
    <row r="11" spans="1:21">
      <c r="A11" s="99" t="s">
        <v>2</v>
      </c>
      <c r="B11" s="99"/>
      <c r="C11" s="123">
        <f>('Public 2-year'!S8/'Public 2-year'!$DG8)*100</f>
        <v>76.04845937255395</v>
      </c>
      <c r="D11" s="123">
        <f>('Public 2-year'!AK8/'Public 2-year'!$DG8)*100</f>
        <v>2.5799745819189441</v>
      </c>
      <c r="E11" s="123">
        <f>('Public 2-year'!BC8/'Public 2-year'!$DG8)*100</f>
        <v>8.4597306482716661</v>
      </c>
      <c r="F11" s="123">
        <f>IF((('Public 2-year'!BU8/'Public 2-year'!$DG8)*100)&gt;=0.05,('Public 2-year'!BU8/'Public 2-year'!$DG8)*100,"*")</f>
        <v>0.23844145409771095</v>
      </c>
      <c r="G11" s="123">
        <f>('Public 2-year'!CO8/'Public 2-year'!$DG8)*100</f>
        <v>12.673393943157727</v>
      </c>
      <c r="H11" s="130">
        <f t="shared" si="1"/>
        <v>-5.5758992492469019</v>
      </c>
      <c r="I11" s="123">
        <f t="shared" si="2"/>
        <v>0.30427645343043075</v>
      </c>
      <c r="J11" s="123" t="str">
        <f t="shared" si="3"/>
        <v>*</v>
      </c>
      <c r="K11" s="123">
        <f t="shared" si="0"/>
        <v>0.11683296835391266</v>
      </c>
      <c r="L11" s="123">
        <f t="shared" si="4"/>
        <v>5.1692426604744135</v>
      </c>
      <c r="M11" s="4"/>
      <c r="N11" s="116">
        <f>('Public 2-year'!N8/'Public 2-year'!$DB8)*100</f>
        <v>81.624358621800852</v>
      </c>
      <c r="O11" s="116">
        <f>('Public 2-year'!AF8/'Public 2-year'!$DB8)*100</f>
        <v>2.2756981284885134</v>
      </c>
      <c r="P11" s="116">
        <f>('Public 2-year'!AX8/'Public 2-year'!$DB8)*100</f>
        <v>8.4741834812835215</v>
      </c>
      <c r="Q11" s="128">
        <f>('Public 2-year'!BP8/'Public 2-year'!$DB8)*100</f>
        <v>0.12160848574379829</v>
      </c>
      <c r="R11" s="116">
        <f>('Public 2-year'!CJ8/'Public 2-year'!$DB8)*100</f>
        <v>7.5041512826833134</v>
      </c>
      <c r="S11" s="117"/>
      <c r="T11" s="117">
        <f t="shared" si="5"/>
        <v>99.999999999999986</v>
      </c>
      <c r="U11" s="134">
        <f t="shared" si="6"/>
        <v>100</v>
      </c>
    </row>
    <row r="12" spans="1:21">
      <c r="A12" s="99" t="s">
        <v>3</v>
      </c>
      <c r="B12" s="99"/>
      <c r="C12" s="123">
        <f>('Public 2-year'!S9/'Public 2-year'!$DG9)*100</f>
        <v>91.619650767924682</v>
      </c>
      <c r="D12" s="123">
        <f>('Public 2-year'!AK9/'Public 2-year'!$DG9)*100</f>
        <v>1.7981906070405846</v>
      </c>
      <c r="E12" s="123">
        <f>('Public 2-year'!BC9/'Public 2-year'!$DG9)*100</f>
        <v>5.0565311020141186</v>
      </c>
      <c r="F12" s="123" t="str">
        <f>IF((('Public 2-year'!BU9/'Public 2-year'!$DG9)*100)&gt;=0.05,('Public 2-year'!BU9/'Public 2-year'!$DG9)*100,"*")</f>
        <v>*</v>
      </c>
      <c r="G12" s="123">
        <f>('Public 2-year'!CO9/'Public 2-year'!$DG9)*100</f>
        <v>1.5256275230206051</v>
      </c>
      <c r="H12" s="130">
        <f t="shared" si="1"/>
        <v>-1.2131234581027996</v>
      </c>
      <c r="I12" s="123">
        <f t="shared" si="2"/>
        <v>0.46158274454049231</v>
      </c>
      <c r="J12" s="123">
        <f t="shared" si="3"/>
        <v>0.62710078911015898</v>
      </c>
      <c r="K12" s="123" t="str">
        <f t="shared" si="0"/>
        <v>*</v>
      </c>
      <c r="L12" s="123">
        <f t="shared" si="4"/>
        <v>0.12443992445213792</v>
      </c>
      <c r="M12" s="4"/>
      <c r="N12" s="116">
        <f>('Public 2-year'!N9/'Public 2-year'!$DB9)*100</f>
        <v>92.832774226027482</v>
      </c>
      <c r="O12" s="116">
        <f>('Public 2-year'!AF9/'Public 2-year'!$DB9)*100</f>
        <v>1.3366078625000923</v>
      </c>
      <c r="P12" s="116">
        <f>('Public 2-year'!AX9/'Public 2-year'!$DB9)*100</f>
        <v>4.4294303129039596</v>
      </c>
      <c r="Q12" s="128">
        <f>('Public 2-year'!BP9/'Public 2-year'!$DB9)*100</f>
        <v>0</v>
      </c>
      <c r="R12" s="116">
        <f>('Public 2-year'!CJ9/'Public 2-year'!$DB9)*100</f>
        <v>1.4011875985684672</v>
      </c>
      <c r="S12" s="117"/>
      <c r="T12" s="117">
        <f t="shared" si="5"/>
        <v>100</v>
      </c>
      <c r="U12" s="134">
        <f t="shared" si="6"/>
        <v>99.999999999999986</v>
      </c>
    </row>
    <row r="13" spans="1:21">
      <c r="A13" s="99" t="s">
        <v>4</v>
      </c>
      <c r="B13" s="99"/>
      <c r="C13" s="123">
        <f>('Public 2-year'!S10/'Public 2-year'!$DG10)*100</f>
        <v>78.483286700204772</v>
      </c>
      <c r="D13" s="123">
        <f>('Public 2-year'!AK10/'Public 2-year'!$DG10)*100</f>
        <v>1.6478480038410952</v>
      </c>
      <c r="E13" s="123">
        <f>('Public 2-year'!BC10/'Public 2-year'!$DG10)*100</f>
        <v>8.9954679124772525</v>
      </c>
      <c r="F13" s="123">
        <f>IF((('Public 2-year'!BU10/'Public 2-year'!$DG10)*100)&gt;=0.05,('Public 2-year'!BU10/'Public 2-year'!$DG10)*100,"*")</f>
        <v>0.22802197511805569</v>
      </c>
      <c r="G13" s="123">
        <f>('Public 2-year'!CO10/'Public 2-year'!$DG10)*100</f>
        <v>10.645375408358829</v>
      </c>
      <c r="H13" s="130">
        <f t="shared" si="1"/>
        <v>-3.1854656808640982</v>
      </c>
      <c r="I13" s="123">
        <f t="shared" si="2"/>
        <v>0.1857963562368754</v>
      </c>
      <c r="J13" s="123">
        <f t="shared" si="3"/>
        <v>-0.30726755776738202</v>
      </c>
      <c r="K13" s="123">
        <f t="shared" si="0"/>
        <v>0.1608722431047126</v>
      </c>
      <c r="L13" s="123">
        <f t="shared" si="4"/>
        <v>3.1460646392898992</v>
      </c>
      <c r="M13" s="4"/>
      <c r="N13" s="116">
        <f>('Public 2-year'!N10/'Public 2-year'!$DB10)*100</f>
        <v>81.66875238106887</v>
      </c>
      <c r="O13" s="116">
        <f>('Public 2-year'!AF10/'Public 2-year'!$DB10)*100</f>
        <v>1.4620516476042198</v>
      </c>
      <c r="P13" s="116">
        <f>('Public 2-year'!AX10/'Public 2-year'!$DB10)*100</f>
        <v>9.3027354702446345</v>
      </c>
      <c r="Q13" s="128">
        <f>('Public 2-year'!BP10/'Public 2-year'!$DB10)*100</f>
        <v>6.714973201334308E-2</v>
      </c>
      <c r="R13" s="116">
        <f>('Public 2-year'!CJ10/'Public 2-year'!$DB10)*100</f>
        <v>7.4993107690689298</v>
      </c>
      <c r="S13" s="117"/>
      <c r="T13" s="117">
        <f t="shared" si="5"/>
        <v>100</v>
      </c>
      <c r="U13" s="134">
        <f t="shared" si="6"/>
        <v>100</v>
      </c>
    </row>
    <row r="14" spans="1:21">
      <c r="A14" s="9" t="s">
        <v>5</v>
      </c>
      <c r="B14" s="9"/>
      <c r="C14" s="122">
        <f>('Public 2-year'!S11/'Public 2-year'!$DG11)*100</f>
        <v>75.786501968589789</v>
      </c>
      <c r="D14" s="122">
        <f>('Public 2-year'!AK11/'Public 2-year'!$DG11)*100</f>
        <v>6.6875472941493275</v>
      </c>
      <c r="E14" s="122">
        <f>('Public 2-year'!BC11/'Public 2-year'!$DG11)*100</f>
        <v>13.005319418516672</v>
      </c>
      <c r="F14" s="122" t="str">
        <f>IF((('Public 2-year'!BU11/'Public 2-year'!$DG11)*100)&gt;=0.05,('Public 2-year'!BU11/'Public 2-year'!$DG11)*100,"*")</f>
        <v>*</v>
      </c>
      <c r="G14" s="122">
        <f>('Public 2-year'!CO11/'Public 2-year'!$DG11)*100</f>
        <v>4.5206313187442024</v>
      </c>
      <c r="H14" s="129">
        <f t="shared" si="1"/>
        <v>-9.9895135962432136</v>
      </c>
      <c r="I14" s="122">
        <f t="shared" si="2"/>
        <v>2.7622291769330771</v>
      </c>
      <c r="J14" s="122">
        <f t="shared" si="3"/>
        <v>6.1294407799150594</v>
      </c>
      <c r="K14" s="122" t="str">
        <f t="shared" si="0"/>
        <v>*</v>
      </c>
      <c r="L14" s="122">
        <f t="shared" si="4"/>
        <v>1.0978436393950597</v>
      </c>
      <c r="M14" s="4"/>
      <c r="N14" s="116">
        <f>('Public 2-year'!N11/'Public 2-year'!$DB11)*100</f>
        <v>85.776015564833003</v>
      </c>
      <c r="O14" s="116">
        <f>('Public 2-year'!AF11/'Public 2-year'!$DB11)*100</f>
        <v>3.9253181172162503</v>
      </c>
      <c r="P14" s="116">
        <f>('Public 2-year'!AX11/'Public 2-year'!$DB11)*100</f>
        <v>6.8758786386016126</v>
      </c>
      <c r="Q14" s="128">
        <f>('Public 2-year'!BP11/'Public 2-year'!$DB11)*100</f>
        <v>0</v>
      </c>
      <c r="R14" s="116">
        <f>('Public 2-year'!CJ11/'Public 2-year'!$DB11)*100</f>
        <v>3.4227876793491427</v>
      </c>
      <c r="S14" s="117"/>
      <c r="T14" s="117">
        <f t="shared" si="5"/>
        <v>100</v>
      </c>
      <c r="U14" s="134">
        <f t="shared" si="6"/>
        <v>100</v>
      </c>
    </row>
    <row r="15" spans="1:21">
      <c r="A15" s="9" t="s">
        <v>6</v>
      </c>
      <c r="B15" s="9"/>
      <c r="C15" s="122">
        <f>('Public 2-year'!S12/'Public 2-year'!$DG12)*100</f>
        <v>16.308433351726038</v>
      </c>
      <c r="D15" s="122">
        <f>('Public 2-year'!AK12/'Public 2-year'!$DG12)*100</f>
        <v>1.6087097054595025</v>
      </c>
      <c r="E15" s="122">
        <f>('Public 2-year'!BC12/'Public 2-year'!$DG12)*100</f>
        <v>13.657162591669248</v>
      </c>
      <c r="F15" s="122" t="str">
        <f>IF((('Public 2-year'!BU12/'Public 2-year'!$DG12)*100)&gt;=0.05,('Public 2-year'!BU12/'Public 2-year'!$DG12)*100,"*")</f>
        <v>*</v>
      </c>
      <c r="G15" s="122">
        <f>('Public 2-year'!CO12/'Public 2-year'!$DG12)*100</f>
        <v>68.425694351145211</v>
      </c>
      <c r="H15" s="129">
        <f t="shared" si="1"/>
        <v>-18.591758320020134</v>
      </c>
      <c r="I15" s="122">
        <f t="shared" si="2"/>
        <v>-0.8039899456962436</v>
      </c>
      <c r="J15" s="122">
        <f t="shared" si="3"/>
        <v>4.0749518837634504</v>
      </c>
      <c r="K15" s="122" t="str">
        <f t="shared" si="0"/>
        <v>*</v>
      </c>
      <c r="L15" s="122">
        <f t="shared" si="4"/>
        <v>15.320796381952924</v>
      </c>
      <c r="M15" s="4"/>
      <c r="N15" s="116">
        <f>('Public 2-year'!N12/'Public 2-year'!$DB12)*100</f>
        <v>34.900191671746171</v>
      </c>
      <c r="O15" s="116">
        <f>('Public 2-year'!AF12/'Public 2-year'!$DB12)*100</f>
        <v>2.4126996511557461</v>
      </c>
      <c r="P15" s="116">
        <f>('Public 2-year'!AX12/'Public 2-year'!$DB12)*100</f>
        <v>9.5822107079057979</v>
      </c>
      <c r="Q15" s="128">
        <f>('Public 2-year'!BP12/'Public 2-year'!$DB12)*100</f>
        <v>0</v>
      </c>
      <c r="R15" s="116">
        <f>('Public 2-year'!CJ12/'Public 2-year'!$DB12)*100</f>
        <v>53.104897969192287</v>
      </c>
      <c r="S15" s="117"/>
      <c r="T15" s="117">
        <f t="shared" si="5"/>
        <v>100</v>
      </c>
      <c r="U15" s="134">
        <f t="shared" si="6"/>
        <v>100</v>
      </c>
    </row>
    <row r="16" spans="1:21">
      <c r="A16" s="9" t="s">
        <v>7</v>
      </c>
      <c r="B16" s="9"/>
      <c r="C16" s="122">
        <f>('Public 2-year'!S13/'Public 2-year'!$DG13)*100</f>
        <v>88.795330316635727</v>
      </c>
      <c r="D16" s="122">
        <f>('Public 2-year'!AK13/'Public 2-year'!$DG13)*100</f>
        <v>1.7033582551562065</v>
      </c>
      <c r="E16" s="122">
        <f>('Public 2-year'!BC13/'Public 2-year'!$DG13)*100</f>
        <v>3.744473596620717</v>
      </c>
      <c r="F16" s="122" t="str">
        <f>IF((('Public 2-year'!BU13/'Public 2-year'!$DG13)*100)&gt;=0.05,('Public 2-year'!BU13/'Public 2-year'!$DG13)*100,"*")</f>
        <v>*</v>
      </c>
      <c r="G16" s="122">
        <f>('Public 2-year'!CO13/'Public 2-year'!$DG13)*100</f>
        <v>5.7568378315873501</v>
      </c>
      <c r="H16" s="129">
        <f t="shared" si="1"/>
        <v>-9.2581022396672097E-2</v>
      </c>
      <c r="I16" s="122">
        <f t="shared" si="2"/>
        <v>-1.9475961941386779</v>
      </c>
      <c r="J16" s="122">
        <f t="shared" si="3"/>
        <v>0.67450803466857323</v>
      </c>
      <c r="K16" s="122" t="str">
        <f t="shared" si="0"/>
        <v>*</v>
      </c>
      <c r="L16" s="122">
        <f t="shared" si="4"/>
        <v>1.3904147668581182</v>
      </c>
      <c r="M16" s="4"/>
      <c r="N16" s="116">
        <f>('Public 2-year'!N13/'Public 2-year'!$DB13)*100</f>
        <v>88.887911339032399</v>
      </c>
      <c r="O16" s="116">
        <f>('Public 2-year'!AF13/'Public 2-year'!$DB13)*100</f>
        <v>3.6509544492948844</v>
      </c>
      <c r="P16" s="116">
        <f>('Public 2-year'!AX13/'Public 2-year'!$DB13)*100</f>
        <v>3.0699655619521438</v>
      </c>
      <c r="Q16" s="128">
        <f>('Public 2-year'!BP13/'Public 2-year'!$DB13)*100</f>
        <v>2.4745584991337589E-2</v>
      </c>
      <c r="R16" s="116">
        <f>('Public 2-year'!CJ13/'Public 2-year'!$DB13)*100</f>
        <v>4.3664230647292319</v>
      </c>
      <c r="S16" s="117"/>
      <c r="T16" s="117">
        <f t="shared" si="5"/>
        <v>100</v>
      </c>
      <c r="U16" s="134">
        <f t="shared" si="6"/>
        <v>100</v>
      </c>
    </row>
    <row r="17" spans="1:21">
      <c r="A17" s="9" t="s">
        <v>8</v>
      </c>
      <c r="B17" s="9"/>
      <c r="C17" s="122">
        <f>('Public 2-year'!S14/'Public 2-year'!$DG14)*100</f>
        <v>78.035689805569334</v>
      </c>
      <c r="D17" s="122">
        <f>('Public 2-year'!AK14/'Public 2-year'!$DG14)*100</f>
        <v>4.3881471365801898</v>
      </c>
      <c r="E17" s="122">
        <f>('Public 2-year'!BC14/'Public 2-year'!$DG14)*100</f>
        <v>4.9534132384694782</v>
      </c>
      <c r="F17" s="122">
        <f>IF((('Public 2-year'!BU14/'Public 2-year'!$DG14)*100)&gt;=0.05,('Public 2-year'!BU14/'Public 2-year'!$DG14)*100,"*")</f>
        <v>0.9655095202726407</v>
      </c>
      <c r="G17" s="122">
        <f>('Public 2-year'!CO14/'Public 2-year'!$DG14)*100</f>
        <v>11.657240299108356</v>
      </c>
      <c r="H17" s="129">
        <f t="shared" si="1"/>
        <v>-4.4647433520903093</v>
      </c>
      <c r="I17" s="122">
        <f t="shared" si="2"/>
        <v>0.12073644505165504</v>
      </c>
      <c r="J17" s="122">
        <f t="shared" si="3"/>
        <v>1.5700100254954896</v>
      </c>
      <c r="K17" s="122">
        <f t="shared" si="0"/>
        <v>0.23512028251419592</v>
      </c>
      <c r="L17" s="122">
        <f t="shared" si="4"/>
        <v>2.5388765990289617</v>
      </c>
      <c r="M17" s="4"/>
      <c r="N17" s="116">
        <f>('Public 2-year'!N14/'Public 2-year'!$DB14)*100</f>
        <v>82.500433157659643</v>
      </c>
      <c r="O17" s="116">
        <f>('Public 2-year'!AF14/'Public 2-year'!$DB14)*100</f>
        <v>4.2674106915285348</v>
      </c>
      <c r="P17" s="116">
        <f>('Public 2-year'!AX14/'Public 2-year'!$DB14)*100</f>
        <v>3.3834032129739886</v>
      </c>
      <c r="Q17" s="128">
        <f>('Public 2-year'!BP14/'Public 2-year'!$DB14)*100</f>
        <v>0.73038923775844478</v>
      </c>
      <c r="R17" s="116">
        <f>('Public 2-year'!CJ14/'Public 2-year'!$DB14)*100</f>
        <v>9.118363700079394</v>
      </c>
      <c r="S17" s="117"/>
      <c r="T17" s="117">
        <f t="shared" si="5"/>
        <v>100.00000000000001</v>
      </c>
      <c r="U17" s="134">
        <f t="shared" si="6"/>
        <v>100</v>
      </c>
    </row>
    <row r="18" spans="1:21">
      <c r="A18" s="99" t="s">
        <v>9</v>
      </c>
      <c r="B18" s="99"/>
      <c r="C18" s="123">
        <f>('Public 2-year'!S15/'Public 2-year'!$DG15)*100</f>
        <v>71.323822691817014</v>
      </c>
      <c r="D18" s="123">
        <f>('Public 2-year'!AK15/'Public 2-year'!$DG15)*100</f>
        <v>2.9670709000616475</v>
      </c>
      <c r="E18" s="123">
        <f>('Public 2-year'!BC15/'Public 2-year'!$DG15)*100</f>
        <v>2.6375204474900942</v>
      </c>
      <c r="F18" s="123">
        <f>IF((('Public 2-year'!BU15/'Public 2-year'!$DG15)*100)&gt;=0.05,('Public 2-year'!BU15/'Public 2-year'!$DG15)*100,"*")</f>
        <v>0.34042375750142279</v>
      </c>
      <c r="G18" s="123">
        <f>('Public 2-year'!CO15/'Public 2-year'!$DG15)*100</f>
        <v>22.731162203129816</v>
      </c>
      <c r="H18" s="130">
        <f t="shared" si="1"/>
        <v>-13.172510974534973</v>
      </c>
      <c r="I18" s="123">
        <f t="shared" si="2"/>
        <v>0.53106145403639138</v>
      </c>
      <c r="J18" s="123">
        <f t="shared" si="3"/>
        <v>1.0042952685094941</v>
      </c>
      <c r="K18" s="123" t="str">
        <f t="shared" si="0"/>
        <v>*</v>
      </c>
      <c r="L18" s="123">
        <f t="shared" si="4"/>
        <v>11.664899272943792</v>
      </c>
      <c r="M18" s="4"/>
      <c r="N18" s="116">
        <f>('Public 2-year'!N15/'Public 2-year'!$DB15)*100</f>
        <v>84.496333666351987</v>
      </c>
      <c r="O18" s="116">
        <f>('Public 2-year'!AF15/'Public 2-year'!$DB15)*100</f>
        <v>2.4360094460252562</v>
      </c>
      <c r="P18" s="116">
        <f>('Public 2-year'!AX15/'Public 2-year'!$DB15)*100</f>
        <v>1.6332251789806</v>
      </c>
      <c r="Q18" s="128">
        <f>('Public 2-year'!BP15/'Public 2-year'!$DB15)*100</f>
        <v>0.36816877845612878</v>
      </c>
      <c r="R18" s="116">
        <f>('Public 2-year'!CJ15/'Public 2-year'!$DB15)*100</f>
        <v>11.066262930186024</v>
      </c>
      <c r="S18" s="117"/>
      <c r="T18" s="117">
        <f t="shared" si="5"/>
        <v>99.999999999999986</v>
      </c>
      <c r="U18" s="134">
        <f t="shared" si="6"/>
        <v>99.999999999999986</v>
      </c>
    </row>
    <row r="19" spans="1:21">
      <c r="A19" s="99" t="s">
        <v>10</v>
      </c>
      <c r="B19" s="99"/>
      <c r="C19" s="123">
        <f>('Public 2-year'!S16/'Public 2-year'!$DG16)*100</f>
        <v>85.774205588049014</v>
      </c>
      <c r="D19" s="123">
        <f>('Public 2-year'!AK16/'Public 2-year'!$DG16)*100</f>
        <v>1.9046869188389219</v>
      </c>
      <c r="E19" s="123">
        <f>('Public 2-year'!BC16/'Public 2-year'!$DG16)*100</f>
        <v>7.4420742891038598</v>
      </c>
      <c r="F19" s="123">
        <f>IF((('Public 2-year'!BU16/'Public 2-year'!$DG16)*100)&gt;=0.05,('Public 2-year'!BU16/'Public 2-year'!$DG16)*100,"*")</f>
        <v>0.12142722055812534</v>
      </c>
      <c r="G19" s="123">
        <f>('Public 2-year'!CO16/'Public 2-year'!$DG16)*100</f>
        <v>4.7576059834500759</v>
      </c>
      <c r="H19" s="130">
        <f t="shared" si="1"/>
        <v>-4.6622691022764826</v>
      </c>
      <c r="I19" s="123">
        <f t="shared" si="2"/>
        <v>0.52406668584904104</v>
      </c>
      <c r="J19" s="123">
        <f t="shared" si="3"/>
        <v>2.3649424669045915</v>
      </c>
      <c r="K19" s="123">
        <f t="shared" si="0"/>
        <v>0.11998844856248865</v>
      </c>
      <c r="L19" s="123">
        <f t="shared" si="4"/>
        <v>1.6532715009603631</v>
      </c>
      <c r="M19" s="4"/>
      <c r="N19" s="116">
        <f>('Public 2-year'!N16/'Public 2-year'!$DB16)*100</f>
        <v>90.436474690325497</v>
      </c>
      <c r="O19" s="116">
        <f>('Public 2-year'!AF16/'Public 2-year'!$DB16)*100</f>
        <v>1.3806202329898809</v>
      </c>
      <c r="P19" s="116">
        <f>('Public 2-year'!AX16/'Public 2-year'!$DB16)*100</f>
        <v>5.0771318221992683</v>
      </c>
      <c r="Q19" s="128">
        <f>('Public 2-year'!BP16/'Public 2-year'!$DB16)*100</f>
        <v>1.4387719956366924E-3</v>
      </c>
      <c r="R19" s="116">
        <f>('Public 2-year'!CJ16/'Public 2-year'!$DB16)*100</f>
        <v>3.1043344824897128</v>
      </c>
      <c r="S19" s="117"/>
      <c r="T19" s="117">
        <f t="shared" si="5"/>
        <v>100</v>
      </c>
      <c r="U19" s="134">
        <f t="shared" si="6"/>
        <v>100</v>
      </c>
    </row>
    <row r="20" spans="1:21">
      <c r="A20" s="99" t="s">
        <v>11</v>
      </c>
      <c r="B20" s="99"/>
      <c r="C20" s="123">
        <f>('Public 2-year'!S17/'Public 2-year'!$DG17)*100</f>
        <v>63.887004827377446</v>
      </c>
      <c r="D20" s="123">
        <f>('Public 2-year'!AK17/'Public 2-year'!$DG17)*100</f>
        <v>3.5049810771938263</v>
      </c>
      <c r="E20" s="123">
        <f>('Public 2-year'!BC17/'Public 2-year'!$DG17)*100</f>
        <v>12.300494920659826</v>
      </c>
      <c r="F20" s="123" t="str">
        <f>IF((('Public 2-year'!BU17/'Public 2-year'!$DG17)*100)&gt;=0.05,('Public 2-year'!BU17/'Public 2-year'!$DG17)*100,"*")</f>
        <v>*</v>
      </c>
      <c r="G20" s="123">
        <f>('Public 2-year'!CO17/'Public 2-year'!$DG17)*100</f>
        <v>20.307519174768903</v>
      </c>
      <c r="H20" s="130">
        <f t="shared" si="1"/>
        <v>-9.9369911290134567</v>
      </c>
      <c r="I20" s="123">
        <f t="shared" si="2"/>
        <v>0.66253968537057917</v>
      </c>
      <c r="J20" s="123">
        <f t="shared" si="3"/>
        <v>0.62792651563564483</v>
      </c>
      <c r="K20" s="123" t="str">
        <f t="shared" si="0"/>
        <v>*</v>
      </c>
      <c r="L20" s="123">
        <f t="shared" si="4"/>
        <v>8.6465249280072261</v>
      </c>
      <c r="M20" s="4"/>
      <c r="N20" s="116">
        <f>('Public 2-year'!N17/'Public 2-year'!$DB17)*100</f>
        <v>73.823995956390903</v>
      </c>
      <c r="O20" s="116">
        <f>('Public 2-year'!AF17/'Public 2-year'!$DB17)*100</f>
        <v>2.8424413918232472</v>
      </c>
      <c r="P20" s="116">
        <f>('Public 2-year'!AX17/'Public 2-year'!$DB17)*100</f>
        <v>11.672568405024181</v>
      </c>
      <c r="Q20" s="128">
        <f>('Public 2-year'!BP17/'Public 2-year'!$DB17)*100</f>
        <v>0</v>
      </c>
      <c r="R20" s="116">
        <f>('Public 2-year'!CJ17/'Public 2-year'!$DB17)*100</f>
        <v>11.660994246761677</v>
      </c>
      <c r="S20" s="117"/>
      <c r="T20" s="117">
        <f t="shared" si="5"/>
        <v>100</v>
      </c>
      <c r="U20" s="134">
        <f t="shared" si="6"/>
        <v>100</v>
      </c>
    </row>
    <row r="21" spans="1:21">
      <c r="A21" s="99" t="s">
        <v>12</v>
      </c>
      <c r="B21" s="99"/>
      <c r="C21" s="123">
        <f>('Public 2-year'!S18/'Public 2-year'!$DG18)*100</f>
        <v>55.046041388307643</v>
      </c>
      <c r="D21" s="123">
        <f>('Public 2-year'!AK18/'Public 2-year'!$DG18)*100</f>
        <v>2.2422438711800807</v>
      </c>
      <c r="E21" s="123">
        <f>('Public 2-year'!BC18/'Public 2-year'!$DG18)*100</f>
        <v>37.347231287676955</v>
      </c>
      <c r="F21" s="123">
        <f>IF((('Public 2-year'!BU18/'Public 2-year'!$DG18)*100)&gt;=0.05,('Public 2-year'!BU18/'Public 2-year'!$DG18)*100,"*")</f>
        <v>0.15396073616800468</v>
      </c>
      <c r="G21" s="123">
        <f>('Public 2-year'!CO18/'Public 2-year'!$DG18)*100</f>
        <v>5.2105227166673185</v>
      </c>
      <c r="H21" s="130">
        <f t="shared" si="1"/>
        <v>-16.405280567944644</v>
      </c>
      <c r="I21" s="123">
        <f t="shared" si="2"/>
        <v>0.3515140866311135</v>
      </c>
      <c r="J21" s="123">
        <f t="shared" si="3"/>
        <v>13.113652524460864</v>
      </c>
      <c r="K21" s="123">
        <f t="shared" si="0"/>
        <v>8.9549401526352046E-2</v>
      </c>
      <c r="L21" s="123">
        <f t="shared" si="4"/>
        <v>2.8505645553263217</v>
      </c>
      <c r="M21" s="4"/>
      <c r="N21" s="116">
        <f>('Public 2-year'!N18/'Public 2-year'!$DB18)*100</f>
        <v>71.451321956252286</v>
      </c>
      <c r="O21" s="116">
        <f>('Public 2-year'!AF18/'Public 2-year'!$DB18)*100</f>
        <v>1.8907297845489672</v>
      </c>
      <c r="P21" s="116">
        <f>('Public 2-year'!AX18/'Public 2-year'!$DB18)*100</f>
        <v>24.233578763216091</v>
      </c>
      <c r="Q21" s="128">
        <f>('Public 2-year'!BP18/'Public 2-year'!$DB18)*100</f>
        <v>6.4411334641652634E-2</v>
      </c>
      <c r="R21" s="116">
        <f>('Public 2-year'!CJ18/'Public 2-year'!$DB18)*100</f>
        <v>2.3599581613409968</v>
      </c>
      <c r="S21" s="117"/>
      <c r="T21" s="117">
        <f t="shared" si="5"/>
        <v>99.999999999999986</v>
      </c>
      <c r="U21" s="134">
        <f t="shared" si="6"/>
        <v>100</v>
      </c>
    </row>
    <row r="22" spans="1:21">
      <c r="A22" s="9" t="s">
        <v>13</v>
      </c>
      <c r="B22" s="9"/>
      <c r="C22" s="122">
        <f>('Public 2-year'!S19/'Public 2-year'!$DG19)*100</f>
        <v>54.467483537890438</v>
      </c>
      <c r="D22" s="122">
        <f>('Public 2-year'!AK19/'Public 2-year'!$DG19)*100</f>
        <v>1.4140241829703002</v>
      </c>
      <c r="E22" s="122">
        <f>('Public 2-year'!BC19/'Public 2-year'!$DG19)*100</f>
        <v>37.332028207024301</v>
      </c>
      <c r="F22" s="122" t="str">
        <f>IF((('Public 2-year'!BU19/'Public 2-year'!$DG19)*100)&gt;=0.05,('Public 2-year'!BU19/'Public 2-year'!$DG19)*100,"*")</f>
        <v>*</v>
      </c>
      <c r="G22" s="122">
        <f>('Public 2-year'!CO19/'Public 2-year'!$DG19)*100</f>
        <v>6.7673833220772011</v>
      </c>
      <c r="H22" s="129">
        <f t="shared" si="1"/>
        <v>-22.066845549772047</v>
      </c>
      <c r="I22" s="122">
        <f t="shared" si="2"/>
        <v>-0.59795340805578734</v>
      </c>
      <c r="J22" s="122">
        <f t="shared" si="3"/>
        <v>20.725458168134487</v>
      </c>
      <c r="K22" s="122" t="str">
        <f t="shared" si="0"/>
        <v>*</v>
      </c>
      <c r="L22" s="122">
        <f t="shared" si="4"/>
        <v>2.0910649165687056</v>
      </c>
      <c r="M22" s="4"/>
      <c r="N22" s="116">
        <f>('Public 2-year'!N19/'Public 2-year'!$DB19)*100</f>
        <v>76.534329087662485</v>
      </c>
      <c r="O22" s="116">
        <f>('Public 2-year'!AF19/'Public 2-year'!$DB19)*100</f>
        <v>2.0119775910260875</v>
      </c>
      <c r="P22" s="116">
        <f>('Public 2-year'!AX19/'Public 2-year'!$DB19)*100</f>
        <v>16.606570038889814</v>
      </c>
      <c r="Q22" s="128">
        <f>('Public 2-year'!BP19/'Public 2-year'!$DB19)*100</f>
        <v>0.17080487691312887</v>
      </c>
      <c r="R22" s="116">
        <f>('Public 2-year'!CJ19/'Public 2-year'!$DB19)*100</f>
        <v>4.6763184055084954</v>
      </c>
      <c r="S22" s="117"/>
      <c r="T22" s="117">
        <f t="shared" si="5"/>
        <v>100</v>
      </c>
      <c r="U22" s="134">
        <f t="shared" si="6"/>
        <v>99.980919249962227</v>
      </c>
    </row>
    <row r="23" spans="1:21">
      <c r="A23" s="9" t="s">
        <v>14</v>
      </c>
      <c r="B23" s="9"/>
      <c r="C23" s="122">
        <f>('Public 2-year'!S20/'Public 2-year'!$DG20)*100</f>
        <v>71.727942578234178</v>
      </c>
      <c r="D23" s="122">
        <f>('Public 2-year'!AK20/'Public 2-year'!$DG20)*100</f>
        <v>4.2823985299523954</v>
      </c>
      <c r="E23" s="122">
        <f>('Public 2-year'!BC20/'Public 2-year'!$DG20)*100</f>
        <v>5.3238874988004703</v>
      </c>
      <c r="F23" s="122">
        <f>IF((('Public 2-year'!BU20/'Public 2-year'!$DG20)*100)&gt;=0.05,('Public 2-year'!BU20/'Public 2-year'!$DG20)*100,"*")</f>
        <v>1.4573996650768903</v>
      </c>
      <c r="G23" s="122">
        <f>('Public 2-year'!CO20/'Public 2-year'!$DG20)*100</f>
        <v>17.208371727936058</v>
      </c>
      <c r="H23" s="129">
        <f t="shared" si="1"/>
        <v>-9.0552543620627119</v>
      </c>
      <c r="I23" s="122">
        <f t="shared" si="2"/>
        <v>0.89126629031178028</v>
      </c>
      <c r="J23" s="122">
        <f t="shared" si="3"/>
        <v>1.0524334620487306</v>
      </c>
      <c r="K23" s="122">
        <f t="shared" si="0"/>
        <v>0.38269710431437209</v>
      </c>
      <c r="L23" s="122">
        <f t="shared" si="4"/>
        <v>6.728857505387813</v>
      </c>
      <c r="M23" s="4"/>
      <c r="N23" s="116">
        <f>('Public 2-year'!N20/'Public 2-year'!$DB20)*100</f>
        <v>80.783196940296889</v>
      </c>
      <c r="O23" s="116">
        <f>('Public 2-year'!AF20/'Public 2-year'!$DB20)*100</f>
        <v>3.3911322396406152</v>
      </c>
      <c r="P23" s="116">
        <f>('Public 2-year'!AX20/'Public 2-year'!$DB20)*100</f>
        <v>4.2714540367517397</v>
      </c>
      <c r="Q23" s="128">
        <f>('Public 2-year'!BP20/'Public 2-year'!$DB20)*100</f>
        <v>1.0747025607625182</v>
      </c>
      <c r="R23" s="116">
        <f>('Public 2-year'!CJ20/'Public 2-year'!$DB20)*100</f>
        <v>10.479514222548245</v>
      </c>
      <c r="S23" s="117"/>
      <c r="T23" s="117">
        <f t="shared" si="5"/>
        <v>100</v>
      </c>
      <c r="U23" s="134">
        <f t="shared" si="6"/>
        <v>99.999999999999986</v>
      </c>
    </row>
    <row r="24" spans="1:21">
      <c r="A24" s="9" t="s">
        <v>15</v>
      </c>
      <c r="B24" s="9"/>
      <c r="C24" s="122">
        <f>('Public 2-year'!S21/'Public 2-year'!$DG21)*100</f>
        <v>73.081216893141814</v>
      </c>
      <c r="D24" s="122">
        <f>('Public 2-year'!AK21/'Public 2-year'!$DG21)*100</f>
        <v>2.8396193525781523</v>
      </c>
      <c r="E24" s="122">
        <f>('Public 2-year'!BC21/'Public 2-year'!$DG21)*100</f>
        <v>18.256986885836586</v>
      </c>
      <c r="F24" s="122" t="str">
        <f>IF((('Public 2-year'!BU21/'Public 2-year'!$DG21)*100)&gt;=0.05,('Public 2-year'!BU21/'Public 2-year'!$DG21)*100,"*")</f>
        <v>*</v>
      </c>
      <c r="G24" s="122">
        <f>('Public 2-year'!CO21/'Public 2-year'!$DG21)*100</f>
        <v>5.8221768684434503</v>
      </c>
      <c r="H24" s="129">
        <f t="shared" si="1"/>
        <v>-7.7114492522374718</v>
      </c>
      <c r="I24" s="122">
        <f t="shared" si="2"/>
        <v>-1.3562050892833053</v>
      </c>
      <c r="J24" s="122">
        <f t="shared" si="3"/>
        <v>7.5518722761531425</v>
      </c>
      <c r="K24" s="122" t="str">
        <f t="shared" si="0"/>
        <v>*</v>
      </c>
      <c r="L24" s="122">
        <f t="shared" si="4"/>
        <v>1.5157820653676435</v>
      </c>
      <c r="M24" s="4"/>
      <c r="N24" s="116">
        <f>('Public 2-year'!N21/'Public 2-year'!$DB21)*100</f>
        <v>80.792666145379286</v>
      </c>
      <c r="O24" s="116">
        <f>('Public 2-year'!AF21/'Public 2-year'!$DB21)*100</f>
        <v>4.1958244418614576</v>
      </c>
      <c r="P24" s="116">
        <f>('Public 2-year'!AX21/'Public 2-year'!$DB21)*100</f>
        <v>10.705114609683443</v>
      </c>
      <c r="Q24" s="128">
        <f>('Public 2-year'!BP21/'Public 2-year'!$DB21)*100</f>
        <v>0</v>
      </c>
      <c r="R24" s="116">
        <f>('Public 2-year'!CJ21/'Public 2-year'!$DB21)*100</f>
        <v>4.3063948030758068</v>
      </c>
      <c r="S24" s="117"/>
      <c r="T24" s="117">
        <f t="shared" si="5"/>
        <v>100</v>
      </c>
      <c r="U24" s="134">
        <f t="shared" si="6"/>
        <v>100</v>
      </c>
    </row>
    <row r="25" spans="1:21">
      <c r="A25" s="14" t="s">
        <v>16</v>
      </c>
      <c r="B25" s="14"/>
      <c r="C25" s="120">
        <f>('Public 2-year'!S22/'Public 2-year'!$DG22)*100</f>
        <v>70.65948718462964</v>
      </c>
      <c r="D25" s="120">
        <f>('Public 2-year'!AK22/'Public 2-year'!$DG22)*100</f>
        <v>3.7890361487610242</v>
      </c>
      <c r="E25" s="120">
        <f>('Public 2-year'!BC22/'Public 2-year'!$DG22)*100</f>
        <v>18.315329094535524</v>
      </c>
      <c r="F25" s="120">
        <f>IF((('Public 2-year'!BU22/'Public 2-year'!$DG22)*100)&gt;=0.05,('Public 2-year'!BU22/'Public 2-year'!$DG22)*100,"*")</f>
        <v>0.42386285641558474</v>
      </c>
      <c r="G25" s="149">
        <f>('Public 2-year'!CO22/'Public 2-year'!$DG22)*100</f>
        <v>6.812284715658226</v>
      </c>
      <c r="H25" s="121">
        <f t="shared" si="1"/>
        <v>-5.5181385554520119</v>
      </c>
      <c r="I25" s="120">
        <f t="shared" si="2"/>
        <v>1.0477753705797839</v>
      </c>
      <c r="J25" s="120">
        <f t="shared" si="3"/>
        <v>4.2801601444336406</v>
      </c>
      <c r="K25" s="120">
        <f t="shared" si="0"/>
        <v>0.2485876460696918</v>
      </c>
      <c r="L25" s="120">
        <f t="shared" si="4"/>
        <v>-5.8384605631103703E-2</v>
      </c>
      <c r="M25" s="4"/>
      <c r="N25" s="116">
        <f>('Public 2-year'!N22/'Public 2-year'!$DB22)*100</f>
        <v>76.177625740081652</v>
      </c>
      <c r="O25" s="116">
        <f>('Public 2-year'!AF22/'Public 2-year'!$DB22)*100</f>
        <v>2.7412607781812404</v>
      </c>
      <c r="P25" s="116">
        <f>('Public 2-year'!AX22/'Public 2-year'!$DB22)*100</f>
        <v>14.035168950101884</v>
      </c>
      <c r="Q25" s="128">
        <f>('Public 2-year'!BP22/'Public 2-year'!$DB22)*100</f>
        <v>0.17527521034589294</v>
      </c>
      <c r="R25" s="116">
        <f>('Public 2-year'!CJ22/'Public 2-year'!$DB22)*100</f>
        <v>6.8706693212893297</v>
      </c>
      <c r="S25" s="117"/>
      <c r="T25" s="117">
        <f t="shared" si="5"/>
        <v>99.999999999999986</v>
      </c>
      <c r="U25" s="134">
        <f t="shared" si="6"/>
        <v>100</v>
      </c>
    </row>
    <row r="26" spans="1:21">
      <c r="A26" s="9" t="s">
        <v>65</v>
      </c>
      <c r="B26" s="9"/>
      <c r="C26" s="122">
        <f>('Public 2-year'!S23/'Public 2-year'!$DG23)*100</f>
        <v>63.97637479425461</v>
      </c>
      <c r="D26" s="122">
        <f>('Public 2-year'!AK23/'Public 2-year'!$DG23)*100</f>
        <v>2.8939963810490617</v>
      </c>
      <c r="E26" s="122">
        <f>('Public 2-year'!BC23/'Public 2-year'!$DG23)*100</f>
        <v>20.702758397312103</v>
      </c>
      <c r="F26" s="122">
        <f>IF((('Public 2-year'!BU23/'Public 2-year'!$DG23)*100)&gt;=0.05,('Public 2-year'!BU23/'Public 2-year'!$DG23)*100,"*")</f>
        <v>1.8136930145560302</v>
      </c>
      <c r="G26" s="122">
        <f>('Public 2-year'!CO23/'Public 2-year'!$DG23)*100</f>
        <v>10.613177412828202</v>
      </c>
      <c r="H26" s="129">
        <f t="shared" si="1"/>
        <v>-8.9076050534600455</v>
      </c>
      <c r="I26" s="122">
        <f t="shared" si="2"/>
        <v>-1.9156918489506238</v>
      </c>
      <c r="J26" s="122">
        <f t="shared" si="3"/>
        <v>8.3136318640904179</v>
      </c>
      <c r="K26" s="122">
        <f t="shared" si="0"/>
        <v>0.21672786797865151</v>
      </c>
      <c r="L26" s="122">
        <f t="shared" si="4"/>
        <v>2.2929371703416059</v>
      </c>
      <c r="M26" s="4"/>
      <c r="N26" s="116">
        <f>('Public 2-year'!N23/'Public 2-year'!$DB23)*100</f>
        <v>72.883979847714656</v>
      </c>
      <c r="O26" s="116">
        <f>('Public 2-year'!AF23/'Public 2-year'!$DB23)*100</f>
        <v>4.8096882299996855</v>
      </c>
      <c r="P26" s="116">
        <f>('Public 2-year'!AX23/'Public 2-year'!$DB23)*100</f>
        <v>12.389126533221685</v>
      </c>
      <c r="Q26" s="128">
        <f>('Public 2-year'!BP23/'Public 2-year'!$DB23)*100</f>
        <v>1.5969651465773786</v>
      </c>
      <c r="R26" s="116">
        <f>('Public 2-year'!CJ23/'Public 2-year'!$DB23)*100</f>
        <v>8.3202402424865962</v>
      </c>
      <c r="S26" s="117"/>
      <c r="T26" s="117">
        <f t="shared" si="5"/>
        <v>99.999999999999986</v>
      </c>
      <c r="U26" s="134">
        <f t="shared" si="6"/>
        <v>100.00000000000003</v>
      </c>
    </row>
    <row r="27" spans="1:21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>
        <f t="shared" si="0"/>
        <v>0</v>
      </c>
      <c r="L27" s="122"/>
      <c r="M27" s="4"/>
      <c r="N27" s="116"/>
      <c r="O27" s="116"/>
      <c r="P27" s="116"/>
      <c r="Q27" s="128"/>
      <c r="R27" s="116"/>
      <c r="S27" s="117"/>
      <c r="T27" s="117"/>
      <c r="U27" s="134"/>
    </row>
    <row r="28" spans="1:21">
      <c r="A28" s="99" t="s">
        <v>25</v>
      </c>
      <c r="B28" s="99"/>
      <c r="C28" s="123">
        <f>('Public 2-year'!S25/'Public 2-year'!$DG25)*100</f>
        <v>67.861929199490078</v>
      </c>
      <c r="D28" s="123">
        <f>('Public 2-year'!AK25/'Public 2-year'!$DG25)*100</f>
        <v>32.138070800509922</v>
      </c>
      <c r="E28" s="123">
        <f>('Public 2-year'!BC25/'Public 2-year'!$DG25)*100</f>
        <v>0</v>
      </c>
      <c r="F28" s="123" t="str">
        <f>IF((('Public 2-year'!BU25/'Public 2-year'!$DG25)*100)&gt;=0.05,('Public 2-year'!BU25/'Public 2-year'!$DG25)*100,"*")</f>
        <v>*</v>
      </c>
      <c r="G28" s="123">
        <f>('Public 2-year'!CO25/'Public 2-year'!$DG25)*100</f>
        <v>0</v>
      </c>
      <c r="H28" s="130">
        <f t="shared" ref="H28" si="7">IF((C28-N28)=0,(C28-N28),IF((C28-N28)&gt;=0.05,(C28-N28),IF((C28-N28&lt;=-0.05),(C28-N28),"*")))</f>
        <v>2.9356801467923503</v>
      </c>
      <c r="I28" s="123">
        <f t="shared" ref="I28" si="8">IF((D28-O28)=0,(D28-O28),IF((D28-O28)&gt;=0.05,(D28-O28),IF((D28-O28&lt;=-0.05),(D28-O28),"*")))</f>
        <v>5.9356900681759548</v>
      </c>
      <c r="J28" s="123">
        <f t="shared" ref="J28" si="9">IF((E28-P28)=0,(E28-P28),IF((E28-P28)&gt;=0.05,(E28-P28),IF((E28-P28&lt;=-0.05),(E28-P28),"*")))</f>
        <v>0</v>
      </c>
      <c r="K28" s="123" t="str">
        <f t="shared" ref="K28" si="10">IF(F28="*","*",IF((F28-Q28)=0,(F28-Q28),IF((F28-Q28)&gt;=0.05,(F28-Q28),IF((F28-Q28&lt;=-0.05),(F28-Q28),"*"))))</f>
        <v>*</v>
      </c>
      <c r="L28" s="123">
        <f t="shared" ref="L28" si="11">IF((G28-R28)=0,(G28-R28),IF((G28-R28)&gt;=0.05,(G28-R28),IF((G28-R28&lt;=-0.05),(G28-R28),"*")))</f>
        <v>-8.8713702149682998</v>
      </c>
      <c r="M28" s="4"/>
      <c r="N28" s="116">
        <f>('Public 2-year'!N25/'Public 2-year'!$DB25)*100</f>
        <v>64.926249052697727</v>
      </c>
      <c r="O28" s="116">
        <f>('Public 2-year'!AF25/'Public 2-year'!$DB25)*100</f>
        <v>26.202380732333967</v>
      </c>
      <c r="P28" s="116">
        <f>('Public 2-year'!AX25/'Public 2-year'!$DB25)*100</f>
        <v>0</v>
      </c>
      <c r="Q28" s="128">
        <f>('Public 2-year'!BP25/'Public 2-year'!$DB25)*100</f>
        <v>0</v>
      </c>
      <c r="R28" s="116">
        <f>('Public 2-year'!CJ25/'Public 2-year'!$DB25)*100</f>
        <v>8.8713702149682998</v>
      </c>
      <c r="S28" s="117"/>
      <c r="T28" s="117">
        <f t="shared" si="5"/>
        <v>99.999999999999986</v>
      </c>
      <c r="U28" s="134">
        <f t="shared" si="6"/>
        <v>100</v>
      </c>
    </row>
    <row r="29" spans="1:21">
      <c r="A29" s="99" t="s">
        <v>26</v>
      </c>
      <c r="B29" s="99"/>
      <c r="C29" s="123">
        <f>('Public 2-year'!S26/'Public 2-year'!$DG26)*100</f>
        <v>81.773217695594852</v>
      </c>
      <c r="D29" s="123">
        <f>('Public 2-year'!AK26/'Public 2-year'!$DG26)*100</f>
        <v>2.3098040071569628</v>
      </c>
      <c r="E29" s="123">
        <f>('Public 2-year'!BC26/'Public 2-year'!$DG26)*100</f>
        <v>0.55321212766588501</v>
      </c>
      <c r="F29" s="123">
        <f>IF((('Public 2-year'!BU26/'Public 2-year'!$DG26)*100)&gt;=0.05,('Public 2-year'!BU26/'Public 2-year'!$DG26)*100,"*")</f>
        <v>0.7168062241123373</v>
      </c>
      <c r="G29" s="123">
        <f>('Public 2-year'!CO26/'Public 2-year'!$DG26)*100</f>
        <v>14.646959945469968</v>
      </c>
      <c r="H29" s="130">
        <f t="shared" si="1"/>
        <v>-4.8878949989445317</v>
      </c>
      <c r="I29" s="123">
        <f t="shared" si="2"/>
        <v>0.54519350743739103</v>
      </c>
      <c r="J29" s="123">
        <f t="shared" si="3"/>
        <v>0.28407479103574107</v>
      </c>
      <c r="K29" s="123">
        <f t="shared" si="0"/>
        <v>0.26197404513696787</v>
      </c>
      <c r="L29" s="123">
        <f t="shared" si="4"/>
        <v>3.7966526553344337</v>
      </c>
      <c r="M29" s="4"/>
      <c r="N29" s="116">
        <f>('Public 2-year'!N26/'Public 2-year'!$DB26)*100</f>
        <v>86.661112694539383</v>
      </c>
      <c r="O29" s="116">
        <f>('Public 2-year'!AF26/'Public 2-year'!$DB26)*100</f>
        <v>1.7646104997195717</v>
      </c>
      <c r="P29" s="116">
        <f>('Public 2-year'!AX26/'Public 2-year'!$DB26)*100</f>
        <v>0.26913733663014394</v>
      </c>
      <c r="Q29" s="128">
        <f>('Public 2-year'!BP26/'Public 2-year'!$DB26)*100</f>
        <v>0.45483217897536943</v>
      </c>
      <c r="R29" s="116">
        <f>('Public 2-year'!CJ26/'Public 2-year'!$DB26)*100</f>
        <v>10.850307290135534</v>
      </c>
      <c r="S29" s="117"/>
      <c r="T29" s="117">
        <f t="shared" si="5"/>
        <v>99.999999999999986</v>
      </c>
      <c r="U29" s="134">
        <f t="shared" si="6"/>
        <v>100</v>
      </c>
    </row>
    <row r="30" spans="1:21">
      <c r="A30" s="99" t="s">
        <v>27</v>
      </c>
      <c r="B30" s="99"/>
      <c r="C30" s="123">
        <f>('Public 2-year'!S27/'Public 2-year'!$DG27)*100</f>
        <v>62.76159724952327</v>
      </c>
      <c r="D30" s="123">
        <f>('Public 2-year'!AK27/'Public 2-year'!$DG27)*100</f>
        <v>3.0175372765189881</v>
      </c>
      <c r="E30" s="123">
        <f>('Public 2-year'!BC27/'Public 2-year'!$DG27)*100</f>
        <v>22.922173605274519</v>
      </c>
      <c r="F30" s="123">
        <f>IF((('Public 2-year'!BU27/'Public 2-year'!$DG27)*100)&gt;=0.05,('Public 2-year'!BU27/'Public 2-year'!$DG27)*100,"*")</f>
        <v>2.5200721872958924</v>
      </c>
      <c r="G30" s="123">
        <f>('Public 2-year'!CO27/'Public 2-year'!$DG27)*100</f>
        <v>8.7786196813873332</v>
      </c>
      <c r="H30" s="130">
        <f t="shared" si="1"/>
        <v>-7.5750388411047638</v>
      </c>
      <c r="I30" s="123">
        <f t="shared" si="2"/>
        <v>-3.6042994199663454</v>
      </c>
      <c r="J30" s="123">
        <f t="shared" si="3"/>
        <v>9.3358042076865839</v>
      </c>
      <c r="K30" s="123" t="str">
        <f t="shared" si="0"/>
        <v>*</v>
      </c>
      <c r="L30" s="123">
        <f t="shared" si="4"/>
        <v>1.811589401481136</v>
      </c>
      <c r="M30" s="4"/>
      <c r="N30" s="116">
        <f>('Public 2-year'!N27/'Public 2-year'!$DB27)*100</f>
        <v>70.336636090628033</v>
      </c>
      <c r="O30" s="116">
        <f>('Public 2-year'!AF27/'Public 2-year'!$DB27)*100</f>
        <v>6.6218366964853335</v>
      </c>
      <c r="P30" s="116">
        <f>('Public 2-year'!AX27/'Public 2-year'!$DB27)*100</f>
        <v>13.586369397587935</v>
      </c>
      <c r="Q30" s="128">
        <f>('Public 2-year'!BP27/'Public 2-year'!$DB27)*100</f>
        <v>2.4881275353924974</v>
      </c>
      <c r="R30" s="116">
        <f>('Public 2-year'!CJ27/'Public 2-year'!$DB27)*100</f>
        <v>6.9670302799061972</v>
      </c>
      <c r="S30" s="117"/>
      <c r="T30" s="117">
        <f t="shared" si="5"/>
        <v>99.999999999999986</v>
      </c>
      <c r="U30" s="134">
        <f t="shared" si="6"/>
        <v>100</v>
      </c>
    </row>
    <row r="31" spans="1:21">
      <c r="A31" s="99" t="s">
        <v>28</v>
      </c>
      <c r="B31" s="99"/>
      <c r="C31" s="123">
        <f>('Public 2-year'!S28/'Public 2-year'!$DG28)*100</f>
        <v>62.401816544095603</v>
      </c>
      <c r="D31" s="123">
        <f>('Public 2-year'!AK28/'Public 2-year'!$DG28)*100</f>
        <v>1.9195713513437276</v>
      </c>
      <c r="E31" s="123">
        <f>('Public 2-year'!BC28/'Public 2-year'!$DG28)*100</f>
        <v>28.45071924080283</v>
      </c>
      <c r="F31" s="123">
        <f>IF((('Public 2-year'!BU28/'Public 2-year'!$DG28)*100)&gt;=0.05,('Public 2-year'!BU28/'Public 2-year'!$DG28)*100,"*")</f>
        <v>0.17135538525997585</v>
      </c>
      <c r="G31" s="123">
        <f>('Public 2-year'!CO28/'Public 2-year'!$DG28)*100</f>
        <v>7.0565374784978667</v>
      </c>
      <c r="H31" s="130">
        <f t="shared" si="1"/>
        <v>-11.058031196568955</v>
      </c>
      <c r="I31" s="123" t="str">
        <f t="shared" si="2"/>
        <v>*</v>
      </c>
      <c r="J31" s="123">
        <f t="shared" si="3"/>
        <v>10.632040480668152</v>
      </c>
      <c r="K31" s="123">
        <f t="shared" si="0"/>
        <v>-0.10190285499938789</v>
      </c>
      <c r="L31" s="123">
        <f t="shared" si="4"/>
        <v>0.49811614717400943</v>
      </c>
      <c r="M31" s="4"/>
      <c r="N31" s="116">
        <f>('Public 2-year'!N28/'Public 2-year'!$DB28)*100</f>
        <v>73.459847740664557</v>
      </c>
      <c r="O31" s="116">
        <f>('Public 2-year'!AF28/'Public 2-year'!$DB28)*100</f>
        <v>1.8897939276175433</v>
      </c>
      <c r="P31" s="116">
        <f>('Public 2-year'!AX28/'Public 2-year'!$DB28)*100</f>
        <v>17.818678760134677</v>
      </c>
      <c r="Q31" s="128">
        <f>('Public 2-year'!BP28/'Public 2-year'!$DB28)*100</f>
        <v>0.27325824025936374</v>
      </c>
      <c r="R31" s="116">
        <f>('Public 2-year'!CJ28/'Public 2-year'!$DB28)*100</f>
        <v>6.5584213313238573</v>
      </c>
      <c r="S31" s="117"/>
      <c r="T31" s="117">
        <f t="shared" si="5"/>
        <v>100</v>
      </c>
      <c r="U31" s="134">
        <f t="shared" si="6"/>
        <v>100</v>
      </c>
    </row>
    <row r="32" spans="1:21">
      <c r="A32" s="9" t="s">
        <v>30</v>
      </c>
      <c r="B32" s="9"/>
      <c r="C32" s="122">
        <f>('Public 2-year'!S29/'Public 2-year'!$DG29)*100</f>
        <v>72.316319722043247</v>
      </c>
      <c r="D32" s="122">
        <f>('Public 2-year'!AK29/'Public 2-year'!$DG29)*100</f>
        <v>6.7373614887724473</v>
      </c>
      <c r="E32" s="122">
        <f>('Public 2-year'!BC29/'Public 2-year'!$DG29)*100</f>
        <v>1.0556647773142791</v>
      </c>
      <c r="F32" s="122" t="str">
        <f>IF((('Public 2-year'!BU29/'Public 2-year'!$DG29)*100)&gt;=0.05,('Public 2-year'!BU29/'Public 2-year'!$DG29)*100,"*")</f>
        <v>*</v>
      </c>
      <c r="G32" s="122">
        <f>('Public 2-year'!CO29/'Public 2-year'!$DG29)*100</f>
        <v>19.863858289297497</v>
      </c>
      <c r="H32" s="129">
        <f t="shared" si="1"/>
        <v>-4.7161311891056243</v>
      </c>
      <c r="I32" s="122">
        <f t="shared" si="2"/>
        <v>-0.5196777009637179</v>
      </c>
      <c r="J32" s="122">
        <f t="shared" si="3"/>
        <v>0.4051540766002717</v>
      </c>
      <c r="K32" s="122" t="str">
        <f t="shared" si="0"/>
        <v>*</v>
      </c>
      <c r="L32" s="122">
        <f t="shared" si="4"/>
        <v>4.8968069926374973</v>
      </c>
      <c r="M32" s="4"/>
      <c r="N32" s="116">
        <f>('Public 2-year'!N29/'Public 2-year'!$DB29)*100</f>
        <v>77.032450911148871</v>
      </c>
      <c r="O32" s="116">
        <f>('Public 2-year'!AF29/'Public 2-year'!$DB29)*100</f>
        <v>7.2570391897361652</v>
      </c>
      <c r="P32" s="116">
        <f>('Public 2-year'!AX29/'Public 2-year'!$DB29)*100</f>
        <v>0.65051070071400741</v>
      </c>
      <c r="Q32" s="128">
        <f>('Public 2-year'!BP29/'Public 2-year'!$DB29)*100</f>
        <v>9.2947901740953021E-2</v>
      </c>
      <c r="R32" s="116">
        <f>('Public 2-year'!CJ29/'Public 2-year'!$DB29)*100</f>
        <v>14.967051296659999</v>
      </c>
      <c r="S32" s="117"/>
      <c r="T32" s="117">
        <f t="shared" si="5"/>
        <v>100</v>
      </c>
      <c r="U32" s="134">
        <f t="shared" si="6"/>
        <v>99.97320427742747</v>
      </c>
    </row>
    <row r="33" spans="1:21">
      <c r="A33" s="9" t="s">
        <v>31</v>
      </c>
      <c r="B33" s="9"/>
      <c r="C33" s="122">
        <f>('Public 2-year'!S30/'Public 2-year'!$DG30)*100</f>
        <v>85.075154989770908</v>
      </c>
      <c r="D33" s="122">
        <f>('Public 2-year'!AK30/'Public 2-year'!$DG30)*100</f>
        <v>2.2791197344179097</v>
      </c>
      <c r="E33" s="122">
        <f>('Public 2-year'!BC30/'Public 2-year'!$DG30)*100</f>
        <v>4.2222919086367137</v>
      </c>
      <c r="F33" s="122" t="str">
        <f>IF((('Public 2-year'!BU30/'Public 2-year'!$DG30)*100)&gt;=0.05,('Public 2-year'!BU30/'Public 2-year'!$DG30)*100,"*")</f>
        <v>*</v>
      </c>
      <c r="G33" s="122">
        <f>('Public 2-year'!CO30/'Public 2-year'!$DG30)*100</f>
        <v>8.4234333671744643</v>
      </c>
      <c r="H33" s="129">
        <f t="shared" si="1"/>
        <v>-6.1883872892817635</v>
      </c>
      <c r="I33" s="122">
        <f t="shared" si="2"/>
        <v>0.71037158617975882</v>
      </c>
      <c r="J33" s="122">
        <f t="shared" si="3"/>
        <v>2.4994229652415099</v>
      </c>
      <c r="K33" s="122" t="str">
        <f t="shared" si="0"/>
        <v>*</v>
      </c>
      <c r="L33" s="122">
        <f t="shared" si="4"/>
        <v>2.9785927378605015</v>
      </c>
      <c r="M33" s="4"/>
      <c r="N33" s="116">
        <f>('Public 2-year'!N30/'Public 2-year'!$DB30)*100</f>
        <v>91.263542279052672</v>
      </c>
      <c r="O33" s="116">
        <f>('Public 2-year'!AF30/'Public 2-year'!$DB30)*100</f>
        <v>1.5687481482381509</v>
      </c>
      <c r="P33" s="116">
        <f>('Public 2-year'!AX30/'Public 2-year'!$DB30)*100</f>
        <v>1.7228689433952036</v>
      </c>
      <c r="Q33" s="128">
        <f>('Public 2-year'!BP30/'Public 2-year'!$DB30)*100</f>
        <v>0</v>
      </c>
      <c r="R33" s="116">
        <f>('Public 2-year'!CJ30/'Public 2-year'!$DB30)*100</f>
        <v>5.4448406293139628</v>
      </c>
      <c r="S33" s="117"/>
      <c r="T33" s="117">
        <f t="shared" si="5"/>
        <v>99.999999999999986</v>
      </c>
      <c r="U33" s="134">
        <f t="shared" si="6"/>
        <v>100</v>
      </c>
    </row>
    <row r="34" spans="1:21">
      <c r="A34" s="9" t="s">
        <v>41</v>
      </c>
      <c r="B34" s="9"/>
      <c r="C34" s="122">
        <f>('Public 2-year'!S31/'Public 2-year'!$DG31)*100</f>
        <v>68.000572509326346</v>
      </c>
      <c r="D34" s="122">
        <f>('Public 2-year'!AK31/'Public 2-year'!$DG31)*100</f>
        <v>8.2790872447618256</v>
      </c>
      <c r="E34" s="122">
        <f>('Public 2-year'!BC31/'Public 2-year'!$DG31)*100</f>
        <v>0.99876401624643985</v>
      </c>
      <c r="F34" s="122">
        <f>IF((('Public 2-year'!BU31/'Public 2-year'!$DG31)*100)&gt;=0.05,('Public 2-year'!BU31/'Public 2-year'!$DG31)*100,"*")</f>
        <v>2.3319614079648754</v>
      </c>
      <c r="G34" s="122">
        <f>('Public 2-year'!CO31/'Public 2-year'!$DG31)*100</f>
        <v>20.389614821700508</v>
      </c>
      <c r="H34" s="129">
        <f t="shared" si="1"/>
        <v>-3.0784000851193269</v>
      </c>
      <c r="I34" s="122">
        <f t="shared" si="2"/>
        <v>-0.47711692917895121</v>
      </c>
      <c r="J34" s="122">
        <f t="shared" si="3"/>
        <v>-4.5444666016684003</v>
      </c>
      <c r="K34" s="122">
        <f t="shared" si="0"/>
        <v>1.0174164226974978</v>
      </c>
      <c r="L34" s="122">
        <f t="shared" si="4"/>
        <v>7.0825671932691829</v>
      </c>
      <c r="M34" s="4"/>
      <c r="N34" s="116">
        <f>('Public 2-year'!N31/'Public 2-year'!$DB31)*100</f>
        <v>71.078972594445673</v>
      </c>
      <c r="O34" s="116">
        <f>('Public 2-year'!AF31/'Public 2-year'!$DB31)*100</f>
        <v>8.7562041739407768</v>
      </c>
      <c r="P34" s="116">
        <f>('Public 2-year'!AX31/'Public 2-year'!$DB31)*100</f>
        <v>5.5432306179148405</v>
      </c>
      <c r="Q34" s="128">
        <f>('Public 2-year'!BP31/'Public 2-year'!$DB31)*100</f>
        <v>1.3145449852673776</v>
      </c>
      <c r="R34" s="116">
        <f>('Public 2-year'!CJ31/'Public 2-year'!$DB31)*100</f>
        <v>13.307047628431325</v>
      </c>
      <c r="S34" s="117"/>
      <c r="T34" s="117">
        <f t="shared" si="5"/>
        <v>99.999999999999986</v>
      </c>
      <c r="U34" s="134">
        <f t="shared" si="6"/>
        <v>99.999999999999986</v>
      </c>
    </row>
    <row r="35" spans="1:21">
      <c r="A35" s="9" t="s">
        <v>43</v>
      </c>
      <c r="B35" s="9"/>
      <c r="C35" s="122">
        <f>('Public 2-year'!S32/'Public 2-year'!$DG32)*100</f>
        <v>74.107619308594252</v>
      </c>
      <c r="D35" s="122">
        <f>('Public 2-year'!AK32/'Public 2-year'!$DG32)*100</f>
        <v>1.7739446471580829</v>
      </c>
      <c r="E35" s="122">
        <f>('Public 2-year'!BC32/'Public 2-year'!$DG32)*100</f>
        <v>9.9138987841989135</v>
      </c>
      <c r="F35" s="122" t="str">
        <f>IF((('Public 2-year'!BU32/'Public 2-year'!$DG32)*100)&gt;=0.05,('Public 2-year'!BU32/'Public 2-year'!$DG32)*100,"*")</f>
        <v>*</v>
      </c>
      <c r="G35" s="122">
        <f>('Public 2-year'!CO32/'Public 2-year'!$DG32)*100</f>
        <v>14.204537260048747</v>
      </c>
      <c r="H35" s="129">
        <f t="shared" si="1"/>
        <v>-13.38757746068832</v>
      </c>
      <c r="I35" s="122">
        <f t="shared" si="2"/>
        <v>0.10636933950834226</v>
      </c>
      <c r="J35" s="122">
        <f t="shared" si="3"/>
        <v>4.6579674080942857</v>
      </c>
      <c r="K35" s="122" t="str">
        <f t="shared" si="0"/>
        <v>*</v>
      </c>
      <c r="L35" s="122">
        <f t="shared" si="4"/>
        <v>8.6411441289653581</v>
      </c>
      <c r="M35" s="4"/>
      <c r="N35" s="116">
        <f>('Public 2-year'!N32/'Public 2-year'!$DB32)*100</f>
        <v>87.495196769282572</v>
      </c>
      <c r="O35" s="116">
        <f>('Public 2-year'!AF32/'Public 2-year'!$DB32)*100</f>
        <v>1.6675753076497406</v>
      </c>
      <c r="P35" s="116">
        <f>('Public 2-year'!AX32/'Public 2-year'!$DB32)*100</f>
        <v>5.2559313761046278</v>
      </c>
      <c r="Q35" s="128">
        <f>('Public 2-year'!BP32/'Public 2-year'!$DB32)*100</f>
        <v>1.790341587967513E-2</v>
      </c>
      <c r="R35" s="116">
        <f>('Public 2-year'!CJ32/'Public 2-year'!$DB32)*100</f>
        <v>5.5633931310833891</v>
      </c>
      <c r="S35" s="117"/>
      <c r="T35" s="117">
        <f t="shared" si="5"/>
        <v>100</v>
      </c>
      <c r="U35" s="134">
        <f t="shared" si="6"/>
        <v>100.00000000000001</v>
      </c>
    </row>
    <row r="36" spans="1:21">
      <c r="A36" s="99" t="s">
        <v>46</v>
      </c>
      <c r="B36" s="99"/>
      <c r="C36" s="123">
        <f>('Public 2-year'!S33/'Public 2-year'!$DG33)*100</f>
        <v>78.363951940706329</v>
      </c>
      <c r="D36" s="123">
        <f>('Public 2-year'!AK33/'Public 2-year'!$DG33)*100</f>
        <v>3.0944400357435722</v>
      </c>
      <c r="E36" s="123">
        <f>('Public 2-year'!BC33/'Public 2-year'!$DG33)*100</f>
        <v>9.3724077208366801</v>
      </c>
      <c r="F36" s="123" t="str">
        <f>IF((('Public 2-year'!BU33/'Public 2-year'!$DG33)*100)&gt;=0.05,('Public 2-year'!BU33/'Public 2-year'!$DG33)*100,"*")</f>
        <v>*</v>
      </c>
      <c r="G36" s="123">
        <f>('Public 2-year'!CO33/'Public 2-year'!$DG33)*100</f>
        <v>9.1203814303534454</v>
      </c>
      <c r="H36" s="130">
        <f t="shared" si="1"/>
        <v>-3.6588658326006538</v>
      </c>
      <c r="I36" s="123">
        <f t="shared" si="2"/>
        <v>0.57320384866281238</v>
      </c>
      <c r="J36" s="123">
        <f t="shared" si="3"/>
        <v>2.3010061093586067</v>
      </c>
      <c r="K36" s="123" t="str">
        <f t="shared" si="0"/>
        <v>*</v>
      </c>
      <c r="L36" s="123">
        <f t="shared" si="4"/>
        <v>0.85990808331533231</v>
      </c>
      <c r="M36" s="4"/>
      <c r="N36" s="116">
        <f>('Public 2-year'!N33/'Public 2-year'!$DB33)*100</f>
        <v>82.022817773306983</v>
      </c>
      <c r="O36" s="116">
        <f>('Public 2-year'!AF33/'Public 2-year'!$DB33)*100</f>
        <v>2.5212361870807598</v>
      </c>
      <c r="P36" s="116">
        <f>('Public 2-year'!AX33/'Public 2-year'!$DB33)*100</f>
        <v>7.0714016114780733</v>
      </c>
      <c r="Q36" s="128">
        <f>('Public 2-year'!BP33/'Public 2-year'!$DB33)*100</f>
        <v>0.12407108109606475</v>
      </c>
      <c r="R36" s="116">
        <f>('Public 2-year'!CJ33/'Public 2-year'!$DB33)*100</f>
        <v>8.2604733470381131</v>
      </c>
      <c r="S36" s="117"/>
      <c r="T36" s="117">
        <f t="shared" si="5"/>
        <v>100</v>
      </c>
      <c r="U36" s="134">
        <f t="shared" si="6"/>
        <v>99.951181127640027</v>
      </c>
    </row>
    <row r="37" spans="1:21">
      <c r="A37" s="99" t="s">
        <v>50</v>
      </c>
      <c r="B37" s="99"/>
      <c r="C37" s="123">
        <f>('Public 2-year'!S34/'Public 2-year'!$DG34)*100</f>
        <v>65.514565677207599</v>
      </c>
      <c r="D37" s="123">
        <f>('Public 2-year'!AK34/'Public 2-year'!$DG34)*100</f>
        <v>1.6456426105782251</v>
      </c>
      <c r="E37" s="123">
        <f>('Public 2-year'!BC34/'Public 2-year'!$DG34)*100</f>
        <v>22.23107465002802</v>
      </c>
      <c r="F37" s="123">
        <f>IF((('Public 2-year'!BU34/'Public 2-year'!$DG34)*100)&gt;=0.05,('Public 2-year'!BU34/'Public 2-year'!$DG34)*100,"*")</f>
        <v>7.6152360053374529E-2</v>
      </c>
      <c r="G37" s="123">
        <f>('Public 2-year'!CO34/'Public 2-year'!$DG34)*100</f>
        <v>10.532564702132785</v>
      </c>
      <c r="H37" s="130">
        <f t="shared" si="1"/>
        <v>-18.392463299891688</v>
      </c>
      <c r="I37" s="123">
        <f t="shared" si="2"/>
        <v>-1.8044836964298223</v>
      </c>
      <c r="J37" s="123">
        <f t="shared" si="3"/>
        <v>16.69806898854943</v>
      </c>
      <c r="K37" s="123" t="str">
        <f t="shared" si="0"/>
        <v>*</v>
      </c>
      <c r="L37" s="123">
        <f t="shared" si="4"/>
        <v>3.4691840346105005</v>
      </c>
      <c r="M37" s="4"/>
      <c r="N37" s="116">
        <f>('Public 2-year'!N34/'Public 2-year'!$DB34)*100</f>
        <v>83.907028977099287</v>
      </c>
      <c r="O37" s="116">
        <f>('Public 2-year'!AF34/'Public 2-year'!$DB34)*100</f>
        <v>3.4501263070080475</v>
      </c>
      <c r="P37" s="116">
        <f>('Public 2-year'!AX34/'Public 2-year'!$DB34)*100</f>
        <v>5.5330056614785912</v>
      </c>
      <c r="Q37" s="128">
        <f>('Public 2-year'!BP34/'Public 2-year'!$DB34)*100</f>
        <v>4.6458386891796155E-2</v>
      </c>
      <c r="R37" s="116">
        <f>('Public 2-year'!CJ34/'Public 2-year'!$DB34)*100</f>
        <v>7.0633806675222841</v>
      </c>
      <c r="S37" s="117"/>
      <c r="T37" s="117">
        <f t="shared" si="5"/>
        <v>100.00000000000001</v>
      </c>
      <c r="U37" s="134">
        <f t="shared" si="6"/>
        <v>100</v>
      </c>
    </row>
    <row r="38" spans="1:21">
      <c r="A38" s="99" t="s">
        <v>54</v>
      </c>
      <c r="B38" s="99"/>
      <c r="C38" s="123">
        <f>('Public 2-year'!S35/'Public 2-year'!$DG35)*100</f>
        <v>77.710836360548967</v>
      </c>
      <c r="D38" s="123">
        <f>('Public 2-year'!AK35/'Public 2-year'!$DG35)*100</f>
        <v>1.9681923671387047</v>
      </c>
      <c r="E38" s="123">
        <f>('Public 2-year'!BC35/'Public 2-year'!$DG35)*100</f>
        <v>2.0335202875382254</v>
      </c>
      <c r="F38" s="123" t="str">
        <f>IF((('Public 2-year'!BU35/'Public 2-year'!$DG35)*100)&gt;=0.05,('Public 2-year'!BU35/'Public 2-year'!$DG35)*100,"*")</f>
        <v>*</v>
      </c>
      <c r="G38" s="123">
        <f>('Public 2-year'!CO35/'Public 2-year'!$DG35)*100</f>
        <v>18.2874509847741</v>
      </c>
      <c r="H38" s="130">
        <f t="shared" si="1"/>
        <v>-7.975700497552765</v>
      </c>
      <c r="I38" s="123">
        <f t="shared" si="2"/>
        <v>0.50560069400587282</v>
      </c>
      <c r="J38" s="123">
        <f t="shared" si="3"/>
        <v>0.65965624085297891</v>
      </c>
      <c r="K38" s="123" t="str">
        <f t="shared" si="0"/>
        <v>*</v>
      </c>
      <c r="L38" s="123">
        <f t="shared" si="4"/>
        <v>6.8104435626939175</v>
      </c>
      <c r="M38" s="4"/>
      <c r="N38" s="116">
        <f>('Public 2-year'!N35/'Public 2-year'!$DB35)*100</f>
        <v>85.686536858101732</v>
      </c>
      <c r="O38" s="116">
        <f>('Public 2-year'!AF35/'Public 2-year'!$DB35)*100</f>
        <v>1.4625916731328319</v>
      </c>
      <c r="P38" s="116">
        <f>('Public 2-year'!AX35/'Public 2-year'!$DB35)*100</f>
        <v>1.3738640466852465</v>
      </c>
      <c r="Q38" s="128">
        <f>('Public 2-year'!BP35/'Public 2-year'!$DB35)*100</f>
        <v>0</v>
      </c>
      <c r="R38" s="116">
        <f>('Public 2-year'!CJ35/'Public 2-year'!$DB35)*100</f>
        <v>11.477007422080183</v>
      </c>
      <c r="S38" s="117"/>
      <c r="T38" s="117">
        <f t="shared" si="5"/>
        <v>99.999999999999986</v>
      </c>
      <c r="U38" s="134">
        <f t="shared" si="6"/>
        <v>99.999999999999986</v>
      </c>
    </row>
    <row r="39" spans="1:21">
      <c r="A39" s="99" t="s">
        <v>56</v>
      </c>
      <c r="B39" s="99"/>
      <c r="C39" s="123">
        <f>('Public 2-year'!S36/'Public 2-year'!$DG36)*100</f>
        <v>51.052140619894303</v>
      </c>
      <c r="D39" s="123">
        <f>('Public 2-year'!AK36/'Public 2-year'!$DG36)*100</f>
        <v>3.1045820186622803</v>
      </c>
      <c r="E39" s="123">
        <f>('Public 2-year'!BC36/'Public 2-year'!$DG36)*100</f>
        <v>28.822907236332323</v>
      </c>
      <c r="F39" s="123">
        <f>IF((('Public 2-year'!BU36/'Public 2-year'!$DG36)*100)&gt;=0.05,('Public 2-year'!BU36/'Public 2-year'!$DG36)*100,"*")</f>
        <v>1.2880945704028735</v>
      </c>
      <c r="G39" s="123">
        <f>('Public 2-year'!CO36/'Public 2-year'!$DG36)*100</f>
        <v>15.732275554708222</v>
      </c>
      <c r="H39" s="130">
        <f t="shared" si="1"/>
        <v>-8.5802739186291603</v>
      </c>
      <c r="I39" s="123">
        <f t="shared" si="2"/>
        <v>1.2671842322201938</v>
      </c>
      <c r="J39" s="123">
        <f t="shared" si="3"/>
        <v>3.8785546573548402</v>
      </c>
      <c r="K39" s="123">
        <f t="shared" si="0"/>
        <v>0.28823286471141418</v>
      </c>
      <c r="L39" s="123">
        <f t="shared" si="4"/>
        <v>3.1463021643427087</v>
      </c>
      <c r="M39" s="4"/>
      <c r="N39" s="116">
        <f>('Public 2-year'!N36/'Public 2-year'!$DB36)*100</f>
        <v>59.632414538523463</v>
      </c>
      <c r="O39" s="116">
        <f>('Public 2-year'!AF36/'Public 2-year'!$DB36)*100</f>
        <v>1.8373977864420865</v>
      </c>
      <c r="P39" s="116">
        <f>('Public 2-year'!AX36/'Public 2-year'!$DB36)*100</f>
        <v>24.944352578977483</v>
      </c>
      <c r="Q39" s="128">
        <f>('Public 2-year'!BP36/'Public 2-year'!$DB36)*100</f>
        <v>0.99986170569145927</v>
      </c>
      <c r="R39" s="116">
        <f>('Public 2-year'!CJ36/'Public 2-year'!$DB36)*100</f>
        <v>12.585973390365513</v>
      </c>
      <c r="S39" s="117"/>
      <c r="T39" s="117">
        <f t="shared" si="5"/>
        <v>100</v>
      </c>
      <c r="U39" s="134">
        <f t="shared" si="6"/>
        <v>100</v>
      </c>
    </row>
    <row r="40" spans="1:21">
      <c r="A40" s="100" t="s">
        <v>58</v>
      </c>
      <c r="B40" s="100"/>
      <c r="C40" s="124">
        <f>('Public 2-year'!S37/'Public 2-year'!$DG37)*100</f>
        <v>41.701845543119546</v>
      </c>
      <c r="D40" s="124">
        <f>('Public 2-year'!AK37/'Public 2-year'!$DG37)*100</f>
        <v>4.3826441460287677</v>
      </c>
      <c r="E40" s="124">
        <f>('Public 2-year'!BC37/'Public 2-year'!$DG37)*100</f>
        <v>16.749792519434415</v>
      </c>
      <c r="F40" s="124" t="str">
        <f>IF((('Public 2-year'!BU37/'Public 2-year'!$DG37)*100)&gt;=0.05,('Public 2-year'!BU37/'Public 2-year'!$DG37)*100,"*")</f>
        <v>*</v>
      </c>
      <c r="G40" s="150">
        <f>('Public 2-year'!CO37/'Public 2-year'!$DG37)*100</f>
        <v>37.165717791417272</v>
      </c>
      <c r="H40" s="131">
        <f t="shared" si="1"/>
        <v>-12.338493210855979</v>
      </c>
      <c r="I40" s="124">
        <f t="shared" si="2"/>
        <v>-0.75571913520438105</v>
      </c>
      <c r="J40" s="124">
        <f t="shared" si="3"/>
        <v>2.2308456481227097</v>
      </c>
      <c r="K40" s="124" t="str">
        <f t="shared" si="0"/>
        <v>*</v>
      </c>
      <c r="L40" s="124">
        <f t="shared" si="4"/>
        <v>10.863366697937646</v>
      </c>
      <c r="M40" s="4"/>
      <c r="N40" s="116">
        <f>('Public 2-year'!N37/'Public 2-year'!$DB37)*100</f>
        <v>54.040338753975526</v>
      </c>
      <c r="O40" s="116">
        <f>('Public 2-year'!AF37/'Public 2-year'!$DB37)*100</f>
        <v>5.1383632812331488</v>
      </c>
      <c r="P40" s="116">
        <f>('Public 2-year'!AX37/'Public 2-year'!$DB37)*100</f>
        <v>14.518946871311705</v>
      </c>
      <c r="Q40" s="128">
        <f>('Public 2-year'!BP37/'Public 2-year'!$DB37)*100</f>
        <v>0</v>
      </c>
      <c r="R40" s="116">
        <f>('Public 2-year'!CJ37/'Public 2-year'!$DB37)*100</f>
        <v>26.302351093479626</v>
      </c>
      <c r="S40" s="117"/>
      <c r="T40" s="117">
        <f t="shared" si="5"/>
        <v>100.00000000000001</v>
      </c>
      <c r="U40" s="134">
        <f t="shared" si="6"/>
        <v>100</v>
      </c>
    </row>
    <row r="41" spans="1:21">
      <c r="A41" s="9" t="s">
        <v>66</v>
      </c>
      <c r="B41" s="9"/>
      <c r="C41" s="122">
        <f>('Public 2-year'!S38/'Public 2-year'!$DG38)*100</f>
        <v>76.274356214070295</v>
      </c>
      <c r="D41" s="122">
        <f>('Public 2-year'!AK38/'Public 2-year'!$DG38)*100</f>
        <v>2.908180368795056</v>
      </c>
      <c r="E41" s="122">
        <f>('Public 2-year'!BC38/'Public 2-year'!$DG38)*100</f>
        <v>8.4142580445396931</v>
      </c>
      <c r="F41" s="122">
        <f>IF((('Public 2-year'!BU38/'Public 2-year'!$DG38)*100)&gt;=0.05,('Public 2-year'!BU38/'Public 2-year'!$DG38)*100,"*")</f>
        <v>0.24024413651787804</v>
      </c>
      <c r="G41" s="122">
        <f>('Public 2-year'!CO38/'Public 2-year'!$DG38)*100</f>
        <v>12.162961236077081</v>
      </c>
      <c r="H41" s="129">
        <f t="shared" si="1"/>
        <v>-8.4871177330525143</v>
      </c>
      <c r="I41" s="122">
        <f t="shared" si="2"/>
        <v>0.63400278836482649</v>
      </c>
      <c r="J41" s="122">
        <f t="shared" si="3"/>
        <v>2.3819265792241859</v>
      </c>
      <c r="K41" s="122">
        <f t="shared" si="0"/>
        <v>0.10842470757232098</v>
      </c>
      <c r="L41" s="122">
        <f t="shared" si="4"/>
        <v>5.3627636578911906</v>
      </c>
      <c r="M41" s="4"/>
      <c r="N41" s="116">
        <f>('Public 2-year'!N38/'Public 2-year'!$DB38)*100</f>
        <v>84.761473947122809</v>
      </c>
      <c r="O41" s="116">
        <f>('Public 2-year'!AF38/'Public 2-year'!$DB38)*100</f>
        <v>2.2741775804302296</v>
      </c>
      <c r="P41" s="116">
        <f>('Public 2-year'!AX38/'Public 2-year'!$DB38)*100</f>
        <v>6.0323314653155071</v>
      </c>
      <c r="Q41" s="128">
        <f>('Public 2-year'!BP38/'Public 2-year'!$DB38)*100</f>
        <v>0.13181942894555707</v>
      </c>
      <c r="R41" s="116">
        <f>('Public 2-year'!CJ38/'Public 2-year'!$DB38)*100</f>
        <v>6.8001975781858901</v>
      </c>
      <c r="S41" s="117"/>
      <c r="T41" s="117">
        <f t="shared" si="5"/>
        <v>100</v>
      </c>
      <c r="U41" s="134">
        <f t="shared" si="6"/>
        <v>100</v>
      </c>
    </row>
    <row r="42" spans="1:21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>
        <f t="shared" si="0"/>
        <v>0</v>
      </c>
      <c r="L42" s="122"/>
      <c r="M42" s="4"/>
      <c r="N42" s="116"/>
      <c r="O42" s="116"/>
      <c r="P42" s="116"/>
      <c r="Q42" s="128"/>
      <c r="R42" s="116"/>
      <c r="S42" s="117"/>
      <c r="T42" s="117"/>
      <c r="U42" s="134"/>
    </row>
    <row r="43" spans="1:21">
      <c r="A43" s="99" t="s">
        <v>32</v>
      </c>
      <c r="B43" s="99"/>
      <c r="C43" s="123">
        <f>('Public 2-year'!S40/'Public 2-year'!$DG40)*100</f>
        <v>69.386285181055015</v>
      </c>
      <c r="D43" s="123">
        <f>('Public 2-year'!AK40/'Public 2-year'!$DG40)*100</f>
        <v>3.7233075506898734</v>
      </c>
      <c r="E43" s="123">
        <f>('Public 2-year'!BC40/'Public 2-year'!$DG40)*100</f>
        <v>7.4353488138533015</v>
      </c>
      <c r="F43" s="123">
        <f>IF((('Public 2-year'!BU40/'Public 2-year'!$DG40)*100)&gt;=0.05,('Public 2-year'!BU40/'Public 2-year'!$DG40)*100,"*")</f>
        <v>0.41463180226270568</v>
      </c>
      <c r="G43" s="123">
        <f>('Public 2-year'!CO40/'Public 2-year'!$DG40)*100</f>
        <v>19.040426652139097</v>
      </c>
      <c r="H43" s="130">
        <f t="shared" si="1"/>
        <v>-4.6579374928258233</v>
      </c>
      <c r="I43" s="123">
        <f t="shared" si="2"/>
        <v>0.83615808439785333</v>
      </c>
      <c r="J43" s="123">
        <f t="shared" si="3"/>
        <v>-3.3223392878233851</v>
      </c>
      <c r="K43" s="123">
        <f t="shared" si="0"/>
        <v>0.13655432104597476</v>
      </c>
      <c r="L43" s="123">
        <f t="shared" si="4"/>
        <v>7.00756437520538</v>
      </c>
      <c r="M43" s="4"/>
      <c r="N43" s="116">
        <f>('Public 2-year'!N40/'Public 2-year'!$DB40)*100</f>
        <v>74.044222673880839</v>
      </c>
      <c r="O43" s="116">
        <f>('Public 2-year'!AF40/'Public 2-year'!$DB40)*100</f>
        <v>2.8871494662920201</v>
      </c>
      <c r="P43" s="116">
        <f>('Public 2-year'!AX40/'Public 2-year'!$DB40)*100</f>
        <v>10.757688101676687</v>
      </c>
      <c r="Q43" s="128">
        <f>('Public 2-year'!BP40/'Public 2-year'!$DB40)*100</f>
        <v>0.27807748121673093</v>
      </c>
      <c r="R43" s="116">
        <f>('Public 2-year'!CJ40/'Public 2-year'!$DB40)*100</f>
        <v>12.032862276933717</v>
      </c>
      <c r="S43" s="117"/>
      <c r="T43" s="117">
        <f t="shared" si="5"/>
        <v>99.999999999999986</v>
      </c>
      <c r="U43" s="134">
        <f t="shared" si="6"/>
        <v>99.999999999999972</v>
      </c>
    </row>
    <row r="44" spans="1:21">
      <c r="A44" s="99" t="s">
        <v>33</v>
      </c>
      <c r="B44" s="99"/>
      <c r="C44" s="123">
        <f>('Public 2-year'!S41/'Public 2-year'!$DG41)*100</f>
        <v>74.566480805944195</v>
      </c>
      <c r="D44" s="123">
        <f>('Public 2-year'!AK41/'Public 2-year'!$DG41)*100</f>
        <v>2.2777464358667574</v>
      </c>
      <c r="E44" s="123">
        <f>('Public 2-year'!BC41/'Public 2-year'!$DG41)*100</f>
        <v>18.751083875861031</v>
      </c>
      <c r="F44" s="123" t="str">
        <f>IF((('Public 2-year'!BU41/'Public 2-year'!$DG41)*100)&gt;=0.05,('Public 2-year'!BU41/'Public 2-year'!$DG41)*100,"*")</f>
        <v>*</v>
      </c>
      <c r="G44" s="123">
        <f>('Public 2-year'!CO41/'Public 2-year'!$DG41)*100</f>
        <v>4.4046888823280117</v>
      </c>
      <c r="H44" s="130">
        <f t="shared" si="1"/>
        <v>-9.3017906301708422</v>
      </c>
      <c r="I44" s="123">
        <f t="shared" si="2"/>
        <v>1.0015447147092369</v>
      </c>
      <c r="J44" s="123">
        <f t="shared" si="3"/>
        <v>6.0772980323085157</v>
      </c>
      <c r="K44" s="123" t="str">
        <f t="shared" si="0"/>
        <v>*</v>
      </c>
      <c r="L44" s="123">
        <f t="shared" si="4"/>
        <v>2.2229478831530827</v>
      </c>
      <c r="M44" s="4"/>
      <c r="N44" s="116">
        <f>('Public 2-year'!N41/'Public 2-year'!$DB41)*100</f>
        <v>83.868271436115037</v>
      </c>
      <c r="O44" s="116">
        <f>('Public 2-year'!AF41/'Public 2-year'!$DB41)*100</f>
        <v>1.2762017211575205</v>
      </c>
      <c r="P44" s="116">
        <f>('Public 2-year'!AX41/'Public 2-year'!$DB41)*100</f>
        <v>12.673785843552515</v>
      </c>
      <c r="Q44" s="128">
        <f>('Public 2-year'!BP41/'Public 2-year'!$DB41)*100</f>
        <v>0</v>
      </c>
      <c r="R44" s="116">
        <f>('Public 2-year'!CJ41/'Public 2-year'!$DB41)*100</f>
        <v>2.181740999174929</v>
      </c>
      <c r="S44" s="117"/>
      <c r="T44" s="117">
        <f t="shared" si="5"/>
        <v>100</v>
      </c>
      <c r="U44" s="134">
        <f t="shared" si="6"/>
        <v>100</v>
      </c>
    </row>
    <row r="45" spans="1:21">
      <c r="A45" s="99" t="s">
        <v>34</v>
      </c>
      <c r="B45" s="99"/>
      <c r="C45" s="123">
        <f>('Public 2-year'!S42/'Public 2-year'!$DG42)*100</f>
        <v>77.250936345853233</v>
      </c>
      <c r="D45" s="123">
        <f>('Public 2-year'!AK42/'Public 2-year'!$DG42)*100</f>
        <v>1.8520969986271674</v>
      </c>
      <c r="E45" s="123">
        <f>('Public 2-year'!BC42/'Public 2-year'!$DG42)*100</f>
        <v>9.3595461799852391</v>
      </c>
      <c r="F45" s="123">
        <f>IF((('Public 2-year'!BU42/'Public 2-year'!$DG42)*100)&gt;=0.05,('Public 2-year'!BU42/'Public 2-year'!$DG42)*100,"*")</f>
        <v>0.2083685007950325</v>
      </c>
      <c r="G45" s="123">
        <f>('Public 2-year'!CO42/'Public 2-year'!$DG42)*100</f>
        <v>11.32905197473934</v>
      </c>
      <c r="H45" s="130">
        <f t="shared" si="1"/>
        <v>-11.714327799499927</v>
      </c>
      <c r="I45" s="123">
        <f t="shared" si="2"/>
        <v>-0.23169294968163689</v>
      </c>
      <c r="J45" s="123">
        <f t="shared" si="3"/>
        <v>6.6653868051476284</v>
      </c>
      <c r="K45" s="123">
        <f t="shared" si="0"/>
        <v>5.1557714139715882E-2</v>
      </c>
      <c r="L45" s="123">
        <f t="shared" si="4"/>
        <v>5.2290762298942361</v>
      </c>
      <c r="M45" s="4"/>
      <c r="N45" s="116">
        <f>('Public 2-year'!N42/'Public 2-year'!$DB42)*100</f>
        <v>88.96526414535316</v>
      </c>
      <c r="O45" s="116">
        <f>('Public 2-year'!AF42/'Public 2-year'!$DB42)*100</f>
        <v>2.0837899483088043</v>
      </c>
      <c r="P45" s="116">
        <f>('Public 2-year'!AX42/'Public 2-year'!$DB42)*100</f>
        <v>2.6941593748376111</v>
      </c>
      <c r="Q45" s="128">
        <f>('Public 2-year'!BP42/'Public 2-year'!$DB42)*100</f>
        <v>0.15681078665531661</v>
      </c>
      <c r="R45" s="116">
        <f>('Public 2-year'!CJ42/'Public 2-year'!$DB42)*100</f>
        <v>6.0999757448451035</v>
      </c>
      <c r="S45" s="117"/>
      <c r="T45" s="117">
        <f t="shared" si="5"/>
        <v>100</v>
      </c>
      <c r="U45" s="134">
        <f t="shared" si="6"/>
        <v>100.00000000000001</v>
      </c>
    </row>
    <row r="46" spans="1:21">
      <c r="A46" s="99" t="s">
        <v>35</v>
      </c>
      <c r="B46" s="99"/>
      <c r="C46" s="123">
        <f>('Public 2-year'!S43/'Public 2-year'!$DG43)*100</f>
        <v>76.475021875235655</v>
      </c>
      <c r="D46" s="123">
        <f>('Public 2-year'!AK43/'Public 2-year'!$DG43)*100</f>
        <v>2.8935095165782898</v>
      </c>
      <c r="E46" s="123">
        <f>('Public 2-year'!BC43/'Public 2-year'!$DG43)*100</f>
        <v>1.3399485284324262</v>
      </c>
      <c r="F46" s="123" t="str">
        <f>IF((('Public 2-year'!BU43/'Public 2-year'!$DG43)*100)&gt;=0.05,('Public 2-year'!BU43/'Public 2-year'!$DG43)*100,"*")</f>
        <v>*</v>
      </c>
      <c r="G46" s="123">
        <f>('Public 2-year'!CO43/'Public 2-year'!$DG43)*100</f>
        <v>19.291520079753642</v>
      </c>
      <c r="H46" s="130">
        <f t="shared" si="1"/>
        <v>-1.2270847183518896</v>
      </c>
      <c r="I46" s="123">
        <f t="shared" si="2"/>
        <v>-2.4145797467754542</v>
      </c>
      <c r="J46" s="123">
        <f t="shared" si="3"/>
        <v>1.1722607081135079</v>
      </c>
      <c r="K46" s="123" t="str">
        <f t="shared" si="0"/>
        <v>*</v>
      </c>
      <c r="L46" s="123">
        <f t="shared" si="4"/>
        <v>2.5219889433137759</v>
      </c>
      <c r="M46" s="4"/>
      <c r="N46" s="116">
        <f>('Public 2-year'!N43/'Public 2-year'!$DB43)*100</f>
        <v>77.702106593587544</v>
      </c>
      <c r="O46" s="116">
        <f>('Public 2-year'!AF43/'Public 2-year'!$DB43)*100</f>
        <v>5.308089263353744</v>
      </c>
      <c r="P46" s="116">
        <f>('Public 2-year'!AX43/'Public 2-year'!$DB43)*100</f>
        <v>0.16768782031891821</v>
      </c>
      <c r="Q46" s="128">
        <f>('Public 2-year'!BP43/'Public 2-year'!$DB43)*100</f>
        <v>5.2585186299929629E-2</v>
      </c>
      <c r="R46" s="116">
        <f>('Public 2-year'!CJ43/'Public 2-year'!$DB43)*100</f>
        <v>16.769531136439866</v>
      </c>
      <c r="S46" s="117"/>
      <c r="T46" s="117">
        <f t="shared" si="5"/>
        <v>100.00000000000001</v>
      </c>
      <c r="U46" s="134">
        <f t="shared" si="6"/>
        <v>100.00000000000001</v>
      </c>
    </row>
    <row r="47" spans="1:21">
      <c r="A47" s="9" t="s">
        <v>38</v>
      </c>
      <c r="B47" s="9"/>
      <c r="C47" s="122">
        <f>('Public 2-year'!S44/'Public 2-year'!$DG44)*100</f>
        <v>84.290920897798799</v>
      </c>
      <c r="D47" s="122">
        <f>('Public 2-year'!AK44/'Public 2-year'!$DG44)*100</f>
        <v>3.4990075914801424</v>
      </c>
      <c r="E47" s="122">
        <f>('Public 2-year'!BC44/'Public 2-year'!$DG44)*100</f>
        <v>3.9813488506203849</v>
      </c>
      <c r="F47" s="122" t="str">
        <f>IF((('Public 2-year'!BU44/'Public 2-year'!$DG44)*100)&gt;=0.05,('Public 2-year'!BU44/'Public 2-year'!$DG44)*100,"*")</f>
        <v>*</v>
      </c>
      <c r="G47" s="122">
        <f>('Public 2-year'!CO44/'Public 2-year'!$DG44)*100</f>
        <v>8.1948942540997454</v>
      </c>
      <c r="H47" s="129">
        <f t="shared" si="1"/>
        <v>-7.5824273791374281</v>
      </c>
      <c r="I47" s="122">
        <f t="shared" si="2"/>
        <v>0.89332873057979656</v>
      </c>
      <c r="J47" s="122">
        <f t="shared" si="3"/>
        <v>2.1552258635386981</v>
      </c>
      <c r="K47" s="122" t="str">
        <f t="shared" si="0"/>
        <v>*</v>
      </c>
      <c r="L47" s="122">
        <f t="shared" si="4"/>
        <v>4.5239752586683508</v>
      </c>
      <c r="M47" s="4"/>
      <c r="N47" s="116">
        <f>('Public 2-year'!N44/'Public 2-year'!$DB44)*100</f>
        <v>91.873348276936227</v>
      </c>
      <c r="O47" s="116">
        <f>('Public 2-year'!AF44/'Public 2-year'!$DB44)*100</f>
        <v>2.6056788609003458</v>
      </c>
      <c r="P47" s="116">
        <f>('Public 2-year'!AX44/'Public 2-year'!$DB44)*100</f>
        <v>1.8261229870816866</v>
      </c>
      <c r="Q47" s="128">
        <f>('Public 2-year'!BP44/'Public 2-year'!$DB44)*100</f>
        <v>2.3930879650350019E-2</v>
      </c>
      <c r="R47" s="116">
        <f>('Public 2-year'!CJ44/'Public 2-year'!$DB44)*100</f>
        <v>3.670918995431395</v>
      </c>
      <c r="S47" s="117"/>
      <c r="T47" s="117">
        <f t="shared" si="5"/>
        <v>100</v>
      </c>
      <c r="U47" s="134">
        <f t="shared" si="6"/>
        <v>99.966171593999064</v>
      </c>
    </row>
    <row r="48" spans="1:21">
      <c r="A48" s="9" t="s">
        <v>39</v>
      </c>
      <c r="B48" s="9"/>
      <c r="C48" s="122">
        <f>('Public 2-year'!S45/'Public 2-year'!$DG45)*100</f>
        <v>73.964555764618368</v>
      </c>
      <c r="D48" s="122">
        <f>('Public 2-year'!AK45/'Public 2-year'!$DG45)*100</f>
        <v>2.1331771600084912</v>
      </c>
      <c r="E48" s="122">
        <f>('Public 2-year'!BC45/'Public 2-year'!$DG45)*100</f>
        <v>22.145212621524994</v>
      </c>
      <c r="F48" s="122">
        <f>IF((('Public 2-year'!BU45/'Public 2-year'!$DG45)*100)&gt;=0.05,('Public 2-year'!BU45/'Public 2-year'!$DG45)*100,"*")</f>
        <v>0.20330868391938581</v>
      </c>
      <c r="G48" s="122">
        <f>('Public 2-year'!CO45/'Public 2-year'!$DG45)*100</f>
        <v>1.5537457699287671</v>
      </c>
      <c r="H48" s="129">
        <f t="shared" si="1"/>
        <v>-10.918957137958657</v>
      </c>
      <c r="I48" s="122" t="str">
        <f t="shared" si="2"/>
        <v>*</v>
      </c>
      <c r="J48" s="122">
        <f t="shared" si="3"/>
        <v>10.486870798425626</v>
      </c>
      <c r="K48" s="122">
        <f t="shared" si="0"/>
        <v>8.4225531856514865E-2</v>
      </c>
      <c r="L48" s="122">
        <f t="shared" si="4"/>
        <v>0.30008582746369128</v>
      </c>
      <c r="M48" s="4"/>
      <c r="N48" s="116">
        <f>('Public 2-year'!N45/'Public 2-year'!$DB45)*100</f>
        <v>84.883512902577024</v>
      </c>
      <c r="O48" s="116">
        <f>('Public 2-year'!AF45/'Public 2-year'!$DB45)*100</f>
        <v>2.0854021797956586</v>
      </c>
      <c r="P48" s="116">
        <f>('Public 2-year'!AX45/'Public 2-year'!$DB45)*100</f>
        <v>11.658341823099368</v>
      </c>
      <c r="Q48" s="128">
        <f>('Public 2-year'!BP45/'Public 2-year'!$DB45)*100</f>
        <v>0.11908315206287094</v>
      </c>
      <c r="R48" s="116">
        <f>('Public 2-year'!CJ45/'Public 2-year'!$DB45)*100</f>
        <v>1.2536599424650758</v>
      </c>
      <c r="S48" s="117"/>
      <c r="T48" s="117">
        <f t="shared" si="5"/>
        <v>100</v>
      </c>
      <c r="U48" s="134">
        <f t="shared" si="6"/>
        <v>100</v>
      </c>
    </row>
    <row r="49" spans="1:21">
      <c r="A49" s="9" t="s">
        <v>40</v>
      </c>
      <c r="B49" s="9"/>
      <c r="C49" s="122">
        <f>('Public 2-year'!S46/'Public 2-year'!$DG46)*100</f>
        <v>80.319105024882063</v>
      </c>
      <c r="D49" s="122">
        <f>('Public 2-year'!AK46/'Public 2-year'!$DG46)*100</f>
        <v>2.8330135286211777</v>
      </c>
      <c r="E49" s="122">
        <f>('Public 2-year'!BC46/'Public 2-year'!$DG46)*100</f>
        <v>6.4674195736792468</v>
      </c>
      <c r="F49" s="122" t="str">
        <f>IF((('Public 2-year'!BU46/'Public 2-year'!$DG46)*100)&gt;=0.05,('Public 2-year'!BU46/'Public 2-year'!$DG46)*100,"*")</f>
        <v>*</v>
      </c>
      <c r="G49" s="122">
        <f>('Public 2-year'!CO46/'Public 2-year'!$DG46)*100</f>
        <v>10.380461872817509</v>
      </c>
      <c r="H49" s="129">
        <f t="shared" si="1"/>
        <v>-9.7218540356097805</v>
      </c>
      <c r="I49" s="122">
        <f t="shared" si="2"/>
        <v>0.72724380420057955</v>
      </c>
      <c r="J49" s="122">
        <f t="shared" si="3"/>
        <v>3.3978279879714934</v>
      </c>
      <c r="K49" s="122" t="str">
        <f t="shared" si="0"/>
        <v>*</v>
      </c>
      <c r="L49" s="122">
        <f t="shared" si="4"/>
        <v>5.5967822434377004</v>
      </c>
      <c r="M49" s="4"/>
      <c r="N49" s="116">
        <f>('Public 2-year'!N46/'Public 2-year'!$DB46)*100</f>
        <v>90.040959060491844</v>
      </c>
      <c r="O49" s="116">
        <f>('Public 2-year'!AF46/'Public 2-year'!$DB46)*100</f>
        <v>2.1057697244205982</v>
      </c>
      <c r="P49" s="116">
        <f>('Public 2-year'!AX46/'Public 2-year'!$DB46)*100</f>
        <v>3.0695915857077534</v>
      </c>
      <c r="Q49" s="128">
        <f>('Public 2-year'!BP46/'Public 2-year'!$DB46)*100</f>
        <v>0</v>
      </c>
      <c r="R49" s="116">
        <f>('Public 2-year'!CJ46/'Public 2-year'!$DB46)*100</f>
        <v>4.783679629379809</v>
      </c>
      <c r="S49" s="117"/>
      <c r="T49" s="117">
        <f t="shared" si="5"/>
        <v>100</v>
      </c>
      <c r="U49" s="134">
        <f t="shared" si="6"/>
        <v>100</v>
      </c>
    </row>
    <row r="50" spans="1:21">
      <c r="A50" s="9" t="s">
        <v>42</v>
      </c>
      <c r="B50" s="9"/>
      <c r="C50" s="122">
        <f>('Public 2-year'!S47/'Public 2-year'!$DG47)*100</f>
        <v>76.175296980962528</v>
      </c>
      <c r="D50" s="122">
        <f>('Public 2-year'!AK47/'Public 2-year'!$DG47)*100</f>
        <v>2.9904429869033526</v>
      </c>
      <c r="E50" s="122">
        <f>('Public 2-year'!BC47/'Public 2-year'!$DG47)*100</f>
        <v>5.8129579659053601</v>
      </c>
      <c r="F50" s="122">
        <f>IF((('Public 2-year'!BU47/'Public 2-year'!$DG47)*100)&gt;=0.05,('Public 2-year'!BU47/'Public 2-year'!$DG47)*100,"*")</f>
        <v>0.95267723144657634</v>
      </c>
      <c r="G50" s="122">
        <f>('Public 2-year'!CO47/'Public 2-year'!$DG47)*100</f>
        <v>14.068624834782181</v>
      </c>
      <c r="H50" s="129">
        <f t="shared" si="1"/>
        <v>-8.3706541896306419</v>
      </c>
      <c r="I50" s="122">
        <f t="shared" si="2"/>
        <v>0.57257642844747414</v>
      </c>
      <c r="J50" s="122">
        <f t="shared" si="3"/>
        <v>1.9199889842310722</v>
      </c>
      <c r="K50" s="122">
        <f t="shared" si="0"/>
        <v>0.44722268820931366</v>
      </c>
      <c r="L50" s="122">
        <f t="shared" si="4"/>
        <v>5.4308660887427784</v>
      </c>
      <c r="M50" s="4"/>
      <c r="N50" s="116">
        <f>('Public 2-year'!N47/'Public 2-year'!$DB47)*100</f>
        <v>84.54595117059317</v>
      </c>
      <c r="O50" s="116">
        <f>('Public 2-year'!AF47/'Public 2-year'!$DB47)*100</f>
        <v>2.4178665584558785</v>
      </c>
      <c r="P50" s="116">
        <f>('Public 2-year'!AX47/'Public 2-year'!$DB47)*100</f>
        <v>3.8929689816742878</v>
      </c>
      <c r="Q50" s="128">
        <f>('Public 2-year'!BP47/'Public 2-year'!$DB47)*100</f>
        <v>0.50545454323726269</v>
      </c>
      <c r="R50" s="116">
        <f>('Public 2-year'!CJ47/'Public 2-year'!$DB47)*100</f>
        <v>8.6377587460394025</v>
      </c>
      <c r="S50" s="117"/>
      <c r="T50" s="117">
        <f t="shared" si="5"/>
        <v>100</v>
      </c>
      <c r="U50" s="134">
        <f t="shared" si="6"/>
        <v>99.999999999999986</v>
      </c>
    </row>
    <row r="51" spans="1:21">
      <c r="A51" s="99" t="s">
        <v>48</v>
      </c>
      <c r="B51" s="99"/>
      <c r="C51" s="123">
        <f>('Public 2-year'!S48/'Public 2-year'!$DG48)*100</f>
        <v>48.557837120843871</v>
      </c>
      <c r="D51" s="123">
        <f>('Public 2-year'!AK48/'Public 2-year'!$DG48)*100</f>
        <v>3.0757971466270302</v>
      </c>
      <c r="E51" s="123">
        <f>('Public 2-year'!BC48/'Public 2-year'!$DG48)*100</f>
        <v>16.241935713600864</v>
      </c>
      <c r="F51" s="123">
        <f>IF((('Public 2-year'!BU48/'Public 2-year'!$DG48)*100)&gt;=0.05,('Public 2-year'!BU48/'Public 2-year'!$DG48)*100,"*")</f>
        <v>4.7675371971169742</v>
      </c>
      <c r="G51" s="123">
        <f>('Public 2-year'!CO48/'Public 2-year'!$DG48)*100</f>
        <v>27.356892821811257</v>
      </c>
      <c r="H51" s="130">
        <f t="shared" si="1"/>
        <v>-16.22256702310024</v>
      </c>
      <c r="I51" s="123">
        <f t="shared" si="2"/>
        <v>-0.16631313617308319</v>
      </c>
      <c r="J51" s="123">
        <f t="shared" si="3"/>
        <v>4.3955111479326412</v>
      </c>
      <c r="K51" s="123">
        <f t="shared" si="0"/>
        <v>1.4757399159439557</v>
      </c>
      <c r="L51" s="123">
        <f t="shared" si="4"/>
        <v>10.517629095396718</v>
      </c>
      <c r="M51" s="4"/>
      <c r="N51" s="116">
        <f>('Public 2-year'!N48/'Public 2-year'!$DB48)*100</f>
        <v>64.780404143944111</v>
      </c>
      <c r="O51" s="116">
        <f>('Public 2-year'!AF48/'Public 2-year'!$DB48)*100</f>
        <v>3.2421102828001134</v>
      </c>
      <c r="P51" s="116">
        <f>('Public 2-year'!AX48/'Public 2-year'!$DB48)*100</f>
        <v>11.846424565668222</v>
      </c>
      <c r="Q51" s="128">
        <f>('Public 2-year'!BP48/'Public 2-year'!$DB48)*100</f>
        <v>3.2917972811730185</v>
      </c>
      <c r="R51" s="116">
        <f>('Public 2-year'!CJ48/'Public 2-year'!$DB48)*100</f>
        <v>16.83926372641454</v>
      </c>
      <c r="S51" s="117"/>
      <c r="T51" s="117">
        <f t="shared" si="5"/>
        <v>100</v>
      </c>
      <c r="U51" s="134">
        <f t="shared" si="6"/>
        <v>100</v>
      </c>
    </row>
    <row r="52" spans="1:21">
      <c r="A52" s="99" t="s">
        <v>49</v>
      </c>
      <c r="B52" s="99"/>
      <c r="C52" s="123">
        <f>('Public 2-year'!S49/'Public 2-year'!$DG49)*100</f>
        <v>82.790691459874679</v>
      </c>
      <c r="D52" s="123">
        <f>('Public 2-year'!AK49/'Public 2-year'!$DG49)*100</f>
        <v>2.265006754661619</v>
      </c>
      <c r="E52" s="123">
        <f>('Public 2-year'!BC49/'Public 2-year'!$DG49)*100</f>
        <v>1.7282776007073484</v>
      </c>
      <c r="F52" s="123">
        <f>IF((('Public 2-year'!BU49/'Public 2-year'!$DG49)*100)&gt;=0.05,('Public 2-year'!BU49/'Public 2-year'!$DG49)*100,"*")</f>
        <v>5.7365315867044783E-2</v>
      </c>
      <c r="G52" s="123">
        <f>('Public 2-year'!CO49/'Public 2-year'!$DG49)*100</f>
        <v>13.158658868889312</v>
      </c>
      <c r="H52" s="130">
        <f t="shared" si="1"/>
        <v>-9.6587457438369313</v>
      </c>
      <c r="I52" s="123">
        <f t="shared" si="2"/>
        <v>0.83206692848883734</v>
      </c>
      <c r="J52" s="123">
        <f t="shared" si="3"/>
        <v>1.04319187766195</v>
      </c>
      <c r="K52" s="123" t="str">
        <f t="shared" si="0"/>
        <v>*</v>
      </c>
      <c r="L52" s="123">
        <f t="shared" si="4"/>
        <v>7.7805363591716832</v>
      </c>
      <c r="M52" s="4"/>
      <c r="N52" s="116">
        <f>('Public 2-year'!N49/'Public 2-year'!$DB49)*100</f>
        <v>92.449437203711611</v>
      </c>
      <c r="O52" s="116">
        <f>('Public 2-year'!AF49/'Public 2-year'!$DB49)*100</f>
        <v>1.4329398261727817</v>
      </c>
      <c r="P52" s="116">
        <f>('Public 2-year'!AX49/'Public 2-year'!$DB49)*100</f>
        <v>0.68508572304539828</v>
      </c>
      <c r="Q52" s="128">
        <f>('Public 2-year'!BP49/'Public 2-year'!$DB49)*100</f>
        <v>5.4414737352585209E-2</v>
      </c>
      <c r="R52" s="116">
        <f>('Public 2-year'!CJ49/'Public 2-year'!$DB49)*100</f>
        <v>5.3781225097176284</v>
      </c>
      <c r="S52" s="117"/>
      <c r="T52" s="117">
        <f t="shared" si="5"/>
        <v>100.00000000000001</v>
      </c>
      <c r="U52" s="134">
        <f t="shared" si="6"/>
        <v>100</v>
      </c>
    </row>
    <row r="53" spans="1:21">
      <c r="A53" s="99" t="s">
        <v>53</v>
      </c>
      <c r="B53" s="99"/>
      <c r="C53" s="123">
        <f>('Public 2-year'!S50/'Public 2-year'!$DG50)*100</f>
        <v>65.910849108239944</v>
      </c>
      <c r="D53" s="123">
        <f>('Public 2-year'!AK50/'Public 2-year'!$DG50)*100</f>
        <v>3.9931389983803358</v>
      </c>
      <c r="E53" s="123">
        <f>('Public 2-year'!BC50/'Public 2-year'!$DG50)*100</f>
        <v>2.2039936162066485</v>
      </c>
      <c r="F53" s="123">
        <f>IF((('Public 2-year'!BU50/'Public 2-year'!$DG50)*100)&gt;=0.05,('Public 2-year'!BU50/'Public 2-year'!$DG50)*100,"*")</f>
        <v>3.3153297275348064</v>
      </c>
      <c r="G53" s="123">
        <f>('Public 2-year'!CO50/'Public 2-year'!$DG50)*100</f>
        <v>24.576688549638266</v>
      </c>
      <c r="H53" s="130">
        <f t="shared" si="1"/>
        <v>-23.860586760309729</v>
      </c>
      <c r="I53" s="123">
        <f t="shared" si="2"/>
        <v>1.9488473662259094</v>
      </c>
      <c r="J53" s="123">
        <f t="shared" si="3"/>
        <v>-0.49309249412790113</v>
      </c>
      <c r="K53" s="123">
        <f t="shared" si="0"/>
        <v>3.0438218899219551</v>
      </c>
      <c r="L53" s="123">
        <f t="shared" si="4"/>
        <v>19.36100999828977</v>
      </c>
      <c r="M53" s="4"/>
      <c r="N53" s="116">
        <f>('Public 2-year'!N50/'Public 2-year'!$DB50)*100</f>
        <v>89.771435868549673</v>
      </c>
      <c r="O53" s="116">
        <f>('Public 2-year'!AF50/'Public 2-year'!$DB50)*100</f>
        <v>2.0442916321544264</v>
      </c>
      <c r="P53" s="116">
        <f>('Public 2-year'!AX50/'Public 2-year'!$DB50)*100</f>
        <v>2.6970861103345496</v>
      </c>
      <c r="Q53" s="128">
        <f>('Public 2-year'!BP50/'Public 2-year'!$DB50)*100</f>
        <v>0.27150783761285113</v>
      </c>
      <c r="R53" s="116">
        <f>('Public 2-year'!CJ50/'Public 2-year'!$DB50)*100</f>
        <v>5.2156785513484971</v>
      </c>
      <c r="S53" s="117"/>
      <c r="T53" s="117">
        <f t="shared" si="5"/>
        <v>100</v>
      </c>
      <c r="U53" s="134">
        <f t="shared" si="6"/>
        <v>99.999999999999986</v>
      </c>
    </row>
    <row r="54" spans="1:21">
      <c r="A54" s="99" t="s">
        <v>57</v>
      </c>
      <c r="B54" s="99"/>
      <c r="C54" s="124">
        <f>('Public 2-year'!S51/'Public 2-year'!$DG51)*100</f>
        <v>72.655382123669725</v>
      </c>
      <c r="D54" s="124">
        <f>('Public 2-year'!AK51/'Public 2-year'!$DG51)*100</f>
        <v>3.0713318494739288</v>
      </c>
      <c r="E54" s="124">
        <f>('Public 2-year'!BC51/'Public 2-year'!$DG51)*100</f>
        <v>10.931283023957992</v>
      </c>
      <c r="F54" s="124" t="str">
        <f>IF((('Public 2-year'!BU51/'Public 2-year'!$DG51)*100)&gt;=0.05,('Public 2-year'!BU51/'Public 2-year'!$DG51)*100,"*")</f>
        <v>*</v>
      </c>
      <c r="G54" s="150">
        <f>('Public 2-year'!CO51/'Public 2-year'!$DG51)*100</f>
        <v>13.342003002898362</v>
      </c>
      <c r="H54" s="130">
        <f t="shared" si="1"/>
        <v>-5.9209893611054127</v>
      </c>
      <c r="I54" s="123">
        <f t="shared" si="2"/>
        <v>0.73271436999369843</v>
      </c>
      <c r="J54" s="123">
        <f t="shared" si="3"/>
        <v>4.1438897038727589</v>
      </c>
      <c r="K54" s="124" t="str">
        <f t="shared" si="0"/>
        <v>*</v>
      </c>
      <c r="L54" s="123">
        <f t="shared" si="4"/>
        <v>1.0443852872389723</v>
      </c>
      <c r="M54" s="4"/>
      <c r="N54" s="116">
        <f>('Public 2-year'!N51/'Public 2-year'!$DB51)*100</f>
        <v>78.576371484775137</v>
      </c>
      <c r="O54" s="116">
        <f>('Public 2-year'!AF51/'Public 2-year'!$DB51)*100</f>
        <v>2.3386174794802304</v>
      </c>
      <c r="P54" s="116">
        <f>('Public 2-year'!AX51/'Public 2-year'!$DB51)*100</f>
        <v>6.7873933200852328</v>
      </c>
      <c r="Q54" s="128">
        <f>('Public 2-year'!BP51/'Public 2-year'!$DB51)*100</f>
        <v>0</v>
      </c>
      <c r="R54" s="116">
        <f>('Public 2-year'!CJ51/'Public 2-year'!$DB51)*100</f>
        <v>12.29761771565939</v>
      </c>
      <c r="S54" s="117"/>
      <c r="T54" s="117">
        <f t="shared" si="5"/>
        <v>99.999999999999986</v>
      </c>
      <c r="U54" s="134">
        <f t="shared" si="6"/>
        <v>100.00000000000001</v>
      </c>
    </row>
    <row r="55" spans="1:21">
      <c r="A55" s="101" t="s">
        <v>67</v>
      </c>
      <c r="B55" s="101"/>
      <c r="C55" s="122">
        <f>('Public 2-year'!S52/'Public 2-year'!$DG52)*100</f>
        <v>69.664351308409806</v>
      </c>
      <c r="D55" s="122">
        <f>('Public 2-year'!AK52/'Public 2-year'!$DG52)*100</f>
        <v>2.0847138112368317</v>
      </c>
      <c r="E55" s="122">
        <f>('Public 2-year'!BC52/'Public 2-year'!$DG52)*100</f>
        <v>19.551033622922041</v>
      </c>
      <c r="F55" s="122">
        <f>IF((('Public 2-year'!BU52/'Public 2-year'!$DG52)*100)&gt;=0.05,('Public 2-year'!BU52/'Public 2-year'!$DG52)*100,"*")</f>
        <v>0.47727703916425324</v>
      </c>
      <c r="G55" s="122">
        <f>('Public 2-year'!CO52/'Public 2-year'!$DG52)*100</f>
        <v>8.2226242182670646</v>
      </c>
      <c r="H55" s="132">
        <f t="shared" si="1"/>
        <v>-3.858739584371051</v>
      </c>
      <c r="I55" s="125">
        <f t="shared" si="2"/>
        <v>-1.7734436195235381</v>
      </c>
      <c r="J55" s="125">
        <f t="shared" si="3"/>
        <v>3.4388360565241278</v>
      </c>
      <c r="K55" s="122">
        <f t="shared" si="0"/>
        <v>0.20916746224613519</v>
      </c>
      <c r="L55" s="125">
        <f t="shared" si="4"/>
        <v>1.9841796851243325</v>
      </c>
      <c r="M55" s="4"/>
      <c r="N55" s="116">
        <f>('Public 2-year'!N52/'Public 2-year'!$DB52)*100</f>
        <v>73.523090892780857</v>
      </c>
      <c r="O55" s="116">
        <f>('Public 2-year'!AF52/'Public 2-year'!$DB52)*100</f>
        <v>3.8581574307603699</v>
      </c>
      <c r="P55" s="116">
        <f>('Public 2-year'!AX52/'Public 2-year'!$DB52)*100</f>
        <v>16.112197566397914</v>
      </c>
      <c r="Q55" s="128">
        <f>('Public 2-year'!BP52/'Public 2-year'!$DB52)*100</f>
        <v>0.26810957691811804</v>
      </c>
      <c r="R55" s="116">
        <f>('Public 2-year'!CJ52/'Public 2-year'!$DB52)*100</f>
        <v>6.2384445331427321</v>
      </c>
      <c r="S55" s="117"/>
      <c r="T55" s="117">
        <f t="shared" si="5"/>
        <v>99.999999999999986</v>
      </c>
      <c r="U55" s="134">
        <f t="shared" si="6"/>
        <v>100</v>
      </c>
    </row>
    <row r="56" spans="1:21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>
        <f t="shared" si="0"/>
        <v>0</v>
      </c>
      <c r="L56" s="122"/>
      <c r="M56" s="4"/>
      <c r="N56" s="116"/>
      <c r="O56" s="116"/>
      <c r="P56" s="116"/>
      <c r="Q56" s="128"/>
      <c r="R56" s="116"/>
      <c r="S56" s="117"/>
      <c r="T56" s="117"/>
      <c r="U56" s="134"/>
    </row>
    <row r="57" spans="1:21">
      <c r="A57" s="99" t="s">
        <v>29</v>
      </c>
      <c r="B57" s="99"/>
      <c r="C57" s="123">
        <f>('Public 2-year'!S54/'Public 2-year'!$DG54)*100</f>
        <v>66.115044645053629</v>
      </c>
      <c r="D57" s="123">
        <f>('Public 2-year'!AK54/'Public 2-year'!$DG54)*100</f>
        <v>1.7467308738748748</v>
      </c>
      <c r="E57" s="123">
        <f>('Public 2-year'!BC54/'Public 2-year'!$DG54)*100</f>
        <v>10.138112689033663</v>
      </c>
      <c r="F57" s="123" t="str">
        <f>IF((('Public 2-year'!BU54/'Public 2-year'!$DG54)*100)&gt;=0.05,('Public 2-year'!BU54/'Public 2-year'!$DG54)*100,"*")</f>
        <v>*</v>
      </c>
      <c r="G57" s="123">
        <f>('Public 2-year'!CO54/'Public 2-year'!$DG54)*100</f>
        <v>22.000111792037831</v>
      </c>
      <c r="H57" s="130">
        <f t="shared" si="1"/>
        <v>-2.7615000394427511</v>
      </c>
      <c r="I57" s="123">
        <f t="shared" si="2"/>
        <v>0.38839385210201915</v>
      </c>
      <c r="J57" s="123">
        <f t="shared" si="3"/>
        <v>1.1290025900591232</v>
      </c>
      <c r="K57" s="123" t="str">
        <f t="shared" si="0"/>
        <v>*</v>
      </c>
      <c r="L57" s="123">
        <f t="shared" si="4"/>
        <v>1.2441035972816117</v>
      </c>
      <c r="M57" s="4"/>
      <c r="N57" s="116">
        <f>('Public 2-year'!N54/'Public 2-year'!$DB54)*100</f>
        <v>68.87654468449638</v>
      </c>
      <c r="O57" s="116">
        <f>('Public 2-year'!AF54/'Public 2-year'!$DB54)*100</f>
        <v>1.3583370217728556</v>
      </c>
      <c r="P57" s="116">
        <f>('Public 2-year'!AX54/'Public 2-year'!$DB54)*100</f>
        <v>9.0091100989745403</v>
      </c>
      <c r="Q57" s="128">
        <f>('Public 2-year'!BP54/'Public 2-year'!$DB54)*100</f>
        <v>0</v>
      </c>
      <c r="R57" s="116">
        <f>('Public 2-year'!CJ54/'Public 2-year'!$DB54)*100</f>
        <v>20.75600819475622</v>
      </c>
      <c r="S57" s="117"/>
      <c r="T57" s="117">
        <f t="shared" si="5"/>
        <v>100</v>
      </c>
      <c r="U57" s="134">
        <f t="shared" si="6"/>
        <v>100</v>
      </c>
    </row>
    <row r="58" spans="1:21">
      <c r="A58" s="99" t="s">
        <v>36</v>
      </c>
      <c r="B58" s="99"/>
      <c r="C58" s="123">
        <f>('Public 2-year'!S55/'Public 2-year'!$DG55)*100</f>
        <v>77.968139227463283</v>
      </c>
      <c r="D58" s="123">
        <f>('Public 2-year'!AK55/'Public 2-year'!$DG55)*100</f>
        <v>2.6322755201891681</v>
      </c>
      <c r="E58" s="123">
        <f>('Public 2-year'!BC55/'Public 2-year'!$DG55)*100</f>
        <v>11.920292635510194</v>
      </c>
      <c r="F58" s="123" t="str">
        <f>IF((('Public 2-year'!BU55/'Public 2-year'!$DG55)*100)&gt;=0.05,('Public 2-year'!BU55/'Public 2-year'!$DG55)*100,"*")</f>
        <v>*</v>
      </c>
      <c r="G58" s="123">
        <f>('Public 2-year'!CO55/'Public 2-year'!$DG55)*100</f>
        <v>7.479292616837359</v>
      </c>
      <c r="H58" s="130">
        <f t="shared" si="1"/>
        <v>-6.5545593826489181</v>
      </c>
      <c r="I58" s="123">
        <f t="shared" si="2"/>
        <v>0.95816839063353476</v>
      </c>
      <c r="J58" s="123">
        <f t="shared" si="3"/>
        <v>2.8432727428503206</v>
      </c>
      <c r="K58" s="123" t="str">
        <f t="shared" si="0"/>
        <v>*</v>
      </c>
      <c r="L58" s="123">
        <f t="shared" si="4"/>
        <v>2.7531182491650705</v>
      </c>
      <c r="M58" s="4"/>
      <c r="N58" s="116">
        <f>('Public 2-year'!N55/'Public 2-year'!$DB55)*100</f>
        <v>84.522698610112201</v>
      </c>
      <c r="O58" s="116">
        <f>('Public 2-year'!AF55/'Public 2-year'!$DB55)*100</f>
        <v>1.6741071295556333</v>
      </c>
      <c r="P58" s="116">
        <f>('Public 2-year'!AX55/'Public 2-year'!$DB55)*100</f>
        <v>9.0770198926598731</v>
      </c>
      <c r="Q58" s="128">
        <f>('Public 2-year'!BP55/'Public 2-year'!$DB55)*100</f>
        <v>0</v>
      </c>
      <c r="R58" s="116">
        <f>('Public 2-year'!CJ55/'Public 2-year'!$DB55)*100</f>
        <v>4.7261743676722885</v>
      </c>
      <c r="S58" s="117"/>
      <c r="T58" s="117">
        <f t="shared" si="5"/>
        <v>100</v>
      </c>
      <c r="U58" s="134">
        <f t="shared" si="6"/>
        <v>100</v>
      </c>
    </row>
    <row r="59" spans="1:21">
      <c r="A59" s="99" t="s">
        <v>37</v>
      </c>
      <c r="B59" s="99"/>
      <c r="C59" s="123">
        <f>('Public 2-year'!S56/'Public 2-year'!$DG56)*100</f>
        <v>76.261155814981663</v>
      </c>
      <c r="D59" s="123">
        <f>('Public 2-year'!AK56/'Public 2-year'!$DG56)*100</f>
        <v>3.5476643452100483</v>
      </c>
      <c r="E59" s="123">
        <f>('Public 2-year'!BC56/'Public 2-year'!$DG56)*100</f>
        <v>11.798503385179169</v>
      </c>
      <c r="F59" s="123">
        <f>IF((('Public 2-year'!BU56/'Public 2-year'!$DG56)*100)&gt;=0.05,('Public 2-year'!BU56/'Public 2-year'!$DG56)*100,"*")</f>
        <v>0.35951801476952011</v>
      </c>
      <c r="G59" s="123">
        <f>('Public 2-year'!CO56/'Public 2-year'!$DG56)*100</f>
        <v>8.0331584398595979</v>
      </c>
      <c r="H59" s="130">
        <f t="shared" si="1"/>
        <v>-0.80992763486094077</v>
      </c>
      <c r="I59" s="123">
        <f t="shared" si="2"/>
        <v>-0.60733699369215355</v>
      </c>
      <c r="J59" s="123">
        <f t="shared" si="3"/>
        <v>1.1280748431510137</v>
      </c>
      <c r="K59" s="123">
        <f t="shared" si="0"/>
        <v>0.19864434949114118</v>
      </c>
      <c r="L59" s="123">
        <f t="shared" si="4"/>
        <v>9.0545435910941663E-2</v>
      </c>
      <c r="M59" s="4"/>
      <c r="N59" s="116">
        <f>('Public 2-year'!N56/'Public 2-year'!$DB56)*100</f>
        <v>77.071083449842604</v>
      </c>
      <c r="O59" s="116">
        <f>('Public 2-year'!AF56/'Public 2-year'!$DB56)*100</f>
        <v>4.1550013389022018</v>
      </c>
      <c r="P59" s="116">
        <f>('Public 2-year'!AX56/'Public 2-year'!$DB56)*100</f>
        <v>10.670428542028155</v>
      </c>
      <c r="Q59" s="128">
        <f>('Public 2-year'!BP56/'Public 2-year'!$DB56)*100</f>
        <v>0.16087366527837893</v>
      </c>
      <c r="R59" s="116">
        <f>('Public 2-year'!CJ56/'Public 2-year'!$DB56)*100</f>
        <v>7.9426130039486562</v>
      </c>
      <c r="S59" s="117"/>
      <c r="T59" s="117">
        <f t="shared" si="5"/>
        <v>99.999999999999986</v>
      </c>
      <c r="U59" s="134">
        <f t="shared" si="6"/>
        <v>100</v>
      </c>
    </row>
    <row r="60" spans="1:21">
      <c r="A60" s="99" t="s">
        <v>44</v>
      </c>
      <c r="B60" s="99"/>
      <c r="C60" s="123">
        <f>('Public 2-year'!S57/'Public 2-year'!$DG57)*100</f>
        <v>77.55290411666904</v>
      </c>
      <c r="D60" s="123">
        <f>('Public 2-year'!AK57/'Public 2-year'!$DG57)*100</f>
        <v>3.6885565717668967</v>
      </c>
      <c r="E60" s="123">
        <f>('Public 2-year'!BC57/'Public 2-year'!$DG57)*100</f>
        <v>8.0278490790558017</v>
      </c>
      <c r="F60" s="123">
        <f>IF((('Public 2-year'!BU57/'Public 2-year'!$DG57)*100)&gt;=0.05,('Public 2-year'!BU57/'Public 2-year'!$DG57)*100,"*")</f>
        <v>8.5204781900176774E-2</v>
      </c>
      <c r="G60" s="123">
        <f>('Public 2-year'!CO57/'Public 2-year'!$DG57)*100</f>
        <v>10.645485450608087</v>
      </c>
      <c r="H60" s="130">
        <f t="shared" si="1"/>
        <v>-8.6313310050420995</v>
      </c>
      <c r="I60" s="123">
        <f t="shared" si="2"/>
        <v>0.73424591122720617</v>
      </c>
      <c r="J60" s="123">
        <f t="shared" si="3"/>
        <v>2.9150965592194762</v>
      </c>
      <c r="K60" s="123">
        <f t="shared" si="0"/>
        <v>8.5204781900176774E-2</v>
      </c>
      <c r="L60" s="123">
        <f t="shared" si="4"/>
        <v>4.8967837526952449</v>
      </c>
      <c r="M60" s="4"/>
      <c r="N60" s="116">
        <f>('Public 2-year'!N57/'Public 2-year'!$DB57)*100</f>
        <v>86.18423512171114</v>
      </c>
      <c r="O60" s="116">
        <f>('Public 2-year'!AF57/'Public 2-year'!$DB57)*100</f>
        <v>2.9543106605396905</v>
      </c>
      <c r="P60" s="116">
        <f>('Public 2-year'!AX57/'Public 2-year'!$DB57)*100</f>
        <v>5.1127525198363255</v>
      </c>
      <c r="Q60" s="128">
        <f>('Public 2-year'!BP57/'Public 2-year'!$DB57)*100</f>
        <v>0</v>
      </c>
      <c r="R60" s="116">
        <f>('Public 2-year'!CJ57/'Public 2-year'!$DB57)*100</f>
        <v>5.7487016979128418</v>
      </c>
      <c r="S60" s="117"/>
      <c r="T60" s="117">
        <f t="shared" si="5"/>
        <v>99.999999999999986</v>
      </c>
      <c r="U60" s="134">
        <f t="shared" si="6"/>
        <v>100</v>
      </c>
    </row>
    <row r="61" spans="1:21">
      <c r="A61" s="9" t="s">
        <v>45</v>
      </c>
      <c r="B61" s="9"/>
      <c r="C61" s="122">
        <f>('Public 2-year'!S58/'Public 2-year'!$DG58)*100</f>
        <v>78.609287372033037</v>
      </c>
      <c r="D61" s="122">
        <f>('Public 2-year'!AK58/'Public 2-year'!$DG58)*100</f>
        <v>2.9179571285387818</v>
      </c>
      <c r="E61" s="122">
        <f>('Public 2-year'!BC58/'Public 2-year'!$DG58)*100</f>
        <v>15.928478370008117</v>
      </c>
      <c r="F61" s="122">
        <f>IF((('Public 2-year'!BU58/'Public 2-year'!$DG58)*100)&gt;=0.05,('Public 2-year'!BU58/'Public 2-year'!$DG58)*100,"*")</f>
        <v>0.11084327957764893</v>
      </c>
      <c r="G61" s="122">
        <f>('Public 2-year'!CO58/'Public 2-year'!$DG58)*100</f>
        <v>2.4334338498424102</v>
      </c>
      <c r="H61" s="129">
        <f t="shared" si="1"/>
        <v>3.4665051107830607</v>
      </c>
      <c r="I61" s="122">
        <f t="shared" si="2"/>
        <v>-4.4785948852327069</v>
      </c>
      <c r="J61" s="122">
        <f t="shared" si="3"/>
        <v>0.64890164049612586</v>
      </c>
      <c r="K61" s="122">
        <f t="shared" si="0"/>
        <v>-0.17805449822521796</v>
      </c>
      <c r="L61" s="122">
        <f t="shared" si="4"/>
        <v>0.54124263217872448</v>
      </c>
      <c r="M61" s="4"/>
      <c r="N61" s="116">
        <f>('Public 2-year'!N58/'Public 2-year'!$DB58)*100</f>
        <v>75.142782261249977</v>
      </c>
      <c r="O61" s="116">
        <f>('Public 2-year'!AF58/'Public 2-year'!$DB58)*100</f>
        <v>7.3965520137714886</v>
      </c>
      <c r="P61" s="116">
        <f>('Public 2-year'!AX58/'Public 2-year'!$DB58)*100</f>
        <v>15.279576729511991</v>
      </c>
      <c r="Q61" s="128">
        <f>('Public 2-year'!BP58/'Public 2-year'!$DB58)*100</f>
        <v>0.28889777780286691</v>
      </c>
      <c r="R61" s="116">
        <f>('Public 2-year'!CJ58/'Public 2-year'!$DB58)*100</f>
        <v>1.8921912176636857</v>
      </c>
      <c r="S61" s="117"/>
      <c r="T61" s="117">
        <f t="shared" si="5"/>
        <v>100</v>
      </c>
      <c r="U61" s="134">
        <f t="shared" si="6"/>
        <v>100.00000000000001</v>
      </c>
    </row>
    <row r="62" spans="1:21">
      <c r="A62" s="9" t="s">
        <v>47</v>
      </c>
      <c r="B62" s="9"/>
      <c r="C62" s="122">
        <f>('Public 2-year'!S59/'Public 2-year'!$DG59)*100</f>
        <v>62.929952984221025</v>
      </c>
      <c r="D62" s="122">
        <f>('Public 2-year'!AK59/'Public 2-year'!$DG59)*100</f>
        <v>1.2357456580259738</v>
      </c>
      <c r="E62" s="122">
        <f>('Public 2-year'!BC59/'Public 2-year'!$DG59)*100</f>
        <v>27.089065358220836</v>
      </c>
      <c r="F62" s="122">
        <f>IF((('Public 2-year'!BU59/'Public 2-year'!$DG59)*100)&gt;=0.05,('Public 2-year'!BU59/'Public 2-year'!$DG59)*100,"*")</f>
        <v>0.87577558119337107</v>
      </c>
      <c r="G62" s="122">
        <f>('Public 2-year'!CO59/'Public 2-year'!$DG59)*100</f>
        <v>7.8694604183387931</v>
      </c>
      <c r="H62" s="129">
        <f t="shared" si="1"/>
        <v>-5.2408529948717799</v>
      </c>
      <c r="I62" s="122">
        <f t="shared" si="2"/>
        <v>-2.0632077401395201</v>
      </c>
      <c r="J62" s="122">
        <f t="shared" si="3"/>
        <v>4.5863930173755953</v>
      </c>
      <c r="K62" s="122">
        <f t="shared" si="0"/>
        <v>0.44110291031570303</v>
      </c>
      <c r="L62" s="122">
        <f t="shared" si="4"/>
        <v>2.2765648073199989</v>
      </c>
      <c r="M62" s="4"/>
      <c r="N62" s="116">
        <f>('Public 2-year'!N59/'Public 2-year'!$DB59)*100</f>
        <v>68.170805979092805</v>
      </c>
      <c r="O62" s="116">
        <f>('Public 2-year'!AF59/'Public 2-year'!$DB59)*100</f>
        <v>3.2989533981654939</v>
      </c>
      <c r="P62" s="116">
        <f>('Public 2-year'!AX59/'Public 2-year'!$DB59)*100</f>
        <v>22.50267234084524</v>
      </c>
      <c r="Q62" s="128">
        <f>('Public 2-year'!BP59/'Public 2-year'!$DB59)*100</f>
        <v>0.43467267087766803</v>
      </c>
      <c r="R62" s="116">
        <f>('Public 2-year'!CJ59/'Public 2-year'!$DB59)*100</f>
        <v>5.5928956110187942</v>
      </c>
      <c r="S62" s="117"/>
      <c r="T62" s="117">
        <f t="shared" si="5"/>
        <v>100</v>
      </c>
      <c r="U62" s="134">
        <f t="shared" si="6"/>
        <v>99.999999999999986</v>
      </c>
    </row>
    <row r="63" spans="1:21">
      <c r="A63" s="9" t="s">
        <v>51</v>
      </c>
      <c r="B63" s="9"/>
      <c r="C63" s="122">
        <f>('Public 2-year'!S60/'Public 2-year'!$DG60)*100</f>
        <v>75.449603188751027</v>
      </c>
      <c r="D63" s="122">
        <f>('Public 2-year'!AK60/'Public 2-year'!$DG60)*100</f>
        <v>2.8581222887527424</v>
      </c>
      <c r="E63" s="122">
        <f>('Public 2-year'!BC60/'Public 2-year'!$DG60)*100</f>
        <v>11.498819244091777</v>
      </c>
      <c r="F63" s="122" t="str">
        <f>IF((('Public 2-year'!BU60/'Public 2-year'!$DG60)*100)&gt;=0.05,('Public 2-year'!BU60/'Public 2-year'!$DG60)*100,"*")</f>
        <v>*</v>
      </c>
      <c r="G63" s="122">
        <f>('Public 2-year'!CO60/'Public 2-year'!$DG60)*100</f>
        <v>10.182681644193789</v>
      </c>
      <c r="H63" s="129">
        <f t="shared" si="1"/>
        <v>-6.7619296897623258</v>
      </c>
      <c r="I63" s="122">
        <f t="shared" si="2"/>
        <v>0.55839265334191746</v>
      </c>
      <c r="J63" s="122">
        <f t="shared" si="3"/>
        <v>2.8650511300395038</v>
      </c>
      <c r="K63" s="122" t="str">
        <f t="shared" si="0"/>
        <v>*</v>
      </c>
      <c r="L63" s="122">
        <f t="shared" si="4"/>
        <v>3.3424945588714019</v>
      </c>
      <c r="M63" s="4"/>
      <c r="N63" s="116">
        <f>('Public 2-year'!N60/'Public 2-year'!$DB60)*100</f>
        <v>82.211532878513353</v>
      </c>
      <c r="O63" s="116">
        <f>('Public 2-year'!AF60/'Public 2-year'!$DB60)*100</f>
        <v>2.299729635410825</v>
      </c>
      <c r="P63" s="116">
        <f>('Public 2-year'!AX60/'Public 2-year'!$DB60)*100</f>
        <v>8.6337681140522733</v>
      </c>
      <c r="Q63" s="128">
        <f>('Public 2-year'!BP60/'Public 2-year'!$DB60)*100</f>
        <v>1.4782286701164828E-2</v>
      </c>
      <c r="R63" s="116">
        <f>('Public 2-year'!CJ60/'Public 2-year'!$DB60)*100</f>
        <v>6.8401870853223867</v>
      </c>
      <c r="S63" s="117"/>
      <c r="T63" s="117">
        <f t="shared" si="5"/>
        <v>100</v>
      </c>
      <c r="U63" s="134">
        <f t="shared" si="6"/>
        <v>99.989226365789335</v>
      </c>
    </row>
    <row r="64" spans="1:21">
      <c r="A64" s="9" t="s">
        <v>52</v>
      </c>
      <c r="B64" s="9"/>
      <c r="C64" s="122">
        <f>('Public 2-year'!S61/'Public 2-year'!$DG61)*100</f>
        <v>78.380213259822511</v>
      </c>
      <c r="D64" s="122">
        <f>('Public 2-year'!AK61/'Public 2-year'!$DG61)*100</f>
        <v>1.660268342256235</v>
      </c>
      <c r="E64" s="122">
        <f>('Public 2-year'!BC61/'Public 2-year'!$DG61)*100</f>
        <v>11.489231056088805</v>
      </c>
      <c r="F64" s="122" t="str">
        <f>IF((('Public 2-year'!BU61/'Public 2-year'!$DG61)*100)&gt;=0.05,('Public 2-year'!BU61/'Public 2-year'!$DG61)*100,"*")</f>
        <v>*</v>
      </c>
      <c r="G64" s="122">
        <f>('Public 2-year'!CO61/'Public 2-year'!$DG61)*100</f>
        <v>8.4702873418324582</v>
      </c>
      <c r="H64" s="129">
        <f t="shared" si="1"/>
        <v>-10.812695153648036</v>
      </c>
      <c r="I64" s="122">
        <f t="shared" si="2"/>
        <v>0.31911599406797109</v>
      </c>
      <c r="J64" s="122">
        <f t="shared" si="3"/>
        <v>11.453009281550351</v>
      </c>
      <c r="K64" s="122" t="str">
        <f t="shared" si="0"/>
        <v>*</v>
      </c>
      <c r="L64" s="122">
        <f t="shared" si="4"/>
        <v>-0.95943012197027144</v>
      </c>
      <c r="M64" s="4"/>
      <c r="N64" s="116">
        <f>('Public 2-year'!N61/'Public 2-year'!$DB61)*100</f>
        <v>89.192908413470548</v>
      </c>
      <c r="O64" s="116">
        <f>('Public 2-year'!AF61/'Public 2-year'!$DB61)*100</f>
        <v>1.3411523481882639</v>
      </c>
      <c r="P64" s="116">
        <f>('Public 2-year'!AX61/'Public 2-year'!$DB61)*100</f>
        <v>3.622177453845421E-2</v>
      </c>
      <c r="Q64" s="128">
        <f>('Public 2-year'!BP61/'Public 2-year'!$DB61)*100</f>
        <v>0</v>
      </c>
      <c r="R64" s="116">
        <f>('Public 2-year'!CJ61/'Public 2-year'!$DB61)*100</f>
        <v>9.4297174638027297</v>
      </c>
      <c r="S64" s="117"/>
      <c r="T64" s="117">
        <f t="shared" si="5"/>
        <v>100</v>
      </c>
      <c r="U64" s="134">
        <f t="shared" si="6"/>
        <v>100</v>
      </c>
    </row>
    <row r="65" spans="1:21">
      <c r="A65" s="14" t="s">
        <v>55</v>
      </c>
      <c r="B65" s="14"/>
      <c r="C65" s="122">
        <f>('Public 2-year'!S62/'Public 2-year'!$DG62)*100</f>
        <v>90.697250264134624</v>
      </c>
      <c r="D65" s="122">
        <f>('Public 2-year'!AK62/'Public 2-year'!$DG62)*100</f>
        <v>3.6206165558524397</v>
      </c>
      <c r="E65" s="122">
        <f>('Public 2-year'!BC62/'Public 2-year'!$DG62)*100</f>
        <v>2.2311649469508827</v>
      </c>
      <c r="F65" s="122" t="str">
        <f>IF((('Public 2-year'!BU62/'Public 2-year'!$DG62)*100)&gt;=0.05,('Public 2-year'!BU62/'Public 2-year'!$DG62)*100,"*")</f>
        <v>*</v>
      </c>
      <c r="G65" s="122">
        <f>('Public 2-year'!CO62/'Public 2-year'!$DG62)*100</f>
        <v>3.450968233062055</v>
      </c>
      <c r="H65" s="121">
        <f t="shared" si="1"/>
        <v>-0.18768895266937591</v>
      </c>
      <c r="I65" s="120">
        <f t="shared" si="2"/>
        <v>0.79169633136672823</v>
      </c>
      <c r="J65" s="120">
        <f t="shared" si="3"/>
        <v>-1.0339507056824235</v>
      </c>
      <c r="K65" s="120" t="str">
        <f t="shared" si="0"/>
        <v>*</v>
      </c>
      <c r="L65" s="120">
        <f t="shared" si="4"/>
        <v>0.42994332698506321</v>
      </c>
      <c r="M65" s="4"/>
      <c r="N65" s="116">
        <f>('Public 2-year'!N62/'Public 2-year'!$DB62)*100</f>
        <v>90.884939216804</v>
      </c>
      <c r="O65" s="116">
        <f>('Public 2-year'!AF62/'Public 2-year'!$DB62)*100</f>
        <v>2.8289202244857115</v>
      </c>
      <c r="P65" s="116">
        <f>('Public 2-year'!AX62/'Public 2-year'!$DB62)*100</f>
        <v>3.2651156526333063</v>
      </c>
      <c r="Q65" s="128">
        <f>('Public 2-year'!BP62/'Public 2-year'!$DB62)*100</f>
        <v>0</v>
      </c>
      <c r="R65" s="116">
        <f>('Public 2-year'!CJ62/'Public 2-year'!$DB62)*100</f>
        <v>3.0210249060769918</v>
      </c>
      <c r="S65" s="117"/>
      <c r="T65" s="117">
        <f t="shared" si="5"/>
        <v>100.00000000000001</v>
      </c>
      <c r="U65" s="134">
        <f t="shared" si="6"/>
        <v>100</v>
      </c>
    </row>
    <row r="66" spans="1:21">
      <c r="A66" s="102" t="s">
        <v>59</v>
      </c>
      <c r="B66" s="102"/>
      <c r="C66" s="126" t="s">
        <v>68</v>
      </c>
      <c r="D66" s="126" t="s">
        <v>68</v>
      </c>
      <c r="E66" s="127" t="s">
        <v>68</v>
      </c>
      <c r="F66" s="126" t="s">
        <v>68</v>
      </c>
      <c r="G66" s="126" t="s">
        <v>68</v>
      </c>
      <c r="H66" s="133" t="s">
        <v>68</v>
      </c>
      <c r="I66" s="126" t="s">
        <v>68</v>
      </c>
      <c r="J66" s="126" t="s">
        <v>68</v>
      </c>
      <c r="K66" s="126" t="s">
        <v>68</v>
      </c>
      <c r="L66" s="126" t="s">
        <v>68</v>
      </c>
      <c r="M66" s="4"/>
      <c r="N66" s="116" t="e">
        <f>('Public 2-year'!H63/'Public 2-year'!$CV63)*100</f>
        <v>#DIV/0!</v>
      </c>
      <c r="O66" s="116" t="e">
        <f>('Public 2-year'!Z63/'Public 2-year'!$CV63)*100</f>
        <v>#DIV/0!</v>
      </c>
      <c r="P66" s="116" t="e">
        <f>('Public 2-year'!AR63/'Public 2-year'!$CV63)*100</f>
        <v>#DIV/0!</v>
      </c>
      <c r="Q66" s="128" t="e">
        <f>('Public 2-year'!BJ63/'Public 2-year'!$CV63)*100</f>
        <v>#DIV/0!</v>
      </c>
      <c r="R66" s="116" t="e">
        <f>('Public 2-year'!CD63/'Public 2-year'!$CV63)*100</f>
        <v>#DIV/0!</v>
      </c>
      <c r="S66" s="117"/>
      <c r="T66" s="117" t="e">
        <f t="shared" si="5"/>
        <v>#DIV/0!</v>
      </c>
      <c r="U66" s="134">
        <f t="shared" si="6"/>
        <v>0</v>
      </c>
    </row>
    <row r="67" spans="1:2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1" ht="19.5" customHeight="1">
      <c r="A68" s="155" t="s">
        <v>82</v>
      </c>
    </row>
    <row r="69" spans="1:21" ht="24" customHeight="1">
      <c r="A69" s="119" t="s">
        <v>69</v>
      </c>
    </row>
    <row r="70" spans="1:21" ht="18.75" customHeight="1">
      <c r="A70" s="158" t="s">
        <v>76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</row>
    <row r="71" spans="1:21">
      <c r="L71" s="105" t="s">
        <v>80</v>
      </c>
    </row>
  </sheetData>
  <mergeCells count="1">
    <mergeCell ref="A70:L70"/>
  </mergeCells>
  <phoneticPr fontId="3" type="noConversion"/>
  <pageMargins left="0.5" right="0.5" top="1" bottom="1" header="0.5" footer="0.5"/>
  <pageSetup scale="69" orientation="portrait" r:id="rId1"/>
  <headerFooter alignWithMargins="0"/>
  <rowBreaks count="1" manualBreakCount="1">
    <brk id="7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8"/>
  </sheetPr>
  <dimension ref="A1:ER63"/>
  <sheetViews>
    <sheetView showGridLines="0" zoomScale="80" zoomScaleNormal="80" workbookViewId="0">
      <pane xSplit="1" ySplit="3" topLeftCell="BX4" activePane="bottomRight" state="frozen"/>
      <selection pane="topRight" activeCell="B1" sqref="B1"/>
      <selection pane="bottomLeft" activeCell="A4" sqref="A4"/>
      <selection pane="bottomRight" activeCell="EJ27" sqref="EJ27"/>
    </sheetView>
  </sheetViews>
  <sheetFormatPr defaultRowHeight="12.75"/>
  <cols>
    <col min="1" max="1" width="23.42578125" customWidth="1"/>
    <col min="2" max="2" width="15.7109375" style="8" customWidth="1"/>
    <col min="3" max="19" width="15.7109375" style="35" customWidth="1"/>
    <col min="20" max="20" width="15.7109375" style="8" customWidth="1"/>
    <col min="21" max="37" width="15.7109375" style="35" customWidth="1"/>
    <col min="38" max="38" width="15.7109375" style="8" customWidth="1"/>
    <col min="39" max="55" width="15.7109375" style="35" customWidth="1"/>
    <col min="56" max="56" width="12.42578125" style="8" customWidth="1"/>
    <col min="57" max="73" width="12.42578125" style="35" customWidth="1"/>
    <col min="74" max="74" width="15.7109375" style="8" customWidth="1"/>
    <col min="75" max="75" width="15.7109375" style="35" customWidth="1"/>
    <col min="76" max="76" width="15.7109375" style="8" customWidth="1"/>
    <col min="77" max="93" width="15.7109375" style="35" customWidth="1"/>
    <col min="94" max="94" width="15.7109375" style="8" customWidth="1"/>
    <col min="95" max="111" width="15.7109375" style="35" customWidth="1"/>
    <col min="112" max="129" width="15.7109375" style="38" customWidth="1"/>
    <col min="130" max="131" width="5.7109375" style="38" customWidth="1"/>
    <col min="132" max="139" width="5.5703125" style="38" bestFit="1" customWidth="1"/>
    <col min="140" max="147" width="9.140625" style="7"/>
    <col min="148" max="148" width="11.140625" style="7" customWidth="1"/>
    <col min="149" max="16384" width="9.140625" style="7"/>
  </cols>
  <sheetData>
    <row r="1" spans="1:148">
      <c r="DB1" s="144"/>
      <c r="DC1" s="144"/>
      <c r="DD1" s="144"/>
      <c r="DE1" s="144"/>
      <c r="DF1" s="144"/>
      <c r="DG1" s="144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</row>
    <row r="2" spans="1:148">
      <c r="B2" s="151" t="s">
        <v>17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152" t="s">
        <v>23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152" t="s">
        <v>19</v>
      </c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152" t="s">
        <v>20</v>
      </c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6" t="s">
        <v>21</v>
      </c>
      <c r="BW2" s="27"/>
      <c r="BX2" s="25" t="s">
        <v>70</v>
      </c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152" t="s">
        <v>24</v>
      </c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145"/>
      <c r="DC2" s="145"/>
      <c r="DD2" s="145"/>
      <c r="DE2" s="145"/>
      <c r="DF2" s="145"/>
      <c r="DG2" s="145"/>
      <c r="DH2" s="22" t="s">
        <v>60</v>
      </c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EA2" s="86" t="s">
        <v>60</v>
      </c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</row>
    <row r="3" spans="1:148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28">
        <v>2015</v>
      </c>
      <c r="R3" s="143">
        <v>2016</v>
      </c>
      <c r="S3" s="143">
        <v>2017</v>
      </c>
      <c r="T3" s="16">
        <v>1995</v>
      </c>
      <c r="U3" s="28">
        <v>2001</v>
      </c>
      <c r="V3" s="28">
        <v>2002</v>
      </c>
      <c r="W3" s="28">
        <v>2003</v>
      </c>
      <c r="X3" s="28">
        <v>2004</v>
      </c>
      <c r="Y3" s="28">
        <v>2005</v>
      </c>
      <c r="Z3" s="28">
        <v>2006</v>
      </c>
      <c r="AA3" s="28">
        <v>2007</v>
      </c>
      <c r="AB3" s="28">
        <v>2008</v>
      </c>
      <c r="AC3" s="28">
        <v>2009</v>
      </c>
      <c r="AD3" s="28">
        <v>2010</v>
      </c>
      <c r="AE3" s="28">
        <v>2011</v>
      </c>
      <c r="AF3" s="28">
        <v>2012</v>
      </c>
      <c r="AG3" s="28">
        <v>2013</v>
      </c>
      <c r="AH3" s="28">
        <v>2014</v>
      </c>
      <c r="AI3" s="28">
        <v>2015</v>
      </c>
      <c r="AJ3" s="143">
        <v>2016</v>
      </c>
      <c r="AK3" s="143">
        <v>2017</v>
      </c>
      <c r="AL3" s="16">
        <v>1995</v>
      </c>
      <c r="AM3" s="28">
        <v>2001</v>
      </c>
      <c r="AN3" s="28">
        <v>2002</v>
      </c>
      <c r="AO3" s="28">
        <v>2003</v>
      </c>
      <c r="AP3" s="28">
        <v>2004</v>
      </c>
      <c r="AQ3" s="28">
        <v>2005</v>
      </c>
      <c r="AR3" s="28">
        <v>2006</v>
      </c>
      <c r="AS3" s="28">
        <v>2007</v>
      </c>
      <c r="AT3" s="28">
        <v>2008</v>
      </c>
      <c r="AU3" s="28">
        <v>2009</v>
      </c>
      <c r="AV3" s="28">
        <v>2010</v>
      </c>
      <c r="AW3" s="28">
        <v>2011</v>
      </c>
      <c r="AX3" s="28">
        <v>2012</v>
      </c>
      <c r="AY3" s="28">
        <v>2013</v>
      </c>
      <c r="AZ3" s="28">
        <v>2014</v>
      </c>
      <c r="BA3" s="28">
        <v>2015</v>
      </c>
      <c r="BB3" s="143">
        <v>2016</v>
      </c>
      <c r="BC3" s="143">
        <v>2017</v>
      </c>
      <c r="BD3" s="16">
        <v>1995</v>
      </c>
      <c r="BE3" s="28">
        <v>2001</v>
      </c>
      <c r="BF3" s="28">
        <v>2002</v>
      </c>
      <c r="BG3" s="28">
        <v>2003</v>
      </c>
      <c r="BH3" s="28">
        <v>2004</v>
      </c>
      <c r="BI3" s="28">
        <v>2005</v>
      </c>
      <c r="BJ3" s="28">
        <v>2006</v>
      </c>
      <c r="BK3" s="28">
        <v>2007</v>
      </c>
      <c r="BL3" s="28">
        <v>2008</v>
      </c>
      <c r="BM3" s="28">
        <v>2009</v>
      </c>
      <c r="BN3" s="28">
        <v>2010</v>
      </c>
      <c r="BO3" s="28">
        <v>2011</v>
      </c>
      <c r="BP3" s="28">
        <v>2012</v>
      </c>
      <c r="BQ3" s="28">
        <v>2013</v>
      </c>
      <c r="BR3" s="28">
        <v>2014</v>
      </c>
      <c r="BS3" s="28">
        <v>2015</v>
      </c>
      <c r="BT3" s="143">
        <v>2016</v>
      </c>
      <c r="BU3" s="143">
        <v>2017</v>
      </c>
      <c r="BV3" s="17">
        <v>1995</v>
      </c>
      <c r="BW3" s="29">
        <v>2001</v>
      </c>
      <c r="BX3" s="16">
        <v>1995</v>
      </c>
      <c r="BY3" s="28">
        <v>2001</v>
      </c>
      <c r="BZ3" s="28">
        <v>2002</v>
      </c>
      <c r="CA3" s="28">
        <v>2003</v>
      </c>
      <c r="CB3" s="28">
        <v>2004</v>
      </c>
      <c r="CC3" s="28">
        <v>2005</v>
      </c>
      <c r="CD3" s="28">
        <v>2006</v>
      </c>
      <c r="CE3" s="28">
        <v>2007</v>
      </c>
      <c r="CF3" s="28">
        <v>2008</v>
      </c>
      <c r="CG3" s="28">
        <v>2009</v>
      </c>
      <c r="CH3" s="28">
        <v>2010</v>
      </c>
      <c r="CI3" s="28">
        <v>2011</v>
      </c>
      <c r="CJ3" s="28">
        <v>2012</v>
      </c>
      <c r="CK3" s="28">
        <v>2013</v>
      </c>
      <c r="CL3" s="28">
        <v>2014</v>
      </c>
      <c r="CM3" s="28">
        <v>2015</v>
      </c>
      <c r="CN3" s="143">
        <v>2016</v>
      </c>
      <c r="CO3" s="143">
        <v>2017</v>
      </c>
      <c r="CP3" s="16">
        <v>1995</v>
      </c>
      <c r="CQ3" s="28">
        <v>2001</v>
      </c>
      <c r="CR3" s="28">
        <v>2002</v>
      </c>
      <c r="CS3" s="28">
        <v>2003</v>
      </c>
      <c r="CT3" s="28">
        <v>2004</v>
      </c>
      <c r="CU3" s="28">
        <v>2005</v>
      </c>
      <c r="CV3" s="28">
        <v>2006</v>
      </c>
      <c r="CW3" s="28">
        <v>2007</v>
      </c>
      <c r="CX3" s="28">
        <v>2008</v>
      </c>
      <c r="CY3" s="28">
        <v>2009</v>
      </c>
      <c r="CZ3" s="28">
        <v>2010</v>
      </c>
      <c r="DA3" s="28">
        <v>2011</v>
      </c>
      <c r="DB3" s="28">
        <v>2012</v>
      </c>
      <c r="DC3" s="28">
        <v>2013</v>
      </c>
      <c r="DD3" s="28">
        <v>2014</v>
      </c>
      <c r="DE3" s="28">
        <v>2015</v>
      </c>
      <c r="DF3" s="143">
        <v>2016</v>
      </c>
      <c r="DG3" s="143">
        <v>2017</v>
      </c>
      <c r="DH3" s="23">
        <v>1995</v>
      </c>
      <c r="DI3" s="30">
        <v>2001</v>
      </c>
      <c r="DJ3" s="30">
        <v>2002</v>
      </c>
      <c r="DK3" s="30">
        <v>2003</v>
      </c>
      <c r="DL3" s="30">
        <v>2004</v>
      </c>
      <c r="DM3" s="30">
        <v>2005</v>
      </c>
      <c r="DN3" s="30">
        <v>2006</v>
      </c>
      <c r="DO3" s="30">
        <v>2007</v>
      </c>
      <c r="DP3" s="30">
        <v>2008</v>
      </c>
      <c r="DQ3" s="30">
        <v>2009</v>
      </c>
      <c r="DR3" s="30">
        <v>2010</v>
      </c>
      <c r="DS3" s="30">
        <v>2011</v>
      </c>
      <c r="DT3" s="30">
        <v>2012</v>
      </c>
      <c r="DU3" s="30">
        <v>2013</v>
      </c>
      <c r="DV3" s="30">
        <v>2014</v>
      </c>
      <c r="DW3" s="30">
        <v>2015</v>
      </c>
      <c r="DX3" s="30">
        <v>2016</v>
      </c>
      <c r="DY3" s="30">
        <v>2017</v>
      </c>
      <c r="DZ3" s="136"/>
      <c r="EA3" s="30">
        <v>1995</v>
      </c>
      <c r="EB3" s="30">
        <v>2001</v>
      </c>
      <c r="EC3" s="30">
        <v>2002</v>
      </c>
      <c r="ED3" s="30">
        <v>2003</v>
      </c>
      <c r="EE3" s="30">
        <v>2004</v>
      </c>
      <c r="EF3" s="30">
        <v>2005</v>
      </c>
      <c r="EG3" s="30">
        <v>2006</v>
      </c>
      <c r="EH3" s="30">
        <v>2007</v>
      </c>
      <c r="EI3" s="30">
        <v>2008</v>
      </c>
      <c r="EJ3" s="30">
        <v>2009</v>
      </c>
      <c r="EK3" s="30">
        <v>2010</v>
      </c>
      <c r="EL3" s="30">
        <v>2011</v>
      </c>
      <c r="EM3" s="30">
        <v>2012</v>
      </c>
      <c r="EN3" s="30">
        <v>2013</v>
      </c>
      <c r="EO3" s="30">
        <v>2014</v>
      </c>
      <c r="EP3" s="30">
        <v>2015</v>
      </c>
      <c r="EQ3" s="30">
        <v>2016</v>
      </c>
      <c r="ER3" s="30">
        <v>2017</v>
      </c>
    </row>
    <row r="4" spans="1:148">
      <c r="A4" s="41" t="s">
        <v>63</v>
      </c>
      <c r="B4" s="65">
        <f>+B5+B23+B38+B52+B63</f>
        <v>1877742644</v>
      </c>
      <c r="C4" s="65">
        <f t="shared" ref="C4:CY4" si="0">+C5+C23+C38+C52+C63</f>
        <v>2763217226</v>
      </c>
      <c r="D4" s="65">
        <f t="shared" si="0"/>
        <v>3304648014</v>
      </c>
      <c r="E4" s="65">
        <f t="shared" si="0"/>
        <v>3796555478</v>
      </c>
      <c r="F4" s="65">
        <f t="shared" si="0"/>
        <v>4108312827</v>
      </c>
      <c r="G4" s="65">
        <f t="shared" si="0"/>
        <v>4187809045</v>
      </c>
      <c r="H4" s="65">
        <f t="shared" si="0"/>
        <v>4050935629</v>
      </c>
      <c r="I4" s="65">
        <f t="shared" si="0"/>
        <v>4036705706</v>
      </c>
      <c r="J4" s="65">
        <f t="shared" si="0"/>
        <v>4495857389</v>
      </c>
      <c r="K4" s="65">
        <f t="shared" si="0"/>
        <v>5000510666</v>
      </c>
      <c r="L4" s="65">
        <f t="shared" ref="L4:M4" si="1">+L5+L23+L38+L52+L63</f>
        <v>7694104355</v>
      </c>
      <c r="M4" s="65">
        <f t="shared" si="1"/>
        <v>9148513690</v>
      </c>
      <c r="N4" s="65">
        <f t="shared" ref="N4:O4" si="2">+N5+N23+N38+N52+N63</f>
        <v>9058977610</v>
      </c>
      <c r="O4" s="65">
        <f t="shared" si="2"/>
        <v>8939110750</v>
      </c>
      <c r="P4" s="65">
        <f t="shared" ref="P4:Q4" si="3">+P5+P23+P38+P52+P63</f>
        <v>8997591775</v>
      </c>
      <c r="Q4" s="65">
        <f t="shared" si="3"/>
        <v>9149068780</v>
      </c>
      <c r="R4" s="65">
        <f t="shared" ref="R4" si="4">+R5+R23+R38+R52+R63</f>
        <v>9153073639</v>
      </c>
      <c r="S4" s="65">
        <f t="shared" ref="S4" si="5">+S5+S23+S38+S52+S63</f>
        <v>9051994389</v>
      </c>
      <c r="T4" s="51">
        <f t="shared" si="0"/>
        <v>485279109</v>
      </c>
      <c r="U4" s="65">
        <f t="shared" si="0"/>
        <v>547804623</v>
      </c>
      <c r="V4" s="65">
        <f t="shared" si="0"/>
        <v>708009262</v>
      </c>
      <c r="W4" s="65">
        <f t="shared" si="0"/>
        <v>742763646</v>
      </c>
      <c r="X4" s="65">
        <f t="shared" si="0"/>
        <v>802516179</v>
      </c>
      <c r="Y4" s="65">
        <f t="shared" si="0"/>
        <v>776749795</v>
      </c>
      <c r="Z4" s="65">
        <f t="shared" si="0"/>
        <v>827852228</v>
      </c>
      <c r="AA4" s="65">
        <f t="shared" si="0"/>
        <v>1012146647</v>
      </c>
      <c r="AB4" s="65">
        <f t="shared" si="0"/>
        <v>1035880419</v>
      </c>
      <c r="AC4" s="65">
        <f t="shared" si="0"/>
        <v>1016486966</v>
      </c>
      <c r="AD4" s="65">
        <f t="shared" ref="AD4:AE4" si="6">+AD5+AD23+AD38+AD52+AD63</f>
        <v>1422280450</v>
      </c>
      <c r="AE4" s="65">
        <f t="shared" si="6"/>
        <v>1530193023</v>
      </c>
      <c r="AF4" s="65">
        <f t="shared" ref="AF4:AG4" si="7">+AF5+AF23+AF38+AF52+AF63</f>
        <v>931206236</v>
      </c>
      <c r="AG4" s="65">
        <f t="shared" si="7"/>
        <v>936425413</v>
      </c>
      <c r="AH4" s="65">
        <f t="shared" ref="AH4:AI4" si="8">+AH5+AH23+AH38+AH52+AH63</f>
        <v>885875525</v>
      </c>
      <c r="AI4" s="65">
        <f t="shared" si="8"/>
        <v>867050420</v>
      </c>
      <c r="AJ4" s="65">
        <f t="shared" ref="AJ4" si="9">+AJ5+AJ23+AJ38+AJ52+AJ63</f>
        <v>903985338</v>
      </c>
      <c r="AK4" s="65">
        <f t="shared" ref="AK4" si="10">+AK5+AK23+AK38+AK52+AK63</f>
        <v>896075779</v>
      </c>
      <c r="AL4" s="51">
        <f t="shared" si="0"/>
        <v>1178512486</v>
      </c>
      <c r="AM4" s="65">
        <f t="shared" si="0"/>
        <v>1899141160</v>
      </c>
      <c r="AN4" s="65">
        <f t="shared" si="0"/>
        <v>1794196966</v>
      </c>
      <c r="AO4" s="65">
        <f t="shared" si="0"/>
        <v>2027785507</v>
      </c>
      <c r="AP4" s="65">
        <f t="shared" si="0"/>
        <v>2240300135</v>
      </c>
      <c r="AQ4" s="65">
        <f t="shared" si="0"/>
        <v>2779718959</v>
      </c>
      <c r="AR4" s="65">
        <f t="shared" si="0"/>
        <v>3094901803</v>
      </c>
      <c r="AS4" s="65">
        <f t="shared" si="0"/>
        <v>3286932050</v>
      </c>
      <c r="AT4" s="65">
        <f t="shared" si="0"/>
        <v>3526836460</v>
      </c>
      <c r="AU4" s="65">
        <f t="shared" si="0"/>
        <v>3713627812</v>
      </c>
      <c r="AV4" s="65">
        <f t="shared" ref="AV4:AW4" si="11">+AV5+AV23+AV38+AV52+AV63</f>
        <v>4332618183</v>
      </c>
      <c r="AW4" s="65">
        <f t="shared" si="11"/>
        <v>4524787355</v>
      </c>
      <c r="AX4" s="65">
        <f t="shared" ref="AX4:AY4" si="12">+AX5+AX23+AX38+AX52+AX63</f>
        <v>4825135019</v>
      </c>
      <c r="AY4" s="65">
        <f t="shared" si="12"/>
        <v>5076699874</v>
      </c>
      <c r="AZ4" s="65">
        <f t="shared" ref="AZ4:BA4" si="13">+AZ5+AZ23+AZ38+AZ52+AZ63</f>
        <v>4696574613</v>
      </c>
      <c r="BA4" s="65">
        <f t="shared" si="13"/>
        <v>4985250211</v>
      </c>
      <c r="BB4" s="65">
        <f t="shared" ref="BB4" si="14">+BB5+BB23+BB38+BB52+BB63</f>
        <v>5125453682</v>
      </c>
      <c r="BC4" s="65">
        <f t="shared" ref="BC4" si="15">+BC5+BC23+BC38+BC52+BC63</f>
        <v>5230010812</v>
      </c>
      <c r="BD4" s="51">
        <f t="shared" si="0"/>
        <v>8905055</v>
      </c>
      <c r="BE4" s="65">
        <f t="shared" si="0"/>
        <v>10225174</v>
      </c>
      <c r="BF4" s="65">
        <f t="shared" si="0"/>
        <v>15418606</v>
      </c>
      <c r="BG4" s="65">
        <f t="shared" si="0"/>
        <v>14509537</v>
      </c>
      <c r="BH4" s="65">
        <f t="shared" si="0"/>
        <v>29952011</v>
      </c>
      <c r="BI4" s="65">
        <f t="shared" si="0"/>
        <v>24530684</v>
      </c>
      <c r="BJ4" s="65">
        <f t="shared" si="0"/>
        <v>44266726</v>
      </c>
      <c r="BK4" s="65">
        <f t="shared" si="0"/>
        <v>53675012</v>
      </c>
      <c r="BL4" s="65">
        <f t="shared" si="0"/>
        <v>49891904</v>
      </c>
      <c r="BM4" s="65">
        <f t="shared" si="0"/>
        <v>55740560</v>
      </c>
      <c r="BN4" s="65">
        <f t="shared" ref="BN4:BO4" si="16">+BN5+BN23+BN38+BN52+BN63</f>
        <v>63455725</v>
      </c>
      <c r="BO4" s="65">
        <f t="shared" si="16"/>
        <v>71926183</v>
      </c>
      <c r="BP4" s="65">
        <f t="shared" ref="BP4:BQ4" si="17">+BP5+BP23+BP38+BP52+BP63</f>
        <v>61055428</v>
      </c>
      <c r="BQ4" s="65">
        <f t="shared" si="17"/>
        <v>63309578</v>
      </c>
      <c r="BR4" s="65">
        <f t="shared" ref="BR4:BS4" si="18">+BR5+BR23+BR38+BR52+BR63</f>
        <v>61884924</v>
      </c>
      <c r="BS4" s="65">
        <f t="shared" si="18"/>
        <v>67567013</v>
      </c>
      <c r="BT4" s="65">
        <f t="shared" ref="BT4" si="19">+BT5+BT23+BT38+BT52+BT63</f>
        <v>61040369</v>
      </c>
      <c r="BU4" s="65">
        <f t="shared" ref="BU4" si="20">+BU5+BU23+BU38+BU52+BU63</f>
        <v>62321862</v>
      </c>
      <c r="BV4" s="52">
        <f t="shared" si="0"/>
        <v>513642178</v>
      </c>
      <c r="BW4" s="66">
        <f t="shared" si="0"/>
        <v>934700354</v>
      </c>
      <c r="BX4" s="51">
        <f t="shared" si="0"/>
        <v>2110962046</v>
      </c>
      <c r="BY4" s="85">
        <f t="shared" si="0"/>
        <v>3738959815</v>
      </c>
      <c r="BZ4" s="85">
        <f t="shared" si="0"/>
        <v>4276845905</v>
      </c>
      <c r="CA4" s="65">
        <f t="shared" si="0"/>
        <v>4519811822</v>
      </c>
      <c r="CB4" s="65">
        <f t="shared" si="0"/>
        <v>5184943497</v>
      </c>
      <c r="CC4" s="65">
        <f t="shared" si="0"/>
        <v>5786287583</v>
      </c>
      <c r="CD4" s="65">
        <f t="shared" si="0"/>
        <v>6354612731</v>
      </c>
      <c r="CE4" s="65">
        <f t="shared" si="0"/>
        <v>7018386917</v>
      </c>
      <c r="CF4" s="65">
        <f t="shared" si="0"/>
        <v>7702958055</v>
      </c>
      <c r="CG4" s="65">
        <f t="shared" si="0"/>
        <v>8239164419</v>
      </c>
      <c r="CH4" s="65">
        <f t="shared" ref="CH4:CI4" si="21">+CH5+CH23+CH38+CH52+CH63</f>
        <v>9047415587</v>
      </c>
      <c r="CI4" s="65">
        <f t="shared" si="21"/>
        <v>10056614622</v>
      </c>
      <c r="CJ4" s="65">
        <f t="shared" ref="CJ4:CK4" si="22">+CJ5+CJ23+CJ38+CJ52+CJ63</f>
        <v>11105357437</v>
      </c>
      <c r="CK4" s="65">
        <f t="shared" si="22"/>
        <v>11820354563</v>
      </c>
      <c r="CL4" s="65">
        <f t="shared" ref="CL4:CM4" si="23">+CL5+CL23+CL38+CL52+CL63</f>
        <v>13435770505</v>
      </c>
      <c r="CM4" s="65">
        <f t="shared" si="23"/>
        <v>14617308876</v>
      </c>
      <c r="CN4" s="65">
        <f t="shared" ref="CN4" si="24">+CN5+CN23+CN38+CN52+CN63</f>
        <v>15751112726</v>
      </c>
      <c r="CO4" s="65">
        <f t="shared" ref="CO4" si="25">+CO5+CO23+CO38+CO52+CO63</f>
        <v>16702983595</v>
      </c>
      <c r="CP4" s="51">
        <f t="shared" si="0"/>
        <v>5661401340</v>
      </c>
      <c r="CQ4" s="65">
        <f t="shared" si="0"/>
        <v>8959347998</v>
      </c>
      <c r="CR4" s="65">
        <f t="shared" si="0"/>
        <v>10099118753</v>
      </c>
      <c r="CS4" s="65">
        <f t="shared" si="0"/>
        <v>11101425990</v>
      </c>
      <c r="CT4" s="65">
        <f t="shared" si="0"/>
        <v>12366024649</v>
      </c>
      <c r="CU4" s="65">
        <f t="shared" si="0"/>
        <v>13555096066</v>
      </c>
      <c r="CV4" s="59">
        <f t="shared" si="0"/>
        <v>14372569117</v>
      </c>
      <c r="CW4" s="65">
        <f t="shared" si="0"/>
        <v>15407846332</v>
      </c>
      <c r="CX4" s="65">
        <f t="shared" si="0"/>
        <v>16811424227</v>
      </c>
      <c r="CY4" s="65">
        <f t="shared" si="0"/>
        <v>18025530423</v>
      </c>
      <c r="CZ4" s="65">
        <f t="shared" ref="CZ4:DA4" si="26">+CZ5+CZ23+CZ38+CZ52+CZ63</f>
        <v>22559874300</v>
      </c>
      <c r="DA4" s="65">
        <f t="shared" si="26"/>
        <v>25332034873</v>
      </c>
      <c r="DB4" s="65">
        <f t="shared" ref="DB4:DC4" si="27">+DB5+DB23+DB38+DB52+DB63</f>
        <v>25981731730</v>
      </c>
      <c r="DC4" s="65">
        <f t="shared" si="27"/>
        <v>26835900178</v>
      </c>
      <c r="DD4" s="65">
        <f t="shared" ref="DD4:DE4" si="28">+DD5+DD23+DD38+DD52+DD63</f>
        <v>28077697342</v>
      </c>
      <c r="DE4" s="65">
        <f t="shared" si="28"/>
        <v>29686245300</v>
      </c>
      <c r="DF4" s="65">
        <f t="shared" ref="DF4" si="29">+DF5+DF23+DF38+DF52+DF63</f>
        <v>30994665754</v>
      </c>
      <c r="DG4" s="65">
        <f t="shared" ref="DG4" si="30">+DG5+DG23+DG38+DG52+DG63</f>
        <v>31943386437</v>
      </c>
      <c r="DH4" s="67">
        <f t="shared" ref="DH4:DW5" si="31">+BX4+BD4+AL4+T4+B4</f>
        <v>5661401340</v>
      </c>
      <c r="DI4" s="67">
        <f t="shared" si="31"/>
        <v>8959347998</v>
      </c>
      <c r="DJ4" s="67">
        <f t="shared" si="31"/>
        <v>10099118753</v>
      </c>
      <c r="DK4" s="67">
        <f t="shared" si="31"/>
        <v>11101425990</v>
      </c>
      <c r="DL4" s="67">
        <f t="shared" si="31"/>
        <v>12366024649</v>
      </c>
      <c r="DM4" s="67">
        <f t="shared" si="31"/>
        <v>13555096066</v>
      </c>
      <c r="DN4" s="67">
        <f t="shared" si="31"/>
        <v>14372569117</v>
      </c>
      <c r="DO4" s="67">
        <f t="shared" si="31"/>
        <v>15407846332</v>
      </c>
      <c r="DP4" s="67">
        <f t="shared" si="31"/>
        <v>16811424227</v>
      </c>
      <c r="DQ4" s="67">
        <f t="shared" si="31"/>
        <v>18025530423</v>
      </c>
      <c r="DR4" s="67">
        <f t="shared" si="31"/>
        <v>22559874300</v>
      </c>
      <c r="DS4" s="67">
        <f t="shared" si="31"/>
        <v>25332034873</v>
      </c>
      <c r="DT4" s="67">
        <f t="shared" si="31"/>
        <v>25981731730</v>
      </c>
      <c r="DU4" s="67">
        <f t="shared" si="31"/>
        <v>26835900178</v>
      </c>
      <c r="DV4" s="67">
        <f t="shared" si="31"/>
        <v>28077697342</v>
      </c>
      <c r="DW4" s="67">
        <f t="shared" si="31"/>
        <v>29686245300</v>
      </c>
      <c r="DX4" s="67">
        <f t="shared" ref="DX4:DY5" si="32">+CN4+BT4+BB4+AJ4+R4</f>
        <v>30994665754</v>
      </c>
      <c r="DY4" s="67">
        <f t="shared" si="32"/>
        <v>31943386437</v>
      </c>
      <c r="DZ4" s="137"/>
      <c r="EA4" s="67">
        <f t="shared" ref="EA4:EP5" si="33">+DH4-CP4</f>
        <v>0</v>
      </c>
      <c r="EB4" s="67">
        <f t="shared" si="33"/>
        <v>0</v>
      </c>
      <c r="EC4" s="67">
        <f t="shared" si="33"/>
        <v>0</v>
      </c>
      <c r="ED4" s="67">
        <f t="shared" si="33"/>
        <v>0</v>
      </c>
      <c r="EE4" s="67">
        <f t="shared" si="33"/>
        <v>0</v>
      </c>
      <c r="EF4" s="67">
        <f t="shared" si="33"/>
        <v>0</v>
      </c>
      <c r="EG4" s="67">
        <f t="shared" si="33"/>
        <v>0</v>
      </c>
      <c r="EH4" s="67">
        <f t="shared" si="33"/>
        <v>0</v>
      </c>
      <c r="EI4" s="67">
        <f t="shared" si="33"/>
        <v>0</v>
      </c>
      <c r="EJ4" s="67">
        <f t="shared" si="33"/>
        <v>0</v>
      </c>
      <c r="EK4" s="67">
        <f t="shared" si="33"/>
        <v>0</v>
      </c>
      <c r="EL4" s="67">
        <f t="shared" si="33"/>
        <v>0</v>
      </c>
      <c r="EM4" s="67">
        <f t="shared" si="33"/>
        <v>0</v>
      </c>
      <c r="EN4" s="67">
        <f t="shared" si="33"/>
        <v>0</v>
      </c>
      <c r="EO4" s="67">
        <f t="shared" si="33"/>
        <v>0</v>
      </c>
      <c r="EP4" s="67">
        <f t="shared" si="33"/>
        <v>0</v>
      </c>
      <c r="EQ4" s="67">
        <f t="shared" ref="EQ4:ER5" si="34">+DX4-DF4</f>
        <v>0</v>
      </c>
      <c r="ER4" s="67">
        <f t="shared" si="34"/>
        <v>0</v>
      </c>
    </row>
    <row r="5" spans="1:148">
      <c r="A5" s="40" t="s">
        <v>0</v>
      </c>
      <c r="B5" s="53">
        <f>SUM(B6:B22)</f>
        <v>700222531</v>
      </c>
      <c r="C5" s="68">
        <f t="shared" ref="C5:CY5" si="35">SUM(C6:C22)</f>
        <v>1080563734</v>
      </c>
      <c r="D5" s="68">
        <f t="shared" si="35"/>
        <v>1332575222</v>
      </c>
      <c r="E5" s="68">
        <f t="shared" si="35"/>
        <v>1597123055</v>
      </c>
      <c r="F5" s="68">
        <f t="shared" si="35"/>
        <v>1760277718</v>
      </c>
      <c r="G5" s="68">
        <f t="shared" si="35"/>
        <v>1799663459</v>
      </c>
      <c r="H5" s="68">
        <f t="shared" si="35"/>
        <v>1758586421</v>
      </c>
      <c r="I5" s="68">
        <f t="shared" si="35"/>
        <v>1694307924</v>
      </c>
      <c r="J5" s="68">
        <f t="shared" si="35"/>
        <v>1877691125</v>
      </c>
      <c r="K5" s="68">
        <f t="shared" si="35"/>
        <v>2037693081</v>
      </c>
      <c r="L5" s="68">
        <f t="shared" ref="L5:M5" si="36">SUM(L6:L22)</f>
        <v>3190100631</v>
      </c>
      <c r="M5" s="68">
        <f t="shared" si="36"/>
        <v>3748349924</v>
      </c>
      <c r="N5" s="68">
        <f t="shared" ref="N5:O5" si="37">SUM(N6:N22)</f>
        <v>3646184531</v>
      </c>
      <c r="O5" s="68">
        <f t="shared" si="37"/>
        <v>3688680347</v>
      </c>
      <c r="P5" s="68">
        <f t="shared" ref="P5:Q5" si="38">SUM(P6:P22)</f>
        <v>3636472966</v>
      </c>
      <c r="Q5" s="68">
        <f t="shared" si="38"/>
        <v>3681189791</v>
      </c>
      <c r="R5" s="68">
        <f t="shared" ref="R5" si="39">SUM(R6:R22)</f>
        <v>3645480722</v>
      </c>
      <c r="S5" s="68">
        <f t="shared" ref="S5" si="40">SUM(S6:S22)</f>
        <v>3676465679</v>
      </c>
      <c r="T5" s="54">
        <f t="shared" si="35"/>
        <v>147299477</v>
      </c>
      <c r="U5" s="68">
        <f t="shared" si="35"/>
        <v>182689281</v>
      </c>
      <c r="V5" s="68">
        <f t="shared" si="35"/>
        <v>266730589</v>
      </c>
      <c r="W5" s="68">
        <f t="shared" si="35"/>
        <v>277906285</v>
      </c>
      <c r="X5" s="68">
        <f t="shared" si="35"/>
        <v>278644624</v>
      </c>
      <c r="Y5" s="68">
        <f t="shared" si="35"/>
        <v>268232950</v>
      </c>
      <c r="Z5" s="68">
        <f t="shared" si="35"/>
        <v>265996966</v>
      </c>
      <c r="AA5" s="68">
        <f t="shared" si="35"/>
        <v>353414098</v>
      </c>
      <c r="AB5" s="68">
        <f t="shared" si="35"/>
        <v>352898226</v>
      </c>
      <c r="AC5" s="68">
        <f t="shared" si="35"/>
        <v>315535088</v>
      </c>
      <c r="AD5" s="68">
        <f t="shared" ref="AD5:AE5" si="41">SUM(AD6:AD22)</f>
        <v>494745150</v>
      </c>
      <c r="AE5" s="68">
        <f t="shared" si="41"/>
        <v>570113738</v>
      </c>
      <c r="AF5" s="68">
        <f t="shared" ref="AF5:AG5" si="42">SUM(AF6:AF22)</f>
        <v>327712650</v>
      </c>
      <c r="AG5" s="68">
        <f t="shared" si="42"/>
        <v>339056591</v>
      </c>
      <c r="AH5" s="68">
        <f t="shared" ref="AH5:AI5" si="43">SUM(AH6:AH22)</f>
        <v>302792550</v>
      </c>
      <c r="AI5" s="68">
        <f t="shared" si="43"/>
        <v>292781672</v>
      </c>
      <c r="AJ5" s="68">
        <f t="shared" ref="AJ5" si="44">SUM(AJ6:AJ22)</f>
        <v>313933751</v>
      </c>
      <c r="AK5" s="68">
        <f t="shared" ref="AK5" si="45">SUM(AK6:AK22)</f>
        <v>300457266</v>
      </c>
      <c r="AL5" s="54">
        <f t="shared" si="35"/>
        <v>278276046</v>
      </c>
      <c r="AM5" s="68">
        <f t="shared" si="35"/>
        <v>622580350</v>
      </c>
      <c r="AN5" s="68">
        <f t="shared" si="35"/>
        <v>504402407</v>
      </c>
      <c r="AO5" s="68">
        <f t="shared" si="35"/>
        <v>640446064</v>
      </c>
      <c r="AP5" s="68">
        <f t="shared" si="35"/>
        <v>651080489</v>
      </c>
      <c r="AQ5" s="68">
        <f t="shared" si="35"/>
        <v>942274719</v>
      </c>
      <c r="AR5" s="68">
        <f t="shared" si="35"/>
        <v>1078477923</v>
      </c>
      <c r="AS5" s="68">
        <f t="shared" si="35"/>
        <v>1214040314</v>
      </c>
      <c r="AT5" s="68">
        <f t="shared" si="35"/>
        <v>1352723854</v>
      </c>
      <c r="AU5" s="68">
        <f t="shared" si="35"/>
        <v>1408148378</v>
      </c>
      <c r="AV5" s="68">
        <f t="shared" ref="AV5:AW5" si="46">SUM(AV6:AV22)</f>
        <v>1677296537</v>
      </c>
      <c r="AW5" s="68">
        <f t="shared" si="46"/>
        <v>1926863996</v>
      </c>
      <c r="AX5" s="68">
        <f t="shared" ref="AX5:AY5" si="47">SUM(AX6:AX22)</f>
        <v>1796452034</v>
      </c>
      <c r="AY5" s="68">
        <f t="shared" si="47"/>
        <v>1892522736</v>
      </c>
      <c r="AZ5" s="68">
        <f t="shared" ref="AZ5:BA5" si="48">SUM(AZ6:AZ22)</f>
        <v>1968398635</v>
      </c>
      <c r="BA5" s="68">
        <f t="shared" si="48"/>
        <v>1997592447</v>
      </c>
      <c r="BB5" s="68">
        <f t="shared" ref="BB5" si="49">SUM(BB6:BB22)</f>
        <v>1990737917</v>
      </c>
      <c r="BC5" s="68">
        <f t="shared" ref="BC5" si="50">SUM(BC6:BC22)</f>
        <v>1983333735</v>
      </c>
      <c r="BD5" s="54">
        <f t="shared" si="35"/>
        <v>647917</v>
      </c>
      <c r="BE5" s="68">
        <f t="shared" si="35"/>
        <v>1279727</v>
      </c>
      <c r="BF5" s="68">
        <f t="shared" si="35"/>
        <v>8601588</v>
      </c>
      <c r="BG5" s="68">
        <f t="shared" si="35"/>
        <v>7356206</v>
      </c>
      <c r="BH5" s="68">
        <f t="shared" si="35"/>
        <v>17684505</v>
      </c>
      <c r="BI5" s="68">
        <f t="shared" si="35"/>
        <v>10041415</v>
      </c>
      <c r="BJ5" s="68">
        <f t="shared" si="35"/>
        <v>26263368</v>
      </c>
      <c r="BK5" s="68">
        <f t="shared" si="35"/>
        <v>32281481</v>
      </c>
      <c r="BL5" s="68">
        <f t="shared" si="35"/>
        <v>29444312</v>
      </c>
      <c r="BM5" s="68">
        <f t="shared" si="35"/>
        <v>28368314</v>
      </c>
      <c r="BN5" s="68">
        <f t="shared" ref="BN5:BO5" si="51">SUM(BN6:BN22)</f>
        <v>27222936</v>
      </c>
      <c r="BO5" s="68">
        <f t="shared" si="51"/>
        <v>36738630</v>
      </c>
      <c r="BP5" s="68">
        <f t="shared" ref="BP5:BQ5" si="52">SUM(BP6:BP22)</f>
        <v>43280998</v>
      </c>
      <c r="BQ5" s="68">
        <f t="shared" si="52"/>
        <v>46375958</v>
      </c>
      <c r="BR5" s="68">
        <f t="shared" ref="BR5:BS5" si="53">SUM(BR6:BR22)</f>
        <v>48756427</v>
      </c>
      <c r="BS5" s="68">
        <f t="shared" si="53"/>
        <v>47883053</v>
      </c>
      <c r="BT5" s="68">
        <f t="shared" ref="BT5" si="54">SUM(BT6:BT22)</f>
        <v>36483434</v>
      </c>
      <c r="BU5" s="68">
        <f t="shared" ref="BU5" si="55">SUM(BU6:BU22)</f>
        <v>35174910</v>
      </c>
      <c r="BV5" s="55">
        <f t="shared" si="35"/>
        <v>203996397</v>
      </c>
      <c r="BW5" s="69">
        <f t="shared" si="35"/>
        <v>371477420</v>
      </c>
      <c r="BX5" s="54">
        <f t="shared" si="35"/>
        <v>705091204</v>
      </c>
      <c r="BY5" s="68">
        <f t="shared" si="35"/>
        <v>1420775015</v>
      </c>
      <c r="BZ5" s="68">
        <f t="shared" si="35"/>
        <v>1675230010</v>
      </c>
      <c r="CA5" s="68">
        <f t="shared" si="35"/>
        <v>1816788812</v>
      </c>
      <c r="CB5" s="68">
        <f t="shared" si="35"/>
        <v>2071057015</v>
      </c>
      <c r="CC5" s="68">
        <f t="shared" si="35"/>
        <v>2264102447</v>
      </c>
      <c r="CD5" s="68">
        <f t="shared" si="35"/>
        <v>2501188730</v>
      </c>
      <c r="CE5" s="68">
        <f t="shared" si="35"/>
        <v>2738491514</v>
      </c>
      <c r="CF5" s="68">
        <f t="shared" si="35"/>
        <v>2973151068</v>
      </c>
      <c r="CG5" s="68">
        <f t="shared" si="35"/>
        <v>3260115587</v>
      </c>
      <c r="CH5" s="68">
        <f t="shared" ref="CH5:CI5" si="56">SUM(CH6:CH22)</f>
        <v>3438863366</v>
      </c>
      <c r="CI5" s="68">
        <f t="shared" si="56"/>
        <v>3843187455</v>
      </c>
      <c r="CJ5" s="68">
        <f t="shared" ref="CJ5:CK5" si="57">SUM(CJ6:CJ22)</f>
        <v>4234804620</v>
      </c>
      <c r="CK5" s="68">
        <f t="shared" si="57"/>
        <v>4482823838</v>
      </c>
      <c r="CL5" s="68">
        <f t="shared" ref="CL5:CM5" si="58">SUM(CL6:CL22)</f>
        <v>4921982710</v>
      </c>
      <c r="CM5" s="68">
        <f t="shared" si="58"/>
        <v>5439743291</v>
      </c>
      <c r="CN5" s="68">
        <f t="shared" ref="CN5" si="59">SUM(CN6:CN22)</f>
        <v>5931546036</v>
      </c>
      <c r="CO5" s="68">
        <f t="shared" ref="CO5" si="60">SUM(CO6:CO22)</f>
        <v>6334914493</v>
      </c>
      <c r="CP5" s="54">
        <f t="shared" si="35"/>
        <v>1831537175</v>
      </c>
      <c r="CQ5" s="68">
        <f t="shared" si="35"/>
        <v>3307888107</v>
      </c>
      <c r="CR5" s="68">
        <f t="shared" si="35"/>
        <v>3787539816</v>
      </c>
      <c r="CS5" s="68">
        <f t="shared" si="35"/>
        <v>4339620422</v>
      </c>
      <c r="CT5" s="68">
        <f t="shared" si="35"/>
        <v>4778744351</v>
      </c>
      <c r="CU5" s="68">
        <f t="shared" si="35"/>
        <v>5284314990</v>
      </c>
      <c r="CV5" s="71">
        <f t="shared" si="35"/>
        <v>5630513408</v>
      </c>
      <c r="CW5" s="68">
        <f t="shared" si="35"/>
        <v>6032535331</v>
      </c>
      <c r="CX5" s="68">
        <f t="shared" si="35"/>
        <v>6585908585</v>
      </c>
      <c r="CY5" s="68">
        <f t="shared" si="35"/>
        <v>7049860448</v>
      </c>
      <c r="CZ5" s="68">
        <f t="shared" ref="CZ5:DA5" si="61">SUM(CZ6:CZ22)</f>
        <v>8828228620</v>
      </c>
      <c r="DA5" s="68">
        <f t="shared" si="61"/>
        <v>10125253743</v>
      </c>
      <c r="DB5" s="68">
        <f t="shared" ref="DB5:DC5" si="62">SUM(DB6:DB22)</f>
        <v>10048434833</v>
      </c>
      <c r="DC5" s="68">
        <f t="shared" si="62"/>
        <v>10449459470</v>
      </c>
      <c r="DD5" s="68">
        <f t="shared" ref="DD5:DE5" si="63">SUM(DD6:DD22)</f>
        <v>10878403288</v>
      </c>
      <c r="DE5" s="68">
        <f t="shared" si="63"/>
        <v>11459190254</v>
      </c>
      <c r="DF5" s="68">
        <f t="shared" ref="DF5" si="64">SUM(DF6:DF22)</f>
        <v>11918181860</v>
      </c>
      <c r="DG5" s="68">
        <f t="shared" ref="DG5" si="65">SUM(DG6:DG22)</f>
        <v>12330346083</v>
      </c>
      <c r="DH5" s="70">
        <f t="shared" si="31"/>
        <v>1831537175</v>
      </c>
      <c r="DI5" s="70">
        <f t="shared" si="31"/>
        <v>3307888107</v>
      </c>
      <c r="DJ5" s="70">
        <f t="shared" si="31"/>
        <v>3787539816</v>
      </c>
      <c r="DK5" s="70">
        <f t="shared" si="31"/>
        <v>4339620422</v>
      </c>
      <c r="DL5" s="70">
        <f t="shared" si="31"/>
        <v>4778744351</v>
      </c>
      <c r="DM5" s="70">
        <f t="shared" si="31"/>
        <v>5284314990</v>
      </c>
      <c r="DN5" s="70">
        <f t="shared" si="31"/>
        <v>5630513408</v>
      </c>
      <c r="DO5" s="70">
        <f t="shared" si="31"/>
        <v>6032535331</v>
      </c>
      <c r="DP5" s="70">
        <f t="shared" si="31"/>
        <v>6585908585</v>
      </c>
      <c r="DQ5" s="70">
        <f t="shared" si="31"/>
        <v>7049860448</v>
      </c>
      <c r="DR5" s="70">
        <f t="shared" si="31"/>
        <v>8828228620</v>
      </c>
      <c r="DS5" s="70">
        <f t="shared" si="31"/>
        <v>10125253743</v>
      </c>
      <c r="DT5" s="70">
        <f t="shared" si="31"/>
        <v>10048434833</v>
      </c>
      <c r="DU5" s="70">
        <f t="shared" si="31"/>
        <v>10449459470</v>
      </c>
      <c r="DV5" s="70">
        <f t="shared" si="31"/>
        <v>10878403288</v>
      </c>
      <c r="DW5" s="70">
        <f t="shared" si="31"/>
        <v>11459190254</v>
      </c>
      <c r="DX5" s="70">
        <f t="shared" si="32"/>
        <v>11918181860</v>
      </c>
      <c r="DY5" s="70">
        <f t="shared" si="32"/>
        <v>12330346083</v>
      </c>
      <c r="DZ5" s="74"/>
      <c r="EA5" s="70">
        <f t="shared" si="33"/>
        <v>0</v>
      </c>
      <c r="EB5" s="70">
        <f t="shared" si="33"/>
        <v>0</v>
      </c>
      <c r="EC5" s="70">
        <f t="shared" si="33"/>
        <v>0</v>
      </c>
      <c r="ED5" s="70">
        <f t="shared" si="33"/>
        <v>0</v>
      </c>
      <c r="EE5" s="70">
        <f t="shared" si="33"/>
        <v>0</v>
      </c>
      <c r="EF5" s="70">
        <f t="shared" si="33"/>
        <v>0</v>
      </c>
      <c r="EG5" s="70">
        <f t="shared" si="33"/>
        <v>0</v>
      </c>
      <c r="EH5" s="70">
        <f t="shared" si="33"/>
        <v>0</v>
      </c>
      <c r="EI5" s="70">
        <f t="shared" si="33"/>
        <v>0</v>
      </c>
      <c r="EJ5" s="70">
        <f t="shared" si="33"/>
        <v>0</v>
      </c>
      <c r="EK5" s="70">
        <f t="shared" si="33"/>
        <v>0</v>
      </c>
      <c r="EL5" s="70">
        <f t="shared" si="33"/>
        <v>0</v>
      </c>
      <c r="EM5" s="70">
        <f t="shared" si="33"/>
        <v>0</v>
      </c>
      <c r="EN5" s="70">
        <f t="shared" si="33"/>
        <v>0</v>
      </c>
      <c r="EO5" s="70">
        <f t="shared" si="33"/>
        <v>0</v>
      </c>
      <c r="EP5" s="70">
        <f t="shared" si="33"/>
        <v>0</v>
      </c>
      <c r="EQ5" s="70">
        <f t="shared" si="34"/>
        <v>0</v>
      </c>
      <c r="ER5" s="70">
        <f t="shared" si="34"/>
        <v>0</v>
      </c>
    </row>
    <row r="6" spans="1:148">
      <c r="A6" s="40" t="s">
        <v>64</v>
      </c>
      <c r="B6" s="56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57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57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57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58"/>
      <c r="BW6" s="72"/>
      <c r="BX6" s="57"/>
      <c r="BY6" s="73"/>
      <c r="BZ6" s="73"/>
      <c r="CA6" s="73"/>
      <c r="CB6" s="73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57"/>
      <c r="CQ6" s="71"/>
      <c r="CR6" s="71"/>
      <c r="CS6" s="71"/>
      <c r="CT6" s="71"/>
      <c r="CU6" s="74"/>
      <c r="CV6" s="71"/>
      <c r="CW6" s="71"/>
      <c r="CX6" s="71"/>
      <c r="CY6" s="74"/>
      <c r="CZ6" s="74"/>
      <c r="DA6" s="74"/>
      <c r="DB6" s="74"/>
      <c r="DC6" s="74"/>
      <c r="DD6" s="74"/>
      <c r="DE6" s="74"/>
      <c r="DF6" s="74"/>
      <c r="DG6" s="74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4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</row>
    <row r="7" spans="1:148">
      <c r="A7" s="39" t="s">
        <v>1</v>
      </c>
      <c r="B7" s="56">
        <v>44758745</v>
      </c>
      <c r="C7" s="71">
        <v>74836202</v>
      </c>
      <c r="D7" s="71">
        <v>74490751</v>
      </c>
      <c r="E7" s="71">
        <v>95839495</v>
      </c>
      <c r="F7" s="71">
        <v>95133218</v>
      </c>
      <c r="G7" s="75">
        <v>101491971</v>
      </c>
      <c r="H7" s="75">
        <v>98651832</v>
      </c>
      <c r="I7" s="75">
        <v>102601992</v>
      </c>
      <c r="J7" s="75">
        <v>115068631</v>
      </c>
      <c r="K7" s="75">
        <v>116773047</v>
      </c>
      <c r="L7" s="75">
        <v>206449771</v>
      </c>
      <c r="M7" s="75">
        <v>221329557</v>
      </c>
      <c r="N7" s="75">
        <v>202097824</v>
      </c>
      <c r="O7" s="75">
        <v>194537590</v>
      </c>
      <c r="P7" s="75">
        <v>190388089</v>
      </c>
      <c r="Q7" s="75">
        <v>190947199</v>
      </c>
      <c r="R7" s="75">
        <v>189257318</v>
      </c>
      <c r="S7" s="75">
        <v>192866769</v>
      </c>
      <c r="T7" s="57">
        <v>10656720</v>
      </c>
      <c r="U7" s="71">
        <v>17235449</v>
      </c>
      <c r="V7" s="71">
        <v>32208746</v>
      </c>
      <c r="W7" s="71">
        <v>27491313</v>
      </c>
      <c r="X7" s="71">
        <v>24832546</v>
      </c>
      <c r="Y7" s="75">
        <v>25787470</v>
      </c>
      <c r="Z7" s="75">
        <v>28802902</v>
      </c>
      <c r="AA7" s="75">
        <v>32917268</v>
      </c>
      <c r="AB7" s="75">
        <v>32124319</v>
      </c>
      <c r="AC7" s="75">
        <v>20618835</v>
      </c>
      <c r="AD7" s="75">
        <v>38171338</v>
      </c>
      <c r="AE7" s="75">
        <v>36954268</v>
      </c>
      <c r="AF7" s="75">
        <v>20215684</v>
      </c>
      <c r="AG7" s="75">
        <v>24288703</v>
      </c>
      <c r="AH7" s="75">
        <v>23687074</v>
      </c>
      <c r="AI7" s="75">
        <v>23760503</v>
      </c>
      <c r="AJ7" s="75">
        <v>24702138</v>
      </c>
      <c r="AK7" s="75">
        <v>24006261</v>
      </c>
      <c r="AL7" s="57">
        <v>1605147</v>
      </c>
      <c r="AM7" s="71">
        <v>2024594</v>
      </c>
      <c r="AN7" s="71">
        <v>2680165</v>
      </c>
      <c r="AO7" s="71">
        <v>2413950</v>
      </c>
      <c r="AP7" s="71">
        <v>2171018</v>
      </c>
      <c r="AQ7" s="75">
        <v>2107787</v>
      </c>
      <c r="AR7" s="75">
        <v>827276</v>
      </c>
      <c r="AS7" s="75">
        <v>994400</v>
      </c>
      <c r="AT7" s="75">
        <v>2205790</v>
      </c>
      <c r="AU7" s="75">
        <v>1521306</v>
      </c>
      <c r="AV7" s="75">
        <v>1603084</v>
      </c>
      <c r="AW7" s="75">
        <v>1381123</v>
      </c>
      <c r="AX7" s="75">
        <v>1623402</v>
      </c>
      <c r="AY7" s="75">
        <v>1710598</v>
      </c>
      <c r="AZ7" s="75">
        <v>1527495</v>
      </c>
      <c r="BA7" s="75">
        <v>1740581</v>
      </c>
      <c r="BB7" s="75">
        <v>2107713</v>
      </c>
      <c r="BC7" s="75">
        <v>2037438</v>
      </c>
      <c r="BD7" s="57">
        <v>1475</v>
      </c>
      <c r="BE7" s="71">
        <v>166550</v>
      </c>
      <c r="BF7" s="71">
        <v>9767</v>
      </c>
      <c r="BG7" s="71"/>
      <c r="BH7" s="71">
        <v>8224430</v>
      </c>
      <c r="BI7" s="75">
        <v>520896</v>
      </c>
      <c r="BJ7" s="75">
        <v>597683</v>
      </c>
      <c r="BK7" s="75">
        <v>597068</v>
      </c>
      <c r="BL7" s="75">
        <v>664530</v>
      </c>
      <c r="BM7" s="75">
        <v>770983</v>
      </c>
      <c r="BN7" s="75">
        <v>841</v>
      </c>
      <c r="BO7" s="75">
        <v>92458</v>
      </c>
      <c r="BP7" s="75"/>
      <c r="BQ7" s="75">
        <v>3430</v>
      </c>
      <c r="BR7" s="75"/>
      <c r="BS7" s="75">
        <v>9523</v>
      </c>
      <c r="BT7" s="75">
        <v>18889</v>
      </c>
      <c r="BU7" s="75">
        <v>24055</v>
      </c>
      <c r="BV7" s="58">
        <v>9158736</v>
      </c>
      <c r="BW7" s="72">
        <v>19033336</v>
      </c>
      <c r="BX7" s="57">
        <v>42133740</v>
      </c>
      <c r="BY7" s="73">
        <v>88703273</v>
      </c>
      <c r="BZ7" s="73">
        <v>109546731</v>
      </c>
      <c r="CA7" s="73">
        <v>113486924</v>
      </c>
      <c r="CB7" s="73">
        <v>125048719</v>
      </c>
      <c r="CC7" s="75">
        <v>139250847</v>
      </c>
      <c r="CD7" s="75">
        <v>148806812</v>
      </c>
      <c r="CE7" s="75">
        <v>182422418</v>
      </c>
      <c r="CF7" s="75">
        <v>193818578</v>
      </c>
      <c r="CG7" s="75">
        <v>256851545</v>
      </c>
      <c r="CH7" s="75">
        <v>256923068</v>
      </c>
      <c r="CI7" s="75">
        <v>292940992</v>
      </c>
      <c r="CJ7" s="75">
        <v>326131664</v>
      </c>
      <c r="CK7" s="75">
        <v>388665591</v>
      </c>
      <c r="CL7" s="75">
        <v>425423609</v>
      </c>
      <c r="CM7" s="75">
        <v>476521570</v>
      </c>
      <c r="CN7" s="75">
        <v>537942024</v>
      </c>
      <c r="CO7" s="75">
        <v>596239183</v>
      </c>
      <c r="CP7" s="57">
        <v>99155827</v>
      </c>
      <c r="CQ7" s="71">
        <v>182966068</v>
      </c>
      <c r="CR7" s="71">
        <v>218936160</v>
      </c>
      <c r="CS7" s="71">
        <v>239231682</v>
      </c>
      <c r="CT7" s="71">
        <v>255409931</v>
      </c>
      <c r="CU7" s="76">
        <f t="shared" ref="CU7:CU22" si="66">+CC7+BI7+AQ7+Y7+G7</f>
        <v>269158971</v>
      </c>
      <c r="CV7" s="75">
        <v>277686505</v>
      </c>
      <c r="CW7" s="75">
        <v>319533146</v>
      </c>
      <c r="CX7" s="75">
        <v>343881848</v>
      </c>
      <c r="CY7" s="76">
        <f t="shared" ref="CY7:CY22" si="67">+CG7+BM7+AU7+AC7+K7</f>
        <v>396535716</v>
      </c>
      <c r="CZ7" s="76">
        <f t="shared" ref="CZ7:CZ22" si="68">+CH7+BN7+AV7+AD7+L7</f>
        <v>503148102</v>
      </c>
      <c r="DA7" s="75">
        <v>552698398</v>
      </c>
      <c r="DB7" s="75">
        <v>550068574</v>
      </c>
      <c r="DC7" s="146">
        <v>609205912</v>
      </c>
      <c r="DD7" s="146">
        <v>641026267</v>
      </c>
      <c r="DE7" s="146">
        <v>692979376</v>
      </c>
      <c r="DF7" s="146">
        <v>754028082</v>
      </c>
      <c r="DG7" s="146">
        <v>815173706</v>
      </c>
      <c r="DH7" s="70">
        <f t="shared" ref="DH7:DH23" si="69">+BX7+BD7+AL7+T7+B7</f>
        <v>99155827</v>
      </c>
      <c r="DI7" s="70">
        <f t="shared" ref="DI7:DI23" si="70">+BY7+BE7+AM7+U7+C7</f>
        <v>182966068</v>
      </c>
      <c r="DJ7" s="70">
        <f t="shared" ref="DJ7:DJ23" si="71">+BZ7+BF7+AN7+V7+D7</f>
        <v>218936160</v>
      </c>
      <c r="DK7" s="70">
        <f t="shared" ref="DK7:DK23" si="72">+CA7+BG7+AO7+W7+E7</f>
        <v>239231682</v>
      </c>
      <c r="DL7" s="70">
        <f t="shared" ref="DL7:DL23" si="73">+CB7+BH7+AP7+X7+F7</f>
        <v>255409931</v>
      </c>
      <c r="DM7" s="70">
        <f t="shared" ref="DM7:DM23" si="74">+CC7+BI7+AQ7+Y7+G7</f>
        <v>269158971</v>
      </c>
      <c r="DN7" s="70">
        <f t="shared" ref="DN7:DN23" si="75">+CD7+BJ7+AR7+Z7+H7</f>
        <v>277686505</v>
      </c>
      <c r="DO7" s="70">
        <f t="shared" ref="DO7:DO23" si="76">+CE7+BK7+AS7+AA7+I7</f>
        <v>319533146</v>
      </c>
      <c r="DP7" s="70">
        <f t="shared" ref="DP7:DP23" si="77">+CF7+BL7+AT7+AB7+J7</f>
        <v>343881848</v>
      </c>
      <c r="DQ7" s="70">
        <f t="shared" ref="DQ7:DQ23" si="78">+CG7+BM7+AU7+AC7+K7</f>
        <v>396535716</v>
      </c>
      <c r="DR7" s="70">
        <f t="shared" ref="DR7:DR23" si="79">+CH7+BN7+AV7+AD7+L7</f>
        <v>503148102</v>
      </c>
      <c r="DS7" s="70">
        <f t="shared" ref="DS7:DS23" si="80">+CI7+BO7+AW7+AE7+M7</f>
        <v>552698398</v>
      </c>
      <c r="DT7" s="70">
        <f t="shared" ref="DT7:DT23" si="81">+CJ7+BP7+AX7+AF7+N7</f>
        <v>550068574</v>
      </c>
      <c r="DU7" s="70">
        <f t="shared" ref="DU7:DU23" si="82">+CK7+BQ7+AY7+AG7+O7</f>
        <v>609205912</v>
      </c>
      <c r="DV7" s="70">
        <f t="shared" ref="DV7:DV23" si="83">+CL7+BR7+AZ7+AH7+P7</f>
        <v>641026267</v>
      </c>
      <c r="DW7" s="70">
        <f t="shared" ref="DW7:DW23" si="84">+CM7+BS7+BA7+AI7+Q7</f>
        <v>692979376</v>
      </c>
      <c r="DX7" s="70">
        <f t="shared" ref="DX7:DX23" si="85">+CN7+BT7+BB7+AJ7+R7</f>
        <v>754028082</v>
      </c>
      <c r="DY7" s="70">
        <f t="shared" ref="DY7:DY23" si="86">+CO7+BU7+BC7+AK7+S7</f>
        <v>815173706</v>
      </c>
      <c r="DZ7" s="74"/>
      <c r="EA7" s="70">
        <f t="shared" ref="EA7:EA23" si="87">+DH7-CP7</f>
        <v>0</v>
      </c>
      <c r="EB7" s="70">
        <f t="shared" ref="EB7:EB23" si="88">+DI7-CQ7</f>
        <v>0</v>
      </c>
      <c r="EC7" s="70">
        <f t="shared" ref="EC7:EC23" si="89">+DJ7-CR7</f>
        <v>0</v>
      </c>
      <c r="ED7" s="70">
        <f t="shared" ref="ED7:ED23" si="90">+DK7-CS7</f>
        <v>0</v>
      </c>
      <c r="EE7" s="70">
        <f t="shared" ref="EE7:EE23" si="91">+DL7-CT7</f>
        <v>0</v>
      </c>
      <c r="EF7" s="70">
        <f t="shared" ref="EF7:EF23" si="92">+DM7-CU7</f>
        <v>0</v>
      </c>
      <c r="EG7" s="70">
        <f t="shared" ref="EG7:EG23" si="93">+DN7-CV7</f>
        <v>0</v>
      </c>
      <c r="EH7" s="70">
        <f t="shared" ref="EH7:EH23" si="94">+DO7-CW7</f>
        <v>0</v>
      </c>
      <c r="EI7" s="70">
        <f t="shared" ref="EI7:EI23" si="95">+DP7-CX7</f>
        <v>0</v>
      </c>
      <c r="EJ7" s="70">
        <f t="shared" ref="EJ7:EJ23" si="96">+DQ7-CY7</f>
        <v>0</v>
      </c>
      <c r="EK7" s="70">
        <f t="shared" ref="EK7:EK23" si="97">+DR7-CZ7</f>
        <v>0</v>
      </c>
      <c r="EL7" s="70">
        <f t="shared" ref="EL7:EL23" si="98">+DS7-DA7</f>
        <v>0</v>
      </c>
      <c r="EM7" s="70">
        <f t="shared" ref="EM7:EM23" si="99">+DT7-DB7</f>
        <v>0</v>
      </c>
      <c r="EN7" s="70">
        <f t="shared" ref="EN7:EN23" si="100">+DU7-DC7</f>
        <v>0</v>
      </c>
      <c r="EO7" s="70">
        <f t="shared" ref="EO7:EO23" si="101">+DV7-DD7</f>
        <v>0</v>
      </c>
      <c r="EP7" s="70">
        <f t="shared" ref="EP7:EP23" si="102">+DW7-DE7</f>
        <v>0</v>
      </c>
      <c r="EQ7" s="70">
        <f t="shared" ref="EQ7:EQ23" si="103">+DX7-DF7</f>
        <v>0</v>
      </c>
      <c r="ER7" s="70">
        <f t="shared" ref="ER7:ER23" si="104">+DY7-DG7</f>
        <v>0</v>
      </c>
    </row>
    <row r="8" spans="1:148">
      <c r="A8" s="39" t="s">
        <v>2</v>
      </c>
      <c r="B8" s="56">
        <v>31416376</v>
      </c>
      <c r="C8" s="71">
        <v>49768574</v>
      </c>
      <c r="D8" s="71">
        <v>61458260</v>
      </c>
      <c r="E8" s="71">
        <v>69443692</v>
      </c>
      <c r="F8" s="71">
        <v>75004571</v>
      </c>
      <c r="G8" s="75">
        <v>76821977</v>
      </c>
      <c r="H8" s="75">
        <v>74644810</v>
      </c>
      <c r="I8" s="75">
        <v>69017485</v>
      </c>
      <c r="J8" s="75">
        <v>72046152</v>
      </c>
      <c r="K8" s="75">
        <v>89632554</v>
      </c>
      <c r="L8" s="75">
        <v>132588863</v>
      </c>
      <c r="M8" s="75">
        <v>154179109</v>
      </c>
      <c r="N8" s="75">
        <v>150237306</v>
      </c>
      <c r="O8" s="75">
        <v>144371071</v>
      </c>
      <c r="P8" s="75">
        <v>143216140</v>
      </c>
      <c r="Q8" s="75">
        <v>143733400</v>
      </c>
      <c r="R8" s="75">
        <v>139142161</v>
      </c>
      <c r="S8" s="75">
        <v>133512411</v>
      </c>
      <c r="T8" s="57">
        <v>12048956</v>
      </c>
      <c r="U8" s="71">
        <v>5249153</v>
      </c>
      <c r="V8" s="71">
        <v>14275983</v>
      </c>
      <c r="W8" s="71">
        <v>15949036</v>
      </c>
      <c r="X8" s="71">
        <v>18548319</v>
      </c>
      <c r="Y8" s="75">
        <v>17032987</v>
      </c>
      <c r="Z8" s="75">
        <v>15009878</v>
      </c>
      <c r="AA8" s="75">
        <v>18268832</v>
      </c>
      <c r="AB8" s="75">
        <v>18066870</v>
      </c>
      <c r="AC8" s="75">
        <v>9809766</v>
      </c>
      <c r="AD8" s="75">
        <v>11619534</v>
      </c>
      <c r="AE8" s="75">
        <v>11994923</v>
      </c>
      <c r="AF8" s="75">
        <v>8092794</v>
      </c>
      <c r="AG8" s="75">
        <v>7335351</v>
      </c>
      <c r="AH8" s="75">
        <v>7012430</v>
      </c>
      <c r="AI8" s="75">
        <v>7014460</v>
      </c>
      <c r="AJ8" s="75">
        <v>7122446</v>
      </c>
      <c r="AK8" s="75">
        <v>6598741</v>
      </c>
      <c r="AL8" s="57">
        <v>5952016</v>
      </c>
      <c r="AM8" s="71">
        <v>27284934</v>
      </c>
      <c r="AN8" s="71">
        <v>28556490</v>
      </c>
      <c r="AO8" s="71">
        <v>19281297</v>
      </c>
      <c r="AP8" s="71">
        <v>20127084</v>
      </c>
      <c r="AQ8" s="75">
        <v>19702426</v>
      </c>
      <c r="AR8" s="75">
        <v>21743444</v>
      </c>
      <c r="AS8" s="75">
        <v>21384760</v>
      </c>
      <c r="AT8" s="75">
        <v>25346099</v>
      </c>
      <c r="AU8" s="75">
        <v>27538080</v>
      </c>
      <c r="AV8" s="75">
        <v>32950137</v>
      </c>
      <c r="AW8" s="75">
        <v>111554810</v>
      </c>
      <c r="AX8" s="75">
        <v>118324251</v>
      </c>
      <c r="AY8" s="75">
        <v>123667395</v>
      </c>
      <c r="AZ8" s="75">
        <v>107077259</v>
      </c>
      <c r="BA8" s="75">
        <v>97113770</v>
      </c>
      <c r="BB8" s="75">
        <v>96045534</v>
      </c>
      <c r="BC8" s="75">
        <v>89946039</v>
      </c>
      <c r="BD8" s="57"/>
      <c r="BE8" s="71">
        <v>0</v>
      </c>
      <c r="BF8" s="71">
        <v>436263</v>
      </c>
      <c r="BG8" s="71">
        <v>429618</v>
      </c>
      <c r="BH8" s="71">
        <v>374798</v>
      </c>
      <c r="BI8" s="75">
        <v>327106</v>
      </c>
      <c r="BJ8" s="75">
        <v>331262</v>
      </c>
      <c r="BK8" s="75">
        <v>254170</v>
      </c>
      <c r="BL8" s="75">
        <v>218974</v>
      </c>
      <c r="BM8" s="75">
        <v>219099</v>
      </c>
      <c r="BN8" s="75">
        <v>185521</v>
      </c>
      <c r="BO8" s="75">
        <v>212544</v>
      </c>
      <c r="BP8" s="75">
        <v>160121</v>
      </c>
      <c r="BQ8" s="75">
        <v>145201</v>
      </c>
      <c r="BR8" s="75">
        <v>8200</v>
      </c>
      <c r="BS8" s="75"/>
      <c r="BT8" s="75"/>
      <c r="BU8" s="75">
        <v>0</v>
      </c>
      <c r="BV8" s="58">
        <v>5232884</v>
      </c>
      <c r="BW8" s="72">
        <v>8012444</v>
      </c>
      <c r="BX8" s="57">
        <v>27322752</v>
      </c>
      <c r="BY8" s="73">
        <v>64331833</v>
      </c>
      <c r="BZ8" s="73">
        <v>73004511</v>
      </c>
      <c r="CA8" s="73">
        <v>89767775</v>
      </c>
      <c r="CB8" s="73">
        <v>99692301</v>
      </c>
      <c r="CC8" s="75">
        <v>101894263</v>
      </c>
      <c r="CD8" s="75">
        <v>121986565</v>
      </c>
      <c r="CE8" s="75">
        <v>112271136</v>
      </c>
      <c r="CF8" s="75">
        <v>122256494</v>
      </c>
      <c r="CG8" s="75">
        <v>138756781</v>
      </c>
      <c r="CH8" s="75">
        <v>140605303</v>
      </c>
      <c r="CI8" s="75">
        <v>142572910</v>
      </c>
      <c r="CJ8" s="75">
        <v>144293797</v>
      </c>
      <c r="CK8" s="75">
        <v>148106299</v>
      </c>
      <c r="CL8" s="75">
        <v>157793747</v>
      </c>
      <c r="CM8" s="75">
        <v>174622981</v>
      </c>
      <c r="CN8" s="75">
        <v>186966734</v>
      </c>
      <c r="CO8" s="75">
        <v>198173256</v>
      </c>
      <c r="CP8" s="57">
        <v>76740100</v>
      </c>
      <c r="CQ8" s="71">
        <v>146634494</v>
      </c>
      <c r="CR8" s="71">
        <v>177731507</v>
      </c>
      <c r="CS8" s="71">
        <v>194871418</v>
      </c>
      <c r="CT8" s="71">
        <v>213747073</v>
      </c>
      <c r="CU8" s="76">
        <f t="shared" si="66"/>
        <v>215778759</v>
      </c>
      <c r="CV8" s="75">
        <v>233715959</v>
      </c>
      <c r="CW8" s="75">
        <v>221196383</v>
      </c>
      <c r="CX8" s="75">
        <v>237934589</v>
      </c>
      <c r="CY8" s="76">
        <f t="shared" si="67"/>
        <v>265956280</v>
      </c>
      <c r="CZ8" s="76">
        <f t="shared" si="68"/>
        <v>317949358</v>
      </c>
      <c r="DA8" s="75">
        <v>420514296</v>
      </c>
      <c r="DB8" s="75">
        <v>421108269</v>
      </c>
      <c r="DC8" s="146">
        <v>423625317</v>
      </c>
      <c r="DD8" s="146">
        <v>415107776</v>
      </c>
      <c r="DE8" s="146">
        <v>422484611</v>
      </c>
      <c r="DF8" s="146">
        <v>429276875</v>
      </c>
      <c r="DG8" s="146">
        <v>428230447</v>
      </c>
      <c r="DH8" s="70">
        <f t="shared" si="69"/>
        <v>76740100</v>
      </c>
      <c r="DI8" s="70">
        <f t="shared" si="70"/>
        <v>146634494</v>
      </c>
      <c r="DJ8" s="70">
        <f t="shared" si="71"/>
        <v>177731507</v>
      </c>
      <c r="DK8" s="70">
        <f t="shared" si="72"/>
        <v>194871418</v>
      </c>
      <c r="DL8" s="70">
        <f t="shared" si="73"/>
        <v>213747073</v>
      </c>
      <c r="DM8" s="70">
        <f t="shared" si="74"/>
        <v>215778759</v>
      </c>
      <c r="DN8" s="70">
        <f t="shared" si="75"/>
        <v>233715959</v>
      </c>
      <c r="DO8" s="70">
        <f t="shared" si="76"/>
        <v>221196383</v>
      </c>
      <c r="DP8" s="70">
        <f t="shared" si="77"/>
        <v>237934589</v>
      </c>
      <c r="DQ8" s="70">
        <f t="shared" si="78"/>
        <v>265956280</v>
      </c>
      <c r="DR8" s="70">
        <f t="shared" si="79"/>
        <v>317949358</v>
      </c>
      <c r="DS8" s="70">
        <f t="shared" si="80"/>
        <v>420514296</v>
      </c>
      <c r="DT8" s="70">
        <f t="shared" si="81"/>
        <v>421108269</v>
      </c>
      <c r="DU8" s="70">
        <f t="shared" si="82"/>
        <v>423625317</v>
      </c>
      <c r="DV8" s="70">
        <f t="shared" si="83"/>
        <v>415107776</v>
      </c>
      <c r="DW8" s="70">
        <f t="shared" si="84"/>
        <v>422484611</v>
      </c>
      <c r="DX8" s="70">
        <f t="shared" si="85"/>
        <v>429276875</v>
      </c>
      <c r="DY8" s="70">
        <f t="shared" si="86"/>
        <v>428230447</v>
      </c>
      <c r="DZ8" s="74"/>
      <c r="EA8" s="70">
        <f t="shared" si="87"/>
        <v>0</v>
      </c>
      <c r="EB8" s="70">
        <f t="shared" si="88"/>
        <v>0</v>
      </c>
      <c r="EC8" s="70">
        <f t="shared" si="89"/>
        <v>0</v>
      </c>
      <c r="ED8" s="70">
        <f t="shared" si="90"/>
        <v>0</v>
      </c>
      <c r="EE8" s="70">
        <f t="shared" si="91"/>
        <v>0</v>
      </c>
      <c r="EF8" s="70">
        <f t="shared" si="92"/>
        <v>0</v>
      </c>
      <c r="EG8" s="70">
        <f t="shared" si="93"/>
        <v>0</v>
      </c>
      <c r="EH8" s="70">
        <f t="shared" si="94"/>
        <v>0</v>
      </c>
      <c r="EI8" s="70">
        <f t="shared" si="95"/>
        <v>0</v>
      </c>
      <c r="EJ8" s="70">
        <f t="shared" si="96"/>
        <v>0</v>
      </c>
      <c r="EK8" s="70">
        <f t="shared" si="97"/>
        <v>0</v>
      </c>
      <c r="EL8" s="70">
        <f t="shared" si="98"/>
        <v>0</v>
      </c>
      <c r="EM8" s="70">
        <f t="shared" si="99"/>
        <v>0</v>
      </c>
      <c r="EN8" s="70">
        <f t="shared" si="100"/>
        <v>0</v>
      </c>
      <c r="EO8" s="70">
        <f t="shared" si="101"/>
        <v>0</v>
      </c>
      <c r="EP8" s="70">
        <f t="shared" si="102"/>
        <v>0</v>
      </c>
      <c r="EQ8" s="70">
        <f t="shared" si="103"/>
        <v>0</v>
      </c>
      <c r="ER8" s="70">
        <f t="shared" si="104"/>
        <v>0</v>
      </c>
    </row>
    <row r="9" spans="1:148">
      <c r="A9" s="39" t="s">
        <v>3</v>
      </c>
      <c r="B9" s="56">
        <v>4179160</v>
      </c>
      <c r="C9" s="71">
        <v>5311732</v>
      </c>
      <c r="D9" s="71">
        <v>6826228</v>
      </c>
      <c r="E9" s="71">
        <v>8154590</v>
      </c>
      <c r="F9" s="71">
        <v>8190340</v>
      </c>
      <c r="G9" s="75">
        <v>8188209</v>
      </c>
      <c r="H9" s="75">
        <v>7745266</v>
      </c>
      <c r="I9" s="75">
        <v>7416492</v>
      </c>
      <c r="J9" s="75">
        <v>8229876</v>
      </c>
      <c r="K9" s="75">
        <v>8735162</v>
      </c>
      <c r="L9" s="75">
        <v>14518563</v>
      </c>
      <c r="M9" s="75">
        <v>16578846</v>
      </c>
      <c r="N9" s="75">
        <v>17562063</v>
      </c>
      <c r="O9" s="75">
        <v>8848061</v>
      </c>
      <c r="P9" s="75">
        <v>18801102</v>
      </c>
      <c r="Q9" s="75">
        <v>19721016</v>
      </c>
      <c r="R9" s="75">
        <v>20374744</v>
      </c>
      <c r="S9" s="75">
        <v>8996227</v>
      </c>
      <c r="T9" s="57">
        <v>936810</v>
      </c>
      <c r="U9" s="71">
        <v>779214</v>
      </c>
      <c r="V9" s="71">
        <v>4778288</v>
      </c>
      <c r="W9" s="71">
        <v>1140017</v>
      </c>
      <c r="X9" s="71">
        <v>1083390</v>
      </c>
      <c r="Y9" s="75">
        <v>1135534</v>
      </c>
      <c r="Z9" s="75">
        <v>1173692</v>
      </c>
      <c r="AA9" s="75">
        <v>1355101</v>
      </c>
      <c r="AB9" s="75">
        <v>1363749</v>
      </c>
      <c r="AC9" s="75">
        <v>1258718</v>
      </c>
      <c r="AD9" s="75">
        <v>1557683</v>
      </c>
      <c r="AE9" s="75">
        <v>2820924</v>
      </c>
      <c r="AF9" s="75">
        <v>2534703</v>
      </c>
      <c r="AG9" s="75">
        <v>674145</v>
      </c>
      <c r="AH9" s="75">
        <v>3850569</v>
      </c>
      <c r="AI9" s="75">
        <v>1492369</v>
      </c>
      <c r="AJ9" s="75">
        <v>2653401</v>
      </c>
      <c r="AK9" s="75">
        <v>742261</v>
      </c>
      <c r="AL9" s="57">
        <v>5232160</v>
      </c>
      <c r="AM9" s="71">
        <v>9045380</v>
      </c>
      <c r="AN9" s="71">
        <v>9565125</v>
      </c>
      <c r="AO9" s="71">
        <v>9182298</v>
      </c>
      <c r="AP9" s="71">
        <v>9350025</v>
      </c>
      <c r="AQ9" s="75">
        <v>9959983</v>
      </c>
      <c r="AR9" s="75">
        <v>10520174</v>
      </c>
      <c r="AS9" s="75">
        <v>11685129</v>
      </c>
      <c r="AT9" s="75">
        <v>13009425</v>
      </c>
      <c r="AU9" s="75">
        <v>13112419</v>
      </c>
      <c r="AV9" s="75">
        <v>13074703</v>
      </c>
      <c r="AW9" s="75">
        <v>12922061</v>
      </c>
      <c r="AX9" s="75">
        <v>12081518</v>
      </c>
      <c r="AY9" s="75">
        <v>2677268</v>
      </c>
      <c r="AZ9" s="75">
        <v>13985146</v>
      </c>
      <c r="BA9" s="75">
        <v>13573569</v>
      </c>
      <c r="BB9" s="75">
        <v>14421387</v>
      </c>
      <c r="BC9" s="75">
        <v>3064646</v>
      </c>
      <c r="BD9" s="57"/>
      <c r="BE9" s="71"/>
      <c r="BF9" s="71"/>
      <c r="BG9" s="71"/>
      <c r="BH9" s="71"/>
      <c r="BI9" s="75"/>
      <c r="BJ9" s="75"/>
      <c r="BK9" s="75"/>
      <c r="BL9" s="75"/>
      <c r="BM9" s="75"/>
      <c r="BN9" s="75"/>
      <c r="BO9" s="75">
        <v>0</v>
      </c>
      <c r="BP9" s="75">
        <v>199187</v>
      </c>
      <c r="BQ9" s="75">
        <v>191686</v>
      </c>
      <c r="BR9" s="75">
        <v>137696</v>
      </c>
      <c r="BS9" s="75">
        <v>69969</v>
      </c>
      <c r="BT9" s="75">
        <v>0</v>
      </c>
      <c r="BU9" s="75">
        <v>0</v>
      </c>
      <c r="BV9" s="58">
        <v>1495756</v>
      </c>
      <c r="BW9" s="72">
        <v>0</v>
      </c>
      <c r="BX9" s="57">
        <v>20531497</v>
      </c>
      <c r="BY9" s="73">
        <v>39710814</v>
      </c>
      <c r="BZ9" s="73">
        <v>43339300</v>
      </c>
      <c r="CA9" s="73">
        <v>48784035</v>
      </c>
      <c r="CB9" s="75">
        <v>50592276</v>
      </c>
      <c r="CC9" s="75">
        <v>55106069</v>
      </c>
      <c r="CD9" s="75">
        <v>59948020</v>
      </c>
      <c r="CE9" s="75">
        <v>64432769</v>
      </c>
      <c r="CF9" s="75">
        <v>70076053</v>
      </c>
      <c r="CG9" s="75">
        <v>74108073</v>
      </c>
      <c r="CH9" s="75">
        <v>89623175</v>
      </c>
      <c r="CI9" s="75">
        <v>99654564</v>
      </c>
      <c r="CJ9" s="75">
        <v>108964698</v>
      </c>
      <c r="CK9" s="75">
        <v>10336882</v>
      </c>
      <c r="CL9" s="75">
        <v>133224715</v>
      </c>
      <c r="CM9" s="75">
        <v>146231177</v>
      </c>
      <c r="CN9" s="75">
        <v>149033765</v>
      </c>
      <c r="CO9" s="75">
        <v>12264914</v>
      </c>
      <c r="CP9" s="57">
        <v>30879627</v>
      </c>
      <c r="CQ9" s="71">
        <v>54847140</v>
      </c>
      <c r="CR9" s="71">
        <v>64508941</v>
      </c>
      <c r="CS9" s="71">
        <v>67260940</v>
      </c>
      <c r="CT9" s="71">
        <v>69216031</v>
      </c>
      <c r="CU9" s="76">
        <f t="shared" si="66"/>
        <v>74389795</v>
      </c>
      <c r="CV9" s="75">
        <v>79387152</v>
      </c>
      <c r="CW9" s="75">
        <v>84889491</v>
      </c>
      <c r="CX9" s="75">
        <v>92679103</v>
      </c>
      <c r="CY9" s="76">
        <f t="shared" si="67"/>
        <v>97214372</v>
      </c>
      <c r="CZ9" s="76">
        <f t="shared" si="68"/>
        <v>118774124</v>
      </c>
      <c r="DA9" s="75">
        <v>131976395</v>
      </c>
      <c r="DB9" s="75">
        <v>141342169</v>
      </c>
      <c r="DC9" s="146">
        <v>22728042</v>
      </c>
      <c r="DD9" s="146">
        <v>169999228</v>
      </c>
      <c r="DE9" s="146">
        <v>181088100</v>
      </c>
      <c r="DF9" s="146">
        <v>186483297</v>
      </c>
      <c r="DG9" s="146">
        <v>25068048</v>
      </c>
      <c r="DH9" s="70">
        <f t="shared" si="69"/>
        <v>30879627</v>
      </c>
      <c r="DI9" s="70">
        <f t="shared" si="70"/>
        <v>54847140</v>
      </c>
      <c r="DJ9" s="70">
        <f t="shared" si="71"/>
        <v>64508941</v>
      </c>
      <c r="DK9" s="70">
        <f t="shared" si="72"/>
        <v>67260940</v>
      </c>
      <c r="DL9" s="70">
        <f t="shared" si="73"/>
        <v>69216031</v>
      </c>
      <c r="DM9" s="70">
        <f t="shared" si="74"/>
        <v>74389795</v>
      </c>
      <c r="DN9" s="70">
        <f t="shared" si="75"/>
        <v>79387152</v>
      </c>
      <c r="DO9" s="70">
        <f t="shared" si="76"/>
        <v>84889491</v>
      </c>
      <c r="DP9" s="70">
        <f t="shared" si="77"/>
        <v>92679103</v>
      </c>
      <c r="DQ9" s="70">
        <f t="shared" si="78"/>
        <v>97214372</v>
      </c>
      <c r="DR9" s="70">
        <f t="shared" si="79"/>
        <v>118774124</v>
      </c>
      <c r="DS9" s="70">
        <f t="shared" si="80"/>
        <v>131976395</v>
      </c>
      <c r="DT9" s="70">
        <f t="shared" si="81"/>
        <v>141342169</v>
      </c>
      <c r="DU9" s="70">
        <f t="shared" si="82"/>
        <v>22728042</v>
      </c>
      <c r="DV9" s="70">
        <f t="shared" si="83"/>
        <v>169999228</v>
      </c>
      <c r="DW9" s="70">
        <f t="shared" si="84"/>
        <v>181088100</v>
      </c>
      <c r="DX9" s="70">
        <f t="shared" si="85"/>
        <v>186483297</v>
      </c>
      <c r="DY9" s="70">
        <f t="shared" si="86"/>
        <v>25068048</v>
      </c>
      <c r="DZ9" s="74"/>
      <c r="EA9" s="70">
        <f t="shared" si="87"/>
        <v>0</v>
      </c>
      <c r="EB9" s="70">
        <f t="shared" si="88"/>
        <v>0</v>
      </c>
      <c r="EC9" s="70">
        <f t="shared" si="89"/>
        <v>0</v>
      </c>
      <c r="ED9" s="70">
        <f t="shared" si="90"/>
        <v>0</v>
      </c>
      <c r="EE9" s="70">
        <f t="shared" si="91"/>
        <v>0</v>
      </c>
      <c r="EF9" s="70">
        <f t="shared" si="92"/>
        <v>0</v>
      </c>
      <c r="EG9" s="70">
        <f t="shared" si="93"/>
        <v>0</v>
      </c>
      <c r="EH9" s="70">
        <f t="shared" si="94"/>
        <v>0</v>
      </c>
      <c r="EI9" s="70">
        <f t="shared" si="95"/>
        <v>0</v>
      </c>
      <c r="EJ9" s="70">
        <f t="shared" si="96"/>
        <v>0</v>
      </c>
      <c r="EK9" s="70">
        <f t="shared" si="97"/>
        <v>0</v>
      </c>
      <c r="EL9" s="70">
        <f t="shared" si="98"/>
        <v>0</v>
      </c>
      <c r="EM9" s="70">
        <f t="shared" si="99"/>
        <v>0</v>
      </c>
      <c r="EN9" s="70">
        <f t="shared" si="100"/>
        <v>0</v>
      </c>
      <c r="EO9" s="70">
        <f t="shared" si="101"/>
        <v>0</v>
      </c>
      <c r="EP9" s="70">
        <f t="shared" si="102"/>
        <v>0</v>
      </c>
      <c r="EQ9" s="70">
        <f t="shared" si="103"/>
        <v>0</v>
      </c>
      <c r="ER9" s="70">
        <f t="shared" si="104"/>
        <v>0</v>
      </c>
    </row>
    <row r="10" spans="1:148">
      <c r="A10" s="39" t="s">
        <v>4</v>
      </c>
      <c r="B10" s="56">
        <v>54050424</v>
      </c>
      <c r="C10" s="71">
        <v>99597306</v>
      </c>
      <c r="D10" s="71">
        <v>135413817</v>
      </c>
      <c r="E10" s="71">
        <v>245142988</v>
      </c>
      <c r="F10" s="71">
        <v>270096156</v>
      </c>
      <c r="G10" s="75">
        <v>262801787</v>
      </c>
      <c r="H10" s="75">
        <v>247860481</v>
      </c>
      <c r="I10" s="75">
        <v>185770937</v>
      </c>
      <c r="J10" s="75">
        <v>222668108</v>
      </c>
      <c r="K10" s="75">
        <v>203861030</v>
      </c>
      <c r="L10" s="75">
        <v>338690840</v>
      </c>
      <c r="M10" s="75">
        <v>441185392</v>
      </c>
      <c r="N10" s="75">
        <v>450293009</v>
      </c>
      <c r="O10" s="75">
        <v>442112600</v>
      </c>
      <c r="P10" s="75">
        <v>444623861</v>
      </c>
      <c r="Q10" s="75">
        <v>444526919</v>
      </c>
      <c r="R10" s="75">
        <v>429414074</v>
      </c>
      <c r="S10" s="75">
        <v>440210268</v>
      </c>
      <c r="T10" s="57">
        <v>13158777</v>
      </c>
      <c r="U10" s="71">
        <v>23785581</v>
      </c>
      <c r="V10" s="71">
        <v>25014870</v>
      </c>
      <c r="W10" s="71">
        <v>28839479</v>
      </c>
      <c r="X10" s="71">
        <v>30699844</v>
      </c>
      <c r="Y10" s="75">
        <v>29457699</v>
      </c>
      <c r="Z10" s="75">
        <v>27008544</v>
      </c>
      <c r="AA10" s="75">
        <v>33524637</v>
      </c>
      <c r="AB10" s="75">
        <v>36247695</v>
      </c>
      <c r="AC10" s="75">
        <v>30127321</v>
      </c>
      <c r="AD10" s="75">
        <v>46320460</v>
      </c>
      <c r="AE10" s="75">
        <v>70592458</v>
      </c>
      <c r="AF10" s="75">
        <v>57987215</v>
      </c>
      <c r="AG10" s="75">
        <v>59230165</v>
      </c>
      <c r="AH10" s="75">
        <v>32457609</v>
      </c>
      <c r="AI10" s="75">
        <v>33560704</v>
      </c>
      <c r="AJ10" s="75">
        <v>32907605</v>
      </c>
      <c r="AK10" s="75">
        <v>37073069</v>
      </c>
      <c r="AL10" s="57">
        <v>18474241</v>
      </c>
      <c r="AM10" s="71">
        <v>18076384</v>
      </c>
      <c r="AN10" s="71">
        <v>59498562</v>
      </c>
      <c r="AO10" s="71">
        <v>75318643</v>
      </c>
      <c r="AP10" s="71">
        <v>81733962</v>
      </c>
      <c r="AQ10" s="75">
        <v>247612914</v>
      </c>
      <c r="AR10" s="75">
        <v>285197533</v>
      </c>
      <c r="AS10" s="75">
        <v>321833255</v>
      </c>
      <c r="AT10" s="75">
        <v>344086083</v>
      </c>
      <c r="AU10" s="75">
        <v>351299291</v>
      </c>
      <c r="AV10" s="75">
        <v>359251643</v>
      </c>
      <c r="AW10" s="75">
        <v>367883769</v>
      </c>
      <c r="AX10" s="75">
        <v>304992384</v>
      </c>
      <c r="AY10" s="75">
        <v>294076551</v>
      </c>
      <c r="AZ10" s="75">
        <v>292327139</v>
      </c>
      <c r="BA10" s="75">
        <v>259607107</v>
      </c>
      <c r="BB10" s="75">
        <v>246373115</v>
      </c>
      <c r="BC10" s="75">
        <v>243134336</v>
      </c>
      <c r="BD10" s="57"/>
      <c r="BE10" s="71">
        <v>0</v>
      </c>
      <c r="BF10" s="71">
        <v>11600</v>
      </c>
      <c r="BG10" s="71">
        <v>40105</v>
      </c>
      <c r="BH10" s="71">
        <v>189795</v>
      </c>
      <c r="BI10" s="75">
        <v>1099708</v>
      </c>
      <c r="BJ10" s="75">
        <v>1291244</v>
      </c>
      <c r="BK10" s="75">
        <v>4579845</v>
      </c>
      <c r="BL10" s="75">
        <v>4128160</v>
      </c>
      <c r="BM10" s="75">
        <v>1559289</v>
      </c>
      <c r="BN10" s="75">
        <v>1026040</v>
      </c>
      <c r="BO10" s="75">
        <v>1132162</v>
      </c>
      <c r="BP10" s="75">
        <v>1273610</v>
      </c>
      <c r="BQ10" s="75">
        <v>976644</v>
      </c>
      <c r="BR10" s="75">
        <v>1092217</v>
      </c>
      <c r="BS10" s="75">
        <v>703857</v>
      </c>
      <c r="BT10" s="75">
        <v>638841</v>
      </c>
      <c r="BU10" s="75">
        <v>667651</v>
      </c>
      <c r="BV10" s="58">
        <v>18935808</v>
      </c>
      <c r="BW10" s="72">
        <v>67871589</v>
      </c>
      <c r="BX10" s="57">
        <v>53059443</v>
      </c>
      <c r="BY10" s="73">
        <v>176866262</v>
      </c>
      <c r="BZ10" s="73">
        <v>203484070</v>
      </c>
      <c r="CA10" s="73">
        <v>233246426</v>
      </c>
      <c r="CB10" s="73">
        <v>306652562</v>
      </c>
      <c r="CC10" s="75">
        <v>320724388</v>
      </c>
      <c r="CD10" s="75">
        <v>301550366</v>
      </c>
      <c r="CE10" s="75">
        <v>302076701</v>
      </c>
      <c r="CF10" s="75">
        <v>331149212</v>
      </c>
      <c r="CG10" s="75">
        <v>326275261</v>
      </c>
      <c r="CH10" s="75">
        <v>370204151</v>
      </c>
      <c r="CI10" s="75">
        <v>410810227</v>
      </c>
      <c r="CJ10" s="75">
        <v>429805715</v>
      </c>
      <c r="CK10" s="75">
        <v>486373036</v>
      </c>
      <c r="CL10" s="75">
        <v>534542067</v>
      </c>
      <c r="CM10" s="75">
        <v>567638928</v>
      </c>
      <c r="CN10" s="75">
        <v>582805080</v>
      </c>
      <c r="CO10" s="75">
        <v>692224024</v>
      </c>
      <c r="CP10" s="57">
        <v>138742885</v>
      </c>
      <c r="CQ10" s="71">
        <v>318325533</v>
      </c>
      <c r="CR10" s="71">
        <v>423422919</v>
      </c>
      <c r="CS10" s="71">
        <v>582587641</v>
      </c>
      <c r="CT10" s="71">
        <v>689372319</v>
      </c>
      <c r="CU10" s="76">
        <f t="shared" si="66"/>
        <v>861696496</v>
      </c>
      <c r="CV10" s="75">
        <v>862908168</v>
      </c>
      <c r="CW10" s="75">
        <v>847785375</v>
      </c>
      <c r="CX10" s="75">
        <v>938279258</v>
      </c>
      <c r="CY10" s="76">
        <f t="shared" si="67"/>
        <v>913122192</v>
      </c>
      <c r="CZ10" s="76">
        <f t="shared" si="68"/>
        <v>1115493134</v>
      </c>
      <c r="DA10" s="75">
        <v>1291604008</v>
      </c>
      <c r="DB10" s="75">
        <v>1244351933</v>
      </c>
      <c r="DC10" s="146">
        <v>1282768996</v>
      </c>
      <c r="DD10" s="146">
        <v>1305042893</v>
      </c>
      <c r="DE10" s="146">
        <v>1306037515</v>
      </c>
      <c r="DF10" s="146">
        <v>1292138715</v>
      </c>
      <c r="DG10" s="146">
        <v>1413309348</v>
      </c>
      <c r="DH10" s="70">
        <f t="shared" si="69"/>
        <v>138742885</v>
      </c>
      <c r="DI10" s="70">
        <f t="shared" si="70"/>
        <v>318325533</v>
      </c>
      <c r="DJ10" s="70">
        <f t="shared" si="71"/>
        <v>423422919</v>
      </c>
      <c r="DK10" s="70">
        <f t="shared" si="72"/>
        <v>582587641</v>
      </c>
      <c r="DL10" s="70">
        <f t="shared" si="73"/>
        <v>689372319</v>
      </c>
      <c r="DM10" s="70">
        <f t="shared" si="74"/>
        <v>861696496</v>
      </c>
      <c r="DN10" s="70">
        <f t="shared" si="75"/>
        <v>862908168</v>
      </c>
      <c r="DO10" s="70">
        <f t="shared" si="76"/>
        <v>847785375</v>
      </c>
      <c r="DP10" s="70">
        <f t="shared" si="77"/>
        <v>938279258</v>
      </c>
      <c r="DQ10" s="70">
        <f t="shared" si="78"/>
        <v>913122192</v>
      </c>
      <c r="DR10" s="70">
        <f t="shared" si="79"/>
        <v>1115493134</v>
      </c>
      <c r="DS10" s="70">
        <f t="shared" si="80"/>
        <v>1291604008</v>
      </c>
      <c r="DT10" s="70">
        <f t="shared" si="81"/>
        <v>1244351933</v>
      </c>
      <c r="DU10" s="70">
        <f t="shared" si="82"/>
        <v>1282768996</v>
      </c>
      <c r="DV10" s="70">
        <f t="shared" si="83"/>
        <v>1305042893</v>
      </c>
      <c r="DW10" s="70">
        <f t="shared" si="84"/>
        <v>1306037515</v>
      </c>
      <c r="DX10" s="70">
        <f t="shared" si="85"/>
        <v>1292138715</v>
      </c>
      <c r="DY10" s="70">
        <f t="shared" si="86"/>
        <v>1413309348</v>
      </c>
      <c r="DZ10" s="74"/>
      <c r="EA10" s="70">
        <f t="shared" si="87"/>
        <v>0</v>
      </c>
      <c r="EB10" s="70">
        <f t="shared" si="88"/>
        <v>0</v>
      </c>
      <c r="EC10" s="70">
        <f t="shared" si="89"/>
        <v>0</v>
      </c>
      <c r="ED10" s="70">
        <f t="shared" si="90"/>
        <v>0</v>
      </c>
      <c r="EE10" s="70">
        <f t="shared" si="91"/>
        <v>0</v>
      </c>
      <c r="EF10" s="70">
        <f t="shared" si="92"/>
        <v>0</v>
      </c>
      <c r="EG10" s="70">
        <f t="shared" si="93"/>
        <v>0</v>
      </c>
      <c r="EH10" s="70">
        <f t="shared" si="94"/>
        <v>0</v>
      </c>
      <c r="EI10" s="70">
        <f t="shared" si="95"/>
        <v>0</v>
      </c>
      <c r="EJ10" s="70">
        <f t="shared" si="96"/>
        <v>0</v>
      </c>
      <c r="EK10" s="70">
        <f t="shared" si="97"/>
        <v>0</v>
      </c>
      <c r="EL10" s="70">
        <f t="shared" si="98"/>
        <v>0</v>
      </c>
      <c r="EM10" s="70">
        <f t="shared" si="99"/>
        <v>0</v>
      </c>
      <c r="EN10" s="70">
        <f t="shared" si="100"/>
        <v>0</v>
      </c>
      <c r="EO10" s="70">
        <f t="shared" si="101"/>
        <v>0</v>
      </c>
      <c r="EP10" s="70">
        <f t="shared" si="102"/>
        <v>0</v>
      </c>
      <c r="EQ10" s="70">
        <f t="shared" si="103"/>
        <v>0</v>
      </c>
      <c r="ER10" s="70">
        <f t="shared" si="104"/>
        <v>0</v>
      </c>
    </row>
    <row r="11" spans="1:148">
      <c r="A11" s="39" t="s">
        <v>5</v>
      </c>
      <c r="B11" s="56">
        <v>48480379</v>
      </c>
      <c r="C11" s="71">
        <v>85366698</v>
      </c>
      <c r="D11" s="71">
        <v>122951923</v>
      </c>
      <c r="E11" s="71">
        <v>112936905</v>
      </c>
      <c r="F11" s="71">
        <v>117234894</v>
      </c>
      <c r="G11" s="75">
        <v>121184250</v>
      </c>
      <c r="H11" s="75">
        <v>119260807</v>
      </c>
      <c r="I11" s="75">
        <v>134536915</v>
      </c>
      <c r="J11" s="75">
        <v>158671452</v>
      </c>
      <c r="K11" s="75">
        <v>173253962</v>
      </c>
      <c r="L11" s="75">
        <v>299023349</v>
      </c>
      <c r="M11" s="75">
        <v>367099354</v>
      </c>
      <c r="N11" s="75">
        <v>364819056</v>
      </c>
      <c r="O11" s="75">
        <v>396189872</v>
      </c>
      <c r="P11" s="75">
        <v>400110011</v>
      </c>
      <c r="Q11" s="75">
        <v>401984272</v>
      </c>
      <c r="R11" s="75">
        <v>404315245</v>
      </c>
      <c r="S11" s="75">
        <v>400039991</v>
      </c>
      <c r="T11" s="57">
        <v>8903827</v>
      </c>
      <c r="U11" s="71">
        <v>7288617</v>
      </c>
      <c r="V11" s="71">
        <v>36320561</v>
      </c>
      <c r="W11" s="71">
        <v>43728235</v>
      </c>
      <c r="X11" s="71">
        <v>46725753</v>
      </c>
      <c r="Y11" s="75">
        <v>15116042</v>
      </c>
      <c r="Z11" s="75">
        <v>14579899</v>
      </c>
      <c r="AA11" s="75">
        <v>18740179</v>
      </c>
      <c r="AB11" s="75">
        <v>23389644</v>
      </c>
      <c r="AC11" s="75">
        <v>23305007</v>
      </c>
      <c r="AD11" s="75">
        <v>32695732</v>
      </c>
      <c r="AE11" s="75">
        <v>37307866</v>
      </c>
      <c r="AF11" s="75">
        <v>15058966</v>
      </c>
      <c r="AG11" s="75">
        <v>15308857</v>
      </c>
      <c r="AH11" s="75">
        <v>14649459</v>
      </c>
      <c r="AI11" s="75">
        <v>12304289</v>
      </c>
      <c r="AJ11" s="75">
        <v>14921121</v>
      </c>
      <c r="AK11" s="75">
        <v>15870670</v>
      </c>
      <c r="AL11" s="57">
        <v>59014327</v>
      </c>
      <c r="AM11" s="71">
        <v>201580091</v>
      </c>
      <c r="AN11" s="71">
        <v>10029248</v>
      </c>
      <c r="AO11" s="71">
        <v>12672762</v>
      </c>
      <c r="AP11" s="71">
        <v>9004073</v>
      </c>
      <c r="AQ11" s="75">
        <v>17602833</v>
      </c>
      <c r="AR11" s="75">
        <v>21173723</v>
      </c>
      <c r="AS11" s="75">
        <v>25751922</v>
      </c>
      <c r="AT11" s="75">
        <v>25766989</v>
      </c>
      <c r="AU11" s="75">
        <v>8274827</v>
      </c>
      <c r="AV11" s="75">
        <v>10878353</v>
      </c>
      <c r="AW11" s="75">
        <v>38703349</v>
      </c>
      <c r="AX11" s="75">
        <v>28117131</v>
      </c>
      <c r="AY11" s="75">
        <v>33869691</v>
      </c>
      <c r="AZ11" s="75">
        <v>35072265</v>
      </c>
      <c r="BA11" s="75">
        <v>51873223</v>
      </c>
      <c r="BB11" s="75">
        <v>46427634</v>
      </c>
      <c r="BC11" s="75">
        <v>48300212</v>
      </c>
      <c r="BD11" s="57">
        <v>16729</v>
      </c>
      <c r="BE11" s="71">
        <v>0</v>
      </c>
      <c r="BF11" s="71">
        <v>868046</v>
      </c>
      <c r="BG11" s="71">
        <v>107497</v>
      </c>
      <c r="BH11" s="71">
        <v>1013127</v>
      </c>
      <c r="BI11" s="75">
        <v>801923</v>
      </c>
      <c r="BJ11" s="75">
        <v>18362798</v>
      </c>
      <c r="BK11" s="75">
        <v>18869966</v>
      </c>
      <c r="BL11" s="75">
        <v>16024667</v>
      </c>
      <c r="BM11" s="75">
        <v>17016630</v>
      </c>
      <c r="BN11" s="75">
        <v>17962339</v>
      </c>
      <c r="BO11" s="75">
        <v>19594761</v>
      </c>
      <c r="BP11" s="75">
        <v>20683079</v>
      </c>
      <c r="BQ11" s="75">
        <v>21434197</v>
      </c>
      <c r="BR11" s="75">
        <v>22079792</v>
      </c>
      <c r="BS11" s="75">
        <v>24341632</v>
      </c>
      <c r="BT11" s="75">
        <v>29854861</v>
      </c>
      <c r="BU11" s="75">
        <v>29075132</v>
      </c>
      <c r="BV11" s="58">
        <v>12558365</v>
      </c>
      <c r="BW11" s="72">
        <v>23766267</v>
      </c>
      <c r="BX11" s="57">
        <v>25715949</v>
      </c>
      <c r="BY11" s="73">
        <v>57958561</v>
      </c>
      <c r="BZ11" s="73">
        <v>106132384</v>
      </c>
      <c r="CA11" s="73">
        <v>120548479</v>
      </c>
      <c r="CB11" s="73">
        <v>141233979</v>
      </c>
      <c r="CC11" s="75">
        <v>145125845</v>
      </c>
      <c r="CD11" s="75">
        <v>138264430</v>
      </c>
      <c r="CE11" s="75">
        <v>145008907</v>
      </c>
      <c r="CF11" s="75">
        <v>154161101</v>
      </c>
      <c r="CG11" s="75">
        <v>166273006</v>
      </c>
      <c r="CH11" s="75">
        <v>179238601</v>
      </c>
      <c r="CI11" s="75">
        <v>195183881</v>
      </c>
      <c r="CJ11" s="75">
        <v>206669887</v>
      </c>
      <c r="CK11" s="75">
        <v>225675330</v>
      </c>
      <c r="CL11" s="75">
        <v>236348907</v>
      </c>
      <c r="CM11" s="75">
        <v>257487126</v>
      </c>
      <c r="CN11" s="75">
        <v>277178212</v>
      </c>
      <c r="CO11" s="75">
        <v>285015114</v>
      </c>
      <c r="CP11" s="57">
        <v>142131211</v>
      </c>
      <c r="CQ11" s="71">
        <v>352193967</v>
      </c>
      <c r="CR11" s="71">
        <v>276302162</v>
      </c>
      <c r="CS11" s="71">
        <v>289993878</v>
      </c>
      <c r="CT11" s="71">
        <v>315211826</v>
      </c>
      <c r="CU11" s="76">
        <f t="shared" si="66"/>
        <v>299830893</v>
      </c>
      <c r="CV11" s="75">
        <v>311641657</v>
      </c>
      <c r="CW11" s="75">
        <v>342907889</v>
      </c>
      <c r="CX11" s="75">
        <v>378013853</v>
      </c>
      <c r="CY11" s="76">
        <f t="shared" si="67"/>
        <v>388123432</v>
      </c>
      <c r="CZ11" s="76">
        <f t="shared" si="68"/>
        <v>539798374</v>
      </c>
      <c r="DA11" s="75">
        <v>657889211</v>
      </c>
      <c r="DB11" s="75">
        <v>635348119</v>
      </c>
      <c r="DC11" s="146">
        <v>692477947</v>
      </c>
      <c r="DD11" s="146">
        <v>708260434</v>
      </c>
      <c r="DE11" s="146">
        <v>747990542</v>
      </c>
      <c r="DF11" s="146">
        <v>772697073</v>
      </c>
      <c r="DG11" s="146">
        <v>778301119</v>
      </c>
      <c r="DH11" s="70">
        <f t="shared" si="69"/>
        <v>142131211</v>
      </c>
      <c r="DI11" s="70">
        <f t="shared" si="70"/>
        <v>352193967</v>
      </c>
      <c r="DJ11" s="70">
        <f t="shared" si="71"/>
        <v>276302162</v>
      </c>
      <c r="DK11" s="70">
        <f t="shared" si="72"/>
        <v>289993878</v>
      </c>
      <c r="DL11" s="70">
        <f t="shared" si="73"/>
        <v>315211826</v>
      </c>
      <c r="DM11" s="70">
        <f t="shared" si="74"/>
        <v>299830893</v>
      </c>
      <c r="DN11" s="70">
        <f t="shared" si="75"/>
        <v>311641657</v>
      </c>
      <c r="DO11" s="70">
        <f t="shared" si="76"/>
        <v>342907889</v>
      </c>
      <c r="DP11" s="70">
        <f t="shared" si="77"/>
        <v>378013853</v>
      </c>
      <c r="DQ11" s="70">
        <f t="shared" si="78"/>
        <v>388123432</v>
      </c>
      <c r="DR11" s="70">
        <f t="shared" si="79"/>
        <v>539798374</v>
      </c>
      <c r="DS11" s="70">
        <f t="shared" si="80"/>
        <v>657889211</v>
      </c>
      <c r="DT11" s="70">
        <f t="shared" si="81"/>
        <v>635348119</v>
      </c>
      <c r="DU11" s="70">
        <f t="shared" si="82"/>
        <v>692477947</v>
      </c>
      <c r="DV11" s="70">
        <f t="shared" si="83"/>
        <v>708260434</v>
      </c>
      <c r="DW11" s="70">
        <f t="shared" si="84"/>
        <v>747990542</v>
      </c>
      <c r="DX11" s="70">
        <f t="shared" si="85"/>
        <v>772697073</v>
      </c>
      <c r="DY11" s="70">
        <f t="shared" si="86"/>
        <v>778301119</v>
      </c>
      <c r="DZ11" s="74"/>
      <c r="EA11" s="70">
        <f t="shared" si="87"/>
        <v>0</v>
      </c>
      <c r="EB11" s="70">
        <f t="shared" si="88"/>
        <v>0</v>
      </c>
      <c r="EC11" s="70">
        <f t="shared" si="89"/>
        <v>0</v>
      </c>
      <c r="ED11" s="70">
        <f t="shared" si="90"/>
        <v>0</v>
      </c>
      <c r="EE11" s="70">
        <f t="shared" si="91"/>
        <v>0</v>
      </c>
      <c r="EF11" s="70">
        <f t="shared" si="92"/>
        <v>0</v>
      </c>
      <c r="EG11" s="70">
        <f t="shared" si="93"/>
        <v>0</v>
      </c>
      <c r="EH11" s="70">
        <f t="shared" si="94"/>
        <v>0</v>
      </c>
      <c r="EI11" s="70">
        <f t="shared" si="95"/>
        <v>0</v>
      </c>
      <c r="EJ11" s="70">
        <f t="shared" si="96"/>
        <v>0</v>
      </c>
      <c r="EK11" s="70">
        <f t="shared" si="97"/>
        <v>0</v>
      </c>
      <c r="EL11" s="70">
        <f t="shared" si="98"/>
        <v>0</v>
      </c>
      <c r="EM11" s="70">
        <f t="shared" si="99"/>
        <v>0</v>
      </c>
      <c r="EN11" s="70">
        <f t="shared" si="100"/>
        <v>0</v>
      </c>
      <c r="EO11" s="70">
        <f t="shared" si="101"/>
        <v>0</v>
      </c>
      <c r="EP11" s="70">
        <f t="shared" si="102"/>
        <v>0</v>
      </c>
      <c r="EQ11" s="70">
        <f t="shared" si="103"/>
        <v>0</v>
      </c>
      <c r="ER11" s="70">
        <f t="shared" si="104"/>
        <v>0</v>
      </c>
    </row>
    <row r="12" spans="1:148">
      <c r="A12" s="39" t="s">
        <v>6</v>
      </c>
      <c r="B12" s="56">
        <v>40218958</v>
      </c>
      <c r="C12" s="71">
        <v>49566451</v>
      </c>
      <c r="D12" s="71">
        <v>61480291</v>
      </c>
      <c r="E12" s="71">
        <v>69818476</v>
      </c>
      <c r="F12" s="71">
        <v>74571451</v>
      </c>
      <c r="G12" s="75">
        <v>75730695</v>
      </c>
      <c r="H12" s="75">
        <v>71732748</v>
      </c>
      <c r="I12" s="75">
        <v>70948744</v>
      </c>
      <c r="J12" s="75">
        <v>79370138</v>
      </c>
      <c r="K12" s="75">
        <v>90238720</v>
      </c>
      <c r="L12" s="75">
        <v>133548259</v>
      </c>
      <c r="M12" s="75">
        <v>153283401</v>
      </c>
      <c r="N12" s="75">
        <v>151351826</v>
      </c>
      <c r="O12" s="75">
        <v>148289017</v>
      </c>
      <c r="P12" s="75">
        <v>147114552</v>
      </c>
      <c r="Q12" s="75">
        <v>147715641</v>
      </c>
      <c r="R12" s="75">
        <v>139667846</v>
      </c>
      <c r="S12" s="75">
        <v>132888652</v>
      </c>
      <c r="T12" s="57">
        <v>5873528</v>
      </c>
      <c r="U12" s="71">
        <v>6838796</v>
      </c>
      <c r="V12" s="71">
        <v>16003896</v>
      </c>
      <c r="W12" s="71">
        <v>9416398</v>
      </c>
      <c r="X12" s="71">
        <v>9466329</v>
      </c>
      <c r="Y12" s="75">
        <v>15269158</v>
      </c>
      <c r="Z12" s="75">
        <v>12390684</v>
      </c>
      <c r="AA12" s="75">
        <v>16076042</v>
      </c>
      <c r="AB12" s="75">
        <v>17360380</v>
      </c>
      <c r="AC12" s="75">
        <v>19935411</v>
      </c>
      <c r="AD12" s="75">
        <v>34009365</v>
      </c>
      <c r="AE12" s="75">
        <v>38927729</v>
      </c>
      <c r="AF12" s="75">
        <v>27526749</v>
      </c>
      <c r="AG12" s="75">
        <v>23595775</v>
      </c>
      <c r="AH12" s="75">
        <v>25350542</v>
      </c>
      <c r="AI12" s="75">
        <v>25195563</v>
      </c>
      <c r="AJ12" s="75">
        <v>27625560</v>
      </c>
      <c r="AK12" s="75">
        <v>25704588</v>
      </c>
      <c r="AL12" s="57">
        <v>9191196</v>
      </c>
      <c r="AM12" s="71">
        <v>27293603</v>
      </c>
      <c r="AN12" s="71">
        <v>42406398</v>
      </c>
      <c r="AO12" s="71">
        <v>56225398</v>
      </c>
      <c r="AP12" s="71">
        <v>63249096</v>
      </c>
      <c r="AQ12" s="75">
        <v>68417897</v>
      </c>
      <c r="AR12" s="75">
        <v>74034020</v>
      </c>
      <c r="AS12" s="75">
        <v>76484697</v>
      </c>
      <c r="AT12" s="75">
        <v>76787603</v>
      </c>
      <c r="AU12" s="75">
        <v>77710673</v>
      </c>
      <c r="AV12" s="75">
        <v>114619305</v>
      </c>
      <c r="AW12" s="75">
        <v>107296952</v>
      </c>
      <c r="AX12" s="75">
        <v>81472156</v>
      </c>
      <c r="AY12" s="75">
        <v>95054929</v>
      </c>
      <c r="AZ12" s="75">
        <v>90503103</v>
      </c>
      <c r="BA12" s="75">
        <v>94890521</v>
      </c>
      <c r="BB12" s="75">
        <v>98972325</v>
      </c>
      <c r="BC12" s="75">
        <v>101331580</v>
      </c>
      <c r="BD12" s="57">
        <v>3442</v>
      </c>
      <c r="BE12" s="71">
        <v>71821</v>
      </c>
      <c r="BF12" s="71"/>
      <c r="BG12" s="71"/>
      <c r="BH12" s="71"/>
      <c r="BI12" s="75"/>
      <c r="BJ12" s="75"/>
      <c r="BK12" s="75"/>
      <c r="BL12" s="75">
        <v>8000</v>
      </c>
      <c r="BM12" s="75"/>
      <c r="BN12" s="75"/>
      <c r="BO12" s="75"/>
      <c r="BP12" s="75">
        <v>236076</v>
      </c>
      <c r="BQ12" s="75">
        <v>3905</v>
      </c>
      <c r="BR12" s="75">
        <v>17400</v>
      </c>
      <c r="BS12" s="75">
        <v>11316</v>
      </c>
      <c r="BT12" s="75">
        <v>5400</v>
      </c>
      <c r="BU12" s="75">
        <v>3600</v>
      </c>
      <c r="BV12" s="58">
        <v>4275292</v>
      </c>
      <c r="BW12" s="72">
        <v>10933303</v>
      </c>
      <c r="BX12" s="57">
        <v>43077805</v>
      </c>
      <c r="BY12" s="73">
        <v>83356850</v>
      </c>
      <c r="BZ12" s="73">
        <v>80771398</v>
      </c>
      <c r="CA12" s="73">
        <v>106486483</v>
      </c>
      <c r="CB12" s="73">
        <v>128399033</v>
      </c>
      <c r="CC12" s="75">
        <v>138462840</v>
      </c>
      <c r="CD12" s="75">
        <v>163310987</v>
      </c>
      <c r="CE12" s="75">
        <v>185113136</v>
      </c>
      <c r="CF12" s="75">
        <v>208359018</v>
      </c>
      <c r="CG12" s="75">
        <v>221042412</v>
      </c>
      <c r="CH12" s="75">
        <v>179333301</v>
      </c>
      <c r="CI12" s="75">
        <v>198424559</v>
      </c>
      <c r="CJ12" s="75">
        <v>254908602</v>
      </c>
      <c r="CK12" s="75">
        <v>269839392</v>
      </c>
      <c r="CL12" s="75">
        <v>303480648</v>
      </c>
      <c r="CM12" s="75">
        <v>340044304</v>
      </c>
      <c r="CN12" s="75">
        <v>381426813</v>
      </c>
      <c r="CO12" s="75">
        <v>400547331</v>
      </c>
      <c r="CP12" s="57">
        <v>98364929</v>
      </c>
      <c r="CQ12" s="71">
        <v>167127521</v>
      </c>
      <c r="CR12" s="71">
        <v>200661983</v>
      </c>
      <c r="CS12" s="71">
        <v>241946755</v>
      </c>
      <c r="CT12" s="71">
        <v>275685909</v>
      </c>
      <c r="CU12" s="76">
        <f t="shared" si="66"/>
        <v>297880590</v>
      </c>
      <c r="CV12" s="75">
        <v>321468439</v>
      </c>
      <c r="CW12" s="75">
        <v>348622619</v>
      </c>
      <c r="CX12" s="75">
        <v>381885139</v>
      </c>
      <c r="CY12" s="76">
        <f t="shared" si="67"/>
        <v>408927216</v>
      </c>
      <c r="CZ12" s="76">
        <f t="shared" si="68"/>
        <v>461510230</v>
      </c>
      <c r="DA12" s="75">
        <v>497932641</v>
      </c>
      <c r="DB12" s="75">
        <v>515495409</v>
      </c>
      <c r="DC12" s="146">
        <v>536783018</v>
      </c>
      <c r="DD12" s="146">
        <v>566466245</v>
      </c>
      <c r="DE12" s="146">
        <v>607857345</v>
      </c>
      <c r="DF12" s="146">
        <v>647697944</v>
      </c>
      <c r="DG12" s="146">
        <v>660475751</v>
      </c>
      <c r="DH12" s="70">
        <f t="shared" si="69"/>
        <v>98364929</v>
      </c>
      <c r="DI12" s="70">
        <f t="shared" si="70"/>
        <v>167127521</v>
      </c>
      <c r="DJ12" s="70">
        <f t="shared" si="71"/>
        <v>200661983</v>
      </c>
      <c r="DK12" s="70">
        <f t="shared" si="72"/>
        <v>241946755</v>
      </c>
      <c r="DL12" s="70">
        <f t="shared" si="73"/>
        <v>275685909</v>
      </c>
      <c r="DM12" s="70">
        <f t="shared" si="74"/>
        <v>297880590</v>
      </c>
      <c r="DN12" s="70">
        <f t="shared" si="75"/>
        <v>321468439</v>
      </c>
      <c r="DO12" s="70">
        <f t="shared" si="76"/>
        <v>348622619</v>
      </c>
      <c r="DP12" s="70">
        <f t="shared" si="77"/>
        <v>381885139</v>
      </c>
      <c r="DQ12" s="70">
        <f t="shared" si="78"/>
        <v>408927216</v>
      </c>
      <c r="DR12" s="70">
        <f t="shared" si="79"/>
        <v>461510230</v>
      </c>
      <c r="DS12" s="70">
        <f t="shared" si="80"/>
        <v>497932641</v>
      </c>
      <c r="DT12" s="70">
        <f t="shared" si="81"/>
        <v>515495409</v>
      </c>
      <c r="DU12" s="70">
        <f t="shared" si="82"/>
        <v>536783018</v>
      </c>
      <c r="DV12" s="70">
        <f t="shared" si="83"/>
        <v>566466245</v>
      </c>
      <c r="DW12" s="70">
        <f t="shared" si="84"/>
        <v>607857345</v>
      </c>
      <c r="DX12" s="70">
        <f t="shared" si="85"/>
        <v>647697944</v>
      </c>
      <c r="DY12" s="70">
        <f t="shared" si="86"/>
        <v>660475751</v>
      </c>
      <c r="DZ12" s="74"/>
      <c r="EA12" s="70">
        <f t="shared" si="87"/>
        <v>0</v>
      </c>
      <c r="EB12" s="70">
        <f t="shared" si="88"/>
        <v>0</v>
      </c>
      <c r="EC12" s="70">
        <f t="shared" si="89"/>
        <v>0</v>
      </c>
      <c r="ED12" s="70">
        <f t="shared" si="90"/>
        <v>0</v>
      </c>
      <c r="EE12" s="70">
        <f t="shared" si="91"/>
        <v>0</v>
      </c>
      <c r="EF12" s="70">
        <f t="shared" si="92"/>
        <v>0</v>
      </c>
      <c r="EG12" s="70">
        <f t="shared" si="93"/>
        <v>0</v>
      </c>
      <c r="EH12" s="70">
        <f t="shared" si="94"/>
        <v>0</v>
      </c>
      <c r="EI12" s="70">
        <f t="shared" si="95"/>
        <v>0</v>
      </c>
      <c r="EJ12" s="70">
        <f t="shared" si="96"/>
        <v>0</v>
      </c>
      <c r="EK12" s="70">
        <f t="shared" si="97"/>
        <v>0</v>
      </c>
      <c r="EL12" s="70">
        <f t="shared" si="98"/>
        <v>0</v>
      </c>
      <c r="EM12" s="70">
        <f t="shared" si="99"/>
        <v>0</v>
      </c>
      <c r="EN12" s="70">
        <f t="shared" si="100"/>
        <v>0</v>
      </c>
      <c r="EO12" s="70">
        <f t="shared" si="101"/>
        <v>0</v>
      </c>
      <c r="EP12" s="70">
        <f t="shared" si="102"/>
        <v>0</v>
      </c>
      <c r="EQ12" s="70">
        <f t="shared" si="103"/>
        <v>0</v>
      </c>
      <c r="ER12" s="70">
        <f t="shared" si="104"/>
        <v>0</v>
      </c>
    </row>
    <row r="13" spans="1:148">
      <c r="A13" s="39" t="s">
        <v>7</v>
      </c>
      <c r="B13" s="56">
        <v>82116689</v>
      </c>
      <c r="C13" s="71">
        <v>103127273</v>
      </c>
      <c r="D13" s="71">
        <v>122467756</v>
      </c>
      <c r="E13" s="71">
        <v>137620709</v>
      </c>
      <c r="F13" s="71">
        <v>142879997</v>
      </c>
      <c r="G13" s="75">
        <v>144858752</v>
      </c>
      <c r="H13" s="75">
        <v>129425060</v>
      </c>
      <c r="I13" s="75">
        <v>120676357</v>
      </c>
      <c r="J13" s="75">
        <v>116869051</v>
      </c>
      <c r="K13" s="75">
        <v>123973415</v>
      </c>
      <c r="L13" s="75">
        <v>176189257</v>
      </c>
      <c r="M13" s="75">
        <v>194208014</v>
      </c>
      <c r="N13" s="75">
        <v>186964375</v>
      </c>
      <c r="O13" s="75">
        <v>180907101</v>
      </c>
      <c r="P13" s="75">
        <v>179232686</v>
      </c>
      <c r="Q13" s="75">
        <v>177899550</v>
      </c>
      <c r="R13" s="75">
        <v>179836219</v>
      </c>
      <c r="S13" s="75">
        <v>185073374</v>
      </c>
      <c r="T13" s="57">
        <v>6580757</v>
      </c>
      <c r="U13" s="71">
        <v>8983778</v>
      </c>
      <c r="V13" s="71">
        <v>7879794</v>
      </c>
      <c r="W13" s="71">
        <v>8381981</v>
      </c>
      <c r="X13" s="71">
        <v>8092119</v>
      </c>
      <c r="Y13" s="75">
        <v>9088981</v>
      </c>
      <c r="Z13" s="75">
        <v>15007417</v>
      </c>
      <c r="AA13" s="75">
        <v>16015232</v>
      </c>
      <c r="AB13" s="75">
        <v>15627129</v>
      </c>
      <c r="AC13" s="75">
        <v>12671575</v>
      </c>
      <c r="AD13" s="75">
        <v>15774805</v>
      </c>
      <c r="AE13" s="75">
        <v>23965843</v>
      </c>
      <c r="AF13" s="75">
        <v>9127589</v>
      </c>
      <c r="AG13" s="75">
        <v>9465303</v>
      </c>
      <c r="AH13" s="75">
        <v>7983433</v>
      </c>
      <c r="AI13" s="75">
        <v>7245368</v>
      </c>
      <c r="AJ13" s="75">
        <v>7691813</v>
      </c>
      <c r="AK13" s="75">
        <v>7897283</v>
      </c>
      <c r="AL13" s="57">
        <v>8327910</v>
      </c>
      <c r="AM13" s="71">
        <v>11451161</v>
      </c>
      <c r="AN13" s="71">
        <v>11132079</v>
      </c>
      <c r="AO13" s="71">
        <v>11017752</v>
      </c>
      <c r="AP13" s="71">
        <v>13591445</v>
      </c>
      <c r="AQ13" s="75">
        <v>14828242</v>
      </c>
      <c r="AR13" s="75">
        <v>15626546</v>
      </c>
      <c r="AS13" s="75">
        <v>19241700</v>
      </c>
      <c r="AT13" s="75">
        <v>25535653</v>
      </c>
      <c r="AU13" s="75">
        <v>26591588</v>
      </c>
      <c r="AV13" s="75">
        <v>23701973</v>
      </c>
      <c r="AW13" s="75">
        <v>27457936</v>
      </c>
      <c r="AX13" s="75">
        <v>26187578</v>
      </c>
      <c r="AY13" s="75">
        <v>28388845</v>
      </c>
      <c r="AZ13" s="75">
        <v>29915597</v>
      </c>
      <c r="BA13" s="75">
        <v>35216032</v>
      </c>
      <c r="BB13" s="75">
        <v>31978535</v>
      </c>
      <c r="BC13" s="75">
        <v>26828599</v>
      </c>
      <c r="BD13" s="57">
        <v>3600</v>
      </c>
      <c r="BE13" s="71">
        <v>105420</v>
      </c>
      <c r="BF13" s="71">
        <v>44203</v>
      </c>
      <c r="BG13" s="71">
        <v>41387</v>
      </c>
      <c r="BH13" s="71">
        <v>78807</v>
      </c>
      <c r="BI13" s="75">
        <v>56398</v>
      </c>
      <c r="BJ13" s="75">
        <v>66896</v>
      </c>
      <c r="BK13" s="75">
        <v>87155</v>
      </c>
      <c r="BL13" s="75">
        <v>32794</v>
      </c>
      <c r="BM13" s="75">
        <v>22775</v>
      </c>
      <c r="BN13" s="75">
        <v>31194</v>
      </c>
      <c r="BO13" s="75">
        <v>27194</v>
      </c>
      <c r="BP13" s="75">
        <v>2500</v>
      </c>
      <c r="BQ13" s="75"/>
      <c r="BR13" s="75"/>
      <c r="BS13" s="75"/>
      <c r="BT13" s="75"/>
      <c r="BU13" s="75">
        <v>0</v>
      </c>
      <c r="BV13" s="58">
        <v>5926914</v>
      </c>
      <c r="BW13" s="72">
        <v>5658354</v>
      </c>
      <c r="BX13" s="57">
        <v>37576049</v>
      </c>
      <c r="BY13" s="73">
        <v>55886758</v>
      </c>
      <c r="BZ13" s="73">
        <v>61869513</v>
      </c>
      <c r="CA13" s="73">
        <v>63052245</v>
      </c>
      <c r="CB13" s="75">
        <v>71476676</v>
      </c>
      <c r="CC13" s="75">
        <v>82063920</v>
      </c>
      <c r="CD13" s="75">
        <v>89716177</v>
      </c>
      <c r="CE13" s="75">
        <v>94946233</v>
      </c>
      <c r="CF13" s="75">
        <v>102065956</v>
      </c>
      <c r="CG13" s="75">
        <v>113133002</v>
      </c>
      <c r="CH13" s="75">
        <v>132566562</v>
      </c>
      <c r="CI13" s="75">
        <v>135459874</v>
      </c>
      <c r="CJ13" s="75">
        <v>167197110</v>
      </c>
      <c r="CK13" s="75">
        <v>173642353</v>
      </c>
      <c r="CL13" s="75">
        <v>187640670</v>
      </c>
      <c r="CM13" s="75">
        <v>204837969</v>
      </c>
      <c r="CN13" s="75">
        <v>254921910</v>
      </c>
      <c r="CO13" s="75">
        <v>274766883</v>
      </c>
      <c r="CP13" s="57">
        <v>134605005</v>
      </c>
      <c r="CQ13" s="71">
        <v>179554390</v>
      </c>
      <c r="CR13" s="71">
        <v>203393345</v>
      </c>
      <c r="CS13" s="71">
        <v>220114074</v>
      </c>
      <c r="CT13" s="71">
        <v>236119044</v>
      </c>
      <c r="CU13" s="76">
        <f t="shared" si="66"/>
        <v>250896293</v>
      </c>
      <c r="CV13" s="75">
        <v>249842096</v>
      </c>
      <c r="CW13" s="75">
        <v>250966677</v>
      </c>
      <c r="CX13" s="75">
        <v>260130583</v>
      </c>
      <c r="CY13" s="76">
        <f t="shared" si="67"/>
        <v>276392355</v>
      </c>
      <c r="CZ13" s="76">
        <f t="shared" si="68"/>
        <v>348263791</v>
      </c>
      <c r="DA13" s="75">
        <v>381118861</v>
      </c>
      <c r="DB13" s="75">
        <v>389479152</v>
      </c>
      <c r="DC13" s="146">
        <v>392403602</v>
      </c>
      <c r="DD13" s="146">
        <v>404772386</v>
      </c>
      <c r="DE13" s="146">
        <v>425198919</v>
      </c>
      <c r="DF13" s="146">
        <v>474428477</v>
      </c>
      <c r="DG13" s="146">
        <v>494566139</v>
      </c>
      <c r="DH13" s="70">
        <f t="shared" si="69"/>
        <v>134605005</v>
      </c>
      <c r="DI13" s="70">
        <f t="shared" si="70"/>
        <v>179554390</v>
      </c>
      <c r="DJ13" s="70">
        <f t="shared" si="71"/>
        <v>203393345</v>
      </c>
      <c r="DK13" s="70">
        <f t="shared" si="72"/>
        <v>220114074</v>
      </c>
      <c r="DL13" s="70">
        <f t="shared" si="73"/>
        <v>236119044</v>
      </c>
      <c r="DM13" s="70">
        <f t="shared" si="74"/>
        <v>250896293</v>
      </c>
      <c r="DN13" s="70">
        <f t="shared" si="75"/>
        <v>249842096</v>
      </c>
      <c r="DO13" s="70">
        <f t="shared" si="76"/>
        <v>250966677</v>
      </c>
      <c r="DP13" s="70">
        <f t="shared" si="77"/>
        <v>260130583</v>
      </c>
      <c r="DQ13" s="70">
        <f t="shared" si="78"/>
        <v>276392355</v>
      </c>
      <c r="DR13" s="70">
        <f t="shared" si="79"/>
        <v>348263791</v>
      </c>
      <c r="DS13" s="70">
        <f t="shared" si="80"/>
        <v>381118861</v>
      </c>
      <c r="DT13" s="70">
        <f t="shared" si="81"/>
        <v>389479152</v>
      </c>
      <c r="DU13" s="70">
        <f t="shared" si="82"/>
        <v>392403602</v>
      </c>
      <c r="DV13" s="70">
        <f t="shared" si="83"/>
        <v>404772386</v>
      </c>
      <c r="DW13" s="70">
        <f t="shared" si="84"/>
        <v>425198919</v>
      </c>
      <c r="DX13" s="70">
        <f t="shared" si="85"/>
        <v>474428477</v>
      </c>
      <c r="DY13" s="70">
        <f t="shared" si="86"/>
        <v>494566139</v>
      </c>
      <c r="DZ13" s="74"/>
      <c r="EA13" s="70">
        <f t="shared" si="87"/>
        <v>0</v>
      </c>
      <c r="EB13" s="70">
        <f t="shared" si="88"/>
        <v>0</v>
      </c>
      <c r="EC13" s="70">
        <f t="shared" si="89"/>
        <v>0</v>
      </c>
      <c r="ED13" s="70">
        <f t="shared" si="90"/>
        <v>0</v>
      </c>
      <c r="EE13" s="70">
        <f t="shared" si="91"/>
        <v>0</v>
      </c>
      <c r="EF13" s="70">
        <f t="shared" si="92"/>
        <v>0</v>
      </c>
      <c r="EG13" s="70">
        <f t="shared" si="93"/>
        <v>0</v>
      </c>
      <c r="EH13" s="70">
        <f t="shared" si="94"/>
        <v>0</v>
      </c>
      <c r="EI13" s="70">
        <f t="shared" si="95"/>
        <v>0</v>
      </c>
      <c r="EJ13" s="70">
        <f t="shared" si="96"/>
        <v>0</v>
      </c>
      <c r="EK13" s="70">
        <f t="shared" si="97"/>
        <v>0</v>
      </c>
      <c r="EL13" s="70">
        <f t="shared" si="98"/>
        <v>0</v>
      </c>
      <c r="EM13" s="70">
        <f t="shared" si="99"/>
        <v>0</v>
      </c>
      <c r="EN13" s="70">
        <f t="shared" si="100"/>
        <v>0</v>
      </c>
      <c r="EO13" s="70">
        <f t="shared" si="101"/>
        <v>0</v>
      </c>
      <c r="EP13" s="70">
        <f t="shared" si="102"/>
        <v>0</v>
      </c>
      <c r="EQ13" s="70">
        <f t="shared" si="103"/>
        <v>0</v>
      </c>
      <c r="ER13" s="70">
        <f t="shared" si="104"/>
        <v>0</v>
      </c>
    </row>
    <row r="14" spans="1:148">
      <c r="A14" s="39" t="s">
        <v>8</v>
      </c>
      <c r="B14" s="56">
        <v>25582850</v>
      </c>
      <c r="C14" s="71">
        <v>41779431</v>
      </c>
      <c r="D14" s="71">
        <v>53926453</v>
      </c>
      <c r="E14" s="71">
        <v>56999168</v>
      </c>
      <c r="F14" s="71">
        <v>57675882</v>
      </c>
      <c r="G14" s="75">
        <v>58894284</v>
      </c>
      <c r="H14" s="75">
        <v>55538808</v>
      </c>
      <c r="I14" s="75">
        <v>57224501</v>
      </c>
      <c r="J14" s="75">
        <v>67092472</v>
      </c>
      <c r="K14" s="75">
        <v>78789109</v>
      </c>
      <c r="L14" s="75">
        <v>116220336</v>
      </c>
      <c r="M14" s="75">
        <v>145634008</v>
      </c>
      <c r="N14" s="75">
        <v>150031077</v>
      </c>
      <c r="O14" s="75">
        <v>151998157</v>
      </c>
      <c r="P14" s="75">
        <v>153595678</v>
      </c>
      <c r="Q14" s="75">
        <v>164402059</v>
      </c>
      <c r="R14" s="75">
        <v>163368446</v>
      </c>
      <c r="S14" s="75">
        <v>164117135</v>
      </c>
      <c r="T14" s="57">
        <v>6147359</v>
      </c>
      <c r="U14" s="71">
        <v>8475561</v>
      </c>
      <c r="V14" s="71">
        <v>13806554</v>
      </c>
      <c r="W14" s="71">
        <v>13938835</v>
      </c>
      <c r="X14" s="71">
        <v>9110897</v>
      </c>
      <c r="Y14" s="75">
        <v>10334443</v>
      </c>
      <c r="Z14" s="75">
        <v>11308324</v>
      </c>
      <c r="AA14" s="75">
        <v>11374602</v>
      </c>
      <c r="AB14" s="75">
        <v>11860607</v>
      </c>
      <c r="AC14" s="75">
        <v>12337806</v>
      </c>
      <c r="AD14" s="75">
        <v>15271016</v>
      </c>
      <c r="AE14" s="75">
        <v>26887731</v>
      </c>
      <c r="AF14" s="75">
        <v>14979644</v>
      </c>
      <c r="AG14" s="75">
        <v>11537687</v>
      </c>
      <c r="AH14" s="75">
        <v>13271966</v>
      </c>
      <c r="AI14" s="75">
        <v>12818122</v>
      </c>
      <c r="AJ14" s="75">
        <v>13046308</v>
      </c>
      <c r="AK14" s="75">
        <v>13047207</v>
      </c>
      <c r="AL14" s="57">
        <v>7857580</v>
      </c>
      <c r="AM14" s="71">
        <v>8660581</v>
      </c>
      <c r="AN14" s="71">
        <v>11214888</v>
      </c>
      <c r="AO14" s="71">
        <v>11951194</v>
      </c>
      <c r="AP14" s="71">
        <v>8634633</v>
      </c>
      <c r="AQ14" s="75">
        <v>10625462</v>
      </c>
      <c r="AR14" s="75">
        <v>11434687</v>
      </c>
      <c r="AS14" s="75">
        <v>13298785</v>
      </c>
      <c r="AT14" s="75">
        <v>13426630</v>
      </c>
      <c r="AU14" s="75">
        <v>10426921</v>
      </c>
      <c r="AV14" s="75">
        <v>17502254</v>
      </c>
      <c r="AW14" s="75">
        <v>9294444</v>
      </c>
      <c r="AX14" s="75">
        <v>13515848</v>
      </c>
      <c r="AY14" s="75">
        <v>14158041</v>
      </c>
      <c r="AZ14" s="75">
        <v>17445889</v>
      </c>
      <c r="BA14" s="75">
        <v>16331052</v>
      </c>
      <c r="BB14" s="75">
        <v>16320225</v>
      </c>
      <c r="BC14" s="75">
        <v>15764174</v>
      </c>
      <c r="BD14" s="57"/>
      <c r="BE14" s="71">
        <v>0</v>
      </c>
      <c r="BF14" s="71">
        <v>358110</v>
      </c>
      <c r="BG14" s="71">
        <v>1538</v>
      </c>
      <c r="BH14" s="71">
        <v>22347</v>
      </c>
      <c r="BI14" s="75">
        <v>120466</v>
      </c>
      <c r="BJ14" s="75">
        <v>220757</v>
      </c>
      <c r="BK14" s="75">
        <v>8823</v>
      </c>
      <c r="BL14" s="75">
        <v>464029</v>
      </c>
      <c r="BM14" s="75">
        <v>679097</v>
      </c>
      <c r="BN14" s="75"/>
      <c r="BO14" s="75">
        <v>897130</v>
      </c>
      <c r="BP14" s="75">
        <v>810253</v>
      </c>
      <c r="BQ14" s="75">
        <v>1371069</v>
      </c>
      <c r="BR14" s="75">
        <v>958610</v>
      </c>
      <c r="BS14" s="75">
        <v>1112568</v>
      </c>
      <c r="BT14" s="75">
        <v>730681</v>
      </c>
      <c r="BU14" s="75">
        <v>814743</v>
      </c>
      <c r="BV14" s="58">
        <v>6947957</v>
      </c>
      <c r="BW14" s="72">
        <v>9665926</v>
      </c>
      <c r="BX14" s="57">
        <v>51359533</v>
      </c>
      <c r="BY14" s="73">
        <v>105486173</v>
      </c>
      <c r="BZ14" s="73">
        <v>120614002</v>
      </c>
      <c r="CA14" s="73">
        <v>128559604</v>
      </c>
      <c r="CB14" s="75">
        <v>145728559</v>
      </c>
      <c r="CC14" s="75">
        <v>154494035</v>
      </c>
      <c r="CD14" s="75">
        <v>175019769</v>
      </c>
      <c r="CE14" s="75">
        <v>188224731</v>
      </c>
      <c r="CF14" s="75">
        <v>193361600</v>
      </c>
      <c r="CG14" s="75">
        <v>190209259</v>
      </c>
      <c r="CH14" s="75">
        <v>201823308</v>
      </c>
      <c r="CI14" s="75">
        <v>204506201</v>
      </c>
      <c r="CJ14" s="75">
        <v>210445518</v>
      </c>
      <c r="CK14" s="75">
        <v>233417877</v>
      </c>
      <c r="CL14" s="75">
        <v>242784274</v>
      </c>
      <c r="CM14" s="75">
        <v>254774336</v>
      </c>
      <c r="CN14" s="75">
        <v>265200602</v>
      </c>
      <c r="CO14" s="75">
        <v>278352983</v>
      </c>
      <c r="CP14" s="57">
        <v>90947322</v>
      </c>
      <c r="CQ14" s="71">
        <v>164401746</v>
      </c>
      <c r="CR14" s="71">
        <v>199920007</v>
      </c>
      <c r="CS14" s="71">
        <v>211450339</v>
      </c>
      <c r="CT14" s="71">
        <v>221172318</v>
      </c>
      <c r="CU14" s="76">
        <f t="shared" si="66"/>
        <v>234468690</v>
      </c>
      <c r="CV14" s="75">
        <v>253522345</v>
      </c>
      <c r="CW14" s="75">
        <v>270131442</v>
      </c>
      <c r="CX14" s="75">
        <v>286205338</v>
      </c>
      <c r="CY14" s="76">
        <f t="shared" si="67"/>
        <v>292442192</v>
      </c>
      <c r="CZ14" s="76">
        <f t="shared" si="68"/>
        <v>350816914</v>
      </c>
      <c r="DA14" s="75">
        <v>387219514</v>
      </c>
      <c r="DB14" s="75">
        <v>389782340</v>
      </c>
      <c r="DC14" s="146">
        <v>412482831</v>
      </c>
      <c r="DD14" s="146">
        <v>428056417</v>
      </c>
      <c r="DE14" s="146">
        <v>449438137</v>
      </c>
      <c r="DF14" s="146">
        <v>458666262</v>
      </c>
      <c r="DG14" s="146">
        <v>472096242</v>
      </c>
      <c r="DH14" s="70">
        <f t="shared" si="69"/>
        <v>90947322</v>
      </c>
      <c r="DI14" s="70">
        <f t="shared" si="70"/>
        <v>164401746</v>
      </c>
      <c r="DJ14" s="70">
        <f t="shared" si="71"/>
        <v>199920007</v>
      </c>
      <c r="DK14" s="70">
        <f t="shared" si="72"/>
        <v>211450339</v>
      </c>
      <c r="DL14" s="70">
        <f t="shared" si="73"/>
        <v>221172318</v>
      </c>
      <c r="DM14" s="70">
        <f t="shared" si="74"/>
        <v>234468690</v>
      </c>
      <c r="DN14" s="70">
        <f t="shared" si="75"/>
        <v>253522345</v>
      </c>
      <c r="DO14" s="70">
        <f t="shared" si="76"/>
        <v>270131442</v>
      </c>
      <c r="DP14" s="70">
        <f t="shared" si="77"/>
        <v>286205338</v>
      </c>
      <c r="DQ14" s="70">
        <f t="shared" si="78"/>
        <v>292442192</v>
      </c>
      <c r="DR14" s="70">
        <f t="shared" si="79"/>
        <v>350816914</v>
      </c>
      <c r="DS14" s="70">
        <f t="shared" si="80"/>
        <v>387219514</v>
      </c>
      <c r="DT14" s="70">
        <f t="shared" si="81"/>
        <v>389782340</v>
      </c>
      <c r="DU14" s="70">
        <f t="shared" si="82"/>
        <v>412482831</v>
      </c>
      <c r="DV14" s="70">
        <f t="shared" si="83"/>
        <v>428056417</v>
      </c>
      <c r="DW14" s="70">
        <f t="shared" si="84"/>
        <v>449438137</v>
      </c>
      <c r="DX14" s="70">
        <f t="shared" si="85"/>
        <v>458666262</v>
      </c>
      <c r="DY14" s="70">
        <f t="shared" si="86"/>
        <v>472096242</v>
      </c>
      <c r="DZ14" s="74"/>
      <c r="EA14" s="70">
        <f t="shared" si="87"/>
        <v>0</v>
      </c>
      <c r="EB14" s="70">
        <f t="shared" si="88"/>
        <v>0</v>
      </c>
      <c r="EC14" s="70">
        <f t="shared" si="89"/>
        <v>0</v>
      </c>
      <c r="ED14" s="70">
        <f t="shared" si="90"/>
        <v>0</v>
      </c>
      <c r="EE14" s="70">
        <f t="shared" si="91"/>
        <v>0</v>
      </c>
      <c r="EF14" s="70">
        <f t="shared" si="92"/>
        <v>0</v>
      </c>
      <c r="EG14" s="70">
        <f t="shared" si="93"/>
        <v>0</v>
      </c>
      <c r="EH14" s="70">
        <f t="shared" si="94"/>
        <v>0</v>
      </c>
      <c r="EI14" s="70">
        <f t="shared" si="95"/>
        <v>0</v>
      </c>
      <c r="EJ14" s="70">
        <f t="shared" si="96"/>
        <v>0</v>
      </c>
      <c r="EK14" s="70">
        <f t="shared" si="97"/>
        <v>0</v>
      </c>
      <c r="EL14" s="70">
        <f t="shared" si="98"/>
        <v>0</v>
      </c>
      <c r="EM14" s="70">
        <f t="shared" si="99"/>
        <v>0</v>
      </c>
      <c r="EN14" s="70">
        <f t="shared" si="100"/>
        <v>0</v>
      </c>
      <c r="EO14" s="70">
        <f t="shared" si="101"/>
        <v>0</v>
      </c>
      <c r="EP14" s="70">
        <f t="shared" si="102"/>
        <v>0</v>
      </c>
      <c r="EQ14" s="70">
        <f t="shared" si="103"/>
        <v>0</v>
      </c>
      <c r="ER14" s="70">
        <f t="shared" si="104"/>
        <v>0</v>
      </c>
    </row>
    <row r="15" spans="1:148">
      <c r="A15" s="39" t="s">
        <v>9</v>
      </c>
      <c r="B15" s="56">
        <v>32926548</v>
      </c>
      <c r="C15" s="71">
        <v>50189743</v>
      </c>
      <c r="D15" s="71">
        <v>62991339</v>
      </c>
      <c r="E15" s="71">
        <v>69233490</v>
      </c>
      <c r="F15" s="71">
        <v>72374697</v>
      </c>
      <c r="G15" s="75">
        <v>74459525</v>
      </c>
      <c r="H15" s="75">
        <v>72119465</v>
      </c>
      <c r="I15" s="75">
        <v>73589371</v>
      </c>
      <c r="J15" s="75">
        <v>78389628</v>
      </c>
      <c r="K15" s="75">
        <v>87473529</v>
      </c>
      <c r="L15" s="75">
        <v>128687136</v>
      </c>
      <c r="M15" s="75">
        <v>144296428</v>
      </c>
      <c r="N15" s="75">
        <v>142950433</v>
      </c>
      <c r="O15" s="75">
        <v>127705152</v>
      </c>
      <c r="P15" s="75">
        <v>125496332</v>
      </c>
      <c r="Q15" s="75">
        <v>126744182</v>
      </c>
      <c r="R15" s="75">
        <v>125269401</v>
      </c>
      <c r="S15" s="75">
        <v>124389081</v>
      </c>
      <c r="T15" s="57">
        <v>8611557</v>
      </c>
      <c r="U15" s="71">
        <v>10173482</v>
      </c>
      <c r="V15" s="71">
        <v>10402266</v>
      </c>
      <c r="W15" s="71">
        <v>10433621</v>
      </c>
      <c r="X15" s="71">
        <v>8823332</v>
      </c>
      <c r="Y15" s="75">
        <v>9476587</v>
      </c>
      <c r="Z15" s="75">
        <v>16153203</v>
      </c>
      <c r="AA15" s="75">
        <v>23735832</v>
      </c>
      <c r="AB15" s="75">
        <v>11339148</v>
      </c>
      <c r="AC15" s="75">
        <v>10568277</v>
      </c>
      <c r="AD15" s="75">
        <v>14922370</v>
      </c>
      <c r="AE15" s="75">
        <v>14919580</v>
      </c>
      <c r="AF15" s="75">
        <v>6843061</v>
      </c>
      <c r="AG15" s="75">
        <v>7609991</v>
      </c>
      <c r="AH15" s="75">
        <v>7844704</v>
      </c>
      <c r="AI15" s="75">
        <v>8850711</v>
      </c>
      <c r="AJ15" s="75">
        <v>9543020</v>
      </c>
      <c r="AK15" s="75">
        <v>10391108</v>
      </c>
      <c r="AL15" s="57">
        <v>289011</v>
      </c>
      <c r="AM15" s="71">
        <v>16161840</v>
      </c>
      <c r="AN15" s="71">
        <v>14681394</v>
      </c>
      <c r="AO15" s="71">
        <v>13292979</v>
      </c>
      <c r="AP15" s="71">
        <v>15386501</v>
      </c>
      <c r="AQ15" s="75">
        <v>17998216</v>
      </c>
      <c r="AR15" s="75">
        <v>40151118</v>
      </c>
      <c r="AS15" s="75">
        <v>30370138</v>
      </c>
      <c r="AT15" s="75">
        <v>20159581</v>
      </c>
      <c r="AU15" s="75">
        <v>19051143</v>
      </c>
      <c r="AV15" s="75">
        <v>19649390</v>
      </c>
      <c r="AW15" s="75">
        <v>21901170</v>
      </c>
      <c r="AX15" s="75">
        <v>22596920</v>
      </c>
      <c r="AY15" s="75">
        <v>24266256</v>
      </c>
      <c r="AZ15" s="75">
        <v>20166326</v>
      </c>
      <c r="BA15" s="75">
        <v>30308976</v>
      </c>
      <c r="BB15" s="75">
        <v>33678464</v>
      </c>
      <c r="BC15" s="75">
        <v>30365982</v>
      </c>
      <c r="BD15" s="57"/>
      <c r="BE15" s="71">
        <v>0</v>
      </c>
      <c r="BF15" s="71">
        <v>2330819</v>
      </c>
      <c r="BG15" s="71">
        <v>2214376</v>
      </c>
      <c r="BH15" s="71">
        <v>2513959</v>
      </c>
      <c r="BI15" s="75">
        <v>113947</v>
      </c>
      <c r="BJ15" s="75">
        <v>69069</v>
      </c>
      <c r="BK15" s="75">
        <v>323825</v>
      </c>
      <c r="BL15" s="75">
        <v>283139</v>
      </c>
      <c r="BM15" s="75">
        <v>306450</v>
      </c>
      <c r="BN15" s="75"/>
      <c r="BO15" s="75"/>
      <c r="BP15" s="75"/>
      <c r="BQ15" s="75"/>
      <c r="BR15" s="75"/>
      <c r="BS15" s="75"/>
      <c r="BT15" s="75">
        <v>1327213</v>
      </c>
      <c r="BU15" s="75">
        <v>719102</v>
      </c>
      <c r="BV15" s="58">
        <v>5996459</v>
      </c>
      <c r="BW15" s="72">
        <v>16436134</v>
      </c>
      <c r="BX15" s="57">
        <v>33637063</v>
      </c>
      <c r="BY15" s="73">
        <v>62810442</v>
      </c>
      <c r="BZ15" s="73">
        <v>62464665</v>
      </c>
      <c r="CA15" s="73">
        <v>72674232</v>
      </c>
      <c r="CB15" s="75">
        <v>74284275</v>
      </c>
      <c r="CC15" s="75">
        <v>76489833</v>
      </c>
      <c r="CD15" s="75">
        <v>82987937</v>
      </c>
      <c r="CE15" s="75">
        <v>90989067</v>
      </c>
      <c r="CF15" s="75">
        <v>104103318</v>
      </c>
      <c r="CG15" s="75">
        <v>110324229</v>
      </c>
      <c r="CH15" s="75">
        <v>125658829</v>
      </c>
      <c r="CI15" s="75">
        <v>141228538</v>
      </c>
      <c r="CJ15" s="75">
        <v>166032427</v>
      </c>
      <c r="CK15" s="75">
        <v>185142778</v>
      </c>
      <c r="CL15" s="75">
        <v>222269099</v>
      </c>
      <c r="CM15" s="75">
        <v>251373380</v>
      </c>
      <c r="CN15" s="75">
        <v>267423999</v>
      </c>
      <c r="CO15" s="75">
        <v>298799874</v>
      </c>
      <c r="CP15" s="57">
        <v>75464179</v>
      </c>
      <c r="CQ15" s="71">
        <v>139335507</v>
      </c>
      <c r="CR15" s="71">
        <v>152870483</v>
      </c>
      <c r="CS15" s="71">
        <v>167848698</v>
      </c>
      <c r="CT15" s="71">
        <v>173382764</v>
      </c>
      <c r="CU15" s="76">
        <f t="shared" si="66"/>
        <v>178538108</v>
      </c>
      <c r="CV15" s="75">
        <v>211480792</v>
      </c>
      <c r="CW15" s="75">
        <v>219008233</v>
      </c>
      <c r="CX15" s="75">
        <v>214274814</v>
      </c>
      <c r="CY15" s="76">
        <f t="shared" si="67"/>
        <v>227723628</v>
      </c>
      <c r="CZ15" s="76">
        <f t="shared" si="68"/>
        <v>288917725</v>
      </c>
      <c r="DA15" s="75">
        <v>322345716</v>
      </c>
      <c r="DB15" s="75">
        <v>338422841</v>
      </c>
      <c r="DC15" s="146">
        <v>344724177</v>
      </c>
      <c r="DD15" s="146">
        <v>375776461</v>
      </c>
      <c r="DE15" s="146">
        <v>417277249</v>
      </c>
      <c r="DF15" s="146">
        <v>437242097</v>
      </c>
      <c r="DG15" s="146">
        <v>464665147</v>
      </c>
      <c r="DH15" s="70">
        <f t="shared" si="69"/>
        <v>75464179</v>
      </c>
      <c r="DI15" s="70">
        <f t="shared" si="70"/>
        <v>139335507</v>
      </c>
      <c r="DJ15" s="70">
        <f t="shared" si="71"/>
        <v>152870483</v>
      </c>
      <c r="DK15" s="70">
        <f t="shared" si="72"/>
        <v>167848698</v>
      </c>
      <c r="DL15" s="70">
        <f t="shared" si="73"/>
        <v>173382764</v>
      </c>
      <c r="DM15" s="70">
        <f t="shared" si="74"/>
        <v>178538108</v>
      </c>
      <c r="DN15" s="70">
        <f t="shared" si="75"/>
        <v>211480792</v>
      </c>
      <c r="DO15" s="70">
        <f t="shared" si="76"/>
        <v>219008233</v>
      </c>
      <c r="DP15" s="70">
        <f t="shared" si="77"/>
        <v>214274814</v>
      </c>
      <c r="DQ15" s="70">
        <f t="shared" si="78"/>
        <v>227723628</v>
      </c>
      <c r="DR15" s="70">
        <f t="shared" si="79"/>
        <v>288917725</v>
      </c>
      <c r="DS15" s="70">
        <f t="shared" si="80"/>
        <v>322345716</v>
      </c>
      <c r="DT15" s="70">
        <f t="shared" si="81"/>
        <v>338422841</v>
      </c>
      <c r="DU15" s="70">
        <f t="shared" si="82"/>
        <v>344724177</v>
      </c>
      <c r="DV15" s="70">
        <f t="shared" si="83"/>
        <v>375776461</v>
      </c>
      <c r="DW15" s="70">
        <f t="shared" si="84"/>
        <v>417277249</v>
      </c>
      <c r="DX15" s="70">
        <f t="shared" si="85"/>
        <v>437242097</v>
      </c>
      <c r="DY15" s="70">
        <f t="shared" si="86"/>
        <v>464665147</v>
      </c>
      <c r="DZ15" s="74"/>
      <c r="EA15" s="70">
        <f t="shared" si="87"/>
        <v>0</v>
      </c>
      <c r="EB15" s="70">
        <f t="shared" si="88"/>
        <v>0</v>
      </c>
      <c r="EC15" s="70">
        <f t="shared" si="89"/>
        <v>0</v>
      </c>
      <c r="ED15" s="70">
        <f t="shared" si="90"/>
        <v>0</v>
      </c>
      <c r="EE15" s="70">
        <f t="shared" si="91"/>
        <v>0</v>
      </c>
      <c r="EF15" s="70">
        <f t="shared" si="92"/>
        <v>0</v>
      </c>
      <c r="EG15" s="70">
        <f t="shared" si="93"/>
        <v>0</v>
      </c>
      <c r="EH15" s="70">
        <f t="shared" si="94"/>
        <v>0</v>
      </c>
      <c r="EI15" s="70">
        <f t="shared" si="95"/>
        <v>0</v>
      </c>
      <c r="EJ15" s="70">
        <f t="shared" si="96"/>
        <v>0</v>
      </c>
      <c r="EK15" s="70">
        <f t="shared" si="97"/>
        <v>0</v>
      </c>
      <c r="EL15" s="70">
        <f t="shared" si="98"/>
        <v>0</v>
      </c>
      <c r="EM15" s="70">
        <f t="shared" si="99"/>
        <v>0</v>
      </c>
      <c r="EN15" s="70">
        <f t="shared" si="100"/>
        <v>0</v>
      </c>
      <c r="EO15" s="70">
        <f t="shared" si="101"/>
        <v>0</v>
      </c>
      <c r="EP15" s="70">
        <f t="shared" si="102"/>
        <v>0</v>
      </c>
      <c r="EQ15" s="70">
        <f t="shared" si="103"/>
        <v>0</v>
      </c>
      <c r="ER15" s="70">
        <f t="shared" si="104"/>
        <v>0</v>
      </c>
    </row>
    <row r="16" spans="1:148">
      <c r="A16" s="39" t="s">
        <v>10</v>
      </c>
      <c r="B16" s="56">
        <v>43001709</v>
      </c>
      <c r="C16" s="71">
        <v>67034029</v>
      </c>
      <c r="D16" s="71">
        <v>84166590</v>
      </c>
      <c r="E16" s="71">
        <v>101156560</v>
      </c>
      <c r="F16" s="71">
        <v>114403336</v>
      </c>
      <c r="G16" s="75">
        <v>121737166</v>
      </c>
      <c r="H16" s="75">
        <v>120673256</v>
      </c>
      <c r="I16" s="75">
        <v>125944981</v>
      </c>
      <c r="J16" s="75">
        <v>143827437</v>
      </c>
      <c r="K16" s="75">
        <v>162616245</v>
      </c>
      <c r="L16" s="75">
        <v>252967712</v>
      </c>
      <c r="M16" s="75">
        <v>298512066</v>
      </c>
      <c r="N16" s="75">
        <v>279991661</v>
      </c>
      <c r="O16" s="75">
        <v>274358328</v>
      </c>
      <c r="P16" s="75">
        <v>282313841</v>
      </c>
      <c r="Q16" s="75">
        <v>292064810</v>
      </c>
      <c r="R16" s="75">
        <v>295860190</v>
      </c>
      <c r="S16" s="75">
        <v>296141803</v>
      </c>
      <c r="T16" s="57">
        <v>16031935</v>
      </c>
      <c r="U16" s="71">
        <v>17429799</v>
      </c>
      <c r="V16" s="71">
        <v>37148987</v>
      </c>
      <c r="W16" s="71">
        <v>44205215</v>
      </c>
      <c r="X16" s="71">
        <v>46428651</v>
      </c>
      <c r="Y16" s="75">
        <v>46485023</v>
      </c>
      <c r="Z16" s="75">
        <v>47488898</v>
      </c>
      <c r="AA16" s="75">
        <v>56188669</v>
      </c>
      <c r="AB16" s="75">
        <v>53131562</v>
      </c>
      <c r="AC16" s="75">
        <v>54726517</v>
      </c>
      <c r="AD16" s="75">
        <v>86735246</v>
      </c>
      <c r="AE16" s="75">
        <v>95545394</v>
      </c>
      <c r="AF16" s="75">
        <v>82155179</v>
      </c>
      <c r="AG16" s="75">
        <v>87581048</v>
      </c>
      <c r="AH16" s="75">
        <v>66230411</v>
      </c>
      <c r="AI16" s="75">
        <v>61819919</v>
      </c>
      <c r="AJ16" s="75">
        <v>61922173</v>
      </c>
      <c r="AK16" s="75">
        <v>46212369</v>
      </c>
      <c r="AL16" s="57">
        <v>28454812</v>
      </c>
      <c r="AM16" s="71">
        <v>61418781</v>
      </c>
      <c r="AN16" s="71">
        <v>34115360</v>
      </c>
      <c r="AO16" s="71">
        <v>47766576</v>
      </c>
      <c r="AP16" s="71">
        <v>49452247</v>
      </c>
      <c r="AQ16" s="75">
        <v>59730894</v>
      </c>
      <c r="AR16" s="75">
        <v>63882465</v>
      </c>
      <c r="AS16" s="75">
        <v>74752192</v>
      </c>
      <c r="AT16" s="75">
        <v>95189498</v>
      </c>
      <c r="AU16" s="75">
        <v>107427889</v>
      </c>
      <c r="AV16" s="75">
        <v>206423614</v>
      </c>
      <c r="AW16" s="75">
        <v>247050619</v>
      </c>
      <c r="AX16" s="75">
        <v>239398544</v>
      </c>
      <c r="AY16" s="75">
        <v>282336887</v>
      </c>
      <c r="AZ16" s="75">
        <v>300645494</v>
      </c>
      <c r="BA16" s="75">
        <v>281097241</v>
      </c>
      <c r="BB16" s="75">
        <v>267075728</v>
      </c>
      <c r="BC16" s="75">
        <v>278253799</v>
      </c>
      <c r="BD16" s="57">
        <v>78842</v>
      </c>
      <c r="BE16" s="71">
        <v>475145</v>
      </c>
      <c r="BF16" s="71">
        <v>148035</v>
      </c>
      <c r="BG16" s="71">
        <v>189672</v>
      </c>
      <c r="BH16" s="71">
        <v>212855</v>
      </c>
      <c r="BI16" s="75">
        <v>218918</v>
      </c>
      <c r="BJ16" s="75">
        <v>747195</v>
      </c>
      <c r="BK16" s="75">
        <v>761068</v>
      </c>
      <c r="BL16" s="75">
        <v>705345</v>
      </c>
      <c r="BM16" s="75">
        <v>1135592</v>
      </c>
      <c r="BN16" s="75">
        <v>1065536</v>
      </c>
      <c r="BO16" s="75">
        <v>773504</v>
      </c>
      <c r="BP16" s="75">
        <v>978474</v>
      </c>
      <c r="BQ16" s="75">
        <v>794416</v>
      </c>
      <c r="BR16" s="75">
        <v>913197</v>
      </c>
      <c r="BS16" s="75">
        <v>903223</v>
      </c>
      <c r="BT16" s="75">
        <v>1164473</v>
      </c>
      <c r="BU16" s="75">
        <v>1204171</v>
      </c>
      <c r="BV16" s="58">
        <v>21834113</v>
      </c>
      <c r="BW16" s="72">
        <v>48799846</v>
      </c>
      <c r="BX16" s="57">
        <v>37252596</v>
      </c>
      <c r="BY16" s="73">
        <v>74299369</v>
      </c>
      <c r="BZ16" s="73">
        <v>105056267</v>
      </c>
      <c r="CA16" s="73">
        <v>118080216</v>
      </c>
      <c r="CB16" s="75">
        <v>122458647</v>
      </c>
      <c r="CC16" s="75">
        <v>134589360</v>
      </c>
      <c r="CD16" s="75">
        <v>133500690</v>
      </c>
      <c r="CE16" s="75">
        <v>156999078</v>
      </c>
      <c r="CF16" s="75">
        <v>181373578</v>
      </c>
      <c r="CG16" s="75">
        <v>190471708</v>
      </c>
      <c r="CH16" s="75">
        <v>181864775</v>
      </c>
      <c r="CI16" s="75">
        <v>245209251</v>
      </c>
      <c r="CJ16" s="75">
        <v>248370448</v>
      </c>
      <c r="CK16" s="75">
        <v>269037158</v>
      </c>
      <c r="CL16" s="75">
        <v>296712333</v>
      </c>
      <c r="CM16" s="75">
        <v>349879913</v>
      </c>
      <c r="CN16" s="75">
        <v>388773407</v>
      </c>
      <c r="CO16" s="75">
        <v>410240876</v>
      </c>
      <c r="CP16" s="57">
        <v>124819894</v>
      </c>
      <c r="CQ16" s="71">
        <v>220657123</v>
      </c>
      <c r="CR16" s="71">
        <v>260635239</v>
      </c>
      <c r="CS16" s="71">
        <v>311398239</v>
      </c>
      <c r="CT16" s="71">
        <v>332955736</v>
      </c>
      <c r="CU16" s="76">
        <f t="shared" si="66"/>
        <v>362761361</v>
      </c>
      <c r="CV16" s="75">
        <v>366292504</v>
      </c>
      <c r="CW16" s="75">
        <v>414645988</v>
      </c>
      <c r="CX16" s="75">
        <v>474227420</v>
      </c>
      <c r="CY16" s="76">
        <f t="shared" si="67"/>
        <v>516377951</v>
      </c>
      <c r="CZ16" s="76">
        <f t="shared" si="68"/>
        <v>729056883</v>
      </c>
      <c r="DA16" s="75">
        <v>887090834</v>
      </c>
      <c r="DB16" s="75">
        <v>850894306</v>
      </c>
      <c r="DC16" s="146">
        <v>914107837</v>
      </c>
      <c r="DD16" s="146">
        <v>946815276</v>
      </c>
      <c r="DE16" s="146">
        <v>985765106</v>
      </c>
      <c r="DF16" s="146">
        <v>1014795971</v>
      </c>
      <c r="DG16" s="146">
        <v>1032053018</v>
      </c>
      <c r="DH16" s="70">
        <f t="shared" si="69"/>
        <v>124819894</v>
      </c>
      <c r="DI16" s="70">
        <f t="shared" si="70"/>
        <v>220657123</v>
      </c>
      <c r="DJ16" s="70">
        <f t="shared" si="71"/>
        <v>260635239</v>
      </c>
      <c r="DK16" s="70">
        <f t="shared" si="72"/>
        <v>311398239</v>
      </c>
      <c r="DL16" s="70">
        <f t="shared" si="73"/>
        <v>332955736</v>
      </c>
      <c r="DM16" s="70">
        <f t="shared" si="74"/>
        <v>362761361</v>
      </c>
      <c r="DN16" s="70">
        <f t="shared" si="75"/>
        <v>366292504</v>
      </c>
      <c r="DO16" s="70">
        <f t="shared" si="76"/>
        <v>414645988</v>
      </c>
      <c r="DP16" s="70">
        <f t="shared" si="77"/>
        <v>474227420</v>
      </c>
      <c r="DQ16" s="70">
        <f t="shared" si="78"/>
        <v>516377951</v>
      </c>
      <c r="DR16" s="70">
        <f t="shared" si="79"/>
        <v>729056883</v>
      </c>
      <c r="DS16" s="70">
        <f t="shared" si="80"/>
        <v>887090834</v>
      </c>
      <c r="DT16" s="70">
        <f t="shared" si="81"/>
        <v>850894306</v>
      </c>
      <c r="DU16" s="70">
        <f t="shared" si="82"/>
        <v>914107837</v>
      </c>
      <c r="DV16" s="70">
        <f t="shared" si="83"/>
        <v>946815276</v>
      </c>
      <c r="DW16" s="70">
        <f t="shared" si="84"/>
        <v>985765106</v>
      </c>
      <c r="DX16" s="70">
        <f t="shared" si="85"/>
        <v>1014795971</v>
      </c>
      <c r="DY16" s="70">
        <f t="shared" si="86"/>
        <v>1032053018</v>
      </c>
      <c r="DZ16" s="74"/>
      <c r="EA16" s="70">
        <f t="shared" si="87"/>
        <v>0</v>
      </c>
      <c r="EB16" s="70">
        <f t="shared" si="88"/>
        <v>0</v>
      </c>
      <c r="EC16" s="70">
        <f t="shared" si="89"/>
        <v>0</v>
      </c>
      <c r="ED16" s="70">
        <f t="shared" si="90"/>
        <v>0</v>
      </c>
      <c r="EE16" s="70">
        <f t="shared" si="91"/>
        <v>0</v>
      </c>
      <c r="EF16" s="70">
        <f t="shared" si="92"/>
        <v>0</v>
      </c>
      <c r="EG16" s="70">
        <f t="shared" si="93"/>
        <v>0</v>
      </c>
      <c r="EH16" s="70">
        <f t="shared" si="94"/>
        <v>0</v>
      </c>
      <c r="EI16" s="70">
        <f t="shared" si="95"/>
        <v>0</v>
      </c>
      <c r="EJ16" s="70">
        <f t="shared" si="96"/>
        <v>0</v>
      </c>
      <c r="EK16" s="70">
        <f t="shared" si="97"/>
        <v>0</v>
      </c>
      <c r="EL16" s="70">
        <f t="shared" si="98"/>
        <v>0</v>
      </c>
      <c r="EM16" s="70">
        <f t="shared" si="99"/>
        <v>0</v>
      </c>
      <c r="EN16" s="70">
        <f t="shared" si="100"/>
        <v>0</v>
      </c>
      <c r="EO16" s="70">
        <f t="shared" si="101"/>
        <v>0</v>
      </c>
      <c r="EP16" s="70">
        <f t="shared" si="102"/>
        <v>0</v>
      </c>
      <c r="EQ16" s="70">
        <f t="shared" si="103"/>
        <v>0</v>
      </c>
      <c r="ER16" s="70">
        <f t="shared" si="104"/>
        <v>0</v>
      </c>
    </row>
    <row r="17" spans="1:148">
      <c r="A17" s="39" t="s">
        <v>11</v>
      </c>
      <c r="B17" s="56">
        <v>41925043</v>
      </c>
      <c r="C17" s="71">
        <v>56212041</v>
      </c>
      <c r="D17" s="71">
        <v>66639412</v>
      </c>
      <c r="E17" s="71">
        <v>77992295</v>
      </c>
      <c r="F17" s="71">
        <v>88224556</v>
      </c>
      <c r="G17" s="75">
        <v>90565708</v>
      </c>
      <c r="H17" s="75">
        <v>85460822</v>
      </c>
      <c r="I17" s="75">
        <v>83823696</v>
      </c>
      <c r="J17" s="75">
        <v>84884111</v>
      </c>
      <c r="K17" s="75">
        <v>87095615</v>
      </c>
      <c r="L17" s="75">
        <v>126365554</v>
      </c>
      <c r="M17" s="75">
        <v>149798563</v>
      </c>
      <c r="N17" s="75">
        <v>146982609</v>
      </c>
      <c r="O17" s="75">
        <v>141645328</v>
      </c>
      <c r="P17" s="75">
        <v>138290678</v>
      </c>
      <c r="Q17" s="75">
        <v>133022376</v>
      </c>
      <c r="R17" s="75">
        <v>128804721</v>
      </c>
      <c r="S17" s="75">
        <v>125754402</v>
      </c>
      <c r="T17" s="57">
        <v>4879320</v>
      </c>
      <c r="U17" s="71">
        <v>9313790</v>
      </c>
      <c r="V17" s="71">
        <v>5672893</v>
      </c>
      <c r="W17" s="71">
        <v>6910196</v>
      </c>
      <c r="X17" s="71">
        <v>8053148</v>
      </c>
      <c r="Y17" s="75">
        <v>8279982</v>
      </c>
      <c r="Z17" s="75">
        <v>7960967</v>
      </c>
      <c r="AA17" s="75">
        <v>11686518</v>
      </c>
      <c r="AB17" s="75">
        <v>11981503</v>
      </c>
      <c r="AC17" s="75">
        <v>9203920</v>
      </c>
      <c r="AD17" s="75">
        <v>11395075</v>
      </c>
      <c r="AE17" s="75">
        <v>12200988</v>
      </c>
      <c r="AF17" s="75">
        <v>6234630</v>
      </c>
      <c r="AG17" s="75">
        <v>6248986</v>
      </c>
      <c r="AH17" s="75">
        <v>5972975</v>
      </c>
      <c r="AI17" s="75">
        <v>5659561</v>
      </c>
      <c r="AJ17" s="75">
        <v>5646057</v>
      </c>
      <c r="AK17" s="75">
        <v>5386146</v>
      </c>
      <c r="AL17" s="57">
        <v>5522525</v>
      </c>
      <c r="AM17" s="71">
        <v>7890729</v>
      </c>
      <c r="AN17" s="71">
        <v>8002849</v>
      </c>
      <c r="AO17" s="71">
        <v>11323495</v>
      </c>
      <c r="AP17" s="71">
        <v>13787723</v>
      </c>
      <c r="AQ17" s="75">
        <v>20333424</v>
      </c>
      <c r="AR17" s="75">
        <v>21428586</v>
      </c>
      <c r="AS17" s="75">
        <v>31101142</v>
      </c>
      <c r="AT17" s="75">
        <v>34301726</v>
      </c>
      <c r="AU17" s="75">
        <v>39429393</v>
      </c>
      <c r="AV17" s="75">
        <v>62065960</v>
      </c>
      <c r="AW17" s="75">
        <v>64241364</v>
      </c>
      <c r="AX17" s="75">
        <v>61945293</v>
      </c>
      <c r="AY17" s="75">
        <v>70044380</v>
      </c>
      <c r="AZ17" s="75">
        <v>73375830</v>
      </c>
      <c r="BA17" s="75">
        <v>73945467</v>
      </c>
      <c r="BB17" s="75">
        <v>76160157</v>
      </c>
      <c r="BC17" s="75">
        <v>81531502</v>
      </c>
      <c r="BD17" s="57"/>
      <c r="BE17" s="71">
        <v>50</v>
      </c>
      <c r="BF17" s="71"/>
      <c r="BG17" s="71"/>
      <c r="BH17" s="71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>
        <v>0</v>
      </c>
      <c r="BV17" s="58">
        <v>8028491</v>
      </c>
      <c r="BW17" s="72">
        <v>12865059</v>
      </c>
      <c r="BX17" s="57">
        <v>34412654</v>
      </c>
      <c r="BY17" s="73">
        <v>58804796</v>
      </c>
      <c r="BZ17" s="73">
        <v>62314049</v>
      </c>
      <c r="CA17" s="73">
        <v>69542388</v>
      </c>
      <c r="CB17" s="75">
        <v>74453683</v>
      </c>
      <c r="CC17" s="75">
        <v>94684956</v>
      </c>
      <c r="CD17" s="75">
        <v>104022373</v>
      </c>
      <c r="CE17" s="75">
        <v>113883677</v>
      </c>
      <c r="CF17" s="75">
        <v>127508222</v>
      </c>
      <c r="CG17" s="75">
        <v>138067844</v>
      </c>
      <c r="CH17" s="75">
        <v>152045066</v>
      </c>
      <c r="CI17" s="75">
        <v>179439227</v>
      </c>
      <c r="CJ17" s="75">
        <v>191577486</v>
      </c>
      <c r="CK17" s="75">
        <v>209396629</v>
      </c>
      <c r="CL17" s="75">
        <v>221831547</v>
      </c>
      <c r="CM17" s="75">
        <v>243579524</v>
      </c>
      <c r="CN17" s="75">
        <v>264688423</v>
      </c>
      <c r="CO17" s="75">
        <v>284113336</v>
      </c>
      <c r="CP17" s="57">
        <v>86739542</v>
      </c>
      <c r="CQ17" s="71">
        <v>132221406</v>
      </c>
      <c r="CR17" s="71">
        <v>142629203</v>
      </c>
      <c r="CS17" s="71">
        <v>165768374</v>
      </c>
      <c r="CT17" s="71">
        <v>184519110</v>
      </c>
      <c r="CU17" s="76">
        <f t="shared" si="66"/>
        <v>213864070</v>
      </c>
      <c r="CV17" s="75">
        <v>218872748</v>
      </c>
      <c r="CW17" s="75">
        <v>240495033</v>
      </c>
      <c r="CX17" s="75">
        <v>258675562</v>
      </c>
      <c r="CY17" s="76">
        <f t="shared" si="67"/>
        <v>273796772</v>
      </c>
      <c r="CZ17" s="76">
        <f t="shared" si="68"/>
        <v>351871655</v>
      </c>
      <c r="DA17" s="75">
        <v>405680142</v>
      </c>
      <c r="DB17" s="75">
        <v>406740018</v>
      </c>
      <c r="DC17" s="146">
        <v>427335323</v>
      </c>
      <c r="DD17" s="146">
        <v>439471030</v>
      </c>
      <c r="DE17" s="146">
        <v>456206928</v>
      </c>
      <c r="DF17" s="146">
        <v>475299358</v>
      </c>
      <c r="DG17" s="146">
        <v>496785386</v>
      </c>
      <c r="DH17" s="70">
        <f t="shared" si="69"/>
        <v>86739542</v>
      </c>
      <c r="DI17" s="70">
        <f t="shared" si="70"/>
        <v>132221406</v>
      </c>
      <c r="DJ17" s="70">
        <f t="shared" si="71"/>
        <v>142629203</v>
      </c>
      <c r="DK17" s="70">
        <f t="shared" si="72"/>
        <v>165768374</v>
      </c>
      <c r="DL17" s="70">
        <f t="shared" si="73"/>
        <v>184519110</v>
      </c>
      <c r="DM17" s="70">
        <f t="shared" si="74"/>
        <v>213864070</v>
      </c>
      <c r="DN17" s="70">
        <f t="shared" si="75"/>
        <v>218872748</v>
      </c>
      <c r="DO17" s="70">
        <f t="shared" si="76"/>
        <v>240495033</v>
      </c>
      <c r="DP17" s="70">
        <f t="shared" si="77"/>
        <v>258675562</v>
      </c>
      <c r="DQ17" s="70">
        <f t="shared" si="78"/>
        <v>273796772</v>
      </c>
      <c r="DR17" s="70">
        <f t="shared" si="79"/>
        <v>351871655</v>
      </c>
      <c r="DS17" s="70">
        <f t="shared" si="80"/>
        <v>405680142</v>
      </c>
      <c r="DT17" s="70">
        <f t="shared" si="81"/>
        <v>406740018</v>
      </c>
      <c r="DU17" s="70">
        <f t="shared" si="82"/>
        <v>427335323</v>
      </c>
      <c r="DV17" s="70">
        <f t="shared" si="83"/>
        <v>439471030</v>
      </c>
      <c r="DW17" s="70">
        <f t="shared" si="84"/>
        <v>456206928</v>
      </c>
      <c r="DX17" s="70">
        <f t="shared" si="85"/>
        <v>475299358</v>
      </c>
      <c r="DY17" s="70">
        <f t="shared" si="86"/>
        <v>496785386</v>
      </c>
      <c r="DZ17" s="74"/>
      <c r="EA17" s="70">
        <f t="shared" si="87"/>
        <v>0</v>
      </c>
      <c r="EB17" s="70">
        <f t="shared" si="88"/>
        <v>0</v>
      </c>
      <c r="EC17" s="70">
        <f t="shared" si="89"/>
        <v>0</v>
      </c>
      <c r="ED17" s="70">
        <f t="shared" si="90"/>
        <v>0</v>
      </c>
      <c r="EE17" s="70">
        <f t="shared" si="91"/>
        <v>0</v>
      </c>
      <c r="EF17" s="70">
        <f t="shared" si="92"/>
        <v>0</v>
      </c>
      <c r="EG17" s="70">
        <f t="shared" si="93"/>
        <v>0</v>
      </c>
      <c r="EH17" s="70">
        <f t="shared" si="94"/>
        <v>0</v>
      </c>
      <c r="EI17" s="70">
        <f t="shared" si="95"/>
        <v>0</v>
      </c>
      <c r="EJ17" s="70">
        <f t="shared" si="96"/>
        <v>0</v>
      </c>
      <c r="EK17" s="70">
        <f t="shared" si="97"/>
        <v>0</v>
      </c>
      <c r="EL17" s="70">
        <f t="shared" si="98"/>
        <v>0</v>
      </c>
      <c r="EM17" s="70">
        <f t="shared" si="99"/>
        <v>0</v>
      </c>
      <c r="EN17" s="70">
        <f t="shared" si="100"/>
        <v>0</v>
      </c>
      <c r="EO17" s="70">
        <f t="shared" si="101"/>
        <v>0</v>
      </c>
      <c r="EP17" s="70">
        <f t="shared" si="102"/>
        <v>0</v>
      </c>
      <c r="EQ17" s="70">
        <f t="shared" si="103"/>
        <v>0</v>
      </c>
      <c r="ER17" s="70">
        <f t="shared" si="104"/>
        <v>0</v>
      </c>
    </row>
    <row r="18" spans="1:148">
      <c r="A18" s="39" t="s">
        <v>12</v>
      </c>
      <c r="B18" s="56">
        <v>24493022</v>
      </c>
      <c r="C18" s="71">
        <v>34685841</v>
      </c>
      <c r="D18" s="71">
        <v>41653848</v>
      </c>
      <c r="E18" s="71">
        <v>46731938</v>
      </c>
      <c r="F18" s="71">
        <v>51757321</v>
      </c>
      <c r="G18" s="75">
        <v>53105112</v>
      </c>
      <c r="H18" s="75">
        <v>51432505</v>
      </c>
      <c r="I18" s="75">
        <v>50619750</v>
      </c>
      <c r="J18" s="75">
        <v>56905081</v>
      </c>
      <c r="K18" s="75">
        <v>65245189</v>
      </c>
      <c r="L18" s="75">
        <v>102500401</v>
      </c>
      <c r="M18" s="75">
        <v>120782687</v>
      </c>
      <c r="N18" s="75">
        <v>121890326</v>
      </c>
      <c r="O18" s="75">
        <v>119160443</v>
      </c>
      <c r="P18" s="75">
        <v>120696719</v>
      </c>
      <c r="Q18" s="75">
        <v>121437118</v>
      </c>
      <c r="R18" s="75">
        <v>120342692</v>
      </c>
      <c r="S18" s="75">
        <v>118762753</v>
      </c>
      <c r="T18" s="57">
        <v>2824099</v>
      </c>
      <c r="U18" s="71">
        <v>8206276</v>
      </c>
      <c r="V18" s="71">
        <v>6630859</v>
      </c>
      <c r="W18" s="71">
        <v>7133031</v>
      </c>
      <c r="X18" s="71">
        <v>6127767</v>
      </c>
      <c r="Y18" s="75">
        <v>14450538</v>
      </c>
      <c r="Z18" s="75">
        <v>10259153</v>
      </c>
      <c r="AA18" s="75">
        <v>20714175</v>
      </c>
      <c r="AB18" s="75">
        <v>12816759</v>
      </c>
      <c r="AC18" s="75">
        <v>15364883</v>
      </c>
      <c r="AD18" s="75">
        <v>26769064</v>
      </c>
      <c r="AE18" s="75">
        <v>28795897</v>
      </c>
      <c r="AF18" s="75">
        <v>7883115</v>
      </c>
      <c r="AG18" s="75">
        <v>7572642</v>
      </c>
      <c r="AH18" s="75">
        <v>11770455</v>
      </c>
      <c r="AI18" s="75">
        <v>12166102</v>
      </c>
      <c r="AJ18" s="75">
        <v>13449996</v>
      </c>
      <c r="AK18" s="75">
        <v>16132256</v>
      </c>
      <c r="AL18" s="57">
        <v>1400698</v>
      </c>
      <c r="AM18" s="71">
        <v>53143120</v>
      </c>
      <c r="AN18" s="71">
        <v>55415813</v>
      </c>
      <c r="AO18" s="71">
        <v>103361025</v>
      </c>
      <c r="AP18" s="71">
        <v>116816525</v>
      </c>
      <c r="AQ18" s="75">
        <v>124307631</v>
      </c>
      <c r="AR18" s="75">
        <v>131551929</v>
      </c>
      <c r="AS18" s="75">
        <v>139116032</v>
      </c>
      <c r="AT18" s="75">
        <v>156772358</v>
      </c>
      <c r="AU18" s="75">
        <v>164483652</v>
      </c>
      <c r="AV18" s="75">
        <v>172564372</v>
      </c>
      <c r="AW18" s="75">
        <v>175772371</v>
      </c>
      <c r="AX18" s="75">
        <v>178019660</v>
      </c>
      <c r="AY18" s="75">
        <v>190935145</v>
      </c>
      <c r="AZ18" s="75">
        <v>195533745</v>
      </c>
      <c r="BA18" s="75">
        <v>203604411</v>
      </c>
      <c r="BB18" s="75">
        <v>211975605</v>
      </c>
      <c r="BC18" s="75">
        <v>219426557</v>
      </c>
      <c r="BD18" s="57"/>
      <c r="BE18" s="71">
        <v>64810</v>
      </c>
      <c r="BF18" s="71">
        <v>93169</v>
      </c>
      <c r="BG18" s="71">
        <v>64744</v>
      </c>
      <c r="BH18" s="71">
        <v>70567</v>
      </c>
      <c r="BI18" s="75">
        <v>69835</v>
      </c>
      <c r="BJ18" s="75">
        <v>75841</v>
      </c>
      <c r="BK18" s="75">
        <v>117085</v>
      </c>
      <c r="BL18" s="75">
        <v>98000</v>
      </c>
      <c r="BM18" s="75">
        <v>114750</v>
      </c>
      <c r="BN18" s="75">
        <v>135750</v>
      </c>
      <c r="BO18" s="75">
        <v>163313</v>
      </c>
      <c r="BP18" s="75">
        <v>198125</v>
      </c>
      <c r="BQ18" s="75">
        <v>219580</v>
      </c>
      <c r="BR18" s="75">
        <v>236875</v>
      </c>
      <c r="BS18" s="75">
        <v>248844</v>
      </c>
      <c r="BT18" s="75">
        <v>332541</v>
      </c>
      <c r="BU18" s="75">
        <v>321795</v>
      </c>
      <c r="BV18" s="58">
        <v>10678976</v>
      </c>
      <c r="BW18" s="72">
        <v>17786901</v>
      </c>
      <c r="BX18" s="57">
        <v>30777787</v>
      </c>
      <c r="BY18" s="73">
        <v>67718515</v>
      </c>
      <c r="BZ18" s="73">
        <v>71023388</v>
      </c>
      <c r="CA18" s="73">
        <v>76733490</v>
      </c>
      <c r="CB18" s="75">
        <v>85538775</v>
      </c>
      <c r="CC18" s="75">
        <v>90131633</v>
      </c>
      <c r="CD18" s="75">
        <v>116182376</v>
      </c>
      <c r="CE18" s="75">
        <v>127115001</v>
      </c>
      <c r="CF18" s="75">
        <v>150875555</v>
      </c>
      <c r="CG18" s="75">
        <v>180537461</v>
      </c>
      <c r="CH18" s="75">
        <v>188859601</v>
      </c>
      <c r="CI18" s="75">
        <v>200981474</v>
      </c>
      <c r="CJ18" s="75">
        <v>224841946</v>
      </c>
      <c r="CK18" s="75">
        <v>240647601</v>
      </c>
      <c r="CL18" s="75">
        <v>255903689</v>
      </c>
      <c r="CM18" s="75">
        <v>284247375</v>
      </c>
      <c r="CN18" s="75">
        <v>304687760</v>
      </c>
      <c r="CO18" s="75">
        <v>329677009</v>
      </c>
      <c r="CP18" s="57">
        <v>59495606</v>
      </c>
      <c r="CQ18" s="71">
        <v>163818562</v>
      </c>
      <c r="CR18" s="71">
        <v>174817077</v>
      </c>
      <c r="CS18" s="71">
        <v>234024228</v>
      </c>
      <c r="CT18" s="71">
        <v>260310955</v>
      </c>
      <c r="CU18" s="76">
        <f t="shared" si="66"/>
        <v>282064749</v>
      </c>
      <c r="CV18" s="75">
        <v>309501804</v>
      </c>
      <c r="CW18" s="75">
        <v>337682043</v>
      </c>
      <c r="CX18" s="75">
        <v>377467753</v>
      </c>
      <c r="CY18" s="76">
        <f t="shared" si="67"/>
        <v>425745935</v>
      </c>
      <c r="CZ18" s="76">
        <f t="shared" si="68"/>
        <v>490829188</v>
      </c>
      <c r="DA18" s="75">
        <v>526495742</v>
      </c>
      <c r="DB18" s="75">
        <v>532833172</v>
      </c>
      <c r="DC18" s="146">
        <v>558535411</v>
      </c>
      <c r="DD18" s="146">
        <v>584141483</v>
      </c>
      <c r="DE18" s="146">
        <v>621703850</v>
      </c>
      <c r="DF18" s="146">
        <v>650788594</v>
      </c>
      <c r="DG18" s="146">
        <v>684320370</v>
      </c>
      <c r="DH18" s="70">
        <f t="shared" si="69"/>
        <v>59495606</v>
      </c>
      <c r="DI18" s="70">
        <f t="shared" si="70"/>
        <v>163818562</v>
      </c>
      <c r="DJ18" s="70">
        <f t="shared" si="71"/>
        <v>174817077</v>
      </c>
      <c r="DK18" s="70">
        <f t="shared" si="72"/>
        <v>234024228</v>
      </c>
      <c r="DL18" s="70">
        <f t="shared" si="73"/>
        <v>260310955</v>
      </c>
      <c r="DM18" s="70">
        <f t="shared" si="74"/>
        <v>282064749</v>
      </c>
      <c r="DN18" s="70">
        <f t="shared" si="75"/>
        <v>309501804</v>
      </c>
      <c r="DO18" s="70">
        <f t="shared" si="76"/>
        <v>337682043</v>
      </c>
      <c r="DP18" s="70">
        <f t="shared" si="77"/>
        <v>377467753</v>
      </c>
      <c r="DQ18" s="70">
        <f t="shared" si="78"/>
        <v>425745935</v>
      </c>
      <c r="DR18" s="70">
        <f t="shared" si="79"/>
        <v>490829188</v>
      </c>
      <c r="DS18" s="70">
        <f t="shared" si="80"/>
        <v>526495742</v>
      </c>
      <c r="DT18" s="70">
        <f t="shared" si="81"/>
        <v>532833172</v>
      </c>
      <c r="DU18" s="70">
        <f t="shared" si="82"/>
        <v>558535411</v>
      </c>
      <c r="DV18" s="70">
        <f t="shared" si="83"/>
        <v>584141483</v>
      </c>
      <c r="DW18" s="70">
        <f t="shared" si="84"/>
        <v>621703850</v>
      </c>
      <c r="DX18" s="70">
        <f t="shared" si="85"/>
        <v>650788594</v>
      </c>
      <c r="DY18" s="70">
        <f t="shared" si="86"/>
        <v>684320370</v>
      </c>
      <c r="DZ18" s="74"/>
      <c r="EA18" s="70">
        <f t="shared" si="87"/>
        <v>0</v>
      </c>
      <c r="EB18" s="70">
        <f t="shared" si="88"/>
        <v>0</v>
      </c>
      <c r="EC18" s="70">
        <f t="shared" si="89"/>
        <v>0</v>
      </c>
      <c r="ED18" s="70">
        <f t="shared" si="90"/>
        <v>0</v>
      </c>
      <c r="EE18" s="70">
        <f t="shared" si="91"/>
        <v>0</v>
      </c>
      <c r="EF18" s="70">
        <f t="shared" si="92"/>
        <v>0</v>
      </c>
      <c r="EG18" s="70">
        <f t="shared" si="93"/>
        <v>0</v>
      </c>
      <c r="EH18" s="70">
        <f t="shared" si="94"/>
        <v>0</v>
      </c>
      <c r="EI18" s="70">
        <f t="shared" si="95"/>
        <v>0</v>
      </c>
      <c r="EJ18" s="70">
        <f t="shared" si="96"/>
        <v>0</v>
      </c>
      <c r="EK18" s="70">
        <f t="shared" si="97"/>
        <v>0</v>
      </c>
      <c r="EL18" s="70">
        <f t="shared" si="98"/>
        <v>0</v>
      </c>
      <c r="EM18" s="70">
        <f t="shared" si="99"/>
        <v>0</v>
      </c>
      <c r="EN18" s="70">
        <f t="shared" si="100"/>
        <v>0</v>
      </c>
      <c r="EO18" s="70">
        <f t="shared" si="101"/>
        <v>0</v>
      </c>
      <c r="EP18" s="70">
        <f t="shared" si="102"/>
        <v>0</v>
      </c>
      <c r="EQ18" s="70">
        <f t="shared" si="103"/>
        <v>0</v>
      </c>
      <c r="ER18" s="70">
        <f t="shared" si="104"/>
        <v>0</v>
      </c>
    </row>
    <row r="19" spans="1:148">
      <c r="A19" s="39" t="s">
        <v>13</v>
      </c>
      <c r="B19" s="56">
        <v>38249658</v>
      </c>
      <c r="C19" s="71">
        <v>56120295</v>
      </c>
      <c r="D19" s="71">
        <v>70286619</v>
      </c>
      <c r="E19" s="71">
        <v>79137916</v>
      </c>
      <c r="F19" s="71">
        <v>84661488</v>
      </c>
      <c r="G19" s="75">
        <v>89553062</v>
      </c>
      <c r="H19" s="75">
        <v>86470478</v>
      </c>
      <c r="I19" s="75">
        <v>90576713</v>
      </c>
      <c r="J19" s="75">
        <v>103241065</v>
      </c>
      <c r="K19" s="75">
        <v>117005610</v>
      </c>
      <c r="L19" s="75">
        <v>187488696</v>
      </c>
      <c r="M19" s="75">
        <v>226723760</v>
      </c>
      <c r="N19" s="75">
        <v>225856338</v>
      </c>
      <c r="O19" s="75">
        <v>214039472</v>
      </c>
      <c r="P19" s="75">
        <v>209917040</v>
      </c>
      <c r="Q19" s="75">
        <v>209650949</v>
      </c>
      <c r="R19" s="75">
        <v>199016189</v>
      </c>
      <c r="S19" s="75">
        <v>193264261</v>
      </c>
      <c r="T19" s="57">
        <v>5778307</v>
      </c>
      <c r="U19" s="71">
        <v>8642655</v>
      </c>
      <c r="V19" s="71">
        <v>7276156</v>
      </c>
      <c r="W19" s="71">
        <v>6991642</v>
      </c>
      <c r="X19" s="71">
        <v>7234999</v>
      </c>
      <c r="Y19" s="75">
        <v>7246858</v>
      </c>
      <c r="Z19" s="75">
        <v>7660716</v>
      </c>
      <c r="AA19" s="75">
        <v>10094863</v>
      </c>
      <c r="AB19" s="75">
        <v>12200630</v>
      </c>
      <c r="AC19" s="75">
        <v>12496496</v>
      </c>
      <c r="AD19" s="75">
        <v>19514140</v>
      </c>
      <c r="AE19" s="75">
        <v>18081085</v>
      </c>
      <c r="AF19" s="75">
        <v>9015483</v>
      </c>
      <c r="AG19" s="75">
        <v>13421217</v>
      </c>
      <c r="AH19" s="75">
        <v>13190104</v>
      </c>
      <c r="AI19" s="75">
        <v>15161833</v>
      </c>
      <c r="AJ19" s="75">
        <v>16200159</v>
      </c>
      <c r="AK19" s="75">
        <v>18243762</v>
      </c>
      <c r="AL19" s="57">
        <v>3709515</v>
      </c>
      <c r="AM19" s="71">
        <v>6978418</v>
      </c>
      <c r="AN19" s="71">
        <v>9606943</v>
      </c>
      <c r="AO19" s="71">
        <v>10934355</v>
      </c>
      <c r="AP19" s="71">
        <v>14356349</v>
      </c>
      <c r="AQ19" s="75">
        <v>75442666</v>
      </c>
      <c r="AR19" s="75">
        <v>100241362</v>
      </c>
      <c r="AS19" s="75">
        <v>147492536</v>
      </c>
      <c r="AT19" s="75">
        <v>174236245</v>
      </c>
      <c r="AU19" s="75">
        <v>198155237</v>
      </c>
      <c r="AV19" s="75">
        <v>210985743</v>
      </c>
      <c r="AW19" s="75">
        <v>222534413</v>
      </c>
      <c r="AX19" s="75">
        <v>233003057</v>
      </c>
      <c r="AY19" s="75">
        <v>236297208</v>
      </c>
      <c r="AZ19" s="75">
        <v>228332718</v>
      </c>
      <c r="BA19" s="75">
        <v>228899166</v>
      </c>
      <c r="BB19" s="75">
        <v>224680269</v>
      </c>
      <c r="BC19" s="75">
        <v>226703038</v>
      </c>
      <c r="BD19" s="57">
        <v>42803</v>
      </c>
      <c r="BE19" s="71">
        <v>308269</v>
      </c>
      <c r="BF19" s="71">
        <v>7364</v>
      </c>
      <c r="BG19" s="71">
        <v>62748</v>
      </c>
      <c r="BH19" s="71"/>
      <c r="BI19" s="75">
        <v>764</v>
      </c>
      <c r="BJ19" s="75">
        <v>97053</v>
      </c>
      <c r="BK19" s="75">
        <v>101600</v>
      </c>
      <c r="BL19" s="75">
        <v>500</v>
      </c>
      <c r="BM19" s="75"/>
      <c r="BN19" s="75">
        <v>6826</v>
      </c>
      <c r="BO19" s="75">
        <v>4134</v>
      </c>
      <c r="BP19" s="75">
        <v>3236</v>
      </c>
      <c r="BQ19" s="75"/>
      <c r="BR19" s="75">
        <v>11133</v>
      </c>
      <c r="BS19" s="75">
        <v>28407</v>
      </c>
      <c r="BT19" s="75">
        <v>1000</v>
      </c>
      <c r="BU19" s="75">
        <v>15362</v>
      </c>
      <c r="BV19" s="58">
        <v>8898110</v>
      </c>
      <c r="BW19" s="72">
        <v>13345385</v>
      </c>
      <c r="BX19" s="57">
        <v>35354168</v>
      </c>
      <c r="BY19" s="73">
        <v>60591539</v>
      </c>
      <c r="BZ19" s="73">
        <v>77658679</v>
      </c>
      <c r="CA19" s="73">
        <v>93468337</v>
      </c>
      <c r="CB19" s="75">
        <v>95891247</v>
      </c>
      <c r="CC19" s="75">
        <v>93111796</v>
      </c>
      <c r="CD19" s="75">
        <v>125538866</v>
      </c>
      <c r="CE19" s="75">
        <v>152065175</v>
      </c>
      <c r="CF19" s="75">
        <v>160664838</v>
      </c>
      <c r="CG19" s="75">
        <v>168889135</v>
      </c>
      <c r="CH19" s="75">
        <v>177605624</v>
      </c>
      <c r="CI19" s="75">
        <v>195687303</v>
      </c>
      <c r="CJ19" s="75">
        <v>209930960</v>
      </c>
      <c r="CK19" s="75">
        <v>200994528</v>
      </c>
      <c r="CL19" s="75">
        <v>216737571</v>
      </c>
      <c r="CM19" s="75">
        <v>263215216</v>
      </c>
      <c r="CN19" s="75">
        <v>221043954</v>
      </c>
      <c r="CO19" s="75">
        <v>237173626</v>
      </c>
      <c r="CP19" s="57">
        <v>83134451</v>
      </c>
      <c r="CQ19" s="71">
        <v>132641176</v>
      </c>
      <c r="CR19" s="71">
        <v>164835761</v>
      </c>
      <c r="CS19" s="71">
        <v>190594998</v>
      </c>
      <c r="CT19" s="71">
        <v>202144083</v>
      </c>
      <c r="CU19" s="76">
        <f t="shared" si="66"/>
        <v>265355146</v>
      </c>
      <c r="CV19" s="75">
        <v>320008475</v>
      </c>
      <c r="CW19" s="75">
        <v>400330887</v>
      </c>
      <c r="CX19" s="75">
        <v>450343278</v>
      </c>
      <c r="CY19" s="76">
        <f t="shared" si="67"/>
        <v>496546478</v>
      </c>
      <c r="CZ19" s="76">
        <f t="shared" si="68"/>
        <v>595601029</v>
      </c>
      <c r="DA19" s="75">
        <v>663030695</v>
      </c>
      <c r="DB19" s="75">
        <v>677809074</v>
      </c>
      <c r="DC19" s="146">
        <v>664752425</v>
      </c>
      <c r="DD19" s="146">
        <v>668188566</v>
      </c>
      <c r="DE19" s="146">
        <v>716955571</v>
      </c>
      <c r="DF19" s="146">
        <v>660941571</v>
      </c>
      <c r="DG19" s="146">
        <v>675400049</v>
      </c>
      <c r="DH19" s="70">
        <f t="shared" si="69"/>
        <v>83134451</v>
      </c>
      <c r="DI19" s="70">
        <f t="shared" si="70"/>
        <v>132641176</v>
      </c>
      <c r="DJ19" s="70">
        <f t="shared" si="71"/>
        <v>164835761</v>
      </c>
      <c r="DK19" s="70">
        <f t="shared" si="72"/>
        <v>190594998</v>
      </c>
      <c r="DL19" s="70">
        <f t="shared" si="73"/>
        <v>202144083</v>
      </c>
      <c r="DM19" s="70">
        <f t="shared" si="74"/>
        <v>265355146</v>
      </c>
      <c r="DN19" s="70">
        <f t="shared" si="75"/>
        <v>320008475</v>
      </c>
      <c r="DO19" s="70">
        <f t="shared" si="76"/>
        <v>400330887</v>
      </c>
      <c r="DP19" s="70">
        <f t="shared" si="77"/>
        <v>450343278</v>
      </c>
      <c r="DQ19" s="70">
        <f t="shared" si="78"/>
        <v>496546478</v>
      </c>
      <c r="DR19" s="70">
        <f t="shared" si="79"/>
        <v>595601029</v>
      </c>
      <c r="DS19" s="70">
        <f t="shared" si="80"/>
        <v>663030695</v>
      </c>
      <c r="DT19" s="70">
        <f t="shared" si="81"/>
        <v>677809074</v>
      </c>
      <c r="DU19" s="70">
        <f t="shared" si="82"/>
        <v>664752425</v>
      </c>
      <c r="DV19" s="70">
        <f t="shared" si="83"/>
        <v>668188566</v>
      </c>
      <c r="DW19" s="70">
        <f t="shared" si="84"/>
        <v>716955571</v>
      </c>
      <c r="DX19" s="70">
        <f t="shared" si="85"/>
        <v>660941571</v>
      </c>
      <c r="DY19" s="70">
        <f t="shared" si="86"/>
        <v>675400049</v>
      </c>
      <c r="DZ19" s="74"/>
      <c r="EA19" s="70">
        <f t="shared" si="87"/>
        <v>0</v>
      </c>
      <c r="EB19" s="70">
        <f t="shared" si="88"/>
        <v>0</v>
      </c>
      <c r="EC19" s="70">
        <f t="shared" si="89"/>
        <v>0</v>
      </c>
      <c r="ED19" s="70">
        <f t="shared" si="90"/>
        <v>0</v>
      </c>
      <c r="EE19" s="70">
        <f t="shared" si="91"/>
        <v>0</v>
      </c>
      <c r="EF19" s="70">
        <f t="shared" si="92"/>
        <v>0</v>
      </c>
      <c r="EG19" s="70">
        <f t="shared" si="93"/>
        <v>0</v>
      </c>
      <c r="EH19" s="70">
        <f t="shared" si="94"/>
        <v>0</v>
      </c>
      <c r="EI19" s="70">
        <f t="shared" si="95"/>
        <v>0</v>
      </c>
      <c r="EJ19" s="70">
        <f t="shared" si="96"/>
        <v>0</v>
      </c>
      <c r="EK19" s="70">
        <f t="shared" si="97"/>
        <v>0</v>
      </c>
      <c r="EL19" s="70">
        <f t="shared" si="98"/>
        <v>0</v>
      </c>
      <c r="EM19" s="70">
        <f t="shared" si="99"/>
        <v>0</v>
      </c>
      <c r="EN19" s="70">
        <f t="shared" si="100"/>
        <v>0</v>
      </c>
      <c r="EO19" s="70">
        <f t="shared" si="101"/>
        <v>0</v>
      </c>
      <c r="EP19" s="70">
        <f t="shared" si="102"/>
        <v>0</v>
      </c>
      <c r="EQ19" s="70">
        <f t="shared" si="103"/>
        <v>0</v>
      </c>
      <c r="ER19" s="70">
        <f t="shared" si="104"/>
        <v>0</v>
      </c>
    </row>
    <row r="20" spans="1:148">
      <c r="A20" s="39" t="s">
        <v>14</v>
      </c>
      <c r="B20" s="56">
        <v>127638508</v>
      </c>
      <c r="C20" s="71">
        <v>213107191</v>
      </c>
      <c r="D20" s="71">
        <v>260232143</v>
      </c>
      <c r="E20" s="71">
        <v>304811493</v>
      </c>
      <c r="F20" s="71">
        <v>377775366</v>
      </c>
      <c r="G20" s="75">
        <v>393736318</v>
      </c>
      <c r="H20" s="75">
        <v>418348127</v>
      </c>
      <c r="I20" s="75">
        <v>406318557</v>
      </c>
      <c r="J20" s="75">
        <v>439311724</v>
      </c>
      <c r="K20" s="75">
        <v>481959469</v>
      </c>
      <c r="L20" s="75">
        <v>747566874</v>
      </c>
      <c r="M20" s="75">
        <v>843817270</v>
      </c>
      <c r="N20" s="75">
        <v>789160020</v>
      </c>
      <c r="O20" s="75">
        <v>884302159</v>
      </c>
      <c r="P20" s="75">
        <v>819655056</v>
      </c>
      <c r="Q20" s="75">
        <v>841949082</v>
      </c>
      <c r="R20" s="75">
        <v>848104638</v>
      </c>
      <c r="S20" s="75">
        <v>893695231</v>
      </c>
      <c r="T20" s="57">
        <v>20746265</v>
      </c>
      <c r="U20" s="71">
        <v>29570529</v>
      </c>
      <c r="V20" s="71">
        <v>33912202</v>
      </c>
      <c r="W20" s="71">
        <v>34599396</v>
      </c>
      <c r="X20" s="71">
        <v>37459927</v>
      </c>
      <c r="Y20" s="75">
        <v>40645211</v>
      </c>
      <c r="Z20" s="75">
        <v>38218403</v>
      </c>
      <c r="AA20" s="75">
        <v>55349513</v>
      </c>
      <c r="AB20" s="75">
        <v>58288203</v>
      </c>
      <c r="AC20" s="75">
        <v>59272857</v>
      </c>
      <c r="AD20" s="75">
        <v>108781275</v>
      </c>
      <c r="AE20" s="75">
        <v>116703865</v>
      </c>
      <c r="AF20" s="75">
        <v>41695951</v>
      </c>
      <c r="AG20" s="75">
        <v>45892802</v>
      </c>
      <c r="AH20" s="75">
        <v>48264180</v>
      </c>
      <c r="AI20" s="75">
        <v>45467568</v>
      </c>
      <c r="AJ20" s="75">
        <v>51581694</v>
      </c>
      <c r="AK20" s="75">
        <v>52050159</v>
      </c>
      <c r="AL20" s="57">
        <v>63945536</v>
      </c>
      <c r="AM20" s="71">
        <v>87154145</v>
      </c>
      <c r="AN20" s="71">
        <v>130891171</v>
      </c>
      <c r="AO20" s="71">
        <v>184760551</v>
      </c>
      <c r="AP20" s="71">
        <v>142352523</v>
      </c>
      <c r="AQ20" s="75">
        <v>151811703</v>
      </c>
      <c r="AR20" s="75">
        <v>168610833</v>
      </c>
      <c r="AS20" s="75">
        <v>172584820</v>
      </c>
      <c r="AT20" s="75">
        <v>204407514</v>
      </c>
      <c r="AU20" s="75">
        <v>212828571</v>
      </c>
      <c r="AV20" s="75">
        <v>266430075</v>
      </c>
      <c r="AW20" s="75">
        <v>327519208</v>
      </c>
      <c r="AX20" s="75">
        <v>292233481</v>
      </c>
      <c r="AY20" s="75">
        <v>297684144</v>
      </c>
      <c r="AZ20" s="75">
        <v>355499887</v>
      </c>
      <c r="BA20" s="75">
        <v>400472097</v>
      </c>
      <c r="BB20" s="75">
        <v>395023498</v>
      </c>
      <c r="BC20" s="75">
        <v>349246058</v>
      </c>
      <c r="BD20" s="57">
        <v>30043</v>
      </c>
      <c r="BE20" s="71">
        <v>40000</v>
      </c>
      <c r="BF20" s="71">
        <v>1105592</v>
      </c>
      <c r="BG20" s="71">
        <v>2713209</v>
      </c>
      <c r="BH20" s="71">
        <v>3238325</v>
      </c>
      <c r="BI20" s="75">
        <v>5181728</v>
      </c>
      <c r="BJ20" s="75">
        <v>2960438</v>
      </c>
      <c r="BK20" s="75">
        <v>3209058</v>
      </c>
      <c r="BL20" s="75">
        <v>3543712</v>
      </c>
      <c r="BM20" s="75">
        <v>3646406</v>
      </c>
      <c r="BN20" s="75">
        <v>3718063</v>
      </c>
      <c r="BO20" s="75">
        <v>13652317</v>
      </c>
      <c r="BP20" s="75">
        <v>18547347</v>
      </c>
      <c r="BQ20" s="75">
        <v>21024452</v>
      </c>
      <c r="BR20" s="75">
        <v>22973856</v>
      </c>
      <c r="BS20" s="75">
        <v>20149439</v>
      </c>
      <c r="BT20" s="75">
        <v>2074362</v>
      </c>
      <c r="BU20" s="75">
        <v>1940916</v>
      </c>
      <c r="BV20" s="58">
        <v>57914822</v>
      </c>
      <c r="BW20" s="72">
        <v>73117192</v>
      </c>
      <c r="BX20" s="57">
        <v>140419873</v>
      </c>
      <c r="BY20" s="73">
        <v>275670605</v>
      </c>
      <c r="BZ20" s="73">
        <v>306313600</v>
      </c>
      <c r="CA20" s="73">
        <v>294591457</v>
      </c>
      <c r="CB20" s="75">
        <v>343139836</v>
      </c>
      <c r="CC20" s="75">
        <v>406690487</v>
      </c>
      <c r="CD20" s="75">
        <v>470296360</v>
      </c>
      <c r="CE20" s="75">
        <v>537842784</v>
      </c>
      <c r="CF20" s="75">
        <v>560054688</v>
      </c>
      <c r="CG20" s="75">
        <v>620436693</v>
      </c>
      <c r="CH20" s="75">
        <v>681358728</v>
      </c>
      <c r="CI20" s="75">
        <v>785927679</v>
      </c>
      <c r="CJ20" s="75">
        <v>875963290</v>
      </c>
      <c r="CK20" s="75">
        <v>954643907</v>
      </c>
      <c r="CL20" s="75">
        <v>963048059</v>
      </c>
      <c r="CM20" s="75">
        <v>1056224746</v>
      </c>
      <c r="CN20" s="75">
        <v>1213634816</v>
      </c>
      <c r="CO20" s="75">
        <v>1343935847</v>
      </c>
      <c r="CP20" s="57">
        <v>352780225</v>
      </c>
      <c r="CQ20" s="71">
        <v>605542470</v>
      </c>
      <c r="CR20" s="71">
        <v>732454708</v>
      </c>
      <c r="CS20" s="71">
        <v>821476106</v>
      </c>
      <c r="CT20" s="71">
        <v>903965977</v>
      </c>
      <c r="CU20" s="76">
        <f t="shared" si="66"/>
        <v>998065447</v>
      </c>
      <c r="CV20" s="75">
        <v>1098434161</v>
      </c>
      <c r="CW20" s="75">
        <v>1175304732</v>
      </c>
      <c r="CX20" s="75">
        <v>1265605841</v>
      </c>
      <c r="CY20" s="76">
        <f t="shared" si="67"/>
        <v>1378143996</v>
      </c>
      <c r="CZ20" s="76">
        <f t="shared" si="68"/>
        <v>1807855015</v>
      </c>
      <c r="DA20" s="75">
        <v>2087620339</v>
      </c>
      <c r="DB20" s="75">
        <v>2017600089</v>
      </c>
      <c r="DC20" s="146">
        <v>2203547464</v>
      </c>
      <c r="DD20" s="146">
        <v>2209441038</v>
      </c>
      <c r="DE20" s="146">
        <v>2364262932</v>
      </c>
      <c r="DF20" s="146">
        <v>2510419008</v>
      </c>
      <c r="DG20" s="146">
        <v>2640868211</v>
      </c>
      <c r="DH20" s="70">
        <f t="shared" si="69"/>
        <v>352780225</v>
      </c>
      <c r="DI20" s="70">
        <f t="shared" si="70"/>
        <v>605542470</v>
      </c>
      <c r="DJ20" s="70">
        <f t="shared" si="71"/>
        <v>732454708</v>
      </c>
      <c r="DK20" s="70">
        <f t="shared" si="72"/>
        <v>821476106</v>
      </c>
      <c r="DL20" s="70">
        <f t="shared" si="73"/>
        <v>903965977</v>
      </c>
      <c r="DM20" s="70">
        <f t="shared" si="74"/>
        <v>998065447</v>
      </c>
      <c r="DN20" s="70">
        <f t="shared" si="75"/>
        <v>1098434161</v>
      </c>
      <c r="DO20" s="70">
        <f t="shared" si="76"/>
        <v>1175304732</v>
      </c>
      <c r="DP20" s="70">
        <f t="shared" si="77"/>
        <v>1265605841</v>
      </c>
      <c r="DQ20" s="70">
        <f t="shared" si="78"/>
        <v>1378143996</v>
      </c>
      <c r="DR20" s="70">
        <f t="shared" si="79"/>
        <v>1807855015</v>
      </c>
      <c r="DS20" s="70">
        <f t="shared" si="80"/>
        <v>2087620339</v>
      </c>
      <c r="DT20" s="70">
        <f t="shared" si="81"/>
        <v>2017600089</v>
      </c>
      <c r="DU20" s="70">
        <f t="shared" si="82"/>
        <v>2203547464</v>
      </c>
      <c r="DV20" s="70">
        <f t="shared" si="83"/>
        <v>2209441038</v>
      </c>
      <c r="DW20" s="70">
        <f t="shared" si="84"/>
        <v>2364262932</v>
      </c>
      <c r="DX20" s="70">
        <f t="shared" si="85"/>
        <v>2510419008</v>
      </c>
      <c r="DY20" s="70">
        <f t="shared" si="86"/>
        <v>2640868211</v>
      </c>
      <c r="DZ20" s="74"/>
      <c r="EA20" s="70">
        <f t="shared" si="87"/>
        <v>0</v>
      </c>
      <c r="EB20" s="70">
        <f t="shared" si="88"/>
        <v>0</v>
      </c>
      <c r="EC20" s="70">
        <f t="shared" si="89"/>
        <v>0</v>
      </c>
      <c r="ED20" s="70">
        <f t="shared" si="90"/>
        <v>0</v>
      </c>
      <c r="EE20" s="70">
        <f t="shared" si="91"/>
        <v>0</v>
      </c>
      <c r="EF20" s="70">
        <f t="shared" si="92"/>
        <v>0</v>
      </c>
      <c r="EG20" s="70">
        <f t="shared" si="93"/>
        <v>0</v>
      </c>
      <c r="EH20" s="70">
        <f t="shared" si="94"/>
        <v>0</v>
      </c>
      <c r="EI20" s="70">
        <f t="shared" si="95"/>
        <v>0</v>
      </c>
      <c r="EJ20" s="70">
        <f t="shared" si="96"/>
        <v>0</v>
      </c>
      <c r="EK20" s="70">
        <f t="shared" si="97"/>
        <v>0</v>
      </c>
      <c r="EL20" s="70">
        <f t="shared" si="98"/>
        <v>0</v>
      </c>
      <c r="EM20" s="70">
        <f t="shared" si="99"/>
        <v>0</v>
      </c>
      <c r="EN20" s="70">
        <f t="shared" si="100"/>
        <v>0</v>
      </c>
      <c r="EO20" s="70">
        <f t="shared" si="101"/>
        <v>0</v>
      </c>
      <c r="EP20" s="70">
        <f t="shared" si="102"/>
        <v>0</v>
      </c>
      <c r="EQ20" s="70">
        <f t="shared" si="103"/>
        <v>0</v>
      </c>
      <c r="ER20" s="70">
        <f t="shared" si="104"/>
        <v>0</v>
      </c>
    </row>
    <row r="21" spans="1:148">
      <c r="A21" s="39" t="s">
        <v>15</v>
      </c>
      <c r="B21" s="56">
        <v>36126774</v>
      </c>
      <c r="C21" s="71">
        <v>53735409</v>
      </c>
      <c r="D21" s="71">
        <v>61888735</v>
      </c>
      <c r="E21" s="71">
        <v>65421435</v>
      </c>
      <c r="F21" s="71">
        <v>69934261</v>
      </c>
      <c r="G21" s="75">
        <v>70042703</v>
      </c>
      <c r="H21" s="75">
        <v>65742579</v>
      </c>
      <c r="I21" s="75">
        <v>65681754</v>
      </c>
      <c r="J21" s="75">
        <v>76426547</v>
      </c>
      <c r="K21" s="75">
        <v>92210291</v>
      </c>
      <c r="L21" s="75">
        <v>145245552</v>
      </c>
      <c r="M21" s="75">
        <v>175077883</v>
      </c>
      <c r="N21" s="75">
        <v>174757953</v>
      </c>
      <c r="O21" s="75">
        <v>173884188</v>
      </c>
      <c r="P21" s="75">
        <v>178722427</v>
      </c>
      <c r="Q21" s="75">
        <v>182875834</v>
      </c>
      <c r="R21" s="75">
        <v>183574766</v>
      </c>
      <c r="S21" s="75">
        <v>188642838</v>
      </c>
      <c r="T21" s="57">
        <v>17299406</v>
      </c>
      <c r="U21" s="71">
        <v>17114335</v>
      </c>
      <c r="V21" s="71">
        <v>11630004</v>
      </c>
      <c r="W21" s="71">
        <v>15075036</v>
      </c>
      <c r="X21" s="71">
        <v>13025764</v>
      </c>
      <c r="Y21" s="75">
        <v>14982067</v>
      </c>
      <c r="Z21" s="75">
        <v>10010152</v>
      </c>
      <c r="AA21" s="75">
        <v>21669799</v>
      </c>
      <c r="AB21" s="75">
        <v>31401492</v>
      </c>
      <c r="AC21" s="75">
        <v>17635615</v>
      </c>
      <c r="AD21" s="75">
        <v>23522441</v>
      </c>
      <c r="AE21" s="75">
        <v>25247581</v>
      </c>
      <c r="AF21" s="75">
        <v>14050141</v>
      </c>
      <c r="AG21" s="75">
        <v>15283943</v>
      </c>
      <c r="AH21" s="75">
        <v>17056035</v>
      </c>
      <c r="AI21" s="75">
        <v>16065715</v>
      </c>
      <c r="AJ21" s="75">
        <v>20960922</v>
      </c>
      <c r="AK21" s="75">
        <v>16143714</v>
      </c>
      <c r="AL21" s="57">
        <v>49558666</v>
      </c>
      <c r="AM21" s="71">
        <v>69595094</v>
      </c>
      <c r="AN21" s="71">
        <v>67339431</v>
      </c>
      <c r="AO21" s="71">
        <v>58269746</v>
      </c>
      <c r="AP21" s="71">
        <v>70293543</v>
      </c>
      <c r="AQ21" s="75">
        <v>78684729</v>
      </c>
      <c r="AR21" s="75">
        <v>83033522</v>
      </c>
      <c r="AS21" s="75">
        <v>95739875</v>
      </c>
      <c r="AT21" s="75">
        <v>108452969</v>
      </c>
      <c r="AU21" s="75">
        <v>115150487</v>
      </c>
      <c r="AV21" s="75">
        <v>129032968</v>
      </c>
      <c r="AW21" s="75">
        <v>156853890</v>
      </c>
      <c r="AX21" s="75">
        <v>145893703</v>
      </c>
      <c r="AY21" s="75">
        <v>157275749</v>
      </c>
      <c r="AZ21" s="75">
        <v>166465505</v>
      </c>
      <c r="BA21" s="75">
        <v>169279769</v>
      </c>
      <c r="BB21" s="75">
        <v>190372852</v>
      </c>
      <c r="BC21" s="75">
        <v>227284726</v>
      </c>
      <c r="BD21" s="57">
        <v>5125</v>
      </c>
      <c r="BE21" s="71">
        <v>47662</v>
      </c>
      <c r="BF21" s="71">
        <v>2503351</v>
      </c>
      <c r="BG21" s="71">
        <v>806043</v>
      </c>
      <c r="BH21" s="71">
        <v>734115</v>
      </c>
      <c r="BI21" s="75">
        <v>762373</v>
      </c>
      <c r="BJ21" s="75">
        <v>645195</v>
      </c>
      <c r="BK21" s="75">
        <v>2360889</v>
      </c>
      <c r="BL21" s="75">
        <v>2557756</v>
      </c>
      <c r="BM21" s="75">
        <v>2415070</v>
      </c>
      <c r="BN21" s="75">
        <v>3090426</v>
      </c>
      <c r="BO21" s="75">
        <v>187913</v>
      </c>
      <c r="BP21" s="75">
        <v>188590</v>
      </c>
      <c r="BQ21" s="75">
        <v>210978</v>
      </c>
      <c r="BR21" s="75">
        <v>301151</v>
      </c>
      <c r="BS21" s="75">
        <v>303475</v>
      </c>
      <c r="BT21" s="75">
        <v>334773</v>
      </c>
      <c r="BU21" s="75">
        <v>387983</v>
      </c>
      <c r="BV21" s="58">
        <v>22619590</v>
      </c>
      <c r="BW21" s="72">
        <v>36259364</v>
      </c>
      <c r="BX21" s="57">
        <v>74898240</v>
      </c>
      <c r="BY21" s="73">
        <v>116734816</v>
      </c>
      <c r="BZ21" s="73">
        <v>144979892</v>
      </c>
      <c r="CA21" s="73">
        <v>152509656</v>
      </c>
      <c r="CB21" s="75">
        <v>161751800</v>
      </c>
      <c r="CC21" s="75">
        <v>185564766</v>
      </c>
      <c r="CD21" s="75">
        <v>212967804</v>
      </c>
      <c r="CE21" s="75">
        <v>224490318</v>
      </c>
      <c r="CF21" s="75">
        <v>247608248</v>
      </c>
      <c r="CG21" s="75">
        <v>292049533</v>
      </c>
      <c r="CH21" s="75">
        <v>304018219</v>
      </c>
      <c r="CI21" s="75">
        <v>328550624</v>
      </c>
      <c r="CJ21" s="75">
        <v>371978222</v>
      </c>
      <c r="CK21" s="75">
        <v>379433541</v>
      </c>
      <c r="CL21" s="75">
        <v>408570738</v>
      </c>
      <c r="CM21" s="75">
        <v>437100598</v>
      </c>
      <c r="CN21" s="75">
        <v>489130519</v>
      </c>
      <c r="CO21" s="75">
        <v>533523043</v>
      </c>
      <c r="CP21" s="57">
        <v>177888211</v>
      </c>
      <c r="CQ21" s="71">
        <v>257227316</v>
      </c>
      <c r="CR21" s="71">
        <v>288341413</v>
      </c>
      <c r="CS21" s="71">
        <v>292081916</v>
      </c>
      <c r="CT21" s="71">
        <v>315739483</v>
      </c>
      <c r="CU21" s="76">
        <f t="shared" si="66"/>
        <v>350036638</v>
      </c>
      <c r="CV21" s="75">
        <v>372399252</v>
      </c>
      <c r="CW21" s="75">
        <v>409942635</v>
      </c>
      <c r="CX21" s="75">
        <v>466447012</v>
      </c>
      <c r="CY21" s="76">
        <f t="shared" si="67"/>
        <v>519460996</v>
      </c>
      <c r="CZ21" s="76">
        <f t="shared" si="68"/>
        <v>604909606</v>
      </c>
      <c r="DA21" s="75">
        <v>685917891</v>
      </c>
      <c r="DB21" s="75">
        <v>706868609</v>
      </c>
      <c r="DC21" s="146">
        <v>726088399</v>
      </c>
      <c r="DD21" s="146">
        <v>771115856</v>
      </c>
      <c r="DE21" s="146">
        <v>805625391</v>
      </c>
      <c r="DF21" s="146">
        <v>884373832</v>
      </c>
      <c r="DG21" s="146">
        <v>965982304</v>
      </c>
      <c r="DH21" s="70">
        <f t="shared" si="69"/>
        <v>177888211</v>
      </c>
      <c r="DI21" s="70">
        <f t="shared" si="70"/>
        <v>257227316</v>
      </c>
      <c r="DJ21" s="70">
        <f t="shared" si="71"/>
        <v>288341413</v>
      </c>
      <c r="DK21" s="70">
        <f t="shared" si="72"/>
        <v>292081916</v>
      </c>
      <c r="DL21" s="70">
        <f t="shared" si="73"/>
        <v>315739483</v>
      </c>
      <c r="DM21" s="70">
        <f t="shared" si="74"/>
        <v>350036638</v>
      </c>
      <c r="DN21" s="70">
        <f t="shared" si="75"/>
        <v>372399252</v>
      </c>
      <c r="DO21" s="70">
        <f t="shared" si="76"/>
        <v>409942635</v>
      </c>
      <c r="DP21" s="70">
        <f t="shared" si="77"/>
        <v>466447012</v>
      </c>
      <c r="DQ21" s="70">
        <f t="shared" si="78"/>
        <v>519460996</v>
      </c>
      <c r="DR21" s="70">
        <f t="shared" si="79"/>
        <v>604909606</v>
      </c>
      <c r="DS21" s="70">
        <f t="shared" si="80"/>
        <v>685917891</v>
      </c>
      <c r="DT21" s="70">
        <f t="shared" si="81"/>
        <v>706868609</v>
      </c>
      <c r="DU21" s="70">
        <f t="shared" si="82"/>
        <v>726088399</v>
      </c>
      <c r="DV21" s="70">
        <f t="shared" si="83"/>
        <v>771115856</v>
      </c>
      <c r="DW21" s="70">
        <f t="shared" si="84"/>
        <v>805625391</v>
      </c>
      <c r="DX21" s="70">
        <f t="shared" si="85"/>
        <v>884373832</v>
      </c>
      <c r="DY21" s="70">
        <f t="shared" si="86"/>
        <v>965982304</v>
      </c>
      <c r="DZ21" s="74"/>
      <c r="EA21" s="70">
        <f t="shared" si="87"/>
        <v>0</v>
      </c>
      <c r="EB21" s="70">
        <f t="shared" si="88"/>
        <v>0</v>
      </c>
      <c r="EC21" s="70">
        <f t="shared" si="89"/>
        <v>0</v>
      </c>
      <c r="ED21" s="70">
        <f t="shared" si="90"/>
        <v>0</v>
      </c>
      <c r="EE21" s="70">
        <f t="shared" si="91"/>
        <v>0</v>
      </c>
      <c r="EF21" s="70">
        <f t="shared" si="92"/>
        <v>0</v>
      </c>
      <c r="EG21" s="70">
        <f t="shared" si="93"/>
        <v>0</v>
      </c>
      <c r="EH21" s="70">
        <f t="shared" si="94"/>
        <v>0</v>
      </c>
      <c r="EI21" s="70">
        <f t="shared" si="95"/>
        <v>0</v>
      </c>
      <c r="EJ21" s="70">
        <f t="shared" si="96"/>
        <v>0</v>
      </c>
      <c r="EK21" s="70">
        <f t="shared" si="97"/>
        <v>0</v>
      </c>
      <c r="EL21" s="70">
        <f t="shared" si="98"/>
        <v>0</v>
      </c>
      <c r="EM21" s="70">
        <f t="shared" si="99"/>
        <v>0</v>
      </c>
      <c r="EN21" s="70">
        <f t="shared" si="100"/>
        <v>0</v>
      </c>
      <c r="EO21" s="70">
        <f t="shared" si="101"/>
        <v>0</v>
      </c>
      <c r="EP21" s="70">
        <f t="shared" si="102"/>
        <v>0</v>
      </c>
      <c r="EQ21" s="70">
        <f t="shared" si="103"/>
        <v>0</v>
      </c>
      <c r="ER21" s="70">
        <f t="shared" si="104"/>
        <v>0</v>
      </c>
    </row>
    <row r="22" spans="1:148">
      <c r="A22" s="41" t="s">
        <v>16</v>
      </c>
      <c r="B22" s="59">
        <v>25057688</v>
      </c>
      <c r="C22" s="42">
        <v>40125518</v>
      </c>
      <c r="D22" s="42">
        <v>45701057</v>
      </c>
      <c r="E22" s="42">
        <v>56681905</v>
      </c>
      <c r="F22" s="42">
        <v>60360184</v>
      </c>
      <c r="G22" s="77">
        <v>56491940</v>
      </c>
      <c r="H22" s="77">
        <v>53479377</v>
      </c>
      <c r="I22" s="77">
        <v>49559679</v>
      </c>
      <c r="J22" s="77">
        <v>54689652</v>
      </c>
      <c r="K22" s="77">
        <v>58830134</v>
      </c>
      <c r="L22" s="77">
        <v>82049468</v>
      </c>
      <c r="M22" s="77">
        <v>95843586</v>
      </c>
      <c r="N22" s="77">
        <v>91238655</v>
      </c>
      <c r="O22" s="77">
        <v>86331808</v>
      </c>
      <c r="P22" s="77">
        <v>84298754</v>
      </c>
      <c r="Q22" s="77">
        <v>82515384</v>
      </c>
      <c r="R22" s="77">
        <v>79132072</v>
      </c>
      <c r="S22" s="77">
        <v>78110483</v>
      </c>
      <c r="T22" s="60">
        <v>6821854</v>
      </c>
      <c r="U22" s="42">
        <v>3602266</v>
      </c>
      <c r="V22" s="42">
        <v>3768530</v>
      </c>
      <c r="W22" s="42">
        <v>3672854</v>
      </c>
      <c r="X22" s="42">
        <v>2931839</v>
      </c>
      <c r="Y22" s="77">
        <v>3444370</v>
      </c>
      <c r="Z22" s="77">
        <v>2964134</v>
      </c>
      <c r="AA22" s="77">
        <v>5702836</v>
      </c>
      <c r="AB22" s="77">
        <v>5698536</v>
      </c>
      <c r="AC22" s="77">
        <v>6202084</v>
      </c>
      <c r="AD22" s="77">
        <v>7685606</v>
      </c>
      <c r="AE22" s="77">
        <v>9167606</v>
      </c>
      <c r="AF22" s="77">
        <v>4311746</v>
      </c>
      <c r="AG22" s="77">
        <v>4009976</v>
      </c>
      <c r="AH22" s="77">
        <v>4200604</v>
      </c>
      <c r="AI22" s="77">
        <v>4198885</v>
      </c>
      <c r="AJ22" s="77">
        <v>3959338</v>
      </c>
      <c r="AK22" s="77">
        <v>4957672</v>
      </c>
      <c r="AL22" s="60">
        <v>9740706</v>
      </c>
      <c r="AM22" s="42">
        <v>14821495</v>
      </c>
      <c r="AN22" s="42">
        <v>9266491</v>
      </c>
      <c r="AO22" s="42">
        <v>12674043</v>
      </c>
      <c r="AP22" s="42">
        <v>20773742</v>
      </c>
      <c r="AQ22" s="77">
        <v>23107912</v>
      </c>
      <c r="AR22" s="77">
        <v>29020705</v>
      </c>
      <c r="AS22" s="77">
        <v>32208931</v>
      </c>
      <c r="AT22" s="77">
        <v>33039691</v>
      </c>
      <c r="AU22" s="77">
        <v>35146901</v>
      </c>
      <c r="AV22" s="77">
        <v>36562963</v>
      </c>
      <c r="AW22" s="77">
        <v>34496517</v>
      </c>
      <c r="AX22" s="77">
        <v>37047108</v>
      </c>
      <c r="AY22" s="77">
        <v>40079649</v>
      </c>
      <c r="AZ22" s="77">
        <v>40525237</v>
      </c>
      <c r="BA22" s="77">
        <v>39639465</v>
      </c>
      <c r="BB22" s="77">
        <v>39124876</v>
      </c>
      <c r="BC22" s="77">
        <v>40115049</v>
      </c>
      <c r="BD22" s="60">
        <v>465858</v>
      </c>
      <c r="BE22" s="42">
        <v>0</v>
      </c>
      <c r="BF22" s="42">
        <v>685269</v>
      </c>
      <c r="BG22" s="42">
        <v>685269</v>
      </c>
      <c r="BH22" s="42">
        <v>1011380</v>
      </c>
      <c r="BI22" s="77">
        <v>767353</v>
      </c>
      <c r="BJ22" s="77">
        <v>797937</v>
      </c>
      <c r="BK22" s="77">
        <v>1010929</v>
      </c>
      <c r="BL22" s="77">
        <v>714706</v>
      </c>
      <c r="BM22" s="77">
        <v>482173</v>
      </c>
      <c r="BN22" s="77">
        <v>400</v>
      </c>
      <c r="BO22" s="77">
        <v>1200</v>
      </c>
      <c r="BP22" s="77">
        <v>400</v>
      </c>
      <c r="BQ22" s="77">
        <v>400</v>
      </c>
      <c r="BR22" s="77">
        <v>26300</v>
      </c>
      <c r="BS22" s="77">
        <v>800</v>
      </c>
      <c r="BT22" s="77">
        <v>400</v>
      </c>
      <c r="BU22" s="77">
        <v>400</v>
      </c>
      <c r="BV22" s="61">
        <v>3494124</v>
      </c>
      <c r="BW22" s="78">
        <v>7926320</v>
      </c>
      <c r="BX22" s="60">
        <v>17562055</v>
      </c>
      <c r="BY22" s="79">
        <v>31844409</v>
      </c>
      <c r="BZ22" s="79">
        <v>46657561</v>
      </c>
      <c r="CA22" s="79">
        <v>35257065</v>
      </c>
      <c r="CB22" s="77">
        <v>44714647</v>
      </c>
      <c r="CC22" s="77">
        <v>45717409</v>
      </c>
      <c r="CD22" s="77">
        <v>57089198</v>
      </c>
      <c r="CE22" s="77">
        <v>60610383</v>
      </c>
      <c r="CF22" s="77">
        <v>65714609</v>
      </c>
      <c r="CG22" s="77">
        <v>72689645</v>
      </c>
      <c r="CH22" s="77">
        <v>77135055</v>
      </c>
      <c r="CI22" s="77">
        <v>86610151</v>
      </c>
      <c r="CJ22" s="77">
        <v>97692850</v>
      </c>
      <c r="CK22" s="77">
        <v>107470936</v>
      </c>
      <c r="CL22" s="77">
        <v>115671037</v>
      </c>
      <c r="CM22" s="77">
        <v>131964148</v>
      </c>
      <c r="CN22" s="77">
        <v>146688018</v>
      </c>
      <c r="CO22" s="77">
        <v>159867194</v>
      </c>
      <c r="CP22" s="60">
        <v>59648161</v>
      </c>
      <c r="CQ22" s="42">
        <v>90393688</v>
      </c>
      <c r="CR22" s="42">
        <v>106078908</v>
      </c>
      <c r="CS22" s="42">
        <v>108971136</v>
      </c>
      <c r="CT22" s="42">
        <v>129791792</v>
      </c>
      <c r="CU22" s="80">
        <f t="shared" si="66"/>
        <v>129528984</v>
      </c>
      <c r="CV22" s="77">
        <v>143351351</v>
      </c>
      <c r="CW22" s="77">
        <v>149092758</v>
      </c>
      <c r="CX22" s="77">
        <v>159857194</v>
      </c>
      <c r="CY22" s="80">
        <f t="shared" si="67"/>
        <v>173350937</v>
      </c>
      <c r="CZ22" s="80">
        <f t="shared" si="68"/>
        <v>203433492</v>
      </c>
      <c r="DA22" s="77">
        <v>226119060</v>
      </c>
      <c r="DB22" s="77">
        <v>230290759</v>
      </c>
      <c r="DC22" s="147">
        <v>237892769</v>
      </c>
      <c r="DD22" s="147">
        <v>244721932</v>
      </c>
      <c r="DE22" s="147">
        <v>258318682</v>
      </c>
      <c r="DF22" s="147">
        <v>268904704</v>
      </c>
      <c r="DG22" s="147">
        <v>283050798</v>
      </c>
      <c r="DH22" s="67">
        <f t="shared" si="69"/>
        <v>59648161</v>
      </c>
      <c r="DI22" s="67">
        <f t="shared" si="70"/>
        <v>90393688</v>
      </c>
      <c r="DJ22" s="67">
        <f t="shared" si="71"/>
        <v>106078908</v>
      </c>
      <c r="DK22" s="67">
        <f t="shared" si="72"/>
        <v>108971136</v>
      </c>
      <c r="DL22" s="67">
        <f t="shared" si="73"/>
        <v>129791792</v>
      </c>
      <c r="DM22" s="67">
        <f t="shared" si="74"/>
        <v>129528984</v>
      </c>
      <c r="DN22" s="67">
        <f t="shared" si="75"/>
        <v>143351351</v>
      </c>
      <c r="DO22" s="67">
        <f t="shared" si="76"/>
        <v>149092758</v>
      </c>
      <c r="DP22" s="67">
        <f t="shared" si="77"/>
        <v>159857194</v>
      </c>
      <c r="DQ22" s="67">
        <f t="shared" si="78"/>
        <v>173350937</v>
      </c>
      <c r="DR22" s="67">
        <f t="shared" si="79"/>
        <v>203433492</v>
      </c>
      <c r="DS22" s="67">
        <f t="shared" si="80"/>
        <v>226119060</v>
      </c>
      <c r="DT22" s="67">
        <f t="shared" si="81"/>
        <v>230290759</v>
      </c>
      <c r="DU22" s="67">
        <f t="shared" si="82"/>
        <v>237892769</v>
      </c>
      <c r="DV22" s="67">
        <f t="shared" si="83"/>
        <v>244721932</v>
      </c>
      <c r="DW22" s="67">
        <f t="shared" si="84"/>
        <v>258318682</v>
      </c>
      <c r="DX22" s="67">
        <f t="shared" si="85"/>
        <v>268904704</v>
      </c>
      <c r="DY22" s="67">
        <f t="shared" si="86"/>
        <v>283050798</v>
      </c>
      <c r="DZ22" s="137"/>
      <c r="EA22" s="67">
        <f t="shared" si="87"/>
        <v>0</v>
      </c>
      <c r="EB22" s="67">
        <f t="shared" si="88"/>
        <v>0</v>
      </c>
      <c r="EC22" s="67">
        <f t="shared" si="89"/>
        <v>0</v>
      </c>
      <c r="ED22" s="67">
        <f t="shared" si="90"/>
        <v>0</v>
      </c>
      <c r="EE22" s="67">
        <f t="shared" si="91"/>
        <v>0</v>
      </c>
      <c r="EF22" s="67">
        <f t="shared" si="92"/>
        <v>0</v>
      </c>
      <c r="EG22" s="67">
        <f t="shared" si="93"/>
        <v>0</v>
      </c>
      <c r="EH22" s="67">
        <f t="shared" si="94"/>
        <v>0</v>
      </c>
      <c r="EI22" s="67">
        <f t="shared" si="95"/>
        <v>0</v>
      </c>
      <c r="EJ22" s="67">
        <f t="shared" si="96"/>
        <v>0</v>
      </c>
      <c r="EK22" s="67">
        <f t="shared" si="97"/>
        <v>0</v>
      </c>
      <c r="EL22" s="67">
        <f t="shared" si="98"/>
        <v>0</v>
      </c>
      <c r="EM22" s="67">
        <f t="shared" si="99"/>
        <v>0</v>
      </c>
      <c r="EN22" s="67">
        <f t="shared" si="100"/>
        <v>0</v>
      </c>
      <c r="EO22" s="67">
        <f t="shared" si="101"/>
        <v>0</v>
      </c>
      <c r="EP22" s="67">
        <f t="shared" si="102"/>
        <v>0</v>
      </c>
      <c r="EQ22" s="67">
        <f t="shared" si="103"/>
        <v>0</v>
      </c>
      <c r="ER22" s="67">
        <f t="shared" si="104"/>
        <v>0</v>
      </c>
    </row>
    <row r="23" spans="1:148">
      <c r="A23" s="40" t="s">
        <v>65</v>
      </c>
      <c r="B23" s="53">
        <f>SUM(B25:B37)</f>
        <v>409240528</v>
      </c>
      <c r="C23" s="68">
        <f t="shared" ref="C23:CY23" si="105">SUM(C25:C37)</f>
        <v>671880072</v>
      </c>
      <c r="D23" s="68">
        <f t="shared" si="105"/>
        <v>808833545</v>
      </c>
      <c r="E23" s="68">
        <f t="shared" si="105"/>
        <v>905746506</v>
      </c>
      <c r="F23" s="68">
        <f t="shared" si="105"/>
        <v>969749547</v>
      </c>
      <c r="G23" s="68">
        <f t="shared" si="105"/>
        <v>963066443</v>
      </c>
      <c r="H23" s="68">
        <f t="shared" si="105"/>
        <v>931278930</v>
      </c>
      <c r="I23" s="68">
        <f t="shared" si="105"/>
        <v>937184369</v>
      </c>
      <c r="J23" s="68">
        <f t="shared" si="105"/>
        <v>1037782973</v>
      </c>
      <c r="K23" s="68">
        <f t="shared" si="105"/>
        <v>1181382506</v>
      </c>
      <c r="L23" s="68">
        <f t="shared" si="105"/>
        <v>1778317606</v>
      </c>
      <c r="M23" s="68">
        <f t="shared" si="105"/>
        <v>2161232809</v>
      </c>
      <c r="N23" s="68">
        <f t="shared" si="105"/>
        <v>2249029800</v>
      </c>
      <c r="O23" s="68">
        <f t="shared" si="105"/>
        <v>2234997164</v>
      </c>
      <c r="P23" s="68">
        <f t="shared" si="105"/>
        <v>2317798018</v>
      </c>
      <c r="Q23" s="68">
        <f t="shared" si="105"/>
        <v>2400484317</v>
      </c>
      <c r="R23" s="68">
        <f t="shared" si="105"/>
        <v>2458577222</v>
      </c>
      <c r="S23" s="68">
        <f t="shared" si="105"/>
        <v>2413950031</v>
      </c>
      <c r="T23" s="54">
        <f t="shared" si="105"/>
        <v>140971197</v>
      </c>
      <c r="U23" s="68">
        <f t="shared" si="105"/>
        <v>167198586</v>
      </c>
      <c r="V23" s="68">
        <f t="shared" si="105"/>
        <v>184102680</v>
      </c>
      <c r="W23" s="68">
        <f t="shared" si="105"/>
        <v>191974286</v>
      </c>
      <c r="X23" s="68">
        <f t="shared" si="105"/>
        <v>232015950</v>
      </c>
      <c r="Y23" s="68">
        <f t="shared" si="105"/>
        <v>226097693</v>
      </c>
      <c r="Z23" s="68">
        <f t="shared" si="105"/>
        <v>253441116</v>
      </c>
      <c r="AA23" s="68">
        <f t="shared" si="105"/>
        <v>305646200</v>
      </c>
      <c r="AB23" s="68">
        <f t="shared" si="105"/>
        <v>323330071</v>
      </c>
      <c r="AC23" s="68">
        <f t="shared" si="105"/>
        <v>305404651</v>
      </c>
      <c r="AD23" s="68">
        <f t="shared" si="105"/>
        <v>384065934</v>
      </c>
      <c r="AE23" s="68">
        <f t="shared" si="105"/>
        <v>418876958</v>
      </c>
      <c r="AF23" s="68">
        <f t="shared" si="105"/>
        <v>279164601</v>
      </c>
      <c r="AG23" s="68">
        <f t="shared" si="105"/>
        <v>270652456</v>
      </c>
      <c r="AH23" s="68">
        <f t="shared" si="105"/>
        <v>266701147</v>
      </c>
      <c r="AI23" s="68">
        <f t="shared" si="105"/>
        <v>262672571</v>
      </c>
      <c r="AJ23" s="68">
        <f t="shared" si="105"/>
        <v>264863939</v>
      </c>
      <c r="AK23" s="68">
        <f t="shared" si="105"/>
        <v>262579213</v>
      </c>
      <c r="AL23" s="54">
        <f t="shared" si="105"/>
        <v>329292404</v>
      </c>
      <c r="AM23" s="68">
        <f t="shared" si="105"/>
        <v>510788452</v>
      </c>
      <c r="AN23" s="68">
        <f t="shared" si="105"/>
        <v>483207281</v>
      </c>
      <c r="AO23" s="68">
        <f t="shared" si="105"/>
        <v>514590825</v>
      </c>
      <c r="AP23" s="68">
        <f t="shared" si="105"/>
        <v>630996859</v>
      </c>
      <c r="AQ23" s="68">
        <f t="shared" si="105"/>
        <v>690291362</v>
      </c>
      <c r="AR23" s="68">
        <f t="shared" si="105"/>
        <v>769932359</v>
      </c>
      <c r="AS23" s="68">
        <f t="shared" si="105"/>
        <v>807254417</v>
      </c>
      <c r="AT23" s="68">
        <f t="shared" si="105"/>
        <v>868626039</v>
      </c>
      <c r="AU23" s="68">
        <f t="shared" si="105"/>
        <v>959692148</v>
      </c>
      <c r="AV23" s="68">
        <f t="shared" si="105"/>
        <v>1182943372</v>
      </c>
      <c r="AW23" s="68">
        <f t="shared" si="105"/>
        <v>1180954498</v>
      </c>
      <c r="AX23" s="68">
        <f t="shared" si="105"/>
        <v>1539569724</v>
      </c>
      <c r="AY23" s="68">
        <f t="shared" si="105"/>
        <v>1622658185</v>
      </c>
      <c r="AZ23" s="68">
        <f t="shared" si="105"/>
        <v>1097059296</v>
      </c>
      <c r="BA23" s="68">
        <f t="shared" si="105"/>
        <v>1203868568</v>
      </c>
      <c r="BB23" s="68">
        <f t="shared" si="105"/>
        <v>1308748139</v>
      </c>
      <c r="BC23" s="68">
        <f t="shared" si="105"/>
        <v>1507230282</v>
      </c>
      <c r="BD23" s="54">
        <f t="shared" si="105"/>
        <v>5628667</v>
      </c>
      <c r="BE23" s="68">
        <f t="shared" si="105"/>
        <v>7345338</v>
      </c>
      <c r="BF23" s="68">
        <f t="shared" si="105"/>
        <v>4335688</v>
      </c>
      <c r="BG23" s="68">
        <f t="shared" si="105"/>
        <v>3443020</v>
      </c>
      <c r="BH23" s="68">
        <f t="shared" si="105"/>
        <v>1601104</v>
      </c>
      <c r="BI23" s="68">
        <f t="shared" si="105"/>
        <v>3895820</v>
      </c>
      <c r="BJ23" s="68">
        <f t="shared" si="105"/>
        <v>1866164</v>
      </c>
      <c r="BK23" s="68">
        <f t="shared" si="105"/>
        <v>3501093</v>
      </c>
      <c r="BL23" s="68">
        <f t="shared" si="105"/>
        <v>2562942</v>
      </c>
      <c r="BM23" s="68">
        <f t="shared" si="105"/>
        <v>12467419</v>
      </c>
      <c r="BN23" s="68">
        <f t="shared" si="105"/>
        <v>13303040</v>
      </c>
      <c r="BO23" s="68">
        <f t="shared" si="105"/>
        <v>13642121</v>
      </c>
      <c r="BP23" s="68">
        <f t="shared" si="105"/>
        <v>3842414</v>
      </c>
      <c r="BQ23" s="68">
        <f t="shared" si="105"/>
        <v>5069697</v>
      </c>
      <c r="BR23" s="68">
        <f t="shared" si="105"/>
        <v>4013583</v>
      </c>
      <c r="BS23" s="68">
        <f t="shared" si="105"/>
        <v>3788610</v>
      </c>
      <c r="BT23" s="68">
        <f t="shared" si="105"/>
        <v>3938423</v>
      </c>
      <c r="BU23" s="68">
        <f t="shared" si="105"/>
        <v>2991792</v>
      </c>
      <c r="BV23" s="55">
        <f t="shared" si="105"/>
        <v>125249687</v>
      </c>
      <c r="BW23" s="69">
        <f t="shared" si="105"/>
        <v>230863201</v>
      </c>
      <c r="BX23" s="54">
        <f t="shared" si="105"/>
        <v>430647118</v>
      </c>
      <c r="BY23" s="68">
        <f t="shared" si="105"/>
        <v>816497353</v>
      </c>
      <c r="BZ23" s="68">
        <f t="shared" si="105"/>
        <v>926218467</v>
      </c>
      <c r="CA23" s="68">
        <f t="shared" si="105"/>
        <v>905488233</v>
      </c>
      <c r="CB23" s="68">
        <f t="shared" si="105"/>
        <v>1078701474</v>
      </c>
      <c r="CC23" s="68">
        <f t="shared" si="105"/>
        <v>1202988475</v>
      </c>
      <c r="CD23" s="68">
        <f t="shared" si="105"/>
        <v>1311487069</v>
      </c>
      <c r="CE23" s="68">
        <f t="shared" si="105"/>
        <v>1451007665</v>
      </c>
      <c r="CF23" s="68">
        <f t="shared" si="105"/>
        <v>1622751179</v>
      </c>
      <c r="CG23" s="68">
        <f t="shared" si="105"/>
        <v>1717215934</v>
      </c>
      <c r="CH23" s="68">
        <f t="shared" si="105"/>
        <v>2035583353</v>
      </c>
      <c r="CI23" s="68">
        <f t="shared" si="105"/>
        <v>2426197362</v>
      </c>
      <c r="CJ23" s="68">
        <f t="shared" si="105"/>
        <v>2770084851</v>
      </c>
      <c r="CK23" s="68">
        <f t="shared" si="105"/>
        <v>3001479248</v>
      </c>
      <c r="CL23" s="68">
        <f t="shared" si="105"/>
        <v>3767458993</v>
      </c>
      <c r="CM23" s="68">
        <f t="shared" si="105"/>
        <v>4054980068</v>
      </c>
      <c r="CN23" s="68">
        <f t="shared" si="105"/>
        <v>4245517772</v>
      </c>
      <c r="CO23" s="68">
        <f t="shared" si="105"/>
        <v>4227952611</v>
      </c>
      <c r="CP23" s="54">
        <f t="shared" si="105"/>
        <v>1315779914</v>
      </c>
      <c r="CQ23" s="68">
        <f t="shared" si="105"/>
        <v>2173709801</v>
      </c>
      <c r="CR23" s="68">
        <f t="shared" si="105"/>
        <v>2406697661</v>
      </c>
      <c r="CS23" s="68">
        <f t="shared" si="105"/>
        <v>2521242870</v>
      </c>
      <c r="CT23" s="68">
        <f t="shared" si="105"/>
        <v>2913064934</v>
      </c>
      <c r="CU23" s="68">
        <f t="shared" si="105"/>
        <v>3086339793</v>
      </c>
      <c r="CV23" s="71">
        <f t="shared" si="105"/>
        <v>3268005638</v>
      </c>
      <c r="CW23" s="68">
        <f t="shared" si="105"/>
        <v>3504593744</v>
      </c>
      <c r="CX23" s="68">
        <f t="shared" si="105"/>
        <v>3855053204</v>
      </c>
      <c r="CY23" s="68">
        <f t="shared" si="105"/>
        <v>4176162658</v>
      </c>
      <c r="CZ23" s="68">
        <f t="shared" ref="CZ23:DG23" si="106">SUM(CZ25:CZ37)</f>
        <v>5394213305</v>
      </c>
      <c r="DA23" s="68">
        <f t="shared" si="106"/>
        <v>6200903748</v>
      </c>
      <c r="DB23" s="68">
        <f t="shared" si="106"/>
        <v>6841691390</v>
      </c>
      <c r="DC23" s="68">
        <f t="shared" si="106"/>
        <v>7134856750</v>
      </c>
      <c r="DD23" s="68">
        <f t="shared" si="106"/>
        <v>7453031037</v>
      </c>
      <c r="DE23" s="68">
        <f t="shared" si="106"/>
        <v>7925794134</v>
      </c>
      <c r="DF23" s="68">
        <f t="shared" si="106"/>
        <v>8281645495</v>
      </c>
      <c r="DG23" s="68">
        <f t="shared" si="106"/>
        <v>8414703929</v>
      </c>
      <c r="DH23" s="70">
        <f t="shared" si="69"/>
        <v>1315779914</v>
      </c>
      <c r="DI23" s="70">
        <f t="shared" si="70"/>
        <v>2173709801</v>
      </c>
      <c r="DJ23" s="70">
        <f t="shared" si="71"/>
        <v>2406697661</v>
      </c>
      <c r="DK23" s="70">
        <f t="shared" si="72"/>
        <v>2521242870</v>
      </c>
      <c r="DL23" s="70">
        <f t="shared" si="73"/>
        <v>2913064934</v>
      </c>
      <c r="DM23" s="70">
        <f t="shared" si="74"/>
        <v>3086339793</v>
      </c>
      <c r="DN23" s="70">
        <f t="shared" si="75"/>
        <v>3268005638</v>
      </c>
      <c r="DO23" s="70">
        <f t="shared" si="76"/>
        <v>3504593744</v>
      </c>
      <c r="DP23" s="70">
        <f t="shared" si="77"/>
        <v>3855053204</v>
      </c>
      <c r="DQ23" s="70">
        <f t="shared" si="78"/>
        <v>4176162658</v>
      </c>
      <c r="DR23" s="70">
        <f t="shared" si="79"/>
        <v>5394213305</v>
      </c>
      <c r="DS23" s="70">
        <f t="shared" si="80"/>
        <v>6200903748</v>
      </c>
      <c r="DT23" s="70">
        <f t="shared" si="81"/>
        <v>6841691390</v>
      </c>
      <c r="DU23" s="70">
        <f t="shared" si="82"/>
        <v>7134856750</v>
      </c>
      <c r="DV23" s="70">
        <f t="shared" si="83"/>
        <v>7453031037</v>
      </c>
      <c r="DW23" s="70">
        <f t="shared" si="84"/>
        <v>7925794134</v>
      </c>
      <c r="DX23" s="70">
        <f t="shared" si="85"/>
        <v>8281645495</v>
      </c>
      <c r="DY23" s="70">
        <f t="shared" si="86"/>
        <v>8414703929</v>
      </c>
      <c r="DZ23" s="74"/>
      <c r="EA23" s="70">
        <f t="shared" si="87"/>
        <v>0</v>
      </c>
      <c r="EB23" s="70">
        <f t="shared" si="88"/>
        <v>0</v>
      </c>
      <c r="EC23" s="70">
        <f t="shared" si="89"/>
        <v>0</v>
      </c>
      <c r="ED23" s="70">
        <f t="shared" si="90"/>
        <v>0</v>
      </c>
      <c r="EE23" s="70">
        <f t="shared" si="91"/>
        <v>0</v>
      </c>
      <c r="EF23" s="70">
        <f t="shared" si="92"/>
        <v>0</v>
      </c>
      <c r="EG23" s="70">
        <f t="shared" si="93"/>
        <v>0</v>
      </c>
      <c r="EH23" s="70">
        <f t="shared" si="94"/>
        <v>0</v>
      </c>
      <c r="EI23" s="70">
        <f t="shared" si="95"/>
        <v>0</v>
      </c>
      <c r="EJ23" s="70">
        <f t="shared" si="96"/>
        <v>0</v>
      </c>
      <c r="EK23" s="70">
        <f t="shared" si="97"/>
        <v>0</v>
      </c>
      <c r="EL23" s="70">
        <f t="shared" si="98"/>
        <v>0</v>
      </c>
      <c r="EM23" s="70">
        <f t="shared" si="99"/>
        <v>0</v>
      </c>
      <c r="EN23" s="70">
        <f t="shared" si="100"/>
        <v>0</v>
      </c>
      <c r="EO23" s="70">
        <f t="shared" si="101"/>
        <v>0</v>
      </c>
      <c r="EP23" s="70">
        <f t="shared" si="102"/>
        <v>0</v>
      </c>
      <c r="EQ23" s="70">
        <f t="shared" si="103"/>
        <v>0</v>
      </c>
      <c r="ER23" s="70">
        <f t="shared" si="104"/>
        <v>0</v>
      </c>
    </row>
    <row r="24" spans="1:148">
      <c r="A24" s="39" t="s">
        <v>64</v>
      </c>
      <c r="B24" s="56"/>
      <c r="C24" s="71"/>
      <c r="D24" s="71"/>
      <c r="E24" s="71"/>
      <c r="F24" s="71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57"/>
      <c r="U24" s="71"/>
      <c r="V24" s="71"/>
      <c r="W24" s="71"/>
      <c r="X24" s="71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57"/>
      <c r="AM24" s="71"/>
      <c r="AN24" s="71"/>
      <c r="AO24" s="71"/>
      <c r="AP24" s="71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57"/>
      <c r="BE24" s="71"/>
      <c r="BF24" s="71"/>
      <c r="BG24" s="71"/>
      <c r="BH24" s="71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58"/>
      <c r="BW24" s="72"/>
      <c r="BX24" s="57"/>
      <c r="BY24" s="73"/>
      <c r="BZ24" s="73"/>
      <c r="CA24" s="73"/>
      <c r="CB24" s="75"/>
      <c r="CC24" s="75"/>
      <c r="CD24" s="75"/>
      <c r="CE24" s="75"/>
      <c r="CF24" s="75"/>
      <c r="CG24" s="75"/>
      <c r="CH24" s="75"/>
      <c r="CI24" s="75"/>
      <c r="CJ24" s="75"/>
      <c r="CK24" s="76"/>
      <c r="CL24" s="76"/>
      <c r="CM24" s="76"/>
      <c r="CN24" s="76"/>
      <c r="CO24" s="76"/>
      <c r="CP24" s="57"/>
      <c r="CQ24" s="71"/>
      <c r="CR24" s="71"/>
      <c r="CS24" s="71"/>
      <c r="CT24" s="71"/>
      <c r="CU24" s="76"/>
      <c r="CV24" s="75"/>
      <c r="CW24" s="75"/>
      <c r="CX24" s="75"/>
      <c r="CY24" s="76"/>
      <c r="CZ24" s="76"/>
      <c r="DA24" s="76"/>
      <c r="DB24" s="76"/>
      <c r="DC24" s="7"/>
      <c r="DD24" s="7"/>
      <c r="DE24" s="7"/>
      <c r="DF24" s="7"/>
      <c r="DG24" s="7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4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</row>
    <row r="25" spans="1:148">
      <c r="A25" s="39" t="s">
        <v>25</v>
      </c>
      <c r="B25" s="56">
        <v>5467118</v>
      </c>
      <c r="C25" s="71">
        <v>6357221</v>
      </c>
      <c r="D25" s="71">
        <v>7153617</v>
      </c>
      <c r="E25" s="71">
        <v>8421336</v>
      </c>
      <c r="F25" s="71">
        <v>9009460</v>
      </c>
      <c r="G25" s="75">
        <v>9239714</v>
      </c>
      <c r="H25" s="75">
        <v>8947449</v>
      </c>
      <c r="I25" s="75">
        <v>8918696</v>
      </c>
      <c r="J25" s="75">
        <v>9854254</v>
      </c>
      <c r="K25" s="75">
        <v>11181960</v>
      </c>
      <c r="L25" s="75">
        <v>12681233</v>
      </c>
      <c r="M25" s="75">
        <v>24063383</v>
      </c>
      <c r="N25" s="75">
        <v>25706190</v>
      </c>
      <c r="O25" s="75">
        <v>25441555</v>
      </c>
      <c r="P25" s="75">
        <v>24609203</v>
      </c>
      <c r="Q25" s="75">
        <v>24283929</v>
      </c>
      <c r="R25" s="75">
        <v>21497729</v>
      </c>
      <c r="S25" s="75">
        <v>20276308</v>
      </c>
      <c r="T25" s="57">
        <v>755559</v>
      </c>
      <c r="U25" s="71">
        <v>669480</v>
      </c>
      <c r="V25" s="71">
        <v>1092602</v>
      </c>
      <c r="W25" s="71">
        <v>665786</v>
      </c>
      <c r="X25" s="71">
        <v>2385051</v>
      </c>
      <c r="Y25" s="75">
        <v>2027663</v>
      </c>
      <c r="Z25" s="75">
        <v>1849878</v>
      </c>
      <c r="AA25" s="75">
        <v>2161775</v>
      </c>
      <c r="AB25" s="75">
        <v>2548391</v>
      </c>
      <c r="AC25" s="75">
        <v>4213530</v>
      </c>
      <c r="AD25" s="75">
        <v>9472889</v>
      </c>
      <c r="AE25" s="75">
        <v>5167427</v>
      </c>
      <c r="AF25" s="75">
        <v>3720471</v>
      </c>
      <c r="AG25" s="75">
        <v>3851164</v>
      </c>
      <c r="AH25" s="75">
        <v>3448269</v>
      </c>
      <c r="AI25" s="75">
        <v>2459952</v>
      </c>
      <c r="AJ25" s="75">
        <v>2994746</v>
      </c>
      <c r="AK25" s="75">
        <v>3527414</v>
      </c>
      <c r="AL25" s="57">
        <v>1609205</v>
      </c>
      <c r="AM25" s="71">
        <v>113464</v>
      </c>
      <c r="AN25" s="71">
        <v>239268</v>
      </c>
      <c r="AO25" s="71">
        <v>250074</v>
      </c>
      <c r="AP25" s="71">
        <v>563107</v>
      </c>
      <c r="AQ25" s="75">
        <v>565686</v>
      </c>
      <c r="AR25" s="75">
        <v>599726</v>
      </c>
      <c r="AS25" s="75">
        <v>541490</v>
      </c>
      <c r="AT25" s="75">
        <v>500693</v>
      </c>
      <c r="AU25" s="75">
        <v>557457</v>
      </c>
      <c r="AV25" s="75">
        <v>93718</v>
      </c>
      <c r="AW25" s="75">
        <v>378970</v>
      </c>
      <c r="AX25" s="75">
        <v>589477</v>
      </c>
      <c r="AY25" s="75">
        <v>519887</v>
      </c>
      <c r="AZ25" s="75">
        <v>641873</v>
      </c>
      <c r="BA25" s="75">
        <v>639823</v>
      </c>
      <c r="BB25" s="75">
        <v>628487</v>
      </c>
      <c r="BC25" s="75">
        <v>459531</v>
      </c>
      <c r="BD25" s="57"/>
      <c r="BE25" s="71">
        <v>0</v>
      </c>
      <c r="BF25" s="71">
        <v>72003</v>
      </c>
      <c r="BG25" s="71">
        <v>72464</v>
      </c>
      <c r="BH25" s="71">
        <v>124754</v>
      </c>
      <c r="BI25" s="75">
        <v>85117</v>
      </c>
      <c r="BJ25" s="75">
        <v>74802</v>
      </c>
      <c r="BK25" s="75">
        <v>94957</v>
      </c>
      <c r="BL25" s="75">
        <v>118675</v>
      </c>
      <c r="BM25" s="75">
        <v>121351</v>
      </c>
      <c r="BN25" s="75">
        <v>119027</v>
      </c>
      <c r="BO25" s="75">
        <v>124412</v>
      </c>
      <c r="BP25" s="75">
        <v>117620</v>
      </c>
      <c r="BQ25" s="75">
        <v>111135</v>
      </c>
      <c r="BR25" s="75">
        <v>112849</v>
      </c>
      <c r="BS25" s="75">
        <v>198335</v>
      </c>
      <c r="BT25" s="75">
        <v>182072</v>
      </c>
      <c r="BU25" s="75">
        <v>173440</v>
      </c>
      <c r="BV25" s="58">
        <v>146496</v>
      </c>
      <c r="BW25" s="72">
        <v>782085</v>
      </c>
      <c r="BX25" s="57">
        <v>2839282</v>
      </c>
      <c r="BY25" s="73">
        <v>4598914</v>
      </c>
      <c r="BZ25" s="73">
        <v>4983410</v>
      </c>
      <c r="CA25" s="73">
        <v>7358074</v>
      </c>
      <c r="CB25" s="73">
        <v>8449948</v>
      </c>
      <c r="CC25" s="75">
        <v>8306410</v>
      </c>
      <c r="CD25" s="75">
        <v>9133050</v>
      </c>
      <c r="CE25" s="75">
        <v>9893532</v>
      </c>
      <c r="CF25" s="75">
        <v>10785394</v>
      </c>
      <c r="CG25" s="75">
        <v>12323451</v>
      </c>
      <c r="CH25" s="75">
        <v>13854824</v>
      </c>
      <c r="CI25" s="75">
        <v>13700985</v>
      </c>
      <c r="CJ25" s="75">
        <v>14789134</v>
      </c>
      <c r="CK25" s="75">
        <v>15553173</v>
      </c>
      <c r="CL25" s="75">
        <v>15347950</v>
      </c>
      <c r="CM25" s="75">
        <v>17272067</v>
      </c>
      <c r="CN25" s="75">
        <v>18302246</v>
      </c>
      <c r="CO25" s="75">
        <v>21135236</v>
      </c>
      <c r="CP25" s="57">
        <v>10671164</v>
      </c>
      <c r="CQ25" s="71">
        <v>11739079</v>
      </c>
      <c r="CR25" s="71">
        <v>13540900</v>
      </c>
      <c r="CS25" s="71">
        <v>16767734</v>
      </c>
      <c r="CT25" s="71">
        <v>20532320</v>
      </c>
      <c r="CU25" s="76">
        <f t="shared" ref="CU25:CU37" si="107">+CC25+BI25+AQ25+Y25+G25</f>
        <v>20224590</v>
      </c>
      <c r="CV25" s="75">
        <v>20604905</v>
      </c>
      <c r="CW25" s="75">
        <v>21610450</v>
      </c>
      <c r="CX25" s="75">
        <v>23807407</v>
      </c>
      <c r="CY25" s="76">
        <f t="shared" ref="CY25:CY37" si="108">+CG25+BM25+AU25+AC25+K25</f>
        <v>28397749</v>
      </c>
      <c r="CZ25" s="76">
        <f t="shared" ref="CZ25:CZ37" si="109">+CH25+BN25+AV25+AD25+L25</f>
        <v>36221691</v>
      </c>
      <c r="DA25" s="75">
        <v>43435177</v>
      </c>
      <c r="DB25" s="75">
        <v>44922892</v>
      </c>
      <c r="DC25" s="146">
        <v>45476914</v>
      </c>
      <c r="DD25" s="146">
        <v>44160144</v>
      </c>
      <c r="DE25" s="146">
        <v>44854106</v>
      </c>
      <c r="DF25" s="146">
        <v>43605280</v>
      </c>
      <c r="DG25" s="146">
        <v>45571929</v>
      </c>
      <c r="DH25" s="70">
        <f t="shared" ref="DH25:DH38" si="110">+BX25+BD25+AL25+T25+B25</f>
        <v>10671164</v>
      </c>
      <c r="DI25" s="70">
        <f t="shared" ref="DI25:DI38" si="111">+BY25+BE25+AM25+U25+C25</f>
        <v>11739079</v>
      </c>
      <c r="DJ25" s="70">
        <f t="shared" ref="DJ25:DJ38" si="112">+BZ25+BF25+AN25+V25+D25</f>
        <v>13540900</v>
      </c>
      <c r="DK25" s="70">
        <f t="shared" ref="DK25:DK38" si="113">+CA25+BG25+AO25+W25+E25</f>
        <v>16767734</v>
      </c>
      <c r="DL25" s="70">
        <f t="shared" ref="DL25:DL38" si="114">+CB25+BH25+AP25+X25+F25</f>
        <v>20532320</v>
      </c>
      <c r="DM25" s="70">
        <f t="shared" ref="DM25:DM38" si="115">+CC25+BI25+AQ25+Y25+G25</f>
        <v>20224590</v>
      </c>
      <c r="DN25" s="70">
        <f t="shared" ref="DN25:DN38" si="116">+CD25+BJ25+AR25+Z25+H25</f>
        <v>20604905</v>
      </c>
      <c r="DO25" s="70">
        <f t="shared" ref="DO25:DO38" si="117">+CE25+BK25+AS25+AA25+I25</f>
        <v>21610450</v>
      </c>
      <c r="DP25" s="70">
        <f t="shared" ref="DP25:DP38" si="118">+CF25+BL25+AT25+AB25+J25</f>
        <v>23807407</v>
      </c>
      <c r="DQ25" s="70">
        <f t="shared" ref="DQ25:DQ38" si="119">+CG25+BM25+AU25+AC25+K25</f>
        <v>28397749</v>
      </c>
      <c r="DR25" s="70">
        <f t="shared" ref="DR25:DR38" si="120">+CH25+BN25+AV25+AD25+L25</f>
        <v>36221691</v>
      </c>
      <c r="DS25" s="70">
        <f t="shared" ref="DS25:DS38" si="121">+CI25+BO25+AW25+AE25+M25</f>
        <v>43435177</v>
      </c>
      <c r="DT25" s="70">
        <f t="shared" ref="DT25:DT38" si="122">+CJ25+BP25+AX25+AF25+N25</f>
        <v>44922892</v>
      </c>
      <c r="DU25" s="70">
        <f t="shared" ref="DU25:DU38" si="123">+CK25+BQ25+AY25+AG25+O25</f>
        <v>45476914</v>
      </c>
      <c r="DV25" s="70">
        <f t="shared" ref="DV25:DV38" si="124">+CL25+BR25+AZ25+AH25+P25</f>
        <v>44160144</v>
      </c>
      <c r="DW25" s="70">
        <f t="shared" ref="DW25:DW38" si="125">+CM25+BS25+BA25+AI25+Q25</f>
        <v>44854106</v>
      </c>
      <c r="DX25" s="70">
        <f t="shared" ref="DX25:DX38" si="126">+CN25+BT25+BB25+AJ25+R25</f>
        <v>43605280</v>
      </c>
      <c r="DY25" s="70">
        <f t="shared" ref="DY25:DY38" si="127">+CO25+BU25+BC25+AK25+S25</f>
        <v>45571929</v>
      </c>
      <c r="DZ25" s="74"/>
      <c r="EA25" s="70">
        <f t="shared" ref="EA25:EA38" si="128">+DH25-CP25</f>
        <v>0</v>
      </c>
      <c r="EB25" s="70">
        <f t="shared" ref="EB25:EB38" si="129">+DI25-CQ25</f>
        <v>0</v>
      </c>
      <c r="EC25" s="70">
        <f t="shared" ref="EC25:EC38" si="130">+DJ25-CR25</f>
        <v>0</v>
      </c>
      <c r="ED25" s="70">
        <f t="shared" ref="ED25:ED38" si="131">+DK25-CS25</f>
        <v>0</v>
      </c>
      <c r="EE25" s="70">
        <f t="shared" ref="EE25:EE38" si="132">+DL25-CT25</f>
        <v>0</v>
      </c>
      <c r="EF25" s="70">
        <f t="shared" ref="EF25:EF38" si="133">+DM25-CU25</f>
        <v>0</v>
      </c>
      <c r="EG25" s="70">
        <f t="shared" ref="EG25:EG38" si="134">+DN25-CV25</f>
        <v>0</v>
      </c>
      <c r="EH25" s="70">
        <f t="shared" ref="EH25:EH38" si="135">+DO25-CW25</f>
        <v>0</v>
      </c>
      <c r="EI25" s="70">
        <f t="shared" ref="EI25:EI38" si="136">+DP25-CX25</f>
        <v>0</v>
      </c>
      <c r="EJ25" s="70">
        <f t="shared" ref="EJ25:EJ38" si="137">+DQ25-CY25</f>
        <v>0</v>
      </c>
      <c r="EK25" s="70">
        <f t="shared" ref="EK25:EK38" si="138">+DR25-CZ25</f>
        <v>0</v>
      </c>
      <c r="EL25" s="70">
        <f t="shared" ref="EL25:EL38" si="139">+DS25-DA25</f>
        <v>0</v>
      </c>
      <c r="EM25" s="70">
        <f t="shared" ref="EM25:EM38" si="140">+DT25-DB25</f>
        <v>0</v>
      </c>
      <c r="EN25" s="70">
        <f t="shared" ref="EN25:EN38" si="141">+DU25-DC25</f>
        <v>0</v>
      </c>
      <c r="EO25" s="70">
        <f t="shared" ref="EO25:EO38" si="142">+DV25-DD25</f>
        <v>0</v>
      </c>
      <c r="EP25" s="70">
        <f t="shared" ref="EP25:EP38" si="143">+DW25-DE25</f>
        <v>0</v>
      </c>
      <c r="EQ25" s="70">
        <f t="shared" ref="EQ25:EQ38" si="144">+DX25-DF25</f>
        <v>0</v>
      </c>
      <c r="ER25" s="70">
        <f t="shared" ref="ER25:ER38" si="145">+DY25-DG25</f>
        <v>0</v>
      </c>
    </row>
    <row r="26" spans="1:148">
      <c r="A26" s="39" t="s">
        <v>26</v>
      </c>
      <c r="B26" s="56">
        <v>29619679</v>
      </c>
      <c r="C26" s="71">
        <v>40249727</v>
      </c>
      <c r="D26" s="71">
        <v>48289424</v>
      </c>
      <c r="E26" s="71">
        <v>55508392</v>
      </c>
      <c r="F26" s="71">
        <v>60933782</v>
      </c>
      <c r="G26" s="75">
        <v>62737880</v>
      </c>
      <c r="H26" s="75">
        <v>60441240</v>
      </c>
      <c r="I26" s="75">
        <v>58722839</v>
      </c>
      <c r="J26" s="75">
        <v>65068622</v>
      </c>
      <c r="K26" s="75">
        <v>81337671</v>
      </c>
      <c r="L26" s="75">
        <v>135196654</v>
      </c>
      <c r="M26" s="75">
        <v>167883445</v>
      </c>
      <c r="N26" s="75">
        <v>181974292</v>
      </c>
      <c r="O26" s="75">
        <v>174913917</v>
      </c>
      <c r="P26" s="75">
        <v>179965762</v>
      </c>
      <c r="Q26" s="75">
        <v>191763838</v>
      </c>
      <c r="R26" s="75">
        <v>201582639</v>
      </c>
      <c r="S26" s="75">
        <v>205263931</v>
      </c>
      <c r="T26" s="57">
        <v>11727903</v>
      </c>
      <c r="U26" s="71">
        <v>14744025</v>
      </c>
      <c r="V26" s="71">
        <v>9259777</v>
      </c>
      <c r="W26" s="71">
        <v>8114077</v>
      </c>
      <c r="X26" s="71">
        <v>6668468</v>
      </c>
      <c r="Y26" s="75">
        <v>6301546</v>
      </c>
      <c r="Z26" s="75">
        <v>6846948</v>
      </c>
      <c r="AA26" s="75">
        <v>10529153</v>
      </c>
      <c r="AB26" s="75">
        <v>11547784</v>
      </c>
      <c r="AC26" s="75">
        <v>13003721</v>
      </c>
      <c r="AD26" s="75">
        <v>21122358</v>
      </c>
      <c r="AE26" s="75">
        <v>23648815</v>
      </c>
      <c r="AF26" s="75">
        <v>14848021</v>
      </c>
      <c r="AG26" s="75">
        <v>13314329</v>
      </c>
      <c r="AH26" s="75">
        <v>11543708</v>
      </c>
      <c r="AI26" s="75">
        <v>12483473</v>
      </c>
      <c r="AJ26" s="75">
        <v>13455180</v>
      </c>
      <c r="AK26" s="75">
        <v>12928741</v>
      </c>
      <c r="AL26" s="57">
        <v>22962219</v>
      </c>
      <c r="AM26" s="71">
        <v>10283554</v>
      </c>
      <c r="AN26" s="71">
        <v>10794624</v>
      </c>
      <c r="AO26" s="71">
        <v>11531567</v>
      </c>
      <c r="AP26" s="71">
        <v>15384490</v>
      </c>
      <c r="AQ26" s="75">
        <v>17639679</v>
      </c>
      <c r="AR26" s="75">
        <v>17806337</v>
      </c>
      <c r="AS26" s="75">
        <v>21221294</v>
      </c>
      <c r="AT26" s="75">
        <v>9796582</v>
      </c>
      <c r="AU26" s="75">
        <v>10556772</v>
      </c>
      <c r="AV26" s="75">
        <v>11343736</v>
      </c>
      <c r="AW26" s="75">
        <v>11700909</v>
      </c>
      <c r="AX26" s="75">
        <v>10747020</v>
      </c>
      <c r="AY26" s="75">
        <v>12566676</v>
      </c>
      <c r="AZ26" s="75">
        <v>12201057</v>
      </c>
      <c r="BA26" s="75">
        <v>13146806</v>
      </c>
      <c r="BB26" s="75">
        <v>11326346</v>
      </c>
      <c r="BC26" s="75">
        <v>11987894</v>
      </c>
      <c r="BD26" s="57">
        <v>504000</v>
      </c>
      <c r="BE26" s="71">
        <v>3944720</v>
      </c>
      <c r="BF26" s="71">
        <v>2519540</v>
      </c>
      <c r="BG26" s="71">
        <v>393376</v>
      </c>
      <c r="BH26" s="71">
        <v>207611</v>
      </c>
      <c r="BI26" s="75">
        <v>30256</v>
      </c>
      <c r="BJ26" s="75">
        <v>12715</v>
      </c>
      <c r="BK26" s="75"/>
      <c r="BL26" s="75"/>
      <c r="BM26" s="75"/>
      <c r="BN26" s="75">
        <v>53130</v>
      </c>
      <c r="BO26" s="75">
        <v>236025</v>
      </c>
      <c r="BP26" s="75">
        <v>239438</v>
      </c>
      <c r="BQ26" s="75">
        <v>136380</v>
      </c>
      <c r="BR26" s="75">
        <v>190224</v>
      </c>
      <c r="BS26" s="75">
        <v>120441</v>
      </c>
      <c r="BT26" s="75">
        <v>120633</v>
      </c>
      <c r="BU26" s="75">
        <v>45266</v>
      </c>
      <c r="BV26" s="58">
        <v>14748446</v>
      </c>
      <c r="BW26" s="72">
        <v>28404835</v>
      </c>
      <c r="BX26" s="57">
        <v>50906216</v>
      </c>
      <c r="BY26" s="73">
        <v>111908890</v>
      </c>
      <c r="BZ26" s="73">
        <v>130345375</v>
      </c>
      <c r="CA26" s="73">
        <v>107519258</v>
      </c>
      <c r="CB26" s="73">
        <v>152026611</v>
      </c>
      <c r="CC26" s="75">
        <v>184574751</v>
      </c>
      <c r="CD26" s="75">
        <v>205306200</v>
      </c>
      <c r="CE26" s="75">
        <v>225441608</v>
      </c>
      <c r="CF26" s="75">
        <v>264341867</v>
      </c>
      <c r="CG26" s="75">
        <v>309941724</v>
      </c>
      <c r="CH26" s="75">
        <v>371007954</v>
      </c>
      <c r="CI26" s="75">
        <v>408642545</v>
      </c>
      <c r="CJ26" s="75">
        <v>437822006</v>
      </c>
      <c r="CK26" s="75">
        <v>469860199</v>
      </c>
      <c r="CL26" s="75">
        <v>517689780</v>
      </c>
      <c r="CM26" s="75">
        <v>570121010</v>
      </c>
      <c r="CN26" s="75">
        <v>633857549</v>
      </c>
      <c r="CO26" s="75">
        <v>725115060</v>
      </c>
      <c r="CP26" s="57">
        <v>115720017</v>
      </c>
      <c r="CQ26" s="71">
        <v>181130916</v>
      </c>
      <c r="CR26" s="71">
        <v>201208740</v>
      </c>
      <c r="CS26" s="71">
        <v>183066670</v>
      </c>
      <c r="CT26" s="71">
        <v>235220962</v>
      </c>
      <c r="CU26" s="76">
        <f t="shared" si="107"/>
        <v>271284112</v>
      </c>
      <c r="CV26" s="75">
        <v>290413440</v>
      </c>
      <c r="CW26" s="75">
        <v>315914894</v>
      </c>
      <c r="CX26" s="75">
        <v>350754855</v>
      </c>
      <c r="CY26" s="76">
        <f t="shared" si="108"/>
        <v>414839888</v>
      </c>
      <c r="CZ26" s="76">
        <f t="shared" si="109"/>
        <v>538723832</v>
      </c>
      <c r="DA26" s="75">
        <v>612111739</v>
      </c>
      <c r="DB26" s="75">
        <v>645630777</v>
      </c>
      <c r="DC26" s="146">
        <v>670791501</v>
      </c>
      <c r="DD26" s="146">
        <v>721590531</v>
      </c>
      <c r="DE26" s="146">
        <v>787635568</v>
      </c>
      <c r="DF26" s="146">
        <v>860342347</v>
      </c>
      <c r="DG26" s="146">
        <v>955340892</v>
      </c>
      <c r="DH26" s="70">
        <f t="shared" si="110"/>
        <v>115720017</v>
      </c>
      <c r="DI26" s="70">
        <f t="shared" si="111"/>
        <v>181130916</v>
      </c>
      <c r="DJ26" s="70">
        <f t="shared" si="112"/>
        <v>201208740</v>
      </c>
      <c r="DK26" s="70">
        <f t="shared" si="113"/>
        <v>183066670</v>
      </c>
      <c r="DL26" s="70">
        <f t="shared" si="114"/>
        <v>235220962</v>
      </c>
      <c r="DM26" s="70">
        <f t="shared" si="115"/>
        <v>271284112</v>
      </c>
      <c r="DN26" s="70">
        <f t="shared" si="116"/>
        <v>290413440</v>
      </c>
      <c r="DO26" s="70">
        <f t="shared" si="117"/>
        <v>315914894</v>
      </c>
      <c r="DP26" s="70">
        <f t="shared" si="118"/>
        <v>350754855</v>
      </c>
      <c r="DQ26" s="70">
        <f t="shared" si="119"/>
        <v>414839888</v>
      </c>
      <c r="DR26" s="70">
        <f t="shared" si="120"/>
        <v>538723832</v>
      </c>
      <c r="DS26" s="70">
        <f t="shared" si="121"/>
        <v>612111739</v>
      </c>
      <c r="DT26" s="70">
        <f t="shared" si="122"/>
        <v>645630777</v>
      </c>
      <c r="DU26" s="70">
        <f t="shared" si="123"/>
        <v>670791501</v>
      </c>
      <c r="DV26" s="70">
        <f t="shared" si="124"/>
        <v>721590531</v>
      </c>
      <c r="DW26" s="70">
        <f t="shared" si="125"/>
        <v>787635568</v>
      </c>
      <c r="DX26" s="70">
        <f t="shared" si="126"/>
        <v>860342347</v>
      </c>
      <c r="DY26" s="70">
        <f t="shared" si="127"/>
        <v>955340892</v>
      </c>
      <c r="DZ26" s="74"/>
      <c r="EA26" s="70">
        <f t="shared" si="128"/>
        <v>0</v>
      </c>
      <c r="EB26" s="70">
        <f t="shared" si="129"/>
        <v>0</v>
      </c>
      <c r="EC26" s="70">
        <f t="shared" si="130"/>
        <v>0</v>
      </c>
      <c r="ED26" s="70">
        <f t="shared" si="131"/>
        <v>0</v>
      </c>
      <c r="EE26" s="70">
        <f t="shared" si="132"/>
        <v>0</v>
      </c>
      <c r="EF26" s="70">
        <f t="shared" si="133"/>
        <v>0</v>
      </c>
      <c r="EG26" s="70">
        <f t="shared" si="134"/>
        <v>0</v>
      </c>
      <c r="EH26" s="70">
        <f t="shared" si="135"/>
        <v>0</v>
      </c>
      <c r="EI26" s="70">
        <f t="shared" si="136"/>
        <v>0</v>
      </c>
      <c r="EJ26" s="70">
        <f t="shared" si="137"/>
        <v>0</v>
      </c>
      <c r="EK26" s="70">
        <f t="shared" si="138"/>
        <v>0</v>
      </c>
      <c r="EL26" s="70">
        <f t="shared" si="139"/>
        <v>0</v>
      </c>
      <c r="EM26" s="70">
        <f t="shared" si="140"/>
        <v>0</v>
      </c>
      <c r="EN26" s="70">
        <f t="shared" si="141"/>
        <v>0</v>
      </c>
      <c r="EO26" s="70">
        <f t="shared" si="142"/>
        <v>0</v>
      </c>
      <c r="EP26" s="70">
        <f t="shared" si="143"/>
        <v>0</v>
      </c>
      <c r="EQ26" s="70">
        <f t="shared" si="144"/>
        <v>0</v>
      </c>
      <c r="ER26" s="70">
        <f t="shared" si="145"/>
        <v>0</v>
      </c>
    </row>
    <row r="27" spans="1:148">
      <c r="A27" s="39" t="s">
        <v>27</v>
      </c>
      <c r="B27" s="56">
        <v>193928374</v>
      </c>
      <c r="C27" s="71">
        <v>346914707</v>
      </c>
      <c r="D27" s="71">
        <v>417033933</v>
      </c>
      <c r="E27" s="71">
        <v>457198444</v>
      </c>
      <c r="F27" s="71">
        <v>471377791</v>
      </c>
      <c r="G27" s="75">
        <v>465250306</v>
      </c>
      <c r="H27" s="75">
        <v>460969389</v>
      </c>
      <c r="I27" s="75">
        <v>473282607</v>
      </c>
      <c r="J27" s="75">
        <v>535035071</v>
      </c>
      <c r="K27" s="75">
        <v>624654456</v>
      </c>
      <c r="L27" s="75">
        <v>891999011</v>
      </c>
      <c r="M27" s="75">
        <v>1049322792</v>
      </c>
      <c r="N27" s="75">
        <v>1101449259</v>
      </c>
      <c r="O27" s="75">
        <v>1131089247</v>
      </c>
      <c r="P27" s="75">
        <v>1220815927</v>
      </c>
      <c r="Q27" s="75">
        <v>1298698007</v>
      </c>
      <c r="R27" s="75">
        <v>1365597882</v>
      </c>
      <c r="S27" s="75">
        <v>1336024592</v>
      </c>
      <c r="T27" s="57">
        <v>75901102</v>
      </c>
      <c r="U27" s="71">
        <v>91036840</v>
      </c>
      <c r="V27" s="71">
        <v>99325898</v>
      </c>
      <c r="W27" s="71">
        <v>108862622</v>
      </c>
      <c r="X27" s="71">
        <v>121887830</v>
      </c>
      <c r="Y27" s="75">
        <v>133144085</v>
      </c>
      <c r="Z27" s="75">
        <v>136312085</v>
      </c>
      <c r="AA27" s="75">
        <v>163292921</v>
      </c>
      <c r="AB27" s="75">
        <v>173533788</v>
      </c>
      <c r="AC27" s="75">
        <v>156528082</v>
      </c>
      <c r="AD27" s="75">
        <v>208193782</v>
      </c>
      <c r="AE27" s="75">
        <v>207316558</v>
      </c>
      <c r="AF27" s="75">
        <v>158692002</v>
      </c>
      <c r="AG27" s="75">
        <v>153379399</v>
      </c>
      <c r="AH27" s="75">
        <v>149665943</v>
      </c>
      <c r="AI27" s="75">
        <v>148671511</v>
      </c>
      <c r="AJ27" s="75">
        <v>150095427</v>
      </c>
      <c r="AK27" s="75">
        <v>149846057</v>
      </c>
      <c r="AL27" s="57">
        <v>201084825</v>
      </c>
      <c r="AM27" s="71">
        <v>306129103</v>
      </c>
      <c r="AN27" s="71">
        <v>310383569</v>
      </c>
      <c r="AO27" s="71">
        <v>328724454</v>
      </c>
      <c r="AP27" s="71">
        <v>429512560</v>
      </c>
      <c r="AQ27" s="75">
        <v>470973634</v>
      </c>
      <c r="AR27" s="75">
        <v>533295838</v>
      </c>
      <c r="AS27" s="75">
        <v>548668860</v>
      </c>
      <c r="AT27" s="75">
        <v>595797685</v>
      </c>
      <c r="AU27" s="75">
        <v>660642027</v>
      </c>
      <c r="AV27" s="75">
        <v>838191549</v>
      </c>
      <c r="AW27" s="75">
        <v>843703714</v>
      </c>
      <c r="AX27" s="75">
        <v>1149647678</v>
      </c>
      <c r="AY27" s="75">
        <v>1201151104</v>
      </c>
      <c r="AZ27" s="75">
        <v>653087057</v>
      </c>
      <c r="BA27" s="75">
        <v>728443460</v>
      </c>
      <c r="BB27" s="75">
        <v>798253104</v>
      </c>
      <c r="BC27" s="75">
        <v>1001341137</v>
      </c>
      <c r="BD27" s="57">
        <v>557000</v>
      </c>
      <c r="BE27" s="71">
        <v>374000</v>
      </c>
      <c r="BF27" s="71">
        <v>453000</v>
      </c>
      <c r="BG27" s="71">
        <v>425000</v>
      </c>
      <c r="BH27" s="71">
        <v>455000</v>
      </c>
      <c r="BI27" s="75">
        <v>439000</v>
      </c>
      <c r="BJ27" s="75">
        <v>560000</v>
      </c>
      <c r="BK27" s="75">
        <v>543653</v>
      </c>
      <c r="BL27" s="75">
        <v>719615</v>
      </c>
      <c r="BM27" s="75">
        <v>398000</v>
      </c>
      <c r="BN27" s="75">
        <v>442000</v>
      </c>
      <c r="BO27" s="75">
        <v>461000</v>
      </c>
      <c r="BP27" s="75">
        <v>587991</v>
      </c>
      <c r="BQ27" s="75">
        <v>483183</v>
      </c>
      <c r="BR27" s="75">
        <v>477112</v>
      </c>
      <c r="BS27" s="75">
        <v>404628</v>
      </c>
      <c r="BT27" s="75">
        <v>760024</v>
      </c>
      <c r="BU27" s="75">
        <v>524331</v>
      </c>
      <c r="BV27" s="58">
        <v>47068572</v>
      </c>
      <c r="BW27" s="72">
        <v>65526106</v>
      </c>
      <c r="BX27" s="57">
        <v>212967099</v>
      </c>
      <c r="BY27" s="73">
        <v>346008826</v>
      </c>
      <c r="BZ27" s="73">
        <v>434100807</v>
      </c>
      <c r="CA27" s="73">
        <v>420349037</v>
      </c>
      <c r="CB27" s="73">
        <v>499197313</v>
      </c>
      <c r="CC27" s="75">
        <v>560940411</v>
      </c>
      <c r="CD27" s="75">
        <v>607013639</v>
      </c>
      <c r="CE27" s="75">
        <v>668445944</v>
      </c>
      <c r="CF27" s="75">
        <v>727311406</v>
      </c>
      <c r="CG27" s="75">
        <v>750543861</v>
      </c>
      <c r="CH27" s="75">
        <v>884866526</v>
      </c>
      <c r="CI27" s="75">
        <v>1119585764</v>
      </c>
      <c r="CJ27" s="75">
        <v>1304314372</v>
      </c>
      <c r="CK27" s="75">
        <v>1385643492</v>
      </c>
      <c r="CL27" s="75">
        <v>2043343282</v>
      </c>
      <c r="CM27" s="75">
        <v>2190385695</v>
      </c>
      <c r="CN27" s="75">
        <v>2207053028</v>
      </c>
      <c r="CO27" s="75">
        <v>2086174314</v>
      </c>
      <c r="CP27" s="57">
        <v>684438400</v>
      </c>
      <c r="CQ27" s="71">
        <v>1090463476</v>
      </c>
      <c r="CR27" s="71">
        <v>1261297207</v>
      </c>
      <c r="CS27" s="71">
        <v>1315559557</v>
      </c>
      <c r="CT27" s="71">
        <v>1522430494</v>
      </c>
      <c r="CU27" s="76">
        <f t="shared" si="107"/>
        <v>1630747436</v>
      </c>
      <c r="CV27" s="75">
        <v>1738150951</v>
      </c>
      <c r="CW27" s="75">
        <v>1854233985</v>
      </c>
      <c r="CX27" s="75">
        <v>2032397565</v>
      </c>
      <c r="CY27" s="76">
        <f t="shared" si="108"/>
        <v>2192766426</v>
      </c>
      <c r="CZ27" s="76">
        <f t="shared" si="109"/>
        <v>2823692868</v>
      </c>
      <c r="DA27" s="75">
        <v>3220389828</v>
      </c>
      <c r="DB27" s="75">
        <v>3714691302</v>
      </c>
      <c r="DC27" s="146">
        <v>3871746425</v>
      </c>
      <c r="DD27" s="146">
        <v>4067389321</v>
      </c>
      <c r="DE27" s="146">
        <v>4366603301</v>
      </c>
      <c r="DF27" s="146">
        <v>4521759465</v>
      </c>
      <c r="DG27" s="146">
        <v>4573910431</v>
      </c>
      <c r="DH27" s="70">
        <f t="shared" si="110"/>
        <v>684438400</v>
      </c>
      <c r="DI27" s="70">
        <f t="shared" si="111"/>
        <v>1090463476</v>
      </c>
      <c r="DJ27" s="70">
        <f t="shared" si="112"/>
        <v>1261297207</v>
      </c>
      <c r="DK27" s="70">
        <f t="shared" si="113"/>
        <v>1315559557</v>
      </c>
      <c r="DL27" s="70">
        <f t="shared" si="114"/>
        <v>1522430494</v>
      </c>
      <c r="DM27" s="70">
        <f t="shared" si="115"/>
        <v>1630747436</v>
      </c>
      <c r="DN27" s="70">
        <f t="shared" si="116"/>
        <v>1738150951</v>
      </c>
      <c r="DO27" s="70">
        <f t="shared" si="117"/>
        <v>1854233985</v>
      </c>
      <c r="DP27" s="70">
        <f t="shared" si="118"/>
        <v>2032397565</v>
      </c>
      <c r="DQ27" s="70">
        <f t="shared" si="119"/>
        <v>2192766426</v>
      </c>
      <c r="DR27" s="70">
        <f t="shared" si="120"/>
        <v>2823692868</v>
      </c>
      <c r="DS27" s="70">
        <f t="shared" si="121"/>
        <v>3220389828</v>
      </c>
      <c r="DT27" s="70">
        <f t="shared" si="122"/>
        <v>3714691302</v>
      </c>
      <c r="DU27" s="70">
        <f t="shared" si="123"/>
        <v>3871746425</v>
      </c>
      <c r="DV27" s="70">
        <f t="shared" si="124"/>
        <v>4067389321</v>
      </c>
      <c r="DW27" s="70">
        <f t="shared" si="125"/>
        <v>4366603301</v>
      </c>
      <c r="DX27" s="70">
        <f t="shared" si="126"/>
        <v>4521759465</v>
      </c>
      <c r="DY27" s="70">
        <f t="shared" si="127"/>
        <v>4573910431</v>
      </c>
      <c r="DZ27" s="74"/>
      <c r="EA27" s="70">
        <f t="shared" si="128"/>
        <v>0</v>
      </c>
      <c r="EB27" s="70">
        <f t="shared" si="129"/>
        <v>0</v>
      </c>
      <c r="EC27" s="70">
        <f t="shared" si="130"/>
        <v>0</v>
      </c>
      <c r="ED27" s="70">
        <f t="shared" si="131"/>
        <v>0</v>
      </c>
      <c r="EE27" s="70">
        <f t="shared" si="132"/>
        <v>0</v>
      </c>
      <c r="EF27" s="70">
        <f t="shared" si="133"/>
        <v>0</v>
      </c>
      <c r="EG27" s="70">
        <f t="shared" si="134"/>
        <v>0</v>
      </c>
      <c r="EH27" s="70">
        <f t="shared" si="135"/>
        <v>0</v>
      </c>
      <c r="EI27" s="70">
        <f t="shared" si="136"/>
        <v>0</v>
      </c>
      <c r="EJ27" s="70">
        <f t="shared" si="137"/>
        <v>0</v>
      </c>
      <c r="EK27" s="70">
        <f t="shared" si="138"/>
        <v>0</v>
      </c>
      <c r="EL27" s="70">
        <f t="shared" si="139"/>
        <v>0</v>
      </c>
      <c r="EM27" s="70">
        <f t="shared" si="140"/>
        <v>0</v>
      </c>
      <c r="EN27" s="70">
        <f t="shared" si="141"/>
        <v>0</v>
      </c>
      <c r="EO27" s="70">
        <f t="shared" si="142"/>
        <v>0</v>
      </c>
      <c r="EP27" s="70">
        <f t="shared" si="143"/>
        <v>0</v>
      </c>
      <c r="EQ27" s="70">
        <f t="shared" si="144"/>
        <v>0</v>
      </c>
      <c r="ER27" s="70">
        <f t="shared" si="145"/>
        <v>0</v>
      </c>
    </row>
    <row r="28" spans="1:148">
      <c r="A28" s="39" t="s">
        <v>28</v>
      </c>
      <c r="B28" s="56">
        <v>34726481</v>
      </c>
      <c r="C28" s="71">
        <v>44496775</v>
      </c>
      <c r="D28" s="71">
        <v>52261224</v>
      </c>
      <c r="E28" s="71">
        <v>53944717</v>
      </c>
      <c r="F28" s="71">
        <v>59377653</v>
      </c>
      <c r="G28" s="75">
        <v>63058764</v>
      </c>
      <c r="H28" s="75">
        <v>66277181</v>
      </c>
      <c r="I28" s="75">
        <v>66394985</v>
      </c>
      <c r="J28" s="75">
        <v>71443834</v>
      </c>
      <c r="K28" s="75">
        <v>80103848</v>
      </c>
      <c r="L28" s="75">
        <v>132526013</v>
      </c>
      <c r="M28" s="75">
        <v>159504852</v>
      </c>
      <c r="N28" s="75">
        <v>162489628</v>
      </c>
      <c r="O28" s="75">
        <v>161646764</v>
      </c>
      <c r="P28" s="75">
        <v>161871616</v>
      </c>
      <c r="Q28" s="75">
        <v>162424258</v>
      </c>
      <c r="R28" s="75">
        <v>161270688</v>
      </c>
      <c r="S28" s="75">
        <v>162309490</v>
      </c>
      <c r="T28" s="57">
        <v>8876785</v>
      </c>
      <c r="U28" s="71">
        <v>7601350</v>
      </c>
      <c r="V28" s="71">
        <v>9361032</v>
      </c>
      <c r="W28" s="71">
        <v>10003333</v>
      </c>
      <c r="X28" s="71">
        <v>10112562</v>
      </c>
      <c r="Y28" s="75">
        <v>10276059</v>
      </c>
      <c r="Z28" s="75">
        <v>19453825</v>
      </c>
      <c r="AA28" s="75">
        <v>19521870</v>
      </c>
      <c r="AB28" s="75">
        <v>17555422</v>
      </c>
      <c r="AC28" s="75">
        <v>16820834</v>
      </c>
      <c r="AD28" s="75">
        <v>23602296</v>
      </c>
      <c r="AE28" s="75">
        <v>23679482</v>
      </c>
      <c r="AF28" s="75">
        <v>14308829</v>
      </c>
      <c r="AG28" s="75">
        <v>14246358</v>
      </c>
      <c r="AH28" s="75">
        <v>15106892</v>
      </c>
      <c r="AI28" s="75">
        <v>14285719</v>
      </c>
      <c r="AJ28" s="75">
        <v>15164516</v>
      </c>
      <c r="AK28" s="75">
        <v>14245024</v>
      </c>
      <c r="AL28" s="57">
        <v>36621486</v>
      </c>
      <c r="AM28" s="71">
        <v>46817500</v>
      </c>
      <c r="AN28" s="71">
        <v>47805614</v>
      </c>
      <c r="AO28" s="71">
        <v>43248937</v>
      </c>
      <c r="AP28" s="71">
        <v>37194942</v>
      </c>
      <c r="AQ28" s="75">
        <v>37817949</v>
      </c>
      <c r="AR28" s="75">
        <v>40632644</v>
      </c>
      <c r="AS28" s="75">
        <v>46290219</v>
      </c>
      <c r="AT28" s="75">
        <v>55606964</v>
      </c>
      <c r="AU28" s="75">
        <v>61867610</v>
      </c>
      <c r="AV28" s="75">
        <v>56490950</v>
      </c>
      <c r="AW28" s="75">
        <v>54912601</v>
      </c>
      <c r="AX28" s="75">
        <v>56607355</v>
      </c>
      <c r="AY28" s="75">
        <v>57184672</v>
      </c>
      <c r="AZ28" s="75">
        <v>62199635</v>
      </c>
      <c r="BA28" s="75">
        <v>83304029</v>
      </c>
      <c r="BB28" s="75">
        <v>96633421</v>
      </c>
      <c r="BC28" s="75">
        <v>98420121</v>
      </c>
      <c r="BD28" s="57"/>
      <c r="BE28" s="71">
        <v>48545</v>
      </c>
      <c r="BF28" s="71">
        <v>376243</v>
      </c>
      <c r="BG28" s="71">
        <v>1070141</v>
      </c>
      <c r="BH28" s="71"/>
      <c r="BI28" s="75">
        <v>2141907</v>
      </c>
      <c r="BJ28" s="75">
        <v>1750</v>
      </c>
      <c r="BK28" s="75">
        <v>381</v>
      </c>
      <c r="BL28" s="75">
        <v>42653</v>
      </c>
      <c r="BM28" s="75">
        <v>47081</v>
      </c>
      <c r="BN28" s="75">
        <v>31822</v>
      </c>
      <c r="BO28" s="75">
        <v>20514</v>
      </c>
      <c r="BP28" s="75">
        <v>28873</v>
      </c>
      <c r="BQ28" s="75">
        <v>1353502</v>
      </c>
      <c r="BR28" s="75">
        <v>16918</v>
      </c>
      <c r="BS28" s="75">
        <v>4504</v>
      </c>
      <c r="BT28" s="75">
        <v>1912</v>
      </c>
      <c r="BU28" s="75">
        <v>2711</v>
      </c>
      <c r="BV28" s="58">
        <v>6189880</v>
      </c>
      <c r="BW28" s="72">
        <v>12787059</v>
      </c>
      <c r="BX28" s="57">
        <v>17284755</v>
      </c>
      <c r="BY28" s="73">
        <v>44316115</v>
      </c>
      <c r="BZ28" s="73">
        <v>70612708</v>
      </c>
      <c r="CA28" s="73">
        <v>91501835</v>
      </c>
      <c r="CB28" s="73">
        <v>84496383</v>
      </c>
      <c r="CC28" s="75">
        <v>95509276</v>
      </c>
      <c r="CD28" s="75">
        <v>112752207</v>
      </c>
      <c r="CE28" s="75">
        <v>111623633</v>
      </c>
      <c r="CF28" s="75">
        <v>128644071</v>
      </c>
      <c r="CG28" s="75">
        <v>141781409</v>
      </c>
      <c r="CH28" s="75">
        <v>177495527</v>
      </c>
      <c r="CI28" s="75">
        <v>195274235</v>
      </c>
      <c r="CJ28" s="75">
        <v>222085467</v>
      </c>
      <c r="CK28" s="75">
        <v>243801407</v>
      </c>
      <c r="CL28" s="75">
        <v>263661940</v>
      </c>
      <c r="CM28" s="75">
        <v>281857459</v>
      </c>
      <c r="CN28" s="75">
        <v>310691266</v>
      </c>
      <c r="CO28" s="75">
        <v>330804536</v>
      </c>
      <c r="CP28" s="57">
        <v>97509507</v>
      </c>
      <c r="CQ28" s="71">
        <v>143280285</v>
      </c>
      <c r="CR28" s="71">
        <v>180416821</v>
      </c>
      <c r="CS28" s="71">
        <v>199768963</v>
      </c>
      <c r="CT28" s="71">
        <v>191181540</v>
      </c>
      <c r="CU28" s="76">
        <f t="shared" si="107"/>
        <v>208803955</v>
      </c>
      <c r="CV28" s="75">
        <v>239117607</v>
      </c>
      <c r="CW28" s="75">
        <v>243831088</v>
      </c>
      <c r="CX28" s="75">
        <v>273292944</v>
      </c>
      <c r="CY28" s="76">
        <f t="shared" si="108"/>
        <v>300620782</v>
      </c>
      <c r="CZ28" s="76">
        <f t="shared" si="109"/>
        <v>390146608</v>
      </c>
      <c r="DA28" s="75">
        <v>433391684</v>
      </c>
      <c r="DB28" s="75">
        <v>455520152</v>
      </c>
      <c r="DC28" s="146">
        <v>478232703</v>
      </c>
      <c r="DD28" s="146">
        <v>502857001</v>
      </c>
      <c r="DE28" s="146">
        <v>541875969</v>
      </c>
      <c r="DF28" s="146">
        <v>583761803</v>
      </c>
      <c r="DG28" s="146">
        <v>605781882</v>
      </c>
      <c r="DH28" s="70">
        <f t="shared" si="110"/>
        <v>97509507</v>
      </c>
      <c r="DI28" s="70">
        <f t="shared" si="111"/>
        <v>143280285</v>
      </c>
      <c r="DJ28" s="70">
        <f t="shared" si="112"/>
        <v>180416821</v>
      </c>
      <c r="DK28" s="70">
        <f t="shared" si="113"/>
        <v>199768963</v>
      </c>
      <c r="DL28" s="70">
        <f t="shared" si="114"/>
        <v>191181540</v>
      </c>
      <c r="DM28" s="70">
        <f t="shared" si="115"/>
        <v>208803955</v>
      </c>
      <c r="DN28" s="70">
        <f t="shared" si="116"/>
        <v>239117607</v>
      </c>
      <c r="DO28" s="70">
        <f t="shared" si="117"/>
        <v>243831088</v>
      </c>
      <c r="DP28" s="70">
        <f t="shared" si="118"/>
        <v>273292944</v>
      </c>
      <c r="DQ28" s="70">
        <f t="shared" si="119"/>
        <v>300620782</v>
      </c>
      <c r="DR28" s="70">
        <f t="shared" si="120"/>
        <v>390146608</v>
      </c>
      <c r="DS28" s="70">
        <f t="shared" si="121"/>
        <v>433391684</v>
      </c>
      <c r="DT28" s="70">
        <f t="shared" si="122"/>
        <v>455520152</v>
      </c>
      <c r="DU28" s="70">
        <f t="shared" si="123"/>
        <v>478232703</v>
      </c>
      <c r="DV28" s="70">
        <f t="shared" si="124"/>
        <v>502857001</v>
      </c>
      <c r="DW28" s="70">
        <f t="shared" si="125"/>
        <v>541875969</v>
      </c>
      <c r="DX28" s="70">
        <f t="shared" si="126"/>
        <v>583761803</v>
      </c>
      <c r="DY28" s="70">
        <f t="shared" si="127"/>
        <v>605781882</v>
      </c>
      <c r="DZ28" s="74"/>
      <c r="EA28" s="70">
        <f t="shared" si="128"/>
        <v>0</v>
      </c>
      <c r="EB28" s="70">
        <f t="shared" si="129"/>
        <v>0</v>
      </c>
      <c r="EC28" s="70">
        <f t="shared" si="130"/>
        <v>0</v>
      </c>
      <c r="ED28" s="70">
        <f t="shared" si="131"/>
        <v>0</v>
      </c>
      <c r="EE28" s="70">
        <f t="shared" si="132"/>
        <v>0</v>
      </c>
      <c r="EF28" s="70">
        <f t="shared" si="133"/>
        <v>0</v>
      </c>
      <c r="EG28" s="70">
        <f t="shared" si="134"/>
        <v>0</v>
      </c>
      <c r="EH28" s="70">
        <f t="shared" si="135"/>
        <v>0</v>
      </c>
      <c r="EI28" s="70">
        <f t="shared" si="136"/>
        <v>0</v>
      </c>
      <c r="EJ28" s="70">
        <f t="shared" si="137"/>
        <v>0</v>
      </c>
      <c r="EK28" s="70">
        <f t="shared" si="138"/>
        <v>0</v>
      </c>
      <c r="EL28" s="70">
        <f t="shared" si="139"/>
        <v>0</v>
      </c>
      <c r="EM28" s="70">
        <f t="shared" si="140"/>
        <v>0</v>
      </c>
      <c r="EN28" s="70">
        <f t="shared" si="141"/>
        <v>0</v>
      </c>
      <c r="EO28" s="70">
        <f t="shared" si="142"/>
        <v>0</v>
      </c>
      <c r="EP28" s="70">
        <f t="shared" si="143"/>
        <v>0</v>
      </c>
      <c r="EQ28" s="70">
        <f t="shared" si="144"/>
        <v>0</v>
      </c>
      <c r="ER28" s="70">
        <f t="shared" si="145"/>
        <v>0</v>
      </c>
    </row>
    <row r="29" spans="1:148">
      <c r="A29" s="39" t="s">
        <v>30</v>
      </c>
      <c r="B29" s="56">
        <v>3357629</v>
      </c>
      <c r="C29" s="71">
        <v>8499815</v>
      </c>
      <c r="D29" s="71">
        <v>9413688</v>
      </c>
      <c r="E29" s="71">
        <v>10875028</v>
      </c>
      <c r="F29" s="71">
        <v>13499604</v>
      </c>
      <c r="G29" s="75">
        <v>13695201</v>
      </c>
      <c r="H29" s="75">
        <v>12780309</v>
      </c>
      <c r="I29" s="75">
        <v>12583872</v>
      </c>
      <c r="J29" s="75">
        <v>15577165</v>
      </c>
      <c r="K29" s="75">
        <v>12156817</v>
      </c>
      <c r="L29" s="75">
        <v>24049628</v>
      </c>
      <c r="M29" s="75">
        <v>26675391</v>
      </c>
      <c r="N29" s="75">
        <v>28548532</v>
      </c>
      <c r="O29" s="75">
        <v>29310611</v>
      </c>
      <c r="P29" s="75">
        <v>29324448</v>
      </c>
      <c r="Q29" s="75">
        <v>30152678</v>
      </c>
      <c r="R29" s="75">
        <v>29708453</v>
      </c>
      <c r="S29" s="75">
        <v>28172990</v>
      </c>
      <c r="T29" s="57">
        <v>2013931</v>
      </c>
      <c r="U29" s="71">
        <v>907512</v>
      </c>
      <c r="V29" s="71">
        <v>1794187</v>
      </c>
      <c r="W29" s="71">
        <v>1687586</v>
      </c>
      <c r="X29" s="71">
        <v>2128320</v>
      </c>
      <c r="Y29" s="75">
        <v>2083250</v>
      </c>
      <c r="Z29" s="75">
        <v>1868888</v>
      </c>
      <c r="AA29" s="75">
        <v>1707329</v>
      </c>
      <c r="AB29" s="75">
        <v>411187</v>
      </c>
      <c r="AC29" s="75">
        <v>875960</v>
      </c>
      <c r="AD29" s="75">
        <v>1530233</v>
      </c>
      <c r="AE29" s="75">
        <v>16964097</v>
      </c>
      <c r="AF29" s="75">
        <v>15478956</v>
      </c>
      <c r="AG29" s="75">
        <v>14374995</v>
      </c>
      <c r="AH29" s="75">
        <v>14479962</v>
      </c>
      <c r="AI29" s="75">
        <v>13825901</v>
      </c>
      <c r="AJ29" s="75">
        <v>12391236</v>
      </c>
      <c r="AK29" s="75">
        <v>12441190</v>
      </c>
      <c r="AL29" s="57">
        <v>489323</v>
      </c>
      <c r="AM29" s="71">
        <v>216414</v>
      </c>
      <c r="AN29" s="71">
        <v>222883</v>
      </c>
      <c r="AO29" s="71">
        <v>200251</v>
      </c>
      <c r="AP29" s="71">
        <v>219739</v>
      </c>
      <c r="AQ29" s="75">
        <v>258180</v>
      </c>
      <c r="AR29" s="75">
        <v>263133</v>
      </c>
      <c r="AS29" s="75">
        <v>240240</v>
      </c>
      <c r="AT29" s="75">
        <v>250851</v>
      </c>
      <c r="AU29" s="75">
        <v>238225</v>
      </c>
      <c r="AV29" s="75">
        <v>240320</v>
      </c>
      <c r="AW29" s="75">
        <v>1330723</v>
      </c>
      <c r="AX29" s="75">
        <v>1492267</v>
      </c>
      <c r="AY29" s="75">
        <v>1133695</v>
      </c>
      <c r="AZ29" s="75">
        <v>982322</v>
      </c>
      <c r="BA29" s="75">
        <v>851161</v>
      </c>
      <c r="BB29" s="75">
        <v>959648</v>
      </c>
      <c r="BC29" s="75">
        <v>1672836</v>
      </c>
      <c r="BD29" s="57"/>
      <c r="BE29" s="71">
        <v>0</v>
      </c>
      <c r="BF29" s="71"/>
      <c r="BG29" s="71"/>
      <c r="BH29" s="71"/>
      <c r="BI29" s="75"/>
      <c r="BJ29" s="75"/>
      <c r="BK29" s="75"/>
      <c r="BL29" s="75"/>
      <c r="BM29" s="75"/>
      <c r="BN29" s="75"/>
      <c r="BO29" s="75">
        <v>44000</v>
      </c>
      <c r="BP29" s="75"/>
      <c r="BQ29" s="75">
        <v>40173</v>
      </c>
      <c r="BR29" s="75">
        <v>24027</v>
      </c>
      <c r="BS29" s="75"/>
      <c r="BT29" s="75">
        <v>50878</v>
      </c>
      <c r="BU29" s="75">
        <v>129143</v>
      </c>
      <c r="BV29" s="58">
        <v>1514475</v>
      </c>
      <c r="BW29" s="72">
        <v>1177714</v>
      </c>
      <c r="BX29" s="57">
        <v>2488602</v>
      </c>
      <c r="BY29" s="73">
        <v>2957333</v>
      </c>
      <c r="BZ29" s="73">
        <v>24563956</v>
      </c>
      <c r="CA29" s="73">
        <v>27851751</v>
      </c>
      <c r="CB29" s="73">
        <v>25797909</v>
      </c>
      <c r="CC29" s="75">
        <v>21652966</v>
      </c>
      <c r="CD29" s="75">
        <v>21352147</v>
      </c>
      <c r="CE29" s="75">
        <v>25169263</v>
      </c>
      <c r="CF29" s="75">
        <v>32407789</v>
      </c>
      <c r="CG29" s="75">
        <v>35308396</v>
      </c>
      <c r="CH29" s="75">
        <v>41304978</v>
      </c>
      <c r="CI29" s="75">
        <v>53087878</v>
      </c>
      <c r="CJ29" s="75">
        <v>63585272</v>
      </c>
      <c r="CK29" s="75">
        <v>70563719</v>
      </c>
      <c r="CL29" s="75">
        <v>77912328</v>
      </c>
      <c r="CM29" s="75">
        <v>78569696</v>
      </c>
      <c r="CN29" s="75">
        <v>81513073</v>
      </c>
      <c r="CO29" s="75">
        <v>87731372</v>
      </c>
      <c r="CP29" s="57">
        <v>8349485</v>
      </c>
      <c r="CQ29" s="71">
        <v>12581074</v>
      </c>
      <c r="CR29" s="71">
        <v>35994714</v>
      </c>
      <c r="CS29" s="71">
        <v>40614616</v>
      </c>
      <c r="CT29" s="71">
        <v>41645572</v>
      </c>
      <c r="CU29" s="76">
        <f t="shared" si="107"/>
        <v>37689597</v>
      </c>
      <c r="CV29" s="75">
        <v>36264477</v>
      </c>
      <c r="CW29" s="75">
        <v>39700704</v>
      </c>
      <c r="CX29" s="75">
        <v>48646992</v>
      </c>
      <c r="CY29" s="76">
        <f t="shared" si="108"/>
        <v>48579398</v>
      </c>
      <c r="CZ29" s="76">
        <f t="shared" si="109"/>
        <v>67125159</v>
      </c>
      <c r="DA29" s="75">
        <v>98102089</v>
      </c>
      <c r="DB29" s="75">
        <v>109105027</v>
      </c>
      <c r="DC29" s="146">
        <v>115423193</v>
      </c>
      <c r="DD29" s="146">
        <v>122723087</v>
      </c>
      <c r="DE29" s="146">
        <v>123399436</v>
      </c>
      <c r="DF29" s="146">
        <v>124623288</v>
      </c>
      <c r="DG29" s="146">
        <v>130147531</v>
      </c>
      <c r="DH29" s="70">
        <f t="shared" si="110"/>
        <v>8349485</v>
      </c>
      <c r="DI29" s="70">
        <f t="shared" si="111"/>
        <v>12581074</v>
      </c>
      <c r="DJ29" s="70">
        <f t="shared" si="112"/>
        <v>35994714</v>
      </c>
      <c r="DK29" s="70">
        <f t="shared" si="113"/>
        <v>40614616</v>
      </c>
      <c r="DL29" s="70">
        <f t="shared" si="114"/>
        <v>41645572</v>
      </c>
      <c r="DM29" s="70">
        <f t="shared" si="115"/>
        <v>37689597</v>
      </c>
      <c r="DN29" s="70">
        <f t="shared" si="116"/>
        <v>36264477</v>
      </c>
      <c r="DO29" s="70">
        <f t="shared" si="117"/>
        <v>39700704</v>
      </c>
      <c r="DP29" s="70">
        <f t="shared" si="118"/>
        <v>48646992</v>
      </c>
      <c r="DQ29" s="70">
        <f t="shared" si="119"/>
        <v>48579398</v>
      </c>
      <c r="DR29" s="70">
        <f t="shared" si="120"/>
        <v>67125159</v>
      </c>
      <c r="DS29" s="70">
        <f t="shared" si="121"/>
        <v>98102089</v>
      </c>
      <c r="DT29" s="70">
        <f t="shared" si="122"/>
        <v>109105027</v>
      </c>
      <c r="DU29" s="70">
        <f t="shared" si="123"/>
        <v>115423193</v>
      </c>
      <c r="DV29" s="70">
        <f t="shared" si="124"/>
        <v>122723087</v>
      </c>
      <c r="DW29" s="70">
        <f t="shared" si="125"/>
        <v>123399436</v>
      </c>
      <c r="DX29" s="70">
        <f t="shared" si="126"/>
        <v>124623288</v>
      </c>
      <c r="DY29" s="70">
        <f t="shared" si="127"/>
        <v>130147531</v>
      </c>
      <c r="DZ29" s="74"/>
      <c r="EA29" s="70">
        <f t="shared" si="128"/>
        <v>0</v>
      </c>
      <c r="EB29" s="70">
        <f t="shared" si="129"/>
        <v>0</v>
      </c>
      <c r="EC29" s="70">
        <f t="shared" si="130"/>
        <v>0</v>
      </c>
      <c r="ED29" s="70">
        <f t="shared" si="131"/>
        <v>0</v>
      </c>
      <c r="EE29" s="70">
        <f t="shared" si="132"/>
        <v>0</v>
      </c>
      <c r="EF29" s="70">
        <f t="shared" si="133"/>
        <v>0</v>
      </c>
      <c r="EG29" s="70">
        <f t="shared" si="134"/>
        <v>0</v>
      </c>
      <c r="EH29" s="70">
        <f t="shared" si="135"/>
        <v>0</v>
      </c>
      <c r="EI29" s="70">
        <f t="shared" si="136"/>
        <v>0</v>
      </c>
      <c r="EJ29" s="70">
        <f t="shared" si="137"/>
        <v>0</v>
      </c>
      <c r="EK29" s="70">
        <f t="shared" si="138"/>
        <v>0</v>
      </c>
      <c r="EL29" s="70">
        <f t="shared" si="139"/>
        <v>0</v>
      </c>
      <c r="EM29" s="70">
        <f t="shared" si="140"/>
        <v>0</v>
      </c>
      <c r="EN29" s="70">
        <f t="shared" si="141"/>
        <v>0</v>
      </c>
      <c r="EO29" s="70">
        <f t="shared" si="142"/>
        <v>0</v>
      </c>
      <c r="EP29" s="70">
        <f t="shared" si="143"/>
        <v>0</v>
      </c>
      <c r="EQ29" s="70">
        <f t="shared" si="144"/>
        <v>0</v>
      </c>
      <c r="ER29" s="70">
        <f t="shared" si="145"/>
        <v>0</v>
      </c>
    </row>
    <row r="30" spans="1:148">
      <c r="A30" s="39" t="s">
        <v>31</v>
      </c>
      <c r="B30" s="56">
        <v>18241475</v>
      </c>
      <c r="C30" s="71">
        <v>21116148</v>
      </c>
      <c r="D30" s="71">
        <v>35350192</v>
      </c>
      <c r="E30" s="71">
        <v>42057452</v>
      </c>
      <c r="F30" s="71">
        <v>44568598</v>
      </c>
      <c r="G30" s="75">
        <v>44233030</v>
      </c>
      <c r="H30" s="75">
        <v>40128469</v>
      </c>
      <c r="I30" s="75">
        <v>37866082</v>
      </c>
      <c r="J30" s="75">
        <v>39768027</v>
      </c>
      <c r="K30" s="75">
        <v>45313074</v>
      </c>
      <c r="L30" s="75">
        <v>69368714</v>
      </c>
      <c r="M30" s="75">
        <v>83485877</v>
      </c>
      <c r="N30" s="75">
        <v>82680707</v>
      </c>
      <c r="O30" s="75">
        <v>77274599</v>
      </c>
      <c r="P30" s="75">
        <v>70793206</v>
      </c>
      <c r="Q30" s="75">
        <v>66113148</v>
      </c>
      <c r="R30" s="75">
        <v>60453805</v>
      </c>
      <c r="S30" s="75">
        <v>57082587</v>
      </c>
      <c r="T30" s="57">
        <v>1640755</v>
      </c>
      <c r="U30" s="71">
        <v>12108860</v>
      </c>
      <c r="V30" s="71">
        <v>3056298</v>
      </c>
      <c r="W30" s="71">
        <v>3274128</v>
      </c>
      <c r="X30" s="71">
        <v>3183361</v>
      </c>
      <c r="Y30" s="75">
        <v>3913912</v>
      </c>
      <c r="Z30" s="75">
        <v>3952076</v>
      </c>
      <c r="AA30" s="75">
        <v>4699833</v>
      </c>
      <c r="AB30" s="75">
        <v>4800535</v>
      </c>
      <c r="AC30" s="75">
        <v>4936004</v>
      </c>
      <c r="AD30" s="75">
        <v>6267881</v>
      </c>
      <c r="AE30" s="75">
        <v>5972413</v>
      </c>
      <c r="AF30" s="75">
        <v>4387412</v>
      </c>
      <c r="AG30" s="75">
        <v>4149314</v>
      </c>
      <c r="AH30" s="75">
        <v>4146320</v>
      </c>
      <c r="AI30" s="75">
        <v>4586892</v>
      </c>
      <c r="AJ30" s="75">
        <v>4707588</v>
      </c>
      <c r="AK30" s="75">
        <v>4620809</v>
      </c>
      <c r="AL30" s="57">
        <v>1020335</v>
      </c>
      <c r="AM30" s="71">
        <v>22823353</v>
      </c>
      <c r="AN30" s="71">
        <v>1888372</v>
      </c>
      <c r="AO30" s="71">
        <v>1505103</v>
      </c>
      <c r="AP30" s="71">
        <v>2637611</v>
      </c>
      <c r="AQ30" s="75">
        <v>2088522</v>
      </c>
      <c r="AR30" s="75">
        <v>2044798</v>
      </c>
      <c r="AS30" s="75">
        <v>2002037</v>
      </c>
      <c r="AT30" s="75">
        <v>2262336</v>
      </c>
      <c r="AU30" s="75">
        <v>2096148</v>
      </c>
      <c r="AV30" s="75">
        <v>1786788</v>
      </c>
      <c r="AW30" s="75">
        <v>1817634</v>
      </c>
      <c r="AX30" s="75">
        <v>2082772</v>
      </c>
      <c r="AY30" s="75">
        <v>1708367</v>
      </c>
      <c r="AZ30" s="75">
        <v>1819383</v>
      </c>
      <c r="BA30" s="75">
        <v>1120938</v>
      </c>
      <c r="BB30" s="75">
        <v>3330527</v>
      </c>
      <c r="BC30" s="75">
        <v>6744151</v>
      </c>
      <c r="BD30" s="57"/>
      <c r="BE30" s="71">
        <v>0</v>
      </c>
      <c r="BF30" s="71">
        <v>152430</v>
      </c>
      <c r="BG30" s="71">
        <v>128905</v>
      </c>
      <c r="BH30" s="71">
        <v>106858</v>
      </c>
      <c r="BI30" s="75">
        <v>123973</v>
      </c>
      <c r="BJ30" s="75">
        <v>117850</v>
      </c>
      <c r="BK30" s="75">
        <v>83460</v>
      </c>
      <c r="BL30" s="75">
        <v>76179</v>
      </c>
      <c r="BM30" s="75">
        <v>81569</v>
      </c>
      <c r="BN30" s="75">
        <v>82290</v>
      </c>
      <c r="BO30" s="75">
        <v>105214</v>
      </c>
      <c r="BP30" s="75">
        <v>86320</v>
      </c>
      <c r="BQ30" s="75">
        <v>62275</v>
      </c>
      <c r="BR30" s="75">
        <v>46864</v>
      </c>
      <c r="BS30" s="75">
        <v>71370</v>
      </c>
      <c r="BT30" s="75">
        <v>69550</v>
      </c>
      <c r="BU30" s="75">
        <v>50604</v>
      </c>
      <c r="BV30" s="58">
        <v>2330743</v>
      </c>
      <c r="BW30" s="72">
        <v>20315811</v>
      </c>
      <c r="BX30" s="57">
        <v>14031423</v>
      </c>
      <c r="BY30" s="73">
        <v>47216165</v>
      </c>
      <c r="BZ30" s="73">
        <v>30036366</v>
      </c>
      <c r="CA30" s="73">
        <v>33357969</v>
      </c>
      <c r="CB30" s="73">
        <v>35646685</v>
      </c>
      <c r="CC30" s="75">
        <v>35747935</v>
      </c>
      <c r="CD30" s="75">
        <v>36709273</v>
      </c>
      <c r="CE30" s="75">
        <v>40606027</v>
      </c>
      <c r="CF30" s="75">
        <v>44131938</v>
      </c>
      <c r="CG30" s="75">
        <v>49812686</v>
      </c>
      <c r="CH30" s="75">
        <v>54082392</v>
      </c>
      <c r="CI30" s="75">
        <v>58613890</v>
      </c>
      <c r="CJ30" s="75">
        <v>59121551</v>
      </c>
      <c r="CK30" s="75">
        <v>60030387</v>
      </c>
      <c r="CL30" s="75">
        <v>61304607</v>
      </c>
      <c r="CM30" s="75">
        <v>65895918</v>
      </c>
      <c r="CN30" s="75">
        <v>67358867</v>
      </c>
      <c r="CO30" s="75">
        <v>75346965</v>
      </c>
      <c r="CP30" s="57">
        <v>34933988</v>
      </c>
      <c r="CQ30" s="71">
        <v>103264526</v>
      </c>
      <c r="CR30" s="71">
        <v>70483658</v>
      </c>
      <c r="CS30" s="71">
        <v>80323557</v>
      </c>
      <c r="CT30" s="71">
        <v>86143113</v>
      </c>
      <c r="CU30" s="76">
        <f t="shared" si="107"/>
        <v>86107372</v>
      </c>
      <c r="CV30" s="75">
        <v>82952466</v>
      </c>
      <c r="CW30" s="75">
        <v>85257439</v>
      </c>
      <c r="CX30" s="75">
        <v>91039015</v>
      </c>
      <c r="CY30" s="76">
        <f t="shared" si="108"/>
        <v>102239481</v>
      </c>
      <c r="CZ30" s="76">
        <f t="shared" si="109"/>
        <v>131588065</v>
      </c>
      <c r="DA30" s="75">
        <v>149995028</v>
      </c>
      <c r="DB30" s="75">
        <v>148358762</v>
      </c>
      <c r="DC30" s="146">
        <v>143224942</v>
      </c>
      <c r="DD30" s="146">
        <v>138110380</v>
      </c>
      <c r="DE30" s="146">
        <v>137788266</v>
      </c>
      <c r="DF30" s="146">
        <v>135920337</v>
      </c>
      <c r="DG30" s="146">
        <v>143845116</v>
      </c>
      <c r="DH30" s="70">
        <f t="shared" si="110"/>
        <v>34933988</v>
      </c>
      <c r="DI30" s="70">
        <f t="shared" si="111"/>
        <v>103264526</v>
      </c>
      <c r="DJ30" s="70">
        <f t="shared" si="112"/>
        <v>70483658</v>
      </c>
      <c r="DK30" s="70">
        <f t="shared" si="113"/>
        <v>80323557</v>
      </c>
      <c r="DL30" s="70">
        <f t="shared" si="114"/>
        <v>86143113</v>
      </c>
      <c r="DM30" s="70">
        <f t="shared" si="115"/>
        <v>86107372</v>
      </c>
      <c r="DN30" s="70">
        <f t="shared" si="116"/>
        <v>82952466</v>
      </c>
      <c r="DO30" s="70">
        <f t="shared" si="117"/>
        <v>85257439</v>
      </c>
      <c r="DP30" s="70">
        <f t="shared" si="118"/>
        <v>91039015</v>
      </c>
      <c r="DQ30" s="70">
        <f t="shared" si="119"/>
        <v>102239481</v>
      </c>
      <c r="DR30" s="70">
        <f t="shared" si="120"/>
        <v>131588065</v>
      </c>
      <c r="DS30" s="70">
        <f t="shared" si="121"/>
        <v>149995028</v>
      </c>
      <c r="DT30" s="70">
        <f t="shared" si="122"/>
        <v>148358762</v>
      </c>
      <c r="DU30" s="70">
        <f t="shared" si="123"/>
        <v>143224942</v>
      </c>
      <c r="DV30" s="70">
        <f t="shared" si="124"/>
        <v>138110380</v>
      </c>
      <c r="DW30" s="70">
        <f t="shared" si="125"/>
        <v>137788266</v>
      </c>
      <c r="DX30" s="70">
        <f t="shared" si="126"/>
        <v>135920337</v>
      </c>
      <c r="DY30" s="70">
        <f t="shared" si="127"/>
        <v>143845116</v>
      </c>
      <c r="DZ30" s="74"/>
      <c r="EA30" s="70">
        <f t="shared" si="128"/>
        <v>0</v>
      </c>
      <c r="EB30" s="70">
        <f t="shared" si="129"/>
        <v>0</v>
      </c>
      <c r="EC30" s="70">
        <f t="shared" si="130"/>
        <v>0</v>
      </c>
      <c r="ED30" s="70">
        <f t="shared" si="131"/>
        <v>0</v>
      </c>
      <c r="EE30" s="70">
        <f t="shared" si="132"/>
        <v>0</v>
      </c>
      <c r="EF30" s="70">
        <f t="shared" si="133"/>
        <v>0</v>
      </c>
      <c r="EG30" s="70">
        <f t="shared" si="134"/>
        <v>0</v>
      </c>
      <c r="EH30" s="70">
        <f t="shared" si="135"/>
        <v>0</v>
      </c>
      <c r="EI30" s="70">
        <f t="shared" si="136"/>
        <v>0</v>
      </c>
      <c r="EJ30" s="70">
        <f t="shared" si="137"/>
        <v>0</v>
      </c>
      <c r="EK30" s="70">
        <f t="shared" si="138"/>
        <v>0</v>
      </c>
      <c r="EL30" s="70">
        <f t="shared" si="139"/>
        <v>0</v>
      </c>
      <c r="EM30" s="70">
        <f t="shared" si="140"/>
        <v>0</v>
      </c>
      <c r="EN30" s="70">
        <f t="shared" si="141"/>
        <v>0</v>
      </c>
      <c r="EO30" s="70">
        <f t="shared" si="142"/>
        <v>0</v>
      </c>
      <c r="EP30" s="70">
        <f t="shared" si="143"/>
        <v>0</v>
      </c>
      <c r="EQ30" s="70">
        <f t="shared" si="144"/>
        <v>0</v>
      </c>
      <c r="ER30" s="70">
        <f t="shared" si="145"/>
        <v>0</v>
      </c>
    </row>
    <row r="31" spans="1:148">
      <c r="A31" s="39" t="s">
        <v>41</v>
      </c>
      <c r="B31" s="56">
        <v>13963516</v>
      </c>
      <c r="C31" s="71">
        <v>22329608</v>
      </c>
      <c r="D31" s="71">
        <v>26526832</v>
      </c>
      <c r="E31" s="71">
        <v>30008194</v>
      </c>
      <c r="F31" s="71">
        <v>31650465</v>
      </c>
      <c r="G31" s="75">
        <v>30966205</v>
      </c>
      <c r="H31" s="75">
        <v>28665164</v>
      </c>
      <c r="I31" s="75">
        <v>25983982</v>
      </c>
      <c r="J31" s="75">
        <v>27824309</v>
      </c>
      <c r="K31" s="75">
        <v>30753860</v>
      </c>
      <c r="L31" s="75">
        <v>46090394</v>
      </c>
      <c r="M31" s="75">
        <v>57365025</v>
      </c>
      <c r="N31" s="75">
        <v>57352181</v>
      </c>
      <c r="O31" s="75">
        <v>53924898</v>
      </c>
      <c r="P31" s="75">
        <v>51052367</v>
      </c>
      <c r="Q31" s="75">
        <v>47311908</v>
      </c>
      <c r="R31" s="75">
        <v>44083580</v>
      </c>
      <c r="S31" s="75">
        <v>41569194</v>
      </c>
      <c r="T31" s="57">
        <v>1487036</v>
      </c>
      <c r="U31" s="71">
        <v>2716484</v>
      </c>
      <c r="V31" s="71">
        <v>2027137</v>
      </c>
      <c r="W31" s="71">
        <v>2457854</v>
      </c>
      <c r="X31" s="71">
        <v>4648092</v>
      </c>
      <c r="Y31" s="75">
        <v>4715402</v>
      </c>
      <c r="Z31" s="75">
        <v>4802418</v>
      </c>
      <c r="AA31" s="75">
        <v>5882338</v>
      </c>
      <c r="AB31" s="75">
        <v>6506076</v>
      </c>
      <c r="AC31" s="75">
        <v>6381132</v>
      </c>
      <c r="AD31" s="75">
        <v>6859015</v>
      </c>
      <c r="AE31" s="75">
        <v>6152180</v>
      </c>
      <c r="AF31" s="75">
        <v>2636129</v>
      </c>
      <c r="AG31" s="75">
        <v>2365510</v>
      </c>
      <c r="AH31" s="75">
        <v>2476375</v>
      </c>
      <c r="AI31" s="75">
        <v>2418260</v>
      </c>
      <c r="AJ31" s="75">
        <v>2400321</v>
      </c>
      <c r="AK31" s="75">
        <v>1784839</v>
      </c>
      <c r="AL31" s="57">
        <v>3406726</v>
      </c>
      <c r="AM31" s="71">
        <v>1749859</v>
      </c>
      <c r="AN31" s="71">
        <v>2414449</v>
      </c>
      <c r="AO31" s="71">
        <v>1669249</v>
      </c>
      <c r="AP31" s="71">
        <v>1658394</v>
      </c>
      <c r="AQ31" s="75">
        <v>1843914</v>
      </c>
      <c r="AR31" s="75">
        <v>1808429</v>
      </c>
      <c r="AS31" s="75">
        <v>2108734</v>
      </c>
      <c r="AT31" s="75">
        <v>2755814</v>
      </c>
      <c r="AU31" s="75">
        <v>1468775</v>
      </c>
      <c r="AV31" s="75">
        <v>1340494</v>
      </c>
      <c r="AW31" s="75">
        <v>1338314</v>
      </c>
      <c r="AX31" s="75">
        <v>3239143</v>
      </c>
      <c r="AY31" s="75">
        <v>3588658</v>
      </c>
      <c r="AZ31" s="75">
        <v>2538911</v>
      </c>
      <c r="BA31" s="75">
        <v>2464316</v>
      </c>
      <c r="BB31" s="75">
        <v>1830983</v>
      </c>
      <c r="BC31" s="75">
        <v>2461943</v>
      </c>
      <c r="BD31" s="57"/>
      <c r="BE31" s="71">
        <v>0</v>
      </c>
      <c r="BF31" s="71"/>
      <c r="BG31" s="71">
        <v>785465</v>
      </c>
      <c r="BH31" s="71"/>
      <c r="BI31" s="75"/>
      <c r="BJ31" s="75"/>
      <c r="BK31" s="75"/>
      <c r="BL31" s="75"/>
      <c r="BM31" s="75">
        <v>10134070</v>
      </c>
      <c r="BN31" s="75">
        <v>10961454</v>
      </c>
      <c r="BO31" s="75">
        <v>10644118</v>
      </c>
      <c r="BP31" s="75"/>
      <c r="BQ31" s="75"/>
      <c r="BR31" s="75"/>
      <c r="BS31" s="75"/>
      <c r="BT31" s="75"/>
      <c r="BU31" s="75">
        <v>0</v>
      </c>
      <c r="BV31" s="58">
        <v>2874449</v>
      </c>
      <c r="BW31" s="72">
        <v>7083906</v>
      </c>
      <c r="BX31" s="57">
        <v>6013177</v>
      </c>
      <c r="BY31" s="73">
        <v>17336377</v>
      </c>
      <c r="BZ31" s="73">
        <v>21947399</v>
      </c>
      <c r="CA31" s="73">
        <v>27615674</v>
      </c>
      <c r="CB31" s="73">
        <v>28379630</v>
      </c>
      <c r="CC31" s="75">
        <v>30895724</v>
      </c>
      <c r="CD31" s="75">
        <v>36466017</v>
      </c>
      <c r="CE31" s="75">
        <v>39626623</v>
      </c>
      <c r="CF31" s="75">
        <v>41207762</v>
      </c>
      <c r="CG31" s="75">
        <v>35409017</v>
      </c>
      <c r="CH31" s="75">
        <v>38393561</v>
      </c>
      <c r="CI31" s="75">
        <v>42337430</v>
      </c>
      <c r="CJ31" s="75">
        <v>55472812</v>
      </c>
      <c r="CK31" s="75">
        <v>58002415</v>
      </c>
      <c r="CL31" s="75">
        <v>61458354</v>
      </c>
      <c r="CM31" s="75">
        <v>65325156</v>
      </c>
      <c r="CN31" s="75">
        <v>65138686</v>
      </c>
      <c r="CO31" s="75">
        <v>68782618</v>
      </c>
      <c r="CP31" s="57">
        <v>24870455</v>
      </c>
      <c r="CQ31" s="71">
        <v>44132328</v>
      </c>
      <c r="CR31" s="71">
        <v>52915817</v>
      </c>
      <c r="CS31" s="71">
        <v>62536436</v>
      </c>
      <c r="CT31" s="71">
        <v>66336581</v>
      </c>
      <c r="CU31" s="76">
        <f t="shared" si="107"/>
        <v>68421245</v>
      </c>
      <c r="CV31" s="75">
        <v>71742028</v>
      </c>
      <c r="CW31" s="75">
        <v>73601677</v>
      </c>
      <c r="CX31" s="75">
        <v>78293961</v>
      </c>
      <c r="CY31" s="76">
        <f t="shared" si="108"/>
        <v>84146854</v>
      </c>
      <c r="CZ31" s="76">
        <f t="shared" si="109"/>
        <v>103644918</v>
      </c>
      <c r="DA31" s="75">
        <v>117837067</v>
      </c>
      <c r="DB31" s="75">
        <v>118700265</v>
      </c>
      <c r="DC31" s="146">
        <v>117881481</v>
      </c>
      <c r="DD31" s="146">
        <v>117526007</v>
      </c>
      <c r="DE31" s="146">
        <v>117519640</v>
      </c>
      <c r="DF31" s="146">
        <v>113453570</v>
      </c>
      <c r="DG31" s="146">
        <v>114598594</v>
      </c>
      <c r="DH31" s="70">
        <f t="shared" si="110"/>
        <v>24870455</v>
      </c>
      <c r="DI31" s="70">
        <f t="shared" si="111"/>
        <v>44132328</v>
      </c>
      <c r="DJ31" s="70">
        <f t="shared" si="112"/>
        <v>52915817</v>
      </c>
      <c r="DK31" s="70">
        <f t="shared" si="113"/>
        <v>62536436</v>
      </c>
      <c r="DL31" s="70">
        <f t="shared" si="114"/>
        <v>66336581</v>
      </c>
      <c r="DM31" s="70">
        <f t="shared" si="115"/>
        <v>68421245</v>
      </c>
      <c r="DN31" s="70">
        <f t="shared" si="116"/>
        <v>71742028</v>
      </c>
      <c r="DO31" s="70">
        <f t="shared" si="117"/>
        <v>73601677</v>
      </c>
      <c r="DP31" s="70">
        <f t="shared" si="118"/>
        <v>78293961</v>
      </c>
      <c r="DQ31" s="70">
        <f t="shared" si="119"/>
        <v>84146854</v>
      </c>
      <c r="DR31" s="70">
        <f t="shared" si="120"/>
        <v>103644918</v>
      </c>
      <c r="DS31" s="70">
        <f t="shared" si="121"/>
        <v>117837067</v>
      </c>
      <c r="DT31" s="70">
        <f t="shared" si="122"/>
        <v>118700265</v>
      </c>
      <c r="DU31" s="70">
        <f t="shared" si="123"/>
        <v>117881481</v>
      </c>
      <c r="DV31" s="70">
        <f t="shared" si="124"/>
        <v>117526007</v>
      </c>
      <c r="DW31" s="70">
        <f t="shared" si="125"/>
        <v>117519640</v>
      </c>
      <c r="DX31" s="70">
        <f t="shared" si="126"/>
        <v>113453570</v>
      </c>
      <c r="DY31" s="70">
        <f t="shared" si="127"/>
        <v>114598594</v>
      </c>
      <c r="DZ31" s="74"/>
      <c r="EA31" s="70">
        <f t="shared" si="128"/>
        <v>0</v>
      </c>
      <c r="EB31" s="70">
        <f t="shared" si="129"/>
        <v>0</v>
      </c>
      <c r="EC31" s="70">
        <f t="shared" si="130"/>
        <v>0</v>
      </c>
      <c r="ED31" s="70">
        <f t="shared" si="131"/>
        <v>0</v>
      </c>
      <c r="EE31" s="70">
        <f t="shared" si="132"/>
        <v>0</v>
      </c>
      <c r="EF31" s="70">
        <f t="shared" si="133"/>
        <v>0</v>
      </c>
      <c r="EG31" s="70">
        <f t="shared" si="134"/>
        <v>0</v>
      </c>
      <c r="EH31" s="70">
        <f t="shared" si="135"/>
        <v>0</v>
      </c>
      <c r="EI31" s="70">
        <f t="shared" si="136"/>
        <v>0</v>
      </c>
      <c r="EJ31" s="70">
        <f t="shared" si="137"/>
        <v>0</v>
      </c>
      <c r="EK31" s="70">
        <f t="shared" si="138"/>
        <v>0</v>
      </c>
      <c r="EL31" s="70">
        <f t="shared" si="139"/>
        <v>0</v>
      </c>
      <c r="EM31" s="70">
        <f t="shared" si="140"/>
        <v>0</v>
      </c>
      <c r="EN31" s="70">
        <f t="shared" si="141"/>
        <v>0</v>
      </c>
      <c r="EO31" s="70">
        <f t="shared" si="142"/>
        <v>0</v>
      </c>
      <c r="EP31" s="70">
        <f t="shared" si="143"/>
        <v>0</v>
      </c>
      <c r="EQ31" s="70">
        <f t="shared" si="144"/>
        <v>0</v>
      </c>
      <c r="ER31" s="70">
        <f t="shared" si="145"/>
        <v>0</v>
      </c>
    </row>
    <row r="32" spans="1:148">
      <c r="A32" s="39" t="s">
        <v>43</v>
      </c>
      <c r="B32" s="56">
        <v>4748635</v>
      </c>
      <c r="C32" s="71">
        <v>19406506</v>
      </c>
      <c r="D32" s="71">
        <v>11980962</v>
      </c>
      <c r="E32" s="71">
        <v>14570530</v>
      </c>
      <c r="F32" s="71">
        <v>30798985</v>
      </c>
      <c r="G32" s="75">
        <v>29325617</v>
      </c>
      <c r="H32" s="75">
        <v>25999018</v>
      </c>
      <c r="I32" s="75">
        <v>25943436</v>
      </c>
      <c r="J32" s="75">
        <v>27673692</v>
      </c>
      <c r="K32" s="75">
        <v>20345833</v>
      </c>
      <c r="L32" s="75">
        <v>35088366</v>
      </c>
      <c r="M32" s="75">
        <v>50073265</v>
      </c>
      <c r="N32" s="75">
        <v>53181128</v>
      </c>
      <c r="O32" s="75">
        <v>52746823</v>
      </c>
      <c r="P32" s="75">
        <v>57072002</v>
      </c>
      <c r="Q32" s="75">
        <v>60804648</v>
      </c>
      <c r="R32" s="75">
        <v>63391561</v>
      </c>
      <c r="S32" s="75">
        <v>62897546</v>
      </c>
      <c r="T32" s="57">
        <v>680412</v>
      </c>
      <c r="U32" s="71">
        <v>2519662</v>
      </c>
      <c r="V32" s="71">
        <v>1591669</v>
      </c>
      <c r="W32" s="71">
        <v>1842468</v>
      </c>
      <c r="X32" s="71">
        <v>2500380</v>
      </c>
      <c r="Y32" s="75">
        <v>4047298</v>
      </c>
      <c r="Z32" s="75">
        <v>4905810</v>
      </c>
      <c r="AA32" s="75">
        <v>6550528</v>
      </c>
      <c r="AB32" s="75">
        <v>4852758</v>
      </c>
      <c r="AC32" s="75">
        <v>4809624</v>
      </c>
      <c r="AD32" s="75">
        <v>5815100</v>
      </c>
      <c r="AE32" s="75">
        <v>6448030</v>
      </c>
      <c r="AF32" s="75">
        <v>4618757</v>
      </c>
      <c r="AG32" s="75">
        <v>4219653</v>
      </c>
      <c r="AH32" s="75">
        <v>3851779</v>
      </c>
      <c r="AI32" s="75">
        <v>3973441</v>
      </c>
      <c r="AJ32" s="75">
        <v>4240454</v>
      </c>
      <c r="AK32" s="75">
        <v>4299236</v>
      </c>
      <c r="AL32" s="57">
        <v>2988633</v>
      </c>
      <c r="AM32" s="71">
        <v>1720177</v>
      </c>
      <c r="AN32" s="71">
        <v>19765663</v>
      </c>
      <c r="AO32" s="71">
        <v>23190466</v>
      </c>
      <c r="AP32" s="71">
        <v>30551125</v>
      </c>
      <c r="AQ32" s="75">
        <v>37958433</v>
      </c>
      <c r="AR32" s="75">
        <v>36974259</v>
      </c>
      <c r="AS32" s="75">
        <v>36353746</v>
      </c>
      <c r="AT32" s="75">
        <v>37671025</v>
      </c>
      <c r="AU32" s="75">
        <v>35843693</v>
      </c>
      <c r="AV32" s="75">
        <v>37223971</v>
      </c>
      <c r="AW32" s="75">
        <v>39065419</v>
      </c>
      <c r="AX32" s="75">
        <v>39556723</v>
      </c>
      <c r="AY32" s="75">
        <v>36901910</v>
      </c>
      <c r="AZ32" s="75">
        <v>41326122</v>
      </c>
      <c r="BA32" s="75">
        <v>43339543</v>
      </c>
      <c r="BB32" s="75">
        <v>48721617</v>
      </c>
      <c r="BC32" s="75">
        <v>48031932</v>
      </c>
      <c r="BD32" s="57"/>
      <c r="BE32" s="71">
        <v>55130</v>
      </c>
      <c r="BF32" s="71">
        <v>30760</v>
      </c>
      <c r="BG32" s="71">
        <v>47108</v>
      </c>
      <c r="BH32" s="71">
        <v>123462</v>
      </c>
      <c r="BI32" s="75">
        <v>124190</v>
      </c>
      <c r="BJ32" s="75">
        <v>21368</v>
      </c>
      <c r="BK32" s="75">
        <v>14683</v>
      </c>
      <c r="BL32" s="75">
        <v>12490</v>
      </c>
      <c r="BM32" s="75">
        <v>16574</v>
      </c>
      <c r="BN32" s="75">
        <v>28918</v>
      </c>
      <c r="BO32" s="75">
        <v>19995</v>
      </c>
      <c r="BP32" s="75">
        <v>30250</v>
      </c>
      <c r="BQ32" s="75">
        <v>16594</v>
      </c>
      <c r="BR32" s="75">
        <v>23942</v>
      </c>
      <c r="BS32" s="75">
        <v>17205</v>
      </c>
      <c r="BT32" s="75">
        <v>14047</v>
      </c>
      <c r="BU32" s="75">
        <v>17061</v>
      </c>
      <c r="BV32" s="58">
        <v>732706</v>
      </c>
      <c r="BW32" s="72">
        <v>11616980</v>
      </c>
      <c r="BX32" s="57">
        <v>7598050</v>
      </c>
      <c r="BY32" s="73">
        <v>42289843</v>
      </c>
      <c r="BZ32" s="73">
        <v>14216875</v>
      </c>
      <c r="CA32" s="73">
        <v>15292662</v>
      </c>
      <c r="CB32" s="73">
        <v>17840983</v>
      </c>
      <c r="CC32" s="75">
        <v>14069023</v>
      </c>
      <c r="CD32" s="75">
        <v>20706357</v>
      </c>
      <c r="CE32" s="75">
        <v>22578460</v>
      </c>
      <c r="CF32" s="75">
        <v>22814572</v>
      </c>
      <c r="CG32" s="75">
        <v>23831506</v>
      </c>
      <c r="CH32" s="75">
        <v>25944492</v>
      </c>
      <c r="CI32" s="75">
        <v>28581493</v>
      </c>
      <c r="CJ32" s="75">
        <v>33777238</v>
      </c>
      <c r="CK32" s="75">
        <v>44176058</v>
      </c>
      <c r="CL32" s="75">
        <v>40070726</v>
      </c>
      <c r="CM32" s="75">
        <v>44814674</v>
      </c>
      <c r="CN32" s="75">
        <v>48763937</v>
      </c>
      <c r="CO32" s="75">
        <v>54494500</v>
      </c>
      <c r="CP32" s="57">
        <v>16015730</v>
      </c>
      <c r="CQ32" s="71">
        <v>65991318</v>
      </c>
      <c r="CR32" s="71">
        <v>47585929</v>
      </c>
      <c r="CS32" s="71">
        <v>54943234</v>
      </c>
      <c r="CT32" s="71">
        <v>81814935</v>
      </c>
      <c r="CU32" s="76">
        <f t="shared" si="107"/>
        <v>85524561</v>
      </c>
      <c r="CV32" s="75">
        <v>88606812</v>
      </c>
      <c r="CW32" s="75">
        <v>91440853</v>
      </c>
      <c r="CX32" s="75">
        <v>93024537</v>
      </c>
      <c r="CY32" s="76">
        <f t="shared" si="108"/>
        <v>84847230</v>
      </c>
      <c r="CZ32" s="76">
        <f t="shared" si="109"/>
        <v>104100847</v>
      </c>
      <c r="DA32" s="75">
        <v>124188202</v>
      </c>
      <c r="DB32" s="75">
        <v>131164096</v>
      </c>
      <c r="DC32" s="146">
        <v>138061038</v>
      </c>
      <c r="DD32" s="146">
        <v>142344571</v>
      </c>
      <c r="DE32" s="146">
        <v>152949511</v>
      </c>
      <c r="DF32" s="146">
        <v>165131616</v>
      </c>
      <c r="DG32" s="146">
        <v>169740275</v>
      </c>
      <c r="DH32" s="70">
        <f t="shared" si="110"/>
        <v>16015730</v>
      </c>
      <c r="DI32" s="70">
        <f t="shared" si="111"/>
        <v>65991318</v>
      </c>
      <c r="DJ32" s="70">
        <f t="shared" si="112"/>
        <v>47585929</v>
      </c>
      <c r="DK32" s="70">
        <f t="shared" si="113"/>
        <v>54943234</v>
      </c>
      <c r="DL32" s="70">
        <f t="shared" si="114"/>
        <v>81814935</v>
      </c>
      <c r="DM32" s="70">
        <f t="shared" si="115"/>
        <v>85524561</v>
      </c>
      <c r="DN32" s="70">
        <f t="shared" si="116"/>
        <v>88606812</v>
      </c>
      <c r="DO32" s="70">
        <f t="shared" si="117"/>
        <v>91440853</v>
      </c>
      <c r="DP32" s="70">
        <f t="shared" si="118"/>
        <v>93024537</v>
      </c>
      <c r="DQ32" s="70">
        <f t="shared" si="119"/>
        <v>84847230</v>
      </c>
      <c r="DR32" s="70">
        <f t="shared" si="120"/>
        <v>104100847</v>
      </c>
      <c r="DS32" s="70">
        <f t="shared" si="121"/>
        <v>124188202</v>
      </c>
      <c r="DT32" s="70">
        <f t="shared" si="122"/>
        <v>131164096</v>
      </c>
      <c r="DU32" s="70">
        <f t="shared" si="123"/>
        <v>138061038</v>
      </c>
      <c r="DV32" s="70">
        <f t="shared" si="124"/>
        <v>142344571</v>
      </c>
      <c r="DW32" s="70">
        <f t="shared" si="125"/>
        <v>152949511</v>
      </c>
      <c r="DX32" s="70">
        <f t="shared" si="126"/>
        <v>165131616</v>
      </c>
      <c r="DY32" s="70">
        <f t="shared" si="127"/>
        <v>169740275</v>
      </c>
      <c r="DZ32" s="74"/>
      <c r="EA32" s="70">
        <f t="shared" si="128"/>
        <v>0</v>
      </c>
      <c r="EB32" s="70">
        <f t="shared" si="129"/>
        <v>0</v>
      </c>
      <c r="EC32" s="70">
        <f t="shared" si="130"/>
        <v>0</v>
      </c>
      <c r="ED32" s="70">
        <f t="shared" si="131"/>
        <v>0</v>
      </c>
      <c r="EE32" s="70">
        <f t="shared" si="132"/>
        <v>0</v>
      </c>
      <c r="EF32" s="70">
        <f t="shared" si="133"/>
        <v>0</v>
      </c>
      <c r="EG32" s="70">
        <f t="shared" si="134"/>
        <v>0</v>
      </c>
      <c r="EH32" s="70">
        <f t="shared" si="135"/>
        <v>0</v>
      </c>
      <c r="EI32" s="70">
        <f t="shared" si="136"/>
        <v>0</v>
      </c>
      <c r="EJ32" s="70">
        <f t="shared" si="137"/>
        <v>0</v>
      </c>
      <c r="EK32" s="70">
        <f t="shared" si="138"/>
        <v>0</v>
      </c>
      <c r="EL32" s="70">
        <f t="shared" si="139"/>
        <v>0</v>
      </c>
      <c r="EM32" s="70">
        <f t="shared" si="140"/>
        <v>0</v>
      </c>
      <c r="EN32" s="70">
        <f t="shared" si="141"/>
        <v>0</v>
      </c>
      <c r="EO32" s="70">
        <f t="shared" si="142"/>
        <v>0</v>
      </c>
      <c r="EP32" s="70">
        <f t="shared" si="143"/>
        <v>0</v>
      </c>
      <c r="EQ32" s="70">
        <f t="shared" si="144"/>
        <v>0</v>
      </c>
      <c r="ER32" s="70">
        <f t="shared" si="145"/>
        <v>0</v>
      </c>
    </row>
    <row r="33" spans="1:148">
      <c r="A33" s="39" t="s">
        <v>46</v>
      </c>
      <c r="B33" s="56">
        <v>25652627</v>
      </c>
      <c r="C33" s="71">
        <v>36337159</v>
      </c>
      <c r="D33" s="71">
        <v>43602415</v>
      </c>
      <c r="E33" s="71">
        <v>48068960</v>
      </c>
      <c r="F33" s="71">
        <v>53348009</v>
      </c>
      <c r="G33" s="75">
        <v>46189969</v>
      </c>
      <c r="H33" s="75">
        <v>44341350</v>
      </c>
      <c r="I33" s="75">
        <v>43976560</v>
      </c>
      <c r="J33" s="75">
        <v>48410818</v>
      </c>
      <c r="K33" s="75">
        <v>52955816</v>
      </c>
      <c r="L33" s="75">
        <v>80413209</v>
      </c>
      <c r="M33" s="75">
        <v>93740267</v>
      </c>
      <c r="N33" s="75">
        <v>91841879</v>
      </c>
      <c r="O33" s="75">
        <v>87144776</v>
      </c>
      <c r="P33" s="75">
        <v>85107340</v>
      </c>
      <c r="Q33" s="75">
        <v>83095971</v>
      </c>
      <c r="R33" s="75">
        <v>76159585</v>
      </c>
      <c r="S33" s="75">
        <v>76736362</v>
      </c>
      <c r="T33" s="57">
        <v>9686459</v>
      </c>
      <c r="U33" s="71">
        <v>7661974</v>
      </c>
      <c r="V33" s="71">
        <v>8058634</v>
      </c>
      <c r="W33" s="71">
        <v>10526135</v>
      </c>
      <c r="X33" s="71">
        <v>13049399</v>
      </c>
      <c r="Y33" s="75">
        <v>8146606</v>
      </c>
      <c r="Z33" s="75">
        <v>7468256</v>
      </c>
      <c r="AA33" s="75">
        <v>8223127</v>
      </c>
      <c r="AB33" s="75">
        <v>9917424</v>
      </c>
      <c r="AC33" s="75">
        <v>10866417</v>
      </c>
      <c r="AD33" s="75">
        <v>10970078</v>
      </c>
      <c r="AE33" s="75">
        <v>11395762</v>
      </c>
      <c r="AF33" s="75">
        <v>8544765</v>
      </c>
      <c r="AG33" s="75">
        <v>8876642</v>
      </c>
      <c r="AH33" s="75">
        <v>8170296</v>
      </c>
      <c r="AI33" s="75">
        <v>8020492</v>
      </c>
      <c r="AJ33" s="75">
        <v>7968599</v>
      </c>
      <c r="AK33" s="75">
        <v>7725867</v>
      </c>
      <c r="AL33" s="57">
        <v>9884113</v>
      </c>
      <c r="AM33" s="71">
        <v>24980642</v>
      </c>
      <c r="AN33" s="71">
        <v>29897791</v>
      </c>
      <c r="AO33" s="71">
        <v>35184505</v>
      </c>
      <c r="AP33" s="71">
        <v>38566634</v>
      </c>
      <c r="AQ33" s="75">
        <v>42785501</v>
      </c>
      <c r="AR33" s="75">
        <v>46501995</v>
      </c>
      <c r="AS33" s="75">
        <v>50590657</v>
      </c>
      <c r="AT33" s="75">
        <v>54785709</v>
      </c>
      <c r="AU33" s="75">
        <v>60311041</v>
      </c>
      <c r="AV33" s="75">
        <v>63376612</v>
      </c>
      <c r="AW33" s="75">
        <v>69855569</v>
      </c>
      <c r="AX33" s="75">
        <v>71363243</v>
      </c>
      <c r="AY33" s="75">
        <v>75093439</v>
      </c>
      <c r="AZ33" s="75">
        <v>79329237</v>
      </c>
      <c r="BA33" s="75">
        <v>78522917</v>
      </c>
      <c r="BB33" s="75">
        <v>73894805</v>
      </c>
      <c r="BC33" s="75">
        <v>72922086</v>
      </c>
      <c r="BD33" s="57">
        <v>1232742</v>
      </c>
      <c r="BE33" s="71">
        <v>1476819</v>
      </c>
      <c r="BF33" s="71"/>
      <c r="BG33" s="71"/>
      <c r="BH33" s="71">
        <v>26714</v>
      </c>
      <c r="BI33" s="75">
        <v>26714</v>
      </c>
      <c r="BJ33" s="75">
        <v>45182</v>
      </c>
      <c r="BK33" s="75">
        <v>1749923</v>
      </c>
      <c r="BL33" s="75">
        <v>1495</v>
      </c>
      <c r="BM33" s="75"/>
      <c r="BN33" s="75"/>
      <c r="BO33" s="75"/>
      <c r="BP33" s="75"/>
      <c r="BQ33" s="75"/>
      <c r="BR33" s="75"/>
      <c r="BS33" s="75"/>
      <c r="BT33" s="75"/>
      <c r="BU33" s="75">
        <v>0</v>
      </c>
      <c r="BV33" s="58">
        <v>8427257</v>
      </c>
      <c r="BW33" s="72">
        <v>15232000</v>
      </c>
      <c r="BX33" s="57">
        <v>11738267</v>
      </c>
      <c r="BY33" s="73">
        <v>20471533</v>
      </c>
      <c r="BZ33" s="73">
        <v>18475897</v>
      </c>
      <c r="CA33" s="73">
        <v>19115250</v>
      </c>
      <c r="CB33" s="73">
        <v>21699760</v>
      </c>
      <c r="CC33" s="75">
        <v>23280015</v>
      </c>
      <c r="CD33" s="75">
        <v>28014754</v>
      </c>
      <c r="CE33" s="75">
        <v>34403457</v>
      </c>
      <c r="CF33" s="75">
        <v>34829483</v>
      </c>
      <c r="CG33" s="75">
        <v>30527362</v>
      </c>
      <c r="CH33" s="75">
        <v>30103293</v>
      </c>
      <c r="CI33" s="75">
        <v>32265336</v>
      </c>
      <c r="CJ33" s="75">
        <v>37444715</v>
      </c>
      <c r="CK33" s="75">
        <v>37238534</v>
      </c>
      <c r="CL33" s="75">
        <v>44768920</v>
      </c>
      <c r="CM33" s="75">
        <v>44983169</v>
      </c>
      <c r="CN33" s="75">
        <v>50848778</v>
      </c>
      <c r="CO33" s="75">
        <v>54504743</v>
      </c>
      <c r="CP33" s="57">
        <v>58194208</v>
      </c>
      <c r="CQ33" s="71">
        <v>90928127</v>
      </c>
      <c r="CR33" s="71">
        <v>100034737</v>
      </c>
      <c r="CS33" s="71">
        <v>112894850</v>
      </c>
      <c r="CT33" s="71">
        <v>126690516</v>
      </c>
      <c r="CU33" s="76">
        <f t="shared" si="107"/>
        <v>120428805</v>
      </c>
      <c r="CV33" s="75">
        <v>126371537</v>
      </c>
      <c r="CW33" s="75">
        <v>138943724</v>
      </c>
      <c r="CX33" s="75">
        <v>147944929</v>
      </c>
      <c r="CY33" s="76">
        <f t="shared" si="108"/>
        <v>154660636</v>
      </c>
      <c r="CZ33" s="76">
        <f t="shared" si="109"/>
        <v>184863192</v>
      </c>
      <c r="DA33" s="75">
        <v>207256934</v>
      </c>
      <c r="DB33" s="75">
        <v>209194602</v>
      </c>
      <c r="DC33" s="146">
        <v>208353391</v>
      </c>
      <c r="DD33" s="146">
        <v>217375793</v>
      </c>
      <c r="DE33" s="146">
        <v>214622549</v>
      </c>
      <c r="DF33" s="146">
        <v>208871767</v>
      </c>
      <c r="DG33" s="146">
        <v>211889058</v>
      </c>
      <c r="DH33" s="70">
        <f t="shared" si="110"/>
        <v>58194208</v>
      </c>
      <c r="DI33" s="70">
        <f t="shared" si="111"/>
        <v>90928127</v>
      </c>
      <c r="DJ33" s="70">
        <f t="shared" si="112"/>
        <v>100034737</v>
      </c>
      <c r="DK33" s="70">
        <f t="shared" si="113"/>
        <v>112894850</v>
      </c>
      <c r="DL33" s="70">
        <f t="shared" si="114"/>
        <v>126690516</v>
      </c>
      <c r="DM33" s="70">
        <f t="shared" si="115"/>
        <v>120428805</v>
      </c>
      <c r="DN33" s="70">
        <f t="shared" si="116"/>
        <v>126371537</v>
      </c>
      <c r="DO33" s="70">
        <f t="shared" si="117"/>
        <v>138943724</v>
      </c>
      <c r="DP33" s="70">
        <f t="shared" si="118"/>
        <v>147944929</v>
      </c>
      <c r="DQ33" s="70">
        <f t="shared" si="119"/>
        <v>154660636</v>
      </c>
      <c r="DR33" s="70">
        <f t="shared" si="120"/>
        <v>184863192</v>
      </c>
      <c r="DS33" s="70">
        <f t="shared" si="121"/>
        <v>207256934</v>
      </c>
      <c r="DT33" s="70">
        <f t="shared" si="122"/>
        <v>209194602</v>
      </c>
      <c r="DU33" s="70">
        <f t="shared" si="123"/>
        <v>208353391</v>
      </c>
      <c r="DV33" s="70">
        <f t="shared" si="124"/>
        <v>217375793</v>
      </c>
      <c r="DW33" s="70">
        <f t="shared" si="125"/>
        <v>214622549</v>
      </c>
      <c r="DX33" s="70">
        <f t="shared" si="126"/>
        <v>208871767</v>
      </c>
      <c r="DY33" s="70">
        <f t="shared" si="127"/>
        <v>211889058</v>
      </c>
      <c r="DZ33" s="74"/>
      <c r="EA33" s="70">
        <f t="shared" si="128"/>
        <v>0</v>
      </c>
      <c r="EB33" s="70">
        <f t="shared" si="129"/>
        <v>0</v>
      </c>
      <c r="EC33" s="70">
        <f t="shared" si="130"/>
        <v>0</v>
      </c>
      <c r="ED33" s="70">
        <f t="shared" si="131"/>
        <v>0</v>
      </c>
      <c r="EE33" s="70">
        <f t="shared" si="132"/>
        <v>0</v>
      </c>
      <c r="EF33" s="70">
        <f t="shared" si="133"/>
        <v>0</v>
      </c>
      <c r="EG33" s="70">
        <f t="shared" si="134"/>
        <v>0</v>
      </c>
      <c r="EH33" s="70">
        <f t="shared" si="135"/>
        <v>0</v>
      </c>
      <c r="EI33" s="70">
        <f t="shared" si="136"/>
        <v>0</v>
      </c>
      <c r="EJ33" s="70">
        <f t="shared" si="137"/>
        <v>0</v>
      </c>
      <c r="EK33" s="70">
        <f t="shared" si="138"/>
        <v>0</v>
      </c>
      <c r="EL33" s="70">
        <f t="shared" si="139"/>
        <v>0</v>
      </c>
      <c r="EM33" s="70">
        <f t="shared" si="140"/>
        <v>0</v>
      </c>
      <c r="EN33" s="70">
        <f t="shared" si="141"/>
        <v>0</v>
      </c>
      <c r="EO33" s="70">
        <f t="shared" si="142"/>
        <v>0</v>
      </c>
      <c r="EP33" s="70">
        <f t="shared" si="143"/>
        <v>0</v>
      </c>
      <c r="EQ33" s="70">
        <f t="shared" si="144"/>
        <v>0</v>
      </c>
      <c r="ER33" s="70">
        <f t="shared" si="145"/>
        <v>0</v>
      </c>
    </row>
    <row r="34" spans="1:148">
      <c r="A34" s="39" t="s">
        <v>50</v>
      </c>
      <c r="B34" s="56">
        <v>20406870</v>
      </c>
      <c r="C34" s="71">
        <v>36140273</v>
      </c>
      <c r="D34" s="71">
        <v>43377008</v>
      </c>
      <c r="E34" s="71">
        <v>51930128</v>
      </c>
      <c r="F34" s="71">
        <v>53663413</v>
      </c>
      <c r="G34" s="75">
        <v>55758333</v>
      </c>
      <c r="H34" s="75">
        <v>51508028</v>
      </c>
      <c r="I34" s="75">
        <v>48544872</v>
      </c>
      <c r="J34" s="75">
        <v>54284596</v>
      </c>
      <c r="K34" s="75">
        <v>63641958</v>
      </c>
      <c r="L34" s="75">
        <v>101401410</v>
      </c>
      <c r="M34" s="75">
        <v>124629129</v>
      </c>
      <c r="N34" s="75">
        <v>130590008</v>
      </c>
      <c r="O34" s="75">
        <v>128867130</v>
      </c>
      <c r="P34" s="75">
        <v>128211333</v>
      </c>
      <c r="Q34" s="75">
        <v>124382135</v>
      </c>
      <c r="R34" s="75">
        <v>118049338</v>
      </c>
      <c r="S34" s="75">
        <v>112000227</v>
      </c>
      <c r="T34" s="57">
        <v>11180484</v>
      </c>
      <c r="U34" s="71">
        <v>7083342</v>
      </c>
      <c r="V34" s="71">
        <v>6753067</v>
      </c>
      <c r="W34" s="71">
        <v>7326410</v>
      </c>
      <c r="X34" s="71">
        <v>7306522</v>
      </c>
      <c r="Y34" s="75">
        <v>7074956</v>
      </c>
      <c r="Z34" s="75">
        <v>5437972</v>
      </c>
      <c r="AA34" s="75">
        <v>11082337</v>
      </c>
      <c r="AB34" s="75">
        <v>11587841</v>
      </c>
      <c r="AC34" s="75">
        <v>9376901</v>
      </c>
      <c r="AD34" s="75">
        <v>14827874</v>
      </c>
      <c r="AE34" s="75">
        <v>17333812</v>
      </c>
      <c r="AF34" s="75">
        <v>9423154</v>
      </c>
      <c r="AG34" s="75">
        <v>9116093</v>
      </c>
      <c r="AH34" s="75">
        <v>9001720</v>
      </c>
      <c r="AI34" s="75">
        <v>9463735</v>
      </c>
      <c r="AJ34" s="75">
        <v>8759713</v>
      </c>
      <c r="AK34" s="75">
        <v>9197497</v>
      </c>
      <c r="AL34" s="57">
        <v>6557435</v>
      </c>
      <c r="AM34" s="71">
        <v>12664448</v>
      </c>
      <c r="AN34" s="71">
        <v>12802090</v>
      </c>
      <c r="AO34" s="71">
        <v>11236520</v>
      </c>
      <c r="AP34" s="71">
        <v>12974267</v>
      </c>
      <c r="AQ34" s="75">
        <v>12788533</v>
      </c>
      <c r="AR34" s="75">
        <v>16080334</v>
      </c>
      <c r="AS34" s="75">
        <v>16836448</v>
      </c>
      <c r="AT34" s="75">
        <v>16936443</v>
      </c>
      <c r="AU34" s="75">
        <v>34349942</v>
      </c>
      <c r="AV34" s="75">
        <v>32141437</v>
      </c>
      <c r="AW34" s="75">
        <v>11128383</v>
      </c>
      <c r="AX34" s="75">
        <v>25719281</v>
      </c>
      <c r="AY34" s="75">
        <v>29622960</v>
      </c>
      <c r="AZ34" s="75">
        <v>31675019</v>
      </c>
      <c r="BA34" s="75">
        <v>33733445</v>
      </c>
      <c r="BB34" s="75">
        <v>40037215</v>
      </c>
      <c r="BC34" s="75">
        <v>40676526</v>
      </c>
      <c r="BD34" s="57">
        <v>49096</v>
      </c>
      <c r="BE34" s="71">
        <v>1284099</v>
      </c>
      <c r="BF34" s="71">
        <v>50283</v>
      </c>
      <c r="BG34" s="71">
        <v>56826</v>
      </c>
      <c r="BH34" s="71">
        <v>120418</v>
      </c>
      <c r="BI34" s="75">
        <v>161969</v>
      </c>
      <c r="BJ34" s="75">
        <v>16454</v>
      </c>
      <c r="BK34" s="75">
        <v>10951</v>
      </c>
      <c r="BL34" s="75">
        <v>325709</v>
      </c>
      <c r="BM34" s="75">
        <v>392508</v>
      </c>
      <c r="BN34" s="75">
        <v>371744</v>
      </c>
      <c r="BO34" s="75">
        <v>378051</v>
      </c>
      <c r="BP34" s="75">
        <v>373384</v>
      </c>
      <c r="BQ34" s="75">
        <v>429702</v>
      </c>
      <c r="BR34" s="75">
        <v>447415</v>
      </c>
      <c r="BS34" s="75">
        <v>440204</v>
      </c>
      <c r="BT34" s="75">
        <v>416710</v>
      </c>
      <c r="BU34" s="75">
        <v>460919</v>
      </c>
      <c r="BV34" s="58">
        <v>8214297</v>
      </c>
      <c r="BW34" s="72">
        <v>19797347</v>
      </c>
      <c r="BX34" s="57">
        <v>21765056</v>
      </c>
      <c r="BY34" s="73">
        <v>43841209</v>
      </c>
      <c r="BZ34" s="73">
        <v>51043298</v>
      </c>
      <c r="CA34" s="73">
        <v>23826889</v>
      </c>
      <c r="CB34" s="73">
        <v>30946878</v>
      </c>
      <c r="CC34" s="75">
        <v>37675462</v>
      </c>
      <c r="CD34" s="75">
        <v>34665833</v>
      </c>
      <c r="CE34" s="75">
        <v>37284069</v>
      </c>
      <c r="CF34" s="75">
        <v>45210327</v>
      </c>
      <c r="CG34" s="75">
        <v>34401201</v>
      </c>
      <c r="CH34" s="75">
        <v>101646441</v>
      </c>
      <c r="CI34" s="75">
        <v>117140939</v>
      </c>
      <c r="CJ34" s="75">
        <v>127755969</v>
      </c>
      <c r="CK34" s="75">
        <v>148133096</v>
      </c>
      <c r="CL34" s="75">
        <v>153886229</v>
      </c>
      <c r="CM34" s="75">
        <v>160677628</v>
      </c>
      <c r="CN34" s="75">
        <v>181065539</v>
      </c>
      <c r="CO34" s="75">
        <v>173075079</v>
      </c>
      <c r="CP34" s="57">
        <v>59958941</v>
      </c>
      <c r="CQ34" s="71">
        <v>101013371</v>
      </c>
      <c r="CR34" s="71">
        <v>114025746</v>
      </c>
      <c r="CS34" s="71">
        <v>94376773</v>
      </c>
      <c r="CT34" s="71">
        <v>105011498</v>
      </c>
      <c r="CU34" s="76">
        <f t="shared" si="107"/>
        <v>113459253</v>
      </c>
      <c r="CV34" s="75">
        <v>107708621</v>
      </c>
      <c r="CW34" s="75">
        <v>113758677</v>
      </c>
      <c r="CX34" s="75">
        <v>128344916</v>
      </c>
      <c r="CY34" s="76">
        <f t="shared" si="108"/>
        <v>142162510</v>
      </c>
      <c r="CZ34" s="76">
        <f t="shared" si="109"/>
        <v>250388906</v>
      </c>
      <c r="DA34" s="75">
        <v>270610314</v>
      </c>
      <c r="DB34" s="75">
        <v>293861796</v>
      </c>
      <c r="DC34" s="146">
        <v>316168981</v>
      </c>
      <c r="DD34" s="146">
        <v>323221716</v>
      </c>
      <c r="DE34" s="146">
        <v>328697147</v>
      </c>
      <c r="DF34" s="146">
        <v>348328515</v>
      </c>
      <c r="DG34" s="146">
        <v>335410248</v>
      </c>
      <c r="DH34" s="70">
        <f t="shared" si="110"/>
        <v>59958941</v>
      </c>
      <c r="DI34" s="70">
        <f t="shared" si="111"/>
        <v>101013371</v>
      </c>
      <c r="DJ34" s="70">
        <f t="shared" si="112"/>
        <v>114025746</v>
      </c>
      <c r="DK34" s="70">
        <f t="shared" si="113"/>
        <v>94376773</v>
      </c>
      <c r="DL34" s="70">
        <f t="shared" si="114"/>
        <v>105011498</v>
      </c>
      <c r="DM34" s="70">
        <f t="shared" si="115"/>
        <v>113459253</v>
      </c>
      <c r="DN34" s="70">
        <f t="shared" si="116"/>
        <v>107708621</v>
      </c>
      <c r="DO34" s="70">
        <f t="shared" si="117"/>
        <v>113758677</v>
      </c>
      <c r="DP34" s="70">
        <f t="shared" si="118"/>
        <v>128344916</v>
      </c>
      <c r="DQ34" s="70">
        <f t="shared" si="119"/>
        <v>142162510</v>
      </c>
      <c r="DR34" s="70">
        <f t="shared" si="120"/>
        <v>250388906</v>
      </c>
      <c r="DS34" s="70">
        <f t="shared" si="121"/>
        <v>270610314</v>
      </c>
      <c r="DT34" s="70">
        <f t="shared" si="122"/>
        <v>293861796</v>
      </c>
      <c r="DU34" s="70">
        <f t="shared" si="123"/>
        <v>316168981</v>
      </c>
      <c r="DV34" s="70">
        <f t="shared" si="124"/>
        <v>323221716</v>
      </c>
      <c r="DW34" s="70">
        <f t="shared" si="125"/>
        <v>328697147</v>
      </c>
      <c r="DX34" s="70">
        <f t="shared" si="126"/>
        <v>348328515</v>
      </c>
      <c r="DY34" s="70">
        <f t="shared" si="127"/>
        <v>335410248</v>
      </c>
      <c r="DZ34" s="74"/>
      <c r="EA34" s="70">
        <f t="shared" si="128"/>
        <v>0</v>
      </c>
      <c r="EB34" s="70">
        <f t="shared" si="129"/>
        <v>0</v>
      </c>
      <c r="EC34" s="70">
        <f t="shared" si="130"/>
        <v>0</v>
      </c>
      <c r="ED34" s="70">
        <f t="shared" si="131"/>
        <v>0</v>
      </c>
      <c r="EE34" s="70">
        <f t="shared" si="132"/>
        <v>0</v>
      </c>
      <c r="EF34" s="70">
        <f t="shared" si="133"/>
        <v>0</v>
      </c>
      <c r="EG34" s="70">
        <f t="shared" si="134"/>
        <v>0</v>
      </c>
      <c r="EH34" s="70">
        <f t="shared" si="135"/>
        <v>0</v>
      </c>
      <c r="EI34" s="70">
        <f t="shared" si="136"/>
        <v>0</v>
      </c>
      <c r="EJ34" s="70">
        <f t="shared" si="137"/>
        <v>0</v>
      </c>
      <c r="EK34" s="70">
        <f t="shared" si="138"/>
        <v>0</v>
      </c>
      <c r="EL34" s="70">
        <f t="shared" si="139"/>
        <v>0</v>
      </c>
      <c r="EM34" s="70">
        <f t="shared" si="140"/>
        <v>0</v>
      </c>
      <c r="EN34" s="70">
        <f t="shared" si="141"/>
        <v>0</v>
      </c>
      <c r="EO34" s="70">
        <f t="shared" si="142"/>
        <v>0</v>
      </c>
      <c r="EP34" s="70">
        <f t="shared" si="143"/>
        <v>0</v>
      </c>
      <c r="EQ34" s="70">
        <f t="shared" si="144"/>
        <v>0</v>
      </c>
      <c r="ER34" s="70">
        <f t="shared" si="145"/>
        <v>0</v>
      </c>
    </row>
    <row r="35" spans="1:148">
      <c r="A35" s="39" t="s">
        <v>54</v>
      </c>
      <c r="B35" s="56">
        <v>29331983</v>
      </c>
      <c r="C35" s="71">
        <v>44877066</v>
      </c>
      <c r="D35" s="71">
        <v>58932921</v>
      </c>
      <c r="E35" s="71">
        <v>71245321</v>
      </c>
      <c r="F35" s="71">
        <v>76690670</v>
      </c>
      <c r="G35" s="75">
        <v>77172895</v>
      </c>
      <c r="H35" s="75">
        <v>69005657</v>
      </c>
      <c r="I35" s="75">
        <v>64001791</v>
      </c>
      <c r="J35" s="75">
        <v>64750655</v>
      </c>
      <c r="K35" s="75">
        <v>78810729</v>
      </c>
      <c r="L35" s="75">
        <v>129786719</v>
      </c>
      <c r="M35" s="75">
        <v>182783242</v>
      </c>
      <c r="N35" s="75">
        <v>186940783</v>
      </c>
      <c r="O35" s="75">
        <v>166374479</v>
      </c>
      <c r="P35" s="75">
        <v>157430259</v>
      </c>
      <c r="Q35" s="75">
        <v>156241120</v>
      </c>
      <c r="R35" s="75">
        <v>156446305</v>
      </c>
      <c r="S35" s="75">
        <v>158646604</v>
      </c>
      <c r="T35" s="57">
        <v>4881471</v>
      </c>
      <c r="U35" s="71">
        <v>5752513</v>
      </c>
      <c r="V35" s="71">
        <v>8530686</v>
      </c>
      <c r="W35" s="71">
        <v>8831020</v>
      </c>
      <c r="X35" s="71">
        <v>9455243</v>
      </c>
      <c r="Y35" s="75">
        <v>10065752</v>
      </c>
      <c r="Z35" s="75">
        <v>11305670</v>
      </c>
      <c r="AA35" s="75">
        <v>18799377</v>
      </c>
      <c r="AB35" s="75">
        <v>16342872</v>
      </c>
      <c r="AC35" s="75">
        <v>13757771</v>
      </c>
      <c r="AD35" s="75">
        <v>16251196</v>
      </c>
      <c r="AE35" s="75">
        <v>56875527</v>
      </c>
      <c r="AF35" s="75">
        <v>14133331</v>
      </c>
      <c r="AG35" s="75">
        <v>14226435</v>
      </c>
      <c r="AH35" s="75">
        <v>14558953</v>
      </c>
      <c r="AI35" s="75">
        <v>14139788</v>
      </c>
      <c r="AJ35" s="75">
        <v>12109842</v>
      </c>
      <c r="AK35" s="75">
        <v>13877358</v>
      </c>
      <c r="AL35" s="57">
        <v>1753681</v>
      </c>
      <c r="AM35" s="71">
        <v>8292296</v>
      </c>
      <c r="AN35" s="71">
        <v>4829643</v>
      </c>
      <c r="AO35" s="71">
        <v>6581250</v>
      </c>
      <c r="AP35" s="71">
        <v>7521041</v>
      </c>
      <c r="AQ35" s="75">
        <v>8564919</v>
      </c>
      <c r="AR35" s="75">
        <v>6962504</v>
      </c>
      <c r="AS35" s="75">
        <v>7796118</v>
      </c>
      <c r="AT35" s="75">
        <v>8932423</v>
      </c>
      <c r="AU35" s="75">
        <v>8457582</v>
      </c>
      <c r="AV35" s="75">
        <v>8382962</v>
      </c>
      <c r="AW35" s="75">
        <v>9374400</v>
      </c>
      <c r="AX35" s="75">
        <v>8425219</v>
      </c>
      <c r="AY35" s="75">
        <v>9815243</v>
      </c>
      <c r="AZ35" s="75">
        <v>11113995</v>
      </c>
      <c r="BA35" s="75">
        <v>12806198</v>
      </c>
      <c r="BB35" s="75">
        <v>17344487</v>
      </c>
      <c r="BC35" s="75">
        <v>20574636</v>
      </c>
      <c r="BD35" s="57">
        <v>3026202</v>
      </c>
      <c r="BE35" s="71">
        <v>16536</v>
      </c>
      <c r="BF35" s="71">
        <v>534849</v>
      </c>
      <c r="BG35" s="71">
        <v>365837</v>
      </c>
      <c r="BH35" s="71">
        <v>372834</v>
      </c>
      <c r="BI35" s="75">
        <v>709223</v>
      </c>
      <c r="BJ35" s="75">
        <v>933120</v>
      </c>
      <c r="BK35" s="75">
        <v>908266</v>
      </c>
      <c r="BL35" s="75">
        <v>1140982</v>
      </c>
      <c r="BM35" s="75">
        <v>1098551</v>
      </c>
      <c r="BN35" s="75">
        <v>923728</v>
      </c>
      <c r="BO35" s="75">
        <v>1032903</v>
      </c>
      <c r="BP35" s="75">
        <v>1092048</v>
      </c>
      <c r="BQ35" s="75">
        <v>874389</v>
      </c>
      <c r="BR35" s="75">
        <v>1046295</v>
      </c>
      <c r="BS35" s="75">
        <v>893000</v>
      </c>
      <c r="BT35" s="75">
        <v>1094000</v>
      </c>
      <c r="BU35" s="75">
        <v>693514</v>
      </c>
      <c r="BV35" s="58">
        <v>5311702</v>
      </c>
      <c r="BW35" s="72">
        <v>9863078</v>
      </c>
      <c r="BX35" s="57">
        <v>16678359</v>
      </c>
      <c r="BY35" s="73">
        <v>26922003</v>
      </c>
      <c r="BZ35" s="73">
        <v>34992343</v>
      </c>
      <c r="CA35" s="73">
        <v>36641591</v>
      </c>
      <c r="CB35" s="73">
        <v>57844459</v>
      </c>
      <c r="CC35" s="75">
        <v>62551687</v>
      </c>
      <c r="CD35" s="75">
        <v>72821894</v>
      </c>
      <c r="CE35" s="75">
        <v>79946637</v>
      </c>
      <c r="CF35" s="75">
        <v>96836537</v>
      </c>
      <c r="CG35" s="75">
        <v>106136563</v>
      </c>
      <c r="CH35" s="75">
        <v>115004152</v>
      </c>
      <c r="CI35" s="75">
        <v>130562321</v>
      </c>
      <c r="CJ35" s="75">
        <v>146069312</v>
      </c>
      <c r="CK35" s="75">
        <v>150924214</v>
      </c>
      <c r="CL35" s="75">
        <v>165626717</v>
      </c>
      <c r="CM35" s="75">
        <v>186433097</v>
      </c>
      <c r="CN35" s="75">
        <v>215928725</v>
      </c>
      <c r="CO35" s="75">
        <v>188644062</v>
      </c>
      <c r="CP35" s="57">
        <v>55671696</v>
      </c>
      <c r="CQ35" s="71">
        <v>85860414</v>
      </c>
      <c r="CR35" s="71">
        <v>107820442</v>
      </c>
      <c r="CS35" s="71">
        <v>123665019</v>
      </c>
      <c r="CT35" s="71">
        <v>151884247</v>
      </c>
      <c r="CU35" s="76">
        <f t="shared" si="107"/>
        <v>159064476</v>
      </c>
      <c r="CV35" s="75">
        <v>161028845</v>
      </c>
      <c r="CW35" s="75">
        <v>171452189</v>
      </c>
      <c r="CX35" s="75">
        <v>188003469</v>
      </c>
      <c r="CY35" s="76">
        <f t="shared" si="108"/>
        <v>208261196</v>
      </c>
      <c r="CZ35" s="76">
        <f t="shared" si="109"/>
        <v>270348757</v>
      </c>
      <c r="DA35" s="75">
        <v>380628393</v>
      </c>
      <c r="DB35" s="75">
        <v>356660693</v>
      </c>
      <c r="DC35" s="146">
        <v>342214760</v>
      </c>
      <c r="DD35" s="146">
        <v>349776219</v>
      </c>
      <c r="DE35" s="146">
        <v>370513203</v>
      </c>
      <c r="DF35" s="146">
        <v>402923359</v>
      </c>
      <c r="DG35" s="146">
        <v>382436174</v>
      </c>
      <c r="DH35" s="70">
        <f t="shared" si="110"/>
        <v>55671696</v>
      </c>
      <c r="DI35" s="70">
        <f t="shared" si="111"/>
        <v>85860414</v>
      </c>
      <c r="DJ35" s="70">
        <f t="shared" si="112"/>
        <v>107820442</v>
      </c>
      <c r="DK35" s="70">
        <f t="shared" si="113"/>
        <v>123665019</v>
      </c>
      <c r="DL35" s="70">
        <f t="shared" si="114"/>
        <v>151884247</v>
      </c>
      <c r="DM35" s="70">
        <f t="shared" si="115"/>
        <v>159064476</v>
      </c>
      <c r="DN35" s="70">
        <f t="shared" si="116"/>
        <v>161028845</v>
      </c>
      <c r="DO35" s="70">
        <f t="shared" si="117"/>
        <v>171452189</v>
      </c>
      <c r="DP35" s="70">
        <f t="shared" si="118"/>
        <v>188003469</v>
      </c>
      <c r="DQ35" s="70">
        <f t="shared" si="119"/>
        <v>208261196</v>
      </c>
      <c r="DR35" s="70">
        <f t="shared" si="120"/>
        <v>270348757</v>
      </c>
      <c r="DS35" s="70">
        <f t="shared" si="121"/>
        <v>380628393</v>
      </c>
      <c r="DT35" s="70">
        <f t="shared" si="122"/>
        <v>356660693</v>
      </c>
      <c r="DU35" s="70">
        <f t="shared" si="123"/>
        <v>342214760</v>
      </c>
      <c r="DV35" s="70">
        <f t="shared" si="124"/>
        <v>349776219</v>
      </c>
      <c r="DW35" s="70">
        <f t="shared" si="125"/>
        <v>370513203</v>
      </c>
      <c r="DX35" s="70">
        <f t="shared" si="126"/>
        <v>402923359</v>
      </c>
      <c r="DY35" s="70">
        <f t="shared" si="127"/>
        <v>382436174</v>
      </c>
      <c r="DZ35" s="74"/>
      <c r="EA35" s="70">
        <f t="shared" si="128"/>
        <v>0</v>
      </c>
      <c r="EB35" s="70">
        <f t="shared" si="129"/>
        <v>0</v>
      </c>
      <c r="EC35" s="70">
        <f t="shared" si="130"/>
        <v>0</v>
      </c>
      <c r="ED35" s="70">
        <f t="shared" si="131"/>
        <v>0</v>
      </c>
      <c r="EE35" s="70">
        <f t="shared" si="132"/>
        <v>0</v>
      </c>
      <c r="EF35" s="70">
        <f t="shared" si="133"/>
        <v>0</v>
      </c>
      <c r="EG35" s="70">
        <f t="shared" si="134"/>
        <v>0</v>
      </c>
      <c r="EH35" s="70">
        <f t="shared" si="135"/>
        <v>0</v>
      </c>
      <c r="EI35" s="70">
        <f t="shared" si="136"/>
        <v>0</v>
      </c>
      <c r="EJ35" s="70">
        <f t="shared" si="137"/>
        <v>0</v>
      </c>
      <c r="EK35" s="70">
        <f t="shared" si="138"/>
        <v>0</v>
      </c>
      <c r="EL35" s="70">
        <f t="shared" si="139"/>
        <v>0</v>
      </c>
      <c r="EM35" s="70">
        <f t="shared" si="140"/>
        <v>0</v>
      </c>
      <c r="EN35" s="70">
        <f t="shared" si="141"/>
        <v>0</v>
      </c>
      <c r="EO35" s="70">
        <f t="shared" si="142"/>
        <v>0</v>
      </c>
      <c r="EP35" s="70">
        <f t="shared" si="143"/>
        <v>0</v>
      </c>
      <c r="EQ35" s="70">
        <f t="shared" si="144"/>
        <v>0</v>
      </c>
      <c r="ER35" s="70">
        <f t="shared" si="145"/>
        <v>0</v>
      </c>
    </row>
    <row r="36" spans="1:148">
      <c r="A36" s="39" t="s">
        <v>56</v>
      </c>
      <c r="B36" s="56">
        <v>26071489</v>
      </c>
      <c r="C36" s="71">
        <v>40075964</v>
      </c>
      <c r="D36" s="71">
        <v>49075065</v>
      </c>
      <c r="E36" s="71">
        <v>55557975</v>
      </c>
      <c r="F36" s="71">
        <v>58218096</v>
      </c>
      <c r="G36" s="75">
        <v>58931085</v>
      </c>
      <c r="H36" s="75">
        <v>56288932</v>
      </c>
      <c r="I36" s="75">
        <v>65464390</v>
      </c>
      <c r="J36" s="75">
        <v>72597504</v>
      </c>
      <c r="K36" s="75">
        <v>74292382</v>
      </c>
      <c r="L36" s="75">
        <v>110949145</v>
      </c>
      <c r="M36" s="75">
        <v>130335312</v>
      </c>
      <c r="N36" s="75">
        <v>136183053</v>
      </c>
      <c r="O36" s="75">
        <v>135810143</v>
      </c>
      <c r="P36" s="75">
        <v>141617214</v>
      </c>
      <c r="Q36" s="75">
        <v>145475541</v>
      </c>
      <c r="R36" s="75">
        <v>151388922</v>
      </c>
      <c r="S36" s="75">
        <v>144371262</v>
      </c>
      <c r="T36" s="57">
        <v>11310609</v>
      </c>
      <c r="U36" s="71">
        <v>13227657</v>
      </c>
      <c r="V36" s="71">
        <v>31729369</v>
      </c>
      <c r="W36" s="71">
        <v>26931688</v>
      </c>
      <c r="X36" s="71">
        <v>47491411</v>
      </c>
      <c r="Y36" s="75">
        <v>32707084</v>
      </c>
      <c r="Z36" s="75">
        <v>47603601</v>
      </c>
      <c r="AA36" s="75">
        <v>50549934</v>
      </c>
      <c r="AB36" s="75">
        <v>59221976</v>
      </c>
      <c r="AC36" s="75">
        <v>61684837</v>
      </c>
      <c r="AD36" s="75">
        <v>55067623</v>
      </c>
      <c r="AE36" s="75">
        <v>35350773</v>
      </c>
      <c r="AF36" s="75">
        <v>26067486</v>
      </c>
      <c r="AG36" s="75">
        <v>26231623</v>
      </c>
      <c r="AH36" s="75">
        <v>27767455</v>
      </c>
      <c r="AI36" s="75">
        <v>25799233</v>
      </c>
      <c r="AJ36" s="75">
        <v>27675426</v>
      </c>
      <c r="AK36" s="75">
        <v>24571808</v>
      </c>
      <c r="AL36" s="57">
        <v>32794126</v>
      </c>
      <c r="AM36" s="71">
        <v>65796497</v>
      </c>
      <c r="AN36" s="71">
        <v>31496653</v>
      </c>
      <c r="AO36" s="71">
        <v>39482675</v>
      </c>
      <c r="AP36" s="71">
        <v>42054384</v>
      </c>
      <c r="AQ36" s="75">
        <v>44076300</v>
      </c>
      <c r="AR36" s="75">
        <v>53601768</v>
      </c>
      <c r="AS36" s="75">
        <v>61344913</v>
      </c>
      <c r="AT36" s="75">
        <v>67192891</v>
      </c>
      <c r="AU36" s="75">
        <v>64852392</v>
      </c>
      <c r="AV36" s="75">
        <v>111847658</v>
      </c>
      <c r="AW36" s="75">
        <v>115948934</v>
      </c>
      <c r="AX36" s="75">
        <v>149654261</v>
      </c>
      <c r="AY36" s="75">
        <v>173654894</v>
      </c>
      <c r="AZ36" s="75">
        <v>179592560</v>
      </c>
      <c r="BA36" s="75">
        <v>184610454</v>
      </c>
      <c r="BB36" s="75">
        <v>192620931</v>
      </c>
      <c r="BC36" s="75">
        <v>179705026</v>
      </c>
      <c r="BD36" s="57">
        <v>380</v>
      </c>
      <c r="BE36" s="71">
        <v>11244</v>
      </c>
      <c r="BF36" s="71">
        <v>25730</v>
      </c>
      <c r="BG36" s="71">
        <v>41822</v>
      </c>
      <c r="BH36" s="71">
        <v>12907</v>
      </c>
      <c r="BI36" s="75">
        <v>26382</v>
      </c>
      <c r="BJ36" s="75">
        <v>23527</v>
      </c>
      <c r="BK36" s="75">
        <v>6678</v>
      </c>
      <c r="BL36" s="75">
        <v>10667</v>
      </c>
      <c r="BM36" s="75">
        <v>8867</v>
      </c>
      <c r="BN36" s="75">
        <v>18791</v>
      </c>
      <c r="BO36" s="75">
        <v>94619</v>
      </c>
      <c r="BP36" s="75">
        <v>409449</v>
      </c>
      <c r="BQ36" s="75">
        <v>643666</v>
      </c>
      <c r="BR36" s="75">
        <v>904075</v>
      </c>
      <c r="BS36" s="75">
        <v>961733</v>
      </c>
      <c r="BT36" s="75">
        <v>834903</v>
      </c>
      <c r="BU36" s="75">
        <v>627975</v>
      </c>
      <c r="BV36" s="58">
        <v>26379592</v>
      </c>
      <c r="BW36" s="72">
        <v>35650204</v>
      </c>
      <c r="BX36" s="57">
        <v>64223866</v>
      </c>
      <c r="BY36" s="73">
        <v>101774618</v>
      </c>
      <c r="BZ36" s="73">
        <v>87649489</v>
      </c>
      <c r="CA36" s="73">
        <v>91825821</v>
      </c>
      <c r="CB36" s="73">
        <v>113345785</v>
      </c>
      <c r="CC36" s="75">
        <v>124778002</v>
      </c>
      <c r="CD36" s="75">
        <v>123007949</v>
      </c>
      <c r="CE36" s="75">
        <v>149935410</v>
      </c>
      <c r="CF36" s="75">
        <v>164540846</v>
      </c>
      <c r="CG36" s="75">
        <v>174101574</v>
      </c>
      <c r="CH36" s="75">
        <v>167115708</v>
      </c>
      <c r="CI36" s="75">
        <v>208822568</v>
      </c>
      <c r="CJ36" s="75">
        <v>249404174</v>
      </c>
      <c r="CK36" s="75">
        <v>299200386</v>
      </c>
      <c r="CL36" s="75">
        <v>303907455</v>
      </c>
      <c r="CM36" s="75">
        <v>324691315</v>
      </c>
      <c r="CN36" s="75">
        <v>342170248</v>
      </c>
      <c r="CO36" s="75">
        <v>338937086</v>
      </c>
      <c r="CP36" s="57">
        <v>134400470</v>
      </c>
      <c r="CQ36" s="71">
        <v>220885980</v>
      </c>
      <c r="CR36" s="71">
        <v>199976306</v>
      </c>
      <c r="CS36" s="71">
        <v>213839981</v>
      </c>
      <c r="CT36" s="71">
        <v>261122583</v>
      </c>
      <c r="CU36" s="76">
        <f t="shared" si="107"/>
        <v>260518853</v>
      </c>
      <c r="CV36" s="75">
        <v>280525777</v>
      </c>
      <c r="CW36" s="75">
        <v>327301325</v>
      </c>
      <c r="CX36" s="75">
        <v>363563884</v>
      </c>
      <c r="CY36" s="76">
        <f t="shared" si="108"/>
        <v>374940052</v>
      </c>
      <c r="CZ36" s="76">
        <f t="shared" si="109"/>
        <v>444998925</v>
      </c>
      <c r="DA36" s="75">
        <v>490552206</v>
      </c>
      <c r="DB36" s="75">
        <v>561718423</v>
      </c>
      <c r="DC36" s="146">
        <v>635540712</v>
      </c>
      <c r="DD36" s="146">
        <v>653788759</v>
      </c>
      <c r="DE36" s="146">
        <v>681538276</v>
      </c>
      <c r="DF36" s="146">
        <v>714690430</v>
      </c>
      <c r="DG36" s="146">
        <v>688213157</v>
      </c>
      <c r="DH36" s="70">
        <f t="shared" si="110"/>
        <v>134400470</v>
      </c>
      <c r="DI36" s="70">
        <f t="shared" si="111"/>
        <v>220885980</v>
      </c>
      <c r="DJ36" s="70">
        <f t="shared" si="112"/>
        <v>199976306</v>
      </c>
      <c r="DK36" s="70">
        <f t="shared" si="113"/>
        <v>213839981</v>
      </c>
      <c r="DL36" s="70">
        <f t="shared" si="114"/>
        <v>261122583</v>
      </c>
      <c r="DM36" s="70">
        <f t="shared" si="115"/>
        <v>260518853</v>
      </c>
      <c r="DN36" s="70">
        <f t="shared" si="116"/>
        <v>280525777</v>
      </c>
      <c r="DO36" s="70">
        <f t="shared" si="117"/>
        <v>327301325</v>
      </c>
      <c r="DP36" s="70">
        <f t="shared" si="118"/>
        <v>363563884</v>
      </c>
      <c r="DQ36" s="70">
        <f t="shared" si="119"/>
        <v>374940052</v>
      </c>
      <c r="DR36" s="70">
        <f t="shared" si="120"/>
        <v>444998925</v>
      </c>
      <c r="DS36" s="70">
        <f t="shared" si="121"/>
        <v>490552206</v>
      </c>
      <c r="DT36" s="70">
        <f t="shared" si="122"/>
        <v>561718423</v>
      </c>
      <c r="DU36" s="70">
        <f t="shared" si="123"/>
        <v>635540712</v>
      </c>
      <c r="DV36" s="70">
        <f t="shared" si="124"/>
        <v>653788759</v>
      </c>
      <c r="DW36" s="70">
        <f t="shared" si="125"/>
        <v>681538276</v>
      </c>
      <c r="DX36" s="70">
        <f t="shared" si="126"/>
        <v>714690430</v>
      </c>
      <c r="DY36" s="70">
        <f t="shared" si="127"/>
        <v>688213157</v>
      </c>
      <c r="DZ36" s="74"/>
      <c r="EA36" s="70">
        <f t="shared" si="128"/>
        <v>0</v>
      </c>
      <c r="EB36" s="70">
        <f t="shared" si="129"/>
        <v>0</v>
      </c>
      <c r="EC36" s="70">
        <f t="shared" si="130"/>
        <v>0</v>
      </c>
      <c r="ED36" s="70">
        <f t="shared" si="131"/>
        <v>0</v>
      </c>
      <c r="EE36" s="70">
        <f t="shared" si="132"/>
        <v>0</v>
      </c>
      <c r="EF36" s="70">
        <f t="shared" si="133"/>
        <v>0</v>
      </c>
      <c r="EG36" s="70">
        <f t="shared" si="134"/>
        <v>0</v>
      </c>
      <c r="EH36" s="70">
        <f t="shared" si="135"/>
        <v>0</v>
      </c>
      <c r="EI36" s="70">
        <f t="shared" si="136"/>
        <v>0</v>
      </c>
      <c r="EJ36" s="70">
        <f t="shared" si="137"/>
        <v>0</v>
      </c>
      <c r="EK36" s="70">
        <f t="shared" si="138"/>
        <v>0</v>
      </c>
      <c r="EL36" s="70">
        <f t="shared" si="139"/>
        <v>0</v>
      </c>
      <c r="EM36" s="70">
        <f t="shared" si="140"/>
        <v>0</v>
      </c>
      <c r="EN36" s="70">
        <f t="shared" si="141"/>
        <v>0</v>
      </c>
      <c r="EO36" s="70">
        <f t="shared" si="142"/>
        <v>0</v>
      </c>
      <c r="EP36" s="70">
        <f t="shared" si="143"/>
        <v>0</v>
      </c>
      <c r="EQ36" s="70">
        <f t="shared" si="144"/>
        <v>0</v>
      </c>
      <c r="ER36" s="70">
        <f t="shared" si="145"/>
        <v>0</v>
      </c>
    </row>
    <row r="37" spans="1:148">
      <c r="A37" s="41" t="s">
        <v>58</v>
      </c>
      <c r="B37" s="59">
        <v>3724652</v>
      </c>
      <c r="C37" s="42">
        <v>5079103</v>
      </c>
      <c r="D37" s="42">
        <v>5836264</v>
      </c>
      <c r="E37" s="42">
        <v>6360029</v>
      </c>
      <c r="F37" s="42">
        <v>6613021</v>
      </c>
      <c r="G37" s="77">
        <v>6507444</v>
      </c>
      <c r="H37" s="77">
        <v>5926744</v>
      </c>
      <c r="I37" s="77">
        <v>5500257</v>
      </c>
      <c r="J37" s="77">
        <v>5494426</v>
      </c>
      <c r="K37" s="77">
        <v>5834102</v>
      </c>
      <c r="L37" s="77">
        <v>8767110</v>
      </c>
      <c r="M37" s="77">
        <v>11370829</v>
      </c>
      <c r="N37" s="77">
        <v>10092160</v>
      </c>
      <c r="O37" s="77">
        <v>10452222</v>
      </c>
      <c r="P37" s="77">
        <v>9927341</v>
      </c>
      <c r="Q37" s="77">
        <v>9737136</v>
      </c>
      <c r="R37" s="77">
        <v>8946735</v>
      </c>
      <c r="S37" s="77">
        <v>8598938</v>
      </c>
      <c r="T37" s="60">
        <v>828691</v>
      </c>
      <c r="U37" s="42">
        <v>1168887</v>
      </c>
      <c r="V37" s="42">
        <v>1522324</v>
      </c>
      <c r="W37" s="42">
        <v>1451179</v>
      </c>
      <c r="X37" s="42">
        <v>1199311</v>
      </c>
      <c r="Y37" s="77">
        <v>1594080</v>
      </c>
      <c r="Z37" s="77">
        <v>1633689</v>
      </c>
      <c r="AA37" s="77">
        <v>2645678</v>
      </c>
      <c r="AB37" s="77">
        <v>4504017</v>
      </c>
      <c r="AC37" s="77">
        <v>2149838</v>
      </c>
      <c r="AD37" s="77">
        <v>4085609</v>
      </c>
      <c r="AE37" s="77">
        <v>2572082</v>
      </c>
      <c r="AF37" s="77">
        <v>2305288</v>
      </c>
      <c r="AG37" s="77">
        <v>2300941</v>
      </c>
      <c r="AH37" s="77">
        <v>2483475</v>
      </c>
      <c r="AI37" s="77">
        <v>2544174</v>
      </c>
      <c r="AJ37" s="77">
        <v>2900891</v>
      </c>
      <c r="AK37" s="77">
        <v>3513373</v>
      </c>
      <c r="AL37" s="60">
        <v>8120297</v>
      </c>
      <c r="AM37" s="42">
        <v>9201145</v>
      </c>
      <c r="AN37" s="42">
        <v>10666662</v>
      </c>
      <c r="AO37" s="42">
        <v>11785774</v>
      </c>
      <c r="AP37" s="42">
        <v>12158565</v>
      </c>
      <c r="AQ37" s="77">
        <v>12930112</v>
      </c>
      <c r="AR37" s="77">
        <v>13360594</v>
      </c>
      <c r="AS37" s="77">
        <v>13259661</v>
      </c>
      <c r="AT37" s="77">
        <v>16136623</v>
      </c>
      <c r="AU37" s="77">
        <v>18450484</v>
      </c>
      <c r="AV37" s="77">
        <v>20483177</v>
      </c>
      <c r="AW37" s="77">
        <v>20398928</v>
      </c>
      <c r="AX37" s="77">
        <v>20445285</v>
      </c>
      <c r="AY37" s="77">
        <v>19716680</v>
      </c>
      <c r="AZ37" s="77">
        <v>20552125</v>
      </c>
      <c r="BA37" s="77">
        <v>20885478</v>
      </c>
      <c r="BB37" s="77">
        <v>23166568</v>
      </c>
      <c r="BC37" s="77">
        <v>22232463</v>
      </c>
      <c r="BD37" s="60">
        <v>259247</v>
      </c>
      <c r="BE37" s="42">
        <v>134245</v>
      </c>
      <c r="BF37" s="42">
        <v>120850</v>
      </c>
      <c r="BG37" s="42">
        <v>56076</v>
      </c>
      <c r="BH37" s="42">
        <v>50546</v>
      </c>
      <c r="BI37" s="77">
        <v>27089</v>
      </c>
      <c r="BJ37" s="77">
        <v>59396</v>
      </c>
      <c r="BK37" s="77">
        <v>88141</v>
      </c>
      <c r="BL37" s="77">
        <v>114477</v>
      </c>
      <c r="BM37" s="77">
        <v>168848</v>
      </c>
      <c r="BN37" s="77">
        <v>270136</v>
      </c>
      <c r="BO37" s="77">
        <v>481270</v>
      </c>
      <c r="BP37" s="77">
        <v>877041</v>
      </c>
      <c r="BQ37" s="77">
        <v>918698</v>
      </c>
      <c r="BR37" s="77">
        <v>723862</v>
      </c>
      <c r="BS37" s="77">
        <v>677190</v>
      </c>
      <c r="BT37" s="77">
        <v>393694</v>
      </c>
      <c r="BU37" s="77">
        <v>266828</v>
      </c>
      <c r="BV37" s="61">
        <v>1311072</v>
      </c>
      <c r="BW37" s="78">
        <v>2626076</v>
      </c>
      <c r="BX37" s="60">
        <v>2112966</v>
      </c>
      <c r="BY37" s="79">
        <v>6855527</v>
      </c>
      <c r="BZ37" s="79">
        <v>3250544</v>
      </c>
      <c r="CA37" s="79">
        <v>3232422</v>
      </c>
      <c r="CB37" s="79">
        <v>3029130</v>
      </c>
      <c r="CC37" s="77">
        <v>3006813</v>
      </c>
      <c r="CD37" s="77">
        <v>3537749</v>
      </c>
      <c r="CE37" s="77">
        <v>6053002</v>
      </c>
      <c r="CF37" s="77">
        <v>9689187</v>
      </c>
      <c r="CG37" s="77">
        <v>13097184</v>
      </c>
      <c r="CH37" s="77">
        <v>14763505</v>
      </c>
      <c r="CI37" s="77">
        <v>17581978</v>
      </c>
      <c r="CJ37" s="77">
        <v>18442829</v>
      </c>
      <c r="CK37" s="77">
        <v>18352168</v>
      </c>
      <c r="CL37" s="77">
        <v>18480705</v>
      </c>
      <c r="CM37" s="77">
        <v>23953184</v>
      </c>
      <c r="CN37" s="77">
        <v>22825830</v>
      </c>
      <c r="CO37" s="77">
        <v>23207040</v>
      </c>
      <c r="CP37" s="60">
        <v>15045853</v>
      </c>
      <c r="CQ37" s="42">
        <v>22438907</v>
      </c>
      <c r="CR37" s="42">
        <v>21396644</v>
      </c>
      <c r="CS37" s="42">
        <v>22885480</v>
      </c>
      <c r="CT37" s="42">
        <v>23050573</v>
      </c>
      <c r="CU37" s="80">
        <f t="shared" si="107"/>
        <v>24065538</v>
      </c>
      <c r="CV37" s="77">
        <v>24518172</v>
      </c>
      <c r="CW37" s="77">
        <v>27546739</v>
      </c>
      <c r="CX37" s="77">
        <v>35938730</v>
      </c>
      <c r="CY37" s="80">
        <f t="shared" si="108"/>
        <v>39700456</v>
      </c>
      <c r="CZ37" s="80">
        <f t="shared" si="109"/>
        <v>48369537</v>
      </c>
      <c r="DA37" s="77">
        <v>52405087</v>
      </c>
      <c r="DB37" s="77">
        <v>52162603</v>
      </c>
      <c r="DC37" s="147">
        <v>51740709</v>
      </c>
      <c r="DD37" s="147">
        <v>52167508</v>
      </c>
      <c r="DE37" s="147">
        <v>57797162</v>
      </c>
      <c r="DF37" s="147">
        <v>58233718</v>
      </c>
      <c r="DG37" s="147">
        <v>57818642</v>
      </c>
      <c r="DH37" s="67">
        <f t="shared" si="110"/>
        <v>15045853</v>
      </c>
      <c r="DI37" s="67">
        <f t="shared" si="111"/>
        <v>22438907</v>
      </c>
      <c r="DJ37" s="67">
        <f t="shared" si="112"/>
        <v>21396644</v>
      </c>
      <c r="DK37" s="67">
        <f t="shared" si="113"/>
        <v>22885480</v>
      </c>
      <c r="DL37" s="67">
        <f t="shared" si="114"/>
        <v>23050573</v>
      </c>
      <c r="DM37" s="67">
        <f t="shared" si="115"/>
        <v>24065538</v>
      </c>
      <c r="DN37" s="67">
        <f t="shared" si="116"/>
        <v>24518172</v>
      </c>
      <c r="DO37" s="67">
        <f t="shared" si="117"/>
        <v>27546739</v>
      </c>
      <c r="DP37" s="67">
        <f t="shared" si="118"/>
        <v>35938730</v>
      </c>
      <c r="DQ37" s="67">
        <f t="shared" si="119"/>
        <v>39700456</v>
      </c>
      <c r="DR37" s="67">
        <f t="shared" si="120"/>
        <v>48369537</v>
      </c>
      <c r="DS37" s="67">
        <f t="shared" si="121"/>
        <v>52405087</v>
      </c>
      <c r="DT37" s="67">
        <f t="shared" si="122"/>
        <v>52162603</v>
      </c>
      <c r="DU37" s="67">
        <f t="shared" si="123"/>
        <v>51740709</v>
      </c>
      <c r="DV37" s="67">
        <f t="shared" si="124"/>
        <v>52167508</v>
      </c>
      <c r="DW37" s="67">
        <f t="shared" si="125"/>
        <v>57797162</v>
      </c>
      <c r="DX37" s="67">
        <f t="shared" si="126"/>
        <v>58233718</v>
      </c>
      <c r="DY37" s="67">
        <f t="shared" si="127"/>
        <v>57818642</v>
      </c>
      <c r="DZ37" s="137"/>
      <c r="EA37" s="67">
        <f t="shared" si="128"/>
        <v>0</v>
      </c>
      <c r="EB37" s="67">
        <f t="shared" si="129"/>
        <v>0</v>
      </c>
      <c r="EC37" s="67">
        <f t="shared" si="130"/>
        <v>0</v>
      </c>
      <c r="ED37" s="67">
        <f t="shared" si="131"/>
        <v>0</v>
      </c>
      <c r="EE37" s="67">
        <f t="shared" si="132"/>
        <v>0</v>
      </c>
      <c r="EF37" s="67">
        <f t="shared" si="133"/>
        <v>0</v>
      </c>
      <c r="EG37" s="67">
        <f t="shared" si="134"/>
        <v>0</v>
      </c>
      <c r="EH37" s="67">
        <f t="shared" si="135"/>
        <v>0</v>
      </c>
      <c r="EI37" s="67">
        <f t="shared" si="136"/>
        <v>0</v>
      </c>
      <c r="EJ37" s="67">
        <f t="shared" si="137"/>
        <v>0</v>
      </c>
      <c r="EK37" s="67">
        <f t="shared" si="138"/>
        <v>0</v>
      </c>
      <c r="EL37" s="67">
        <f t="shared" si="139"/>
        <v>0</v>
      </c>
      <c r="EM37" s="67">
        <f t="shared" si="140"/>
        <v>0</v>
      </c>
      <c r="EN37" s="67">
        <f t="shared" si="141"/>
        <v>0</v>
      </c>
      <c r="EO37" s="67">
        <f t="shared" si="142"/>
        <v>0</v>
      </c>
      <c r="EP37" s="67">
        <f t="shared" si="143"/>
        <v>0</v>
      </c>
      <c r="EQ37" s="67">
        <f t="shared" si="144"/>
        <v>0</v>
      </c>
      <c r="ER37" s="67">
        <f t="shared" si="145"/>
        <v>0</v>
      </c>
    </row>
    <row r="38" spans="1:148">
      <c r="A38" s="40" t="s">
        <v>66</v>
      </c>
      <c r="B38" s="53">
        <f>SUM(B40:B51)</f>
        <v>444509627</v>
      </c>
      <c r="C38" s="68">
        <f t="shared" ref="C38:CY38" si="146">SUM(C40:C51)</f>
        <v>788752106</v>
      </c>
      <c r="D38" s="68">
        <f t="shared" si="146"/>
        <v>687327381</v>
      </c>
      <c r="E38" s="68">
        <f t="shared" si="146"/>
        <v>780157434</v>
      </c>
      <c r="F38" s="68">
        <f t="shared" si="146"/>
        <v>844510218</v>
      </c>
      <c r="G38" s="68">
        <f t="shared" si="146"/>
        <v>856216998</v>
      </c>
      <c r="H38" s="68">
        <f t="shared" si="146"/>
        <v>810827138</v>
      </c>
      <c r="I38" s="68">
        <f t="shared" si="146"/>
        <v>840197236</v>
      </c>
      <c r="J38" s="68">
        <f t="shared" si="146"/>
        <v>944209512</v>
      </c>
      <c r="K38" s="68">
        <f t="shared" si="146"/>
        <v>1062092300</v>
      </c>
      <c r="L38" s="68">
        <f t="shared" si="146"/>
        <v>1660501769</v>
      </c>
      <c r="M38" s="68">
        <f t="shared" si="146"/>
        <v>1992767337</v>
      </c>
      <c r="N38" s="68">
        <f t="shared" si="146"/>
        <v>1915062678</v>
      </c>
      <c r="O38" s="68">
        <f t="shared" si="146"/>
        <v>1795966726</v>
      </c>
      <c r="P38" s="68">
        <f t="shared" si="146"/>
        <v>1785102031</v>
      </c>
      <c r="Q38" s="68">
        <f t="shared" si="146"/>
        <v>1763776248</v>
      </c>
      <c r="R38" s="68">
        <f t="shared" si="146"/>
        <v>1724525186</v>
      </c>
      <c r="S38" s="68">
        <f t="shared" si="146"/>
        <v>1645161595</v>
      </c>
      <c r="T38" s="54">
        <f t="shared" si="146"/>
        <v>129994389</v>
      </c>
      <c r="U38" s="68">
        <f t="shared" si="146"/>
        <v>137750738</v>
      </c>
      <c r="V38" s="68">
        <f t="shared" si="146"/>
        <v>186667125</v>
      </c>
      <c r="W38" s="68">
        <f t="shared" si="146"/>
        <v>208458743</v>
      </c>
      <c r="X38" s="68">
        <f t="shared" si="146"/>
        <v>217685456</v>
      </c>
      <c r="Y38" s="68">
        <f t="shared" si="146"/>
        <v>206211192</v>
      </c>
      <c r="Z38" s="68">
        <f t="shared" si="146"/>
        <v>224536859</v>
      </c>
      <c r="AA38" s="68">
        <f t="shared" si="146"/>
        <v>247976856</v>
      </c>
      <c r="AB38" s="68">
        <f t="shared" si="146"/>
        <v>254564666</v>
      </c>
      <c r="AC38" s="68">
        <f t="shared" si="146"/>
        <v>283148355</v>
      </c>
      <c r="AD38" s="68">
        <f t="shared" si="146"/>
        <v>381684320</v>
      </c>
      <c r="AE38" s="68">
        <f t="shared" si="146"/>
        <v>399561828</v>
      </c>
      <c r="AF38" s="68">
        <f t="shared" si="146"/>
        <v>251973388</v>
      </c>
      <c r="AG38" s="68">
        <f t="shared" si="146"/>
        <v>253238972</v>
      </c>
      <c r="AH38" s="68">
        <f t="shared" si="146"/>
        <v>242420911</v>
      </c>
      <c r="AI38" s="68">
        <f t="shared" si="146"/>
        <v>234559376</v>
      </c>
      <c r="AJ38" s="68">
        <f t="shared" si="146"/>
        <v>237156675</v>
      </c>
      <c r="AK38" s="68">
        <f t="shared" si="146"/>
        <v>241393557</v>
      </c>
      <c r="AL38" s="54">
        <f t="shared" si="146"/>
        <v>257120487</v>
      </c>
      <c r="AM38" s="68">
        <f t="shared" si="146"/>
        <v>567813147</v>
      </c>
      <c r="AN38" s="68">
        <f t="shared" si="146"/>
        <v>384680973</v>
      </c>
      <c r="AO38" s="68">
        <f t="shared" si="146"/>
        <v>423003639</v>
      </c>
      <c r="AP38" s="68">
        <f t="shared" si="146"/>
        <v>426217287</v>
      </c>
      <c r="AQ38" s="68">
        <f t="shared" si="146"/>
        <v>499279289</v>
      </c>
      <c r="AR38" s="68">
        <f t="shared" si="146"/>
        <v>558780996</v>
      </c>
      <c r="AS38" s="68">
        <f t="shared" si="146"/>
        <v>538628552</v>
      </c>
      <c r="AT38" s="68">
        <f t="shared" si="146"/>
        <v>574818368</v>
      </c>
      <c r="AU38" s="68">
        <f t="shared" si="146"/>
        <v>603717273</v>
      </c>
      <c r="AV38" s="68">
        <f t="shared" si="146"/>
        <v>635571613</v>
      </c>
      <c r="AW38" s="68">
        <f t="shared" si="146"/>
        <v>654039810</v>
      </c>
      <c r="AX38" s="68">
        <f t="shared" si="146"/>
        <v>664811825</v>
      </c>
      <c r="AY38" s="68">
        <f t="shared" si="146"/>
        <v>721826634</v>
      </c>
      <c r="AZ38" s="68">
        <f t="shared" si="146"/>
        <v>767354014</v>
      </c>
      <c r="BA38" s="68">
        <f t="shared" si="146"/>
        <v>872574919</v>
      </c>
      <c r="BB38" s="68">
        <f t="shared" si="146"/>
        <v>871385317</v>
      </c>
      <c r="BC38" s="68">
        <f t="shared" si="146"/>
        <v>877306759</v>
      </c>
      <c r="BD38" s="54">
        <f t="shared" si="146"/>
        <v>2264005</v>
      </c>
      <c r="BE38" s="68">
        <f t="shared" si="146"/>
        <v>929788</v>
      </c>
      <c r="BF38" s="68">
        <f t="shared" si="146"/>
        <v>999829</v>
      </c>
      <c r="BG38" s="68">
        <f t="shared" si="146"/>
        <v>1715937</v>
      </c>
      <c r="BH38" s="68">
        <f t="shared" si="146"/>
        <v>2651338</v>
      </c>
      <c r="BI38" s="68">
        <f t="shared" si="146"/>
        <v>1634777</v>
      </c>
      <c r="BJ38" s="68">
        <f t="shared" si="146"/>
        <v>2369875</v>
      </c>
      <c r="BK38" s="68">
        <f t="shared" si="146"/>
        <v>2763096</v>
      </c>
      <c r="BL38" s="68">
        <f t="shared" si="146"/>
        <v>2487387</v>
      </c>
      <c r="BM38" s="68">
        <f t="shared" si="146"/>
        <v>1064247</v>
      </c>
      <c r="BN38" s="68">
        <f t="shared" si="146"/>
        <v>2323042</v>
      </c>
      <c r="BO38" s="68">
        <f t="shared" si="146"/>
        <v>2544292</v>
      </c>
      <c r="BP38" s="68">
        <f t="shared" si="146"/>
        <v>1986104</v>
      </c>
      <c r="BQ38" s="68">
        <f t="shared" si="146"/>
        <v>1246321</v>
      </c>
      <c r="BR38" s="68">
        <f t="shared" si="146"/>
        <v>1196454</v>
      </c>
      <c r="BS38" s="68">
        <f t="shared" si="146"/>
        <v>1345388</v>
      </c>
      <c r="BT38" s="68">
        <f t="shared" si="146"/>
        <v>1748685</v>
      </c>
      <c r="BU38" s="68">
        <f t="shared" si="146"/>
        <v>1663976</v>
      </c>
      <c r="BV38" s="55">
        <f t="shared" si="146"/>
        <v>149057261</v>
      </c>
      <c r="BW38" s="69">
        <f t="shared" si="146"/>
        <v>262536412</v>
      </c>
      <c r="BX38" s="54">
        <f t="shared" si="146"/>
        <v>683251750</v>
      </c>
      <c r="BY38" s="68">
        <f t="shared" si="146"/>
        <v>1129344729</v>
      </c>
      <c r="BZ38" s="68">
        <f t="shared" si="146"/>
        <v>1245016566</v>
      </c>
      <c r="CA38" s="68">
        <f t="shared" si="146"/>
        <v>1390521965</v>
      </c>
      <c r="CB38" s="68">
        <f t="shared" si="146"/>
        <v>1567401386</v>
      </c>
      <c r="CC38" s="68">
        <f t="shared" si="146"/>
        <v>1779472609</v>
      </c>
      <c r="CD38" s="68">
        <f t="shared" si="146"/>
        <v>1973839545</v>
      </c>
      <c r="CE38" s="68">
        <f t="shared" si="146"/>
        <v>2205892719</v>
      </c>
      <c r="CF38" s="68">
        <f t="shared" si="146"/>
        <v>2386820984</v>
      </c>
      <c r="CG38" s="68">
        <f t="shared" si="146"/>
        <v>2508839990</v>
      </c>
      <c r="CH38" s="68">
        <f t="shared" si="146"/>
        <v>2652174546</v>
      </c>
      <c r="CI38" s="68">
        <f t="shared" si="146"/>
        <v>2776422034</v>
      </c>
      <c r="CJ38" s="68">
        <f t="shared" si="146"/>
        <v>2997835514</v>
      </c>
      <c r="CK38" s="68">
        <f t="shared" si="146"/>
        <v>3190259924</v>
      </c>
      <c r="CL38" s="68">
        <f t="shared" si="146"/>
        <v>3449150043</v>
      </c>
      <c r="CM38" s="68">
        <f t="shared" si="146"/>
        <v>3677542918</v>
      </c>
      <c r="CN38" s="68">
        <f t="shared" si="146"/>
        <v>3952127151</v>
      </c>
      <c r="CO38" s="68">
        <f t="shared" si="146"/>
        <v>4270997390</v>
      </c>
      <c r="CP38" s="54">
        <f t="shared" si="146"/>
        <v>1517140258</v>
      </c>
      <c r="CQ38" s="68">
        <f t="shared" si="146"/>
        <v>2624590508</v>
      </c>
      <c r="CR38" s="68">
        <f t="shared" si="146"/>
        <v>2504691874</v>
      </c>
      <c r="CS38" s="68">
        <f t="shared" si="146"/>
        <v>2803857718</v>
      </c>
      <c r="CT38" s="68">
        <f t="shared" si="146"/>
        <v>3058465685</v>
      </c>
      <c r="CU38" s="68">
        <f t="shared" si="146"/>
        <v>3342814865</v>
      </c>
      <c r="CV38" s="71">
        <f t="shared" si="146"/>
        <v>3570354413</v>
      </c>
      <c r="CW38" s="68">
        <f t="shared" si="146"/>
        <v>3835458459</v>
      </c>
      <c r="CX38" s="68">
        <f t="shared" si="146"/>
        <v>4162900917</v>
      </c>
      <c r="CY38" s="68">
        <f t="shared" si="146"/>
        <v>4458862165</v>
      </c>
      <c r="CZ38" s="68">
        <f t="shared" ref="CZ38:DG38" si="147">SUM(CZ40:CZ51)</f>
        <v>5332255290</v>
      </c>
      <c r="DA38" s="68">
        <f t="shared" si="147"/>
        <v>5825335301</v>
      </c>
      <c r="DB38" s="68">
        <f t="shared" si="147"/>
        <v>5831669509</v>
      </c>
      <c r="DC38" s="68">
        <f t="shared" si="147"/>
        <v>5962538577</v>
      </c>
      <c r="DD38" s="68">
        <f t="shared" si="147"/>
        <v>6245223453</v>
      </c>
      <c r="DE38" s="68">
        <f t="shared" si="147"/>
        <v>6549798849</v>
      </c>
      <c r="DF38" s="68">
        <f t="shared" si="147"/>
        <v>6786943014</v>
      </c>
      <c r="DG38" s="68">
        <f t="shared" si="147"/>
        <v>7036523277</v>
      </c>
      <c r="DH38" s="70">
        <f t="shared" si="110"/>
        <v>1517140258</v>
      </c>
      <c r="DI38" s="70">
        <f t="shared" si="111"/>
        <v>2624590508</v>
      </c>
      <c r="DJ38" s="70">
        <f t="shared" si="112"/>
        <v>2504691874</v>
      </c>
      <c r="DK38" s="70">
        <f t="shared" si="113"/>
        <v>2803857718</v>
      </c>
      <c r="DL38" s="70">
        <f t="shared" si="114"/>
        <v>3058465685</v>
      </c>
      <c r="DM38" s="70">
        <f t="shared" si="115"/>
        <v>3342814865</v>
      </c>
      <c r="DN38" s="70">
        <f t="shared" si="116"/>
        <v>3570354413</v>
      </c>
      <c r="DO38" s="70">
        <f t="shared" si="117"/>
        <v>3835458459</v>
      </c>
      <c r="DP38" s="70">
        <f t="shared" si="118"/>
        <v>4162900917</v>
      </c>
      <c r="DQ38" s="70">
        <f t="shared" si="119"/>
        <v>4458862165</v>
      </c>
      <c r="DR38" s="70">
        <f t="shared" si="120"/>
        <v>5332255290</v>
      </c>
      <c r="DS38" s="70">
        <f t="shared" si="121"/>
        <v>5825335301</v>
      </c>
      <c r="DT38" s="70">
        <f t="shared" si="122"/>
        <v>5831669509</v>
      </c>
      <c r="DU38" s="70">
        <f t="shared" si="123"/>
        <v>5962538577</v>
      </c>
      <c r="DV38" s="70">
        <f t="shared" si="124"/>
        <v>6245223453</v>
      </c>
      <c r="DW38" s="70">
        <f t="shared" si="125"/>
        <v>6549798849</v>
      </c>
      <c r="DX38" s="70">
        <f t="shared" si="126"/>
        <v>6786943014</v>
      </c>
      <c r="DY38" s="70">
        <f t="shared" si="127"/>
        <v>7036523277</v>
      </c>
      <c r="DZ38" s="74"/>
      <c r="EA38" s="70">
        <f t="shared" si="128"/>
        <v>0</v>
      </c>
      <c r="EB38" s="70">
        <f t="shared" si="129"/>
        <v>0</v>
      </c>
      <c r="EC38" s="70">
        <f t="shared" si="130"/>
        <v>0</v>
      </c>
      <c r="ED38" s="70">
        <f t="shared" si="131"/>
        <v>0</v>
      </c>
      <c r="EE38" s="70">
        <f t="shared" si="132"/>
        <v>0</v>
      </c>
      <c r="EF38" s="70">
        <f t="shared" si="133"/>
        <v>0</v>
      </c>
      <c r="EG38" s="70">
        <f t="shared" si="134"/>
        <v>0</v>
      </c>
      <c r="EH38" s="70">
        <f t="shared" si="135"/>
        <v>0</v>
      </c>
      <c r="EI38" s="70">
        <f t="shared" si="136"/>
        <v>0</v>
      </c>
      <c r="EJ38" s="70">
        <f t="shared" si="137"/>
        <v>0</v>
      </c>
      <c r="EK38" s="70">
        <f t="shared" si="138"/>
        <v>0</v>
      </c>
      <c r="EL38" s="70">
        <f t="shared" si="139"/>
        <v>0</v>
      </c>
      <c r="EM38" s="70">
        <f t="shared" si="140"/>
        <v>0</v>
      </c>
      <c r="EN38" s="70">
        <f t="shared" si="141"/>
        <v>0</v>
      </c>
      <c r="EO38" s="70">
        <f t="shared" si="142"/>
        <v>0</v>
      </c>
      <c r="EP38" s="70">
        <f t="shared" si="143"/>
        <v>0</v>
      </c>
      <c r="EQ38" s="70">
        <f t="shared" si="144"/>
        <v>0</v>
      </c>
      <c r="ER38" s="70">
        <f t="shared" si="145"/>
        <v>0</v>
      </c>
    </row>
    <row r="39" spans="1:148">
      <c r="A39" s="40" t="s">
        <v>64</v>
      </c>
      <c r="B39" s="5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57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57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57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58"/>
      <c r="BW39" s="72"/>
      <c r="BX39" s="57"/>
      <c r="BY39" s="73"/>
      <c r="BZ39" s="73"/>
      <c r="CA39" s="73"/>
      <c r="CB39" s="73"/>
      <c r="CC39" s="71"/>
      <c r="CD39" s="71"/>
      <c r="CE39" s="71"/>
      <c r="CF39" s="71"/>
      <c r="CG39" s="71"/>
      <c r="CH39" s="71"/>
      <c r="CI39" s="71"/>
      <c r="CJ39" s="71"/>
      <c r="CK39" s="74"/>
      <c r="CL39" s="74"/>
      <c r="CM39" s="74"/>
      <c r="CN39" s="74"/>
      <c r="CO39" s="74"/>
      <c r="CP39" s="57"/>
      <c r="CQ39" s="71"/>
      <c r="CR39" s="71"/>
      <c r="CS39" s="71"/>
      <c r="CT39" s="71"/>
      <c r="CU39" s="74"/>
      <c r="CV39" s="71"/>
      <c r="CW39" s="71"/>
      <c r="CX39" s="71"/>
      <c r="CY39" s="74"/>
      <c r="CZ39" s="74"/>
      <c r="DA39" s="74"/>
      <c r="DB39" s="74"/>
      <c r="DC39" s="7"/>
      <c r="DD39" s="7"/>
      <c r="DE39" s="7"/>
      <c r="DF39" s="7"/>
      <c r="DG39" s="7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4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</row>
    <row r="40" spans="1:148">
      <c r="A40" s="39" t="s">
        <v>32</v>
      </c>
      <c r="B40" s="56">
        <v>60753685</v>
      </c>
      <c r="C40" s="71">
        <v>28278761</v>
      </c>
      <c r="D40" s="71">
        <v>95881461</v>
      </c>
      <c r="E40" s="71">
        <v>105480849</v>
      </c>
      <c r="F40" s="71">
        <v>110628699</v>
      </c>
      <c r="G40" s="75">
        <v>109080845</v>
      </c>
      <c r="H40" s="75">
        <v>106801775</v>
      </c>
      <c r="I40" s="75">
        <v>106470317</v>
      </c>
      <c r="J40" s="75">
        <v>120101185</v>
      </c>
      <c r="K40" s="75">
        <v>137997330</v>
      </c>
      <c r="L40" s="75">
        <v>203751165</v>
      </c>
      <c r="M40" s="75">
        <v>242801208</v>
      </c>
      <c r="N40" s="75">
        <v>240500566</v>
      </c>
      <c r="O40" s="75">
        <v>229218531</v>
      </c>
      <c r="P40" s="75">
        <v>235231839</v>
      </c>
      <c r="Q40" s="75">
        <v>240344892</v>
      </c>
      <c r="R40" s="75">
        <v>237137569</v>
      </c>
      <c r="S40" s="75">
        <v>226046766</v>
      </c>
      <c r="T40" s="57">
        <v>12232447</v>
      </c>
      <c r="U40" s="71">
        <v>2536329</v>
      </c>
      <c r="V40" s="71">
        <v>13474897</v>
      </c>
      <c r="W40" s="71">
        <v>15153778</v>
      </c>
      <c r="X40" s="71">
        <v>14910394</v>
      </c>
      <c r="Y40" s="75">
        <v>14069079</v>
      </c>
      <c r="Z40" s="75">
        <v>14266182</v>
      </c>
      <c r="AA40" s="75">
        <v>20444823</v>
      </c>
      <c r="AB40" s="75">
        <v>23322136</v>
      </c>
      <c r="AC40" s="75">
        <v>23228681</v>
      </c>
      <c r="AD40" s="75">
        <v>30538431</v>
      </c>
      <c r="AE40" s="75">
        <v>34567801</v>
      </c>
      <c r="AF40" s="75">
        <v>19032380</v>
      </c>
      <c r="AG40" s="75">
        <v>20330920</v>
      </c>
      <c r="AH40" s="75">
        <v>17064461</v>
      </c>
      <c r="AI40" s="75">
        <v>15739629</v>
      </c>
      <c r="AJ40" s="75">
        <v>16251050</v>
      </c>
      <c r="AK40" s="75">
        <v>16589439</v>
      </c>
      <c r="AL40" s="57">
        <v>99997431</v>
      </c>
      <c r="AM40" s="71">
        <v>754633</v>
      </c>
      <c r="AN40" s="71">
        <v>145390320</v>
      </c>
      <c r="AO40" s="71">
        <v>182111649</v>
      </c>
      <c r="AP40" s="71">
        <v>203738666</v>
      </c>
      <c r="AQ40" s="75">
        <v>244337511</v>
      </c>
      <c r="AR40" s="75">
        <v>273867535</v>
      </c>
      <c r="AS40" s="75">
        <v>302541609</v>
      </c>
      <c r="AT40" s="75">
        <v>313548067</v>
      </c>
      <c r="AU40" s="75">
        <v>328338944</v>
      </c>
      <c r="AV40" s="75">
        <v>355505997</v>
      </c>
      <c r="AW40" s="75">
        <v>387947288</v>
      </c>
      <c r="AX40" s="75">
        <v>413836359</v>
      </c>
      <c r="AY40" s="75">
        <v>452043988</v>
      </c>
      <c r="AZ40" s="75">
        <v>503218114</v>
      </c>
      <c r="BA40" s="75">
        <v>590207547</v>
      </c>
      <c r="BB40" s="75">
        <v>556836361</v>
      </c>
      <c r="BC40" s="75">
        <v>551533550</v>
      </c>
      <c r="BD40" s="57"/>
      <c r="BE40" s="71">
        <v>0</v>
      </c>
      <c r="BF40" s="71">
        <v>19065</v>
      </c>
      <c r="BG40" s="71"/>
      <c r="BH40" s="71"/>
      <c r="BI40" s="75"/>
      <c r="BJ40" s="75"/>
      <c r="BK40" s="75"/>
      <c r="BL40" s="75"/>
      <c r="BM40" s="75"/>
      <c r="BN40" s="75">
        <v>136694</v>
      </c>
      <c r="BO40" s="75">
        <v>72297</v>
      </c>
      <c r="BP40" s="75">
        <v>18012</v>
      </c>
      <c r="BQ40" s="75">
        <v>1080</v>
      </c>
      <c r="BR40" s="75">
        <v>360</v>
      </c>
      <c r="BS40" s="75"/>
      <c r="BT40" s="75">
        <v>16020</v>
      </c>
      <c r="BU40" s="75">
        <v>0</v>
      </c>
      <c r="BV40" s="58">
        <v>13088623</v>
      </c>
      <c r="BW40" s="72">
        <v>7110927</v>
      </c>
      <c r="BX40" s="57">
        <v>34205990</v>
      </c>
      <c r="BY40" s="73">
        <v>24588017</v>
      </c>
      <c r="BZ40" s="73">
        <v>81681019</v>
      </c>
      <c r="CA40" s="73">
        <v>82994564</v>
      </c>
      <c r="CB40" s="73">
        <v>86260071</v>
      </c>
      <c r="CC40" s="75">
        <v>85631048</v>
      </c>
      <c r="CD40" s="75">
        <v>89546891</v>
      </c>
      <c r="CE40" s="75">
        <v>108055767</v>
      </c>
      <c r="CF40" s="75">
        <v>118358051</v>
      </c>
      <c r="CG40" s="75">
        <v>130068288</v>
      </c>
      <c r="CH40" s="75">
        <v>138585925</v>
      </c>
      <c r="CI40" s="75">
        <v>145332463</v>
      </c>
      <c r="CJ40" s="75">
        <v>158560097</v>
      </c>
      <c r="CK40" s="75">
        <v>178686243</v>
      </c>
      <c r="CL40" s="75">
        <v>227943924</v>
      </c>
      <c r="CM40" s="75">
        <v>243569666</v>
      </c>
      <c r="CN40" s="75">
        <v>270385583</v>
      </c>
      <c r="CO40" s="75">
        <v>315317309</v>
      </c>
      <c r="CP40" s="57">
        <v>207189553</v>
      </c>
      <c r="CQ40" s="71">
        <v>56157740</v>
      </c>
      <c r="CR40" s="71">
        <v>336446762</v>
      </c>
      <c r="CS40" s="71">
        <v>385740840</v>
      </c>
      <c r="CT40" s="71">
        <v>415537830</v>
      </c>
      <c r="CU40" s="76">
        <f t="shared" ref="CU40:CU51" si="148">+CC40+BI40+AQ40+Y40+G40</f>
        <v>453118483</v>
      </c>
      <c r="CV40" s="75">
        <v>484482383</v>
      </c>
      <c r="CW40" s="75">
        <v>537512516</v>
      </c>
      <c r="CX40" s="75">
        <v>575329439</v>
      </c>
      <c r="CY40" s="76">
        <f t="shared" ref="CY40:CY51" si="149">+CG40+BM40+AU40+AC40+K40</f>
        <v>619633243</v>
      </c>
      <c r="CZ40" s="76">
        <f t="shared" ref="CZ40:CZ51" si="150">+CH40+BN40+AV40+AD40+L40</f>
        <v>728518212</v>
      </c>
      <c r="DA40" s="75">
        <v>810721057</v>
      </c>
      <c r="DB40" s="75">
        <v>831947414</v>
      </c>
      <c r="DC40" s="146">
        <v>880280762</v>
      </c>
      <c r="DD40" s="146">
        <v>983458698</v>
      </c>
      <c r="DE40" s="146">
        <v>1089861734</v>
      </c>
      <c r="DF40" s="146">
        <v>1080626583</v>
      </c>
      <c r="DG40" s="146">
        <v>1109487064</v>
      </c>
      <c r="DH40" s="70">
        <f t="shared" ref="DH40:DH52" si="151">+BX40+BD40+AL40+T40+B40</f>
        <v>207189553</v>
      </c>
      <c r="DI40" s="70">
        <f t="shared" ref="DI40:DI52" si="152">+BY40+BE40+AM40+U40+C40</f>
        <v>56157740</v>
      </c>
      <c r="DJ40" s="70">
        <f t="shared" ref="DJ40:DJ52" si="153">+BZ40+BF40+AN40+V40+D40</f>
        <v>336446762</v>
      </c>
      <c r="DK40" s="70">
        <f t="shared" ref="DK40:DK52" si="154">+CA40+BG40+AO40+W40+E40</f>
        <v>385740840</v>
      </c>
      <c r="DL40" s="70">
        <f t="shared" ref="DL40:DL52" si="155">+CB40+BH40+AP40+X40+F40</f>
        <v>415537830</v>
      </c>
      <c r="DM40" s="70">
        <f t="shared" ref="DM40:DM52" si="156">+CC40+BI40+AQ40+Y40+G40</f>
        <v>453118483</v>
      </c>
      <c r="DN40" s="70">
        <f t="shared" ref="DN40:DN52" si="157">+CD40+BJ40+AR40+Z40+H40</f>
        <v>484482383</v>
      </c>
      <c r="DO40" s="70">
        <f t="shared" ref="DO40:DO52" si="158">+CE40+BK40+AS40+AA40+I40</f>
        <v>537512516</v>
      </c>
      <c r="DP40" s="70">
        <f t="shared" ref="DP40:DP52" si="159">+CF40+BL40+AT40+AB40+J40</f>
        <v>575329439</v>
      </c>
      <c r="DQ40" s="70">
        <f t="shared" ref="DQ40:DQ52" si="160">+CG40+BM40+AU40+AC40+K40</f>
        <v>619633243</v>
      </c>
      <c r="DR40" s="70">
        <f t="shared" ref="DR40:DR52" si="161">+CH40+BN40+AV40+AD40+L40</f>
        <v>728518212</v>
      </c>
      <c r="DS40" s="70">
        <f t="shared" ref="DS40:DS52" si="162">+CI40+BO40+AW40+AE40+M40</f>
        <v>810721057</v>
      </c>
      <c r="DT40" s="70">
        <f t="shared" ref="DT40:DT52" si="163">+CJ40+BP40+AX40+AF40+N40</f>
        <v>831947414</v>
      </c>
      <c r="DU40" s="70">
        <f t="shared" ref="DU40:DU52" si="164">+CK40+BQ40+AY40+AG40+O40</f>
        <v>880280762</v>
      </c>
      <c r="DV40" s="70">
        <f t="shared" ref="DV40:DV52" si="165">+CL40+BR40+AZ40+AH40+P40</f>
        <v>983458698</v>
      </c>
      <c r="DW40" s="70">
        <f t="shared" ref="DW40:DW52" si="166">+CM40+BS40+BA40+AI40+Q40</f>
        <v>1089861734</v>
      </c>
      <c r="DX40" s="70">
        <f t="shared" ref="DX40:DX52" si="167">+CN40+BT40+BB40+AJ40+R40</f>
        <v>1080626583</v>
      </c>
      <c r="DY40" s="70">
        <f t="shared" ref="DY40:DY52" si="168">+CO40+BU40+BC40+AK40+S40</f>
        <v>1109487064</v>
      </c>
      <c r="DZ40" s="74"/>
      <c r="EA40" s="70">
        <f t="shared" ref="EA40:EA52" si="169">+DH40-CP40</f>
        <v>0</v>
      </c>
      <c r="EB40" s="70">
        <f t="shared" ref="EB40:EB52" si="170">+DI40-CQ40</f>
        <v>0</v>
      </c>
      <c r="EC40" s="70">
        <f t="shared" ref="EC40:EC52" si="171">+DJ40-CR40</f>
        <v>0</v>
      </c>
      <c r="ED40" s="70">
        <f t="shared" ref="ED40:ED52" si="172">+DK40-CS40</f>
        <v>0</v>
      </c>
      <c r="EE40" s="70">
        <f t="shared" ref="EE40:EE52" si="173">+DL40-CT40</f>
        <v>0</v>
      </c>
      <c r="EF40" s="70">
        <f t="shared" ref="EF40:EF52" si="174">+DM40-CU40</f>
        <v>0</v>
      </c>
      <c r="EG40" s="70">
        <f t="shared" ref="EG40:EG52" si="175">+DN40-CV40</f>
        <v>0</v>
      </c>
      <c r="EH40" s="70">
        <f t="shared" ref="EH40:EH52" si="176">+DO40-CW40</f>
        <v>0</v>
      </c>
      <c r="EI40" s="70">
        <f t="shared" ref="EI40:EI52" si="177">+DP40-CX40</f>
        <v>0</v>
      </c>
      <c r="EJ40" s="70">
        <f t="shared" ref="EJ40:EJ52" si="178">+DQ40-CY40</f>
        <v>0</v>
      </c>
      <c r="EK40" s="70">
        <f t="shared" ref="EK40:EK52" si="179">+DR40-CZ40</f>
        <v>0</v>
      </c>
      <c r="EL40" s="70">
        <f t="shared" ref="EL40:EL52" si="180">+DS40-DA40</f>
        <v>0</v>
      </c>
      <c r="EM40" s="70">
        <f t="shared" ref="EM40:EM52" si="181">+DT40-DB40</f>
        <v>0</v>
      </c>
      <c r="EN40" s="70">
        <f t="shared" ref="EN40:EN52" si="182">+DU40-DC40</f>
        <v>0</v>
      </c>
      <c r="EO40" s="70">
        <f t="shared" ref="EO40:EO52" si="183">+DV40-DD40</f>
        <v>0</v>
      </c>
      <c r="EP40" s="70">
        <f t="shared" ref="EP40:EP52" si="184">+DW40-DE40</f>
        <v>0</v>
      </c>
      <c r="EQ40" s="70">
        <f t="shared" ref="EQ40:EQ52" si="185">+DX40-DF40</f>
        <v>0</v>
      </c>
      <c r="ER40" s="70">
        <f t="shared" ref="ER40:ER52" si="186">+DY40-DG40</f>
        <v>0</v>
      </c>
    </row>
    <row r="41" spans="1:148">
      <c r="A41" s="39" t="s">
        <v>33</v>
      </c>
      <c r="B41" s="56">
        <v>50078171</v>
      </c>
      <c r="C41" s="71">
        <v>83224765</v>
      </c>
      <c r="D41" s="71">
        <v>76581749</v>
      </c>
      <c r="E41" s="71">
        <v>86760042</v>
      </c>
      <c r="F41" s="71">
        <v>98696976</v>
      </c>
      <c r="G41" s="75">
        <v>100044301</v>
      </c>
      <c r="H41" s="75">
        <v>96288205</v>
      </c>
      <c r="I41" s="75">
        <v>98880038</v>
      </c>
      <c r="J41" s="75">
        <v>111154893</v>
      </c>
      <c r="K41" s="75">
        <v>133567374</v>
      </c>
      <c r="L41" s="75">
        <v>213241757</v>
      </c>
      <c r="M41" s="75">
        <v>259396062</v>
      </c>
      <c r="N41" s="75">
        <v>249459781</v>
      </c>
      <c r="O41" s="75">
        <v>221659920</v>
      </c>
      <c r="P41" s="75">
        <v>220210466</v>
      </c>
      <c r="Q41" s="75">
        <v>217153022</v>
      </c>
      <c r="R41" s="75">
        <v>220574391</v>
      </c>
      <c r="S41" s="75">
        <v>209072884</v>
      </c>
      <c r="T41" s="57">
        <v>4729707</v>
      </c>
      <c r="U41" s="71">
        <v>13739296</v>
      </c>
      <c r="V41" s="71">
        <v>12925708</v>
      </c>
      <c r="W41" s="71">
        <v>11160899</v>
      </c>
      <c r="X41" s="71">
        <v>11439766</v>
      </c>
      <c r="Y41" s="75">
        <v>11081874</v>
      </c>
      <c r="Z41" s="75">
        <v>10562295</v>
      </c>
      <c r="AA41" s="75">
        <v>11073185</v>
      </c>
      <c r="AB41" s="75">
        <v>12843685</v>
      </c>
      <c r="AC41" s="75">
        <v>13903744</v>
      </c>
      <c r="AD41" s="75">
        <v>17989234</v>
      </c>
      <c r="AE41" s="75">
        <v>21539347</v>
      </c>
      <c r="AF41" s="75">
        <v>11012724</v>
      </c>
      <c r="AG41" s="75">
        <v>10967064</v>
      </c>
      <c r="AH41" s="75">
        <v>10226482</v>
      </c>
      <c r="AI41" s="75">
        <v>10118228</v>
      </c>
      <c r="AJ41" s="75">
        <v>10097025</v>
      </c>
      <c r="AK41" s="75">
        <v>9786599</v>
      </c>
      <c r="AL41" s="57">
        <v>5640117</v>
      </c>
      <c r="AM41" s="71">
        <v>131748466</v>
      </c>
      <c r="AN41" s="71">
        <v>16953352</v>
      </c>
      <c r="AO41" s="71">
        <v>20911408</v>
      </c>
      <c r="AP41" s="71">
        <v>28390454</v>
      </c>
      <c r="AQ41" s="75">
        <v>72236179</v>
      </c>
      <c r="AR41" s="75">
        <v>75843885</v>
      </c>
      <c r="AS41" s="75">
        <v>35981471</v>
      </c>
      <c r="AT41" s="75">
        <v>38657373</v>
      </c>
      <c r="AU41" s="75">
        <v>44023894</v>
      </c>
      <c r="AV41" s="75">
        <v>44171594</v>
      </c>
      <c r="AW41" s="75">
        <v>47985283</v>
      </c>
      <c r="AX41" s="75">
        <v>48732565</v>
      </c>
      <c r="AY41" s="75">
        <v>42178800</v>
      </c>
      <c r="AZ41" s="75">
        <v>48765645</v>
      </c>
      <c r="BA41" s="75">
        <v>52504160</v>
      </c>
      <c r="BB41" s="75">
        <v>65470177</v>
      </c>
      <c r="BC41" s="75">
        <v>66611413</v>
      </c>
      <c r="BD41" s="57"/>
      <c r="BE41" s="71">
        <v>0</v>
      </c>
      <c r="BF41" s="71"/>
      <c r="BG41" s="71"/>
      <c r="BH41" s="71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>
        <v>0</v>
      </c>
      <c r="BV41" s="58">
        <v>24344034</v>
      </c>
      <c r="BW41" s="72">
        <v>18559924</v>
      </c>
      <c r="BX41" s="57">
        <v>85401853</v>
      </c>
      <c r="BY41" s="73">
        <v>47448515</v>
      </c>
      <c r="BZ41" s="73">
        <v>164420231</v>
      </c>
      <c r="CA41" s="73">
        <v>190318741</v>
      </c>
      <c r="CB41" s="73">
        <v>212141997</v>
      </c>
      <c r="CC41" s="75">
        <v>172845672</v>
      </c>
      <c r="CD41" s="75">
        <v>207216152</v>
      </c>
      <c r="CE41" s="75">
        <v>269255679</v>
      </c>
      <c r="CF41" s="75">
        <v>285887077</v>
      </c>
      <c r="CG41" s="75">
        <v>319932464</v>
      </c>
      <c r="CH41" s="75">
        <v>361591475</v>
      </c>
      <c r="CI41" s="75">
        <v>383469125</v>
      </c>
      <c r="CJ41" s="75">
        <v>408384968</v>
      </c>
      <c r="CK41" s="75">
        <v>429379938</v>
      </c>
      <c r="CL41" s="75">
        <v>467010830</v>
      </c>
      <c r="CM41" s="75">
        <v>495555839</v>
      </c>
      <c r="CN41" s="75">
        <v>525376509</v>
      </c>
      <c r="CO41" s="75">
        <v>567160621</v>
      </c>
      <c r="CP41" s="57">
        <v>145849848</v>
      </c>
      <c r="CQ41" s="71">
        <v>276161042</v>
      </c>
      <c r="CR41" s="71">
        <v>270881040</v>
      </c>
      <c r="CS41" s="71">
        <v>309151090</v>
      </c>
      <c r="CT41" s="71">
        <v>350669193</v>
      </c>
      <c r="CU41" s="76">
        <f t="shared" si="148"/>
        <v>356208026</v>
      </c>
      <c r="CV41" s="75">
        <v>389910537</v>
      </c>
      <c r="CW41" s="75">
        <v>415190373</v>
      </c>
      <c r="CX41" s="75">
        <v>448543028</v>
      </c>
      <c r="CY41" s="76">
        <f t="shared" si="149"/>
        <v>511427476</v>
      </c>
      <c r="CZ41" s="76">
        <f t="shared" si="150"/>
        <v>636994060</v>
      </c>
      <c r="DA41" s="75">
        <v>712389817</v>
      </c>
      <c r="DB41" s="75">
        <v>717590038</v>
      </c>
      <c r="DC41" s="146">
        <v>704185722</v>
      </c>
      <c r="DD41" s="146">
        <v>746213423</v>
      </c>
      <c r="DE41" s="146">
        <v>775331249</v>
      </c>
      <c r="DF41" s="146">
        <v>821518102</v>
      </c>
      <c r="DG41" s="146">
        <v>852631517</v>
      </c>
      <c r="DH41" s="70">
        <f t="shared" si="151"/>
        <v>145849848</v>
      </c>
      <c r="DI41" s="70">
        <f t="shared" si="152"/>
        <v>276161042</v>
      </c>
      <c r="DJ41" s="70">
        <f t="shared" si="153"/>
        <v>270881040</v>
      </c>
      <c r="DK41" s="70">
        <f t="shared" si="154"/>
        <v>309151090</v>
      </c>
      <c r="DL41" s="70">
        <f t="shared" si="155"/>
        <v>350669193</v>
      </c>
      <c r="DM41" s="70">
        <f t="shared" si="156"/>
        <v>356208026</v>
      </c>
      <c r="DN41" s="70">
        <f t="shared" si="157"/>
        <v>389910537</v>
      </c>
      <c r="DO41" s="70">
        <f t="shared" si="158"/>
        <v>415190373</v>
      </c>
      <c r="DP41" s="70">
        <f t="shared" si="159"/>
        <v>448543028</v>
      </c>
      <c r="DQ41" s="70">
        <f t="shared" si="160"/>
        <v>511427476</v>
      </c>
      <c r="DR41" s="70">
        <f t="shared" si="161"/>
        <v>636994060</v>
      </c>
      <c r="DS41" s="70">
        <f t="shared" si="162"/>
        <v>712389817</v>
      </c>
      <c r="DT41" s="70">
        <f t="shared" si="163"/>
        <v>717590038</v>
      </c>
      <c r="DU41" s="70">
        <f t="shared" si="164"/>
        <v>704185722</v>
      </c>
      <c r="DV41" s="70">
        <f t="shared" si="165"/>
        <v>746213423</v>
      </c>
      <c r="DW41" s="70">
        <f t="shared" si="166"/>
        <v>775331249</v>
      </c>
      <c r="DX41" s="70">
        <f t="shared" si="167"/>
        <v>821518102</v>
      </c>
      <c r="DY41" s="70">
        <f t="shared" si="168"/>
        <v>852631517</v>
      </c>
      <c r="DZ41" s="74"/>
      <c r="EA41" s="70">
        <f t="shared" si="169"/>
        <v>0</v>
      </c>
      <c r="EB41" s="70">
        <f t="shared" si="170"/>
        <v>0</v>
      </c>
      <c r="EC41" s="70">
        <f t="shared" si="171"/>
        <v>0</v>
      </c>
      <c r="ED41" s="70">
        <f t="shared" si="172"/>
        <v>0</v>
      </c>
      <c r="EE41" s="70">
        <f t="shared" si="173"/>
        <v>0</v>
      </c>
      <c r="EF41" s="70">
        <f t="shared" si="174"/>
        <v>0</v>
      </c>
      <c r="EG41" s="70">
        <f t="shared" si="175"/>
        <v>0</v>
      </c>
      <c r="EH41" s="70">
        <f t="shared" si="176"/>
        <v>0</v>
      </c>
      <c r="EI41" s="70">
        <f t="shared" si="177"/>
        <v>0</v>
      </c>
      <c r="EJ41" s="70">
        <f t="shared" si="178"/>
        <v>0</v>
      </c>
      <c r="EK41" s="70">
        <f t="shared" si="179"/>
        <v>0</v>
      </c>
      <c r="EL41" s="70">
        <f t="shared" si="180"/>
        <v>0</v>
      </c>
      <c r="EM41" s="70">
        <f t="shared" si="181"/>
        <v>0</v>
      </c>
      <c r="EN41" s="70">
        <f t="shared" si="182"/>
        <v>0</v>
      </c>
      <c r="EO41" s="70">
        <f t="shared" si="183"/>
        <v>0</v>
      </c>
      <c r="EP41" s="70">
        <f t="shared" si="184"/>
        <v>0</v>
      </c>
      <c r="EQ41" s="70">
        <f t="shared" si="185"/>
        <v>0</v>
      </c>
      <c r="ER41" s="70">
        <f t="shared" si="186"/>
        <v>0</v>
      </c>
    </row>
    <row r="42" spans="1:148">
      <c r="A42" s="39" t="s">
        <v>34</v>
      </c>
      <c r="B42" s="56">
        <v>16692848</v>
      </c>
      <c r="C42" s="71">
        <v>66660625</v>
      </c>
      <c r="D42" s="71">
        <v>25319624</v>
      </c>
      <c r="E42" s="71">
        <v>28317804</v>
      </c>
      <c r="F42" s="71">
        <v>29204008</v>
      </c>
      <c r="G42" s="75">
        <v>27795756</v>
      </c>
      <c r="H42" s="75">
        <v>25169276</v>
      </c>
      <c r="I42" s="75">
        <v>24602755</v>
      </c>
      <c r="J42" s="75">
        <v>19089786</v>
      </c>
      <c r="K42" s="75">
        <v>30993065</v>
      </c>
      <c r="L42" s="75">
        <v>46039666</v>
      </c>
      <c r="M42" s="75">
        <v>52544580</v>
      </c>
      <c r="N42" s="75">
        <v>50457854</v>
      </c>
      <c r="O42" s="75">
        <v>49877220</v>
      </c>
      <c r="P42" s="75">
        <v>50547182</v>
      </c>
      <c r="Q42" s="75">
        <v>52562055</v>
      </c>
      <c r="R42" s="75">
        <v>52880484</v>
      </c>
      <c r="S42" s="75">
        <v>54442017</v>
      </c>
      <c r="T42" s="57">
        <v>10867205</v>
      </c>
      <c r="U42" s="71">
        <v>6124020</v>
      </c>
      <c r="V42" s="71">
        <v>13756872</v>
      </c>
      <c r="W42" s="71">
        <v>15003572</v>
      </c>
      <c r="X42" s="71">
        <v>17106474</v>
      </c>
      <c r="Y42" s="75">
        <v>17457310</v>
      </c>
      <c r="Z42" s="75">
        <v>16868038</v>
      </c>
      <c r="AA42" s="75">
        <v>19374296</v>
      </c>
      <c r="AB42" s="75">
        <v>19101649</v>
      </c>
      <c r="AC42" s="75">
        <v>20462189</v>
      </c>
      <c r="AD42" s="75">
        <v>23166940</v>
      </c>
      <c r="AE42" s="75">
        <v>21590543</v>
      </c>
      <c r="AF42" s="75">
        <v>18391451</v>
      </c>
      <c r="AG42" s="75">
        <v>17586279</v>
      </c>
      <c r="AH42" s="75">
        <v>15410792</v>
      </c>
      <c r="AI42" s="75">
        <v>8682524</v>
      </c>
      <c r="AJ42" s="75">
        <v>9775809</v>
      </c>
      <c r="AK42" s="75">
        <v>9420989</v>
      </c>
      <c r="AL42" s="57">
        <v>15435970</v>
      </c>
      <c r="AM42" s="71">
        <v>14152050</v>
      </c>
      <c r="AN42" s="71">
        <v>24332026</v>
      </c>
      <c r="AO42" s="71">
        <v>30500690</v>
      </c>
      <c r="AP42" s="71">
        <v>2145927</v>
      </c>
      <c r="AQ42" s="75">
        <v>2270942</v>
      </c>
      <c r="AR42" s="75">
        <v>2847956</v>
      </c>
      <c r="AS42" s="75">
        <v>2785204</v>
      </c>
      <c r="AT42" s="75">
        <v>3414353</v>
      </c>
      <c r="AU42" s="75">
        <v>3737328</v>
      </c>
      <c r="AV42" s="75">
        <v>3512143</v>
      </c>
      <c r="AW42" s="75">
        <v>2817031</v>
      </c>
      <c r="AX42" s="75">
        <v>3642240</v>
      </c>
      <c r="AY42" s="75">
        <v>3864338</v>
      </c>
      <c r="AZ42" s="75">
        <v>3645293</v>
      </c>
      <c r="BA42" s="75">
        <v>4992134</v>
      </c>
      <c r="BB42" s="75">
        <v>4406191</v>
      </c>
      <c r="BC42" s="75">
        <v>5345048</v>
      </c>
      <c r="BD42" s="57">
        <v>6047</v>
      </c>
      <c r="BE42" s="71">
        <v>0</v>
      </c>
      <c r="BF42" s="71"/>
      <c r="BG42" s="71"/>
      <c r="BH42" s="71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>
        <v>0</v>
      </c>
      <c r="BV42" s="58">
        <v>11316697</v>
      </c>
      <c r="BW42" s="72">
        <v>36057013</v>
      </c>
      <c r="BX42" s="57">
        <v>30442812</v>
      </c>
      <c r="BY42" s="73">
        <v>126012200</v>
      </c>
      <c r="BZ42" s="73">
        <v>58723678</v>
      </c>
      <c r="CA42" s="73">
        <v>63521782</v>
      </c>
      <c r="CB42" s="73">
        <v>112388979</v>
      </c>
      <c r="CC42" s="75">
        <v>115459858</v>
      </c>
      <c r="CD42" s="75">
        <v>121918729</v>
      </c>
      <c r="CE42" s="75">
        <v>133861464</v>
      </c>
      <c r="CF42" s="75">
        <v>148209146</v>
      </c>
      <c r="CG42" s="75">
        <v>149625589</v>
      </c>
      <c r="CH42" s="75">
        <v>162258429</v>
      </c>
      <c r="CI42" s="75">
        <v>179697181</v>
      </c>
      <c r="CJ42" s="75">
        <v>185587951</v>
      </c>
      <c r="CK42" s="75">
        <v>211077934</v>
      </c>
      <c r="CL42" s="75">
        <v>229171464</v>
      </c>
      <c r="CM42" s="75">
        <v>248447506</v>
      </c>
      <c r="CN42" s="75">
        <v>268477928</v>
      </c>
      <c r="CO42" s="75">
        <v>288528737</v>
      </c>
      <c r="CP42" s="57">
        <v>73444882</v>
      </c>
      <c r="CQ42" s="71">
        <v>212948895</v>
      </c>
      <c r="CR42" s="71">
        <v>122132200</v>
      </c>
      <c r="CS42" s="71">
        <v>137343848</v>
      </c>
      <c r="CT42" s="71">
        <v>160845388</v>
      </c>
      <c r="CU42" s="76">
        <f t="shared" si="148"/>
        <v>162983866</v>
      </c>
      <c r="CV42" s="75">
        <v>166803999</v>
      </c>
      <c r="CW42" s="75">
        <v>180623719</v>
      </c>
      <c r="CX42" s="75">
        <v>189814934</v>
      </c>
      <c r="CY42" s="76">
        <f t="shared" si="149"/>
        <v>204818171</v>
      </c>
      <c r="CZ42" s="76">
        <f t="shared" si="150"/>
        <v>234977178</v>
      </c>
      <c r="DA42" s="75">
        <v>256649335</v>
      </c>
      <c r="DB42" s="75">
        <v>258079496</v>
      </c>
      <c r="DC42" s="146">
        <v>282405771</v>
      </c>
      <c r="DD42" s="146">
        <v>298774731</v>
      </c>
      <c r="DE42" s="146">
        <v>314684219</v>
      </c>
      <c r="DF42" s="146">
        <v>335540412</v>
      </c>
      <c r="DG42" s="146">
        <v>357736791</v>
      </c>
      <c r="DH42" s="70">
        <f t="shared" si="151"/>
        <v>73444882</v>
      </c>
      <c r="DI42" s="70">
        <f t="shared" si="152"/>
        <v>212948895</v>
      </c>
      <c r="DJ42" s="70">
        <f t="shared" si="153"/>
        <v>122132200</v>
      </c>
      <c r="DK42" s="70">
        <f t="shared" si="154"/>
        <v>137343848</v>
      </c>
      <c r="DL42" s="70">
        <f t="shared" si="155"/>
        <v>160845388</v>
      </c>
      <c r="DM42" s="70">
        <f t="shared" si="156"/>
        <v>162983866</v>
      </c>
      <c r="DN42" s="70">
        <f t="shared" si="157"/>
        <v>166803999</v>
      </c>
      <c r="DO42" s="70">
        <f t="shared" si="158"/>
        <v>180623719</v>
      </c>
      <c r="DP42" s="70">
        <f t="shared" si="159"/>
        <v>189814934</v>
      </c>
      <c r="DQ42" s="70">
        <f t="shared" si="160"/>
        <v>204818171</v>
      </c>
      <c r="DR42" s="70">
        <f t="shared" si="161"/>
        <v>234977178</v>
      </c>
      <c r="DS42" s="70">
        <f t="shared" si="162"/>
        <v>256649335</v>
      </c>
      <c r="DT42" s="70">
        <f t="shared" si="163"/>
        <v>258079496</v>
      </c>
      <c r="DU42" s="70">
        <f t="shared" si="164"/>
        <v>282405771</v>
      </c>
      <c r="DV42" s="70">
        <f t="shared" si="165"/>
        <v>298774731</v>
      </c>
      <c r="DW42" s="70">
        <f t="shared" si="166"/>
        <v>314684219</v>
      </c>
      <c r="DX42" s="70">
        <f t="shared" si="167"/>
        <v>335540412</v>
      </c>
      <c r="DY42" s="70">
        <f t="shared" si="168"/>
        <v>357736791</v>
      </c>
      <c r="DZ42" s="74"/>
      <c r="EA42" s="70">
        <f t="shared" si="169"/>
        <v>0</v>
      </c>
      <c r="EB42" s="70">
        <f t="shared" si="170"/>
        <v>0</v>
      </c>
      <c r="EC42" s="70">
        <f t="shared" si="171"/>
        <v>0</v>
      </c>
      <c r="ED42" s="70">
        <f t="shared" si="172"/>
        <v>0</v>
      </c>
      <c r="EE42" s="70">
        <f t="shared" si="173"/>
        <v>0</v>
      </c>
      <c r="EF42" s="70">
        <f t="shared" si="174"/>
        <v>0</v>
      </c>
      <c r="EG42" s="70">
        <f t="shared" si="175"/>
        <v>0</v>
      </c>
      <c r="EH42" s="70">
        <f t="shared" si="176"/>
        <v>0</v>
      </c>
      <c r="EI42" s="70">
        <f t="shared" si="177"/>
        <v>0</v>
      </c>
      <c r="EJ42" s="70">
        <f t="shared" si="178"/>
        <v>0</v>
      </c>
      <c r="EK42" s="70">
        <f t="shared" si="179"/>
        <v>0</v>
      </c>
      <c r="EL42" s="70">
        <f t="shared" si="180"/>
        <v>0</v>
      </c>
      <c r="EM42" s="70">
        <f t="shared" si="181"/>
        <v>0</v>
      </c>
      <c r="EN42" s="70">
        <f t="shared" si="182"/>
        <v>0</v>
      </c>
      <c r="EO42" s="70">
        <f t="shared" si="183"/>
        <v>0</v>
      </c>
      <c r="EP42" s="70">
        <f t="shared" si="184"/>
        <v>0</v>
      </c>
      <c r="EQ42" s="70">
        <f t="shared" si="185"/>
        <v>0</v>
      </c>
      <c r="ER42" s="70">
        <f t="shared" si="186"/>
        <v>0</v>
      </c>
    </row>
    <row r="43" spans="1:148">
      <c r="A43" s="39" t="s">
        <v>35</v>
      </c>
      <c r="B43" s="56">
        <v>26398294</v>
      </c>
      <c r="C43" s="71">
        <v>33192322</v>
      </c>
      <c r="D43" s="71">
        <v>40137015</v>
      </c>
      <c r="E43" s="71">
        <v>45774948</v>
      </c>
      <c r="F43" s="71">
        <v>49943407</v>
      </c>
      <c r="G43" s="75">
        <v>50174245</v>
      </c>
      <c r="H43" s="75">
        <v>48600237</v>
      </c>
      <c r="I43" s="75">
        <v>46221594</v>
      </c>
      <c r="J43" s="75">
        <v>51229374</v>
      </c>
      <c r="K43" s="75">
        <v>56360511</v>
      </c>
      <c r="L43" s="75">
        <v>84283736</v>
      </c>
      <c r="M43" s="75">
        <v>96501577</v>
      </c>
      <c r="N43" s="75">
        <v>98178970</v>
      </c>
      <c r="O43" s="75">
        <v>94909167</v>
      </c>
      <c r="P43" s="75">
        <v>94512522</v>
      </c>
      <c r="Q43" s="75">
        <v>95418382</v>
      </c>
      <c r="R43" s="75">
        <v>93126905</v>
      </c>
      <c r="S43" s="75">
        <v>91395524</v>
      </c>
      <c r="T43" s="57">
        <v>4877234</v>
      </c>
      <c r="U43" s="71">
        <v>4229641</v>
      </c>
      <c r="V43" s="71">
        <v>8272048</v>
      </c>
      <c r="W43" s="71">
        <v>9004558</v>
      </c>
      <c r="X43" s="71">
        <v>9502956</v>
      </c>
      <c r="Y43" s="75">
        <v>10887861</v>
      </c>
      <c r="Z43" s="75">
        <v>15915882</v>
      </c>
      <c r="AA43" s="75">
        <v>12925055</v>
      </c>
      <c r="AB43" s="75">
        <v>15010935</v>
      </c>
      <c r="AC43" s="75">
        <v>17460701</v>
      </c>
      <c r="AD43" s="75">
        <v>26118607</v>
      </c>
      <c r="AE43" s="75">
        <v>27308004</v>
      </c>
      <c r="AF43" s="75">
        <v>16157504</v>
      </c>
      <c r="AG43" s="75">
        <v>15209911</v>
      </c>
      <c r="AH43" s="75">
        <v>14636562</v>
      </c>
      <c r="AI43" s="75">
        <v>12280081</v>
      </c>
      <c r="AJ43" s="75">
        <v>12277012</v>
      </c>
      <c r="AK43" s="75">
        <v>13648384</v>
      </c>
      <c r="AL43" s="57">
        <v>9383317</v>
      </c>
      <c r="AM43" s="71">
        <v>7971861</v>
      </c>
      <c r="AN43" s="71">
        <v>7269925</v>
      </c>
      <c r="AO43" s="71">
        <v>8740050</v>
      </c>
      <c r="AP43" s="71">
        <v>10485857</v>
      </c>
      <c r="AQ43" s="75">
        <v>9098647</v>
      </c>
      <c r="AR43" s="75">
        <v>10497744</v>
      </c>
      <c r="AS43" s="75">
        <v>11724587</v>
      </c>
      <c r="AT43" s="75">
        <v>13320482</v>
      </c>
      <c r="AU43" s="75">
        <v>12460640</v>
      </c>
      <c r="AV43" s="75">
        <v>13708540</v>
      </c>
      <c r="AW43" s="75">
        <v>14400279</v>
      </c>
      <c r="AX43" s="75">
        <v>13273055</v>
      </c>
      <c r="AY43" s="75">
        <v>14240688</v>
      </c>
      <c r="AZ43" s="75">
        <v>14363643</v>
      </c>
      <c r="BA43" s="75">
        <v>15219334</v>
      </c>
      <c r="BB43" s="75">
        <v>11816431</v>
      </c>
      <c r="BC43" s="75">
        <v>14134138</v>
      </c>
      <c r="BD43" s="57"/>
      <c r="BE43" s="71">
        <v>0</v>
      </c>
      <c r="BF43" s="71"/>
      <c r="BG43" s="71"/>
      <c r="BH43" s="71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>
        <v>0</v>
      </c>
      <c r="BV43" s="58">
        <v>10086125</v>
      </c>
      <c r="BW43" s="72">
        <v>24280211</v>
      </c>
      <c r="BX43" s="57">
        <v>26898729</v>
      </c>
      <c r="BY43" s="73">
        <v>46679385</v>
      </c>
      <c r="BZ43" s="73">
        <v>37218120</v>
      </c>
      <c r="CA43" s="73">
        <v>40283542</v>
      </c>
      <c r="CB43" s="73">
        <v>54509811</v>
      </c>
      <c r="CC43" s="75">
        <v>56813599</v>
      </c>
      <c r="CD43" s="75">
        <v>49430073</v>
      </c>
      <c r="CE43" s="75">
        <v>54106986</v>
      </c>
      <c r="CF43" s="75">
        <v>53914778</v>
      </c>
      <c r="CG43" s="75">
        <v>70343822</v>
      </c>
      <c r="CH43" s="75">
        <v>76150976</v>
      </c>
      <c r="CI43" s="75">
        <v>84922562</v>
      </c>
      <c r="CJ43" s="75">
        <v>87528360</v>
      </c>
      <c r="CK43" s="75">
        <v>90467457</v>
      </c>
      <c r="CL43" s="75">
        <v>92892240</v>
      </c>
      <c r="CM43" s="75">
        <v>96648656</v>
      </c>
      <c r="CN43" s="75">
        <v>108515843</v>
      </c>
      <c r="CO43" s="75">
        <v>118756877</v>
      </c>
      <c r="CP43" s="57">
        <v>67557574</v>
      </c>
      <c r="CQ43" s="71">
        <v>92073209</v>
      </c>
      <c r="CR43" s="71">
        <v>92897108</v>
      </c>
      <c r="CS43" s="71">
        <v>103803098</v>
      </c>
      <c r="CT43" s="71">
        <v>124442031</v>
      </c>
      <c r="CU43" s="76">
        <f t="shared" si="148"/>
        <v>126974352</v>
      </c>
      <c r="CV43" s="75">
        <v>124443936</v>
      </c>
      <c r="CW43" s="75">
        <v>124978222</v>
      </c>
      <c r="CX43" s="75">
        <v>133475569</v>
      </c>
      <c r="CY43" s="76">
        <f t="shared" si="149"/>
        <v>156625674</v>
      </c>
      <c r="CZ43" s="76">
        <f t="shared" si="150"/>
        <v>200261859</v>
      </c>
      <c r="DA43" s="75">
        <v>223132422</v>
      </c>
      <c r="DB43" s="75">
        <v>215137889</v>
      </c>
      <c r="DC43" s="146">
        <v>214827223</v>
      </c>
      <c r="DD43" s="146">
        <v>216404967</v>
      </c>
      <c r="DE43" s="146">
        <v>219566453</v>
      </c>
      <c r="DF43" s="146">
        <v>225736191</v>
      </c>
      <c r="DG43" s="146">
        <v>237934923</v>
      </c>
      <c r="DH43" s="70">
        <f t="shared" si="151"/>
        <v>67557574</v>
      </c>
      <c r="DI43" s="70">
        <f t="shared" si="152"/>
        <v>92073209</v>
      </c>
      <c r="DJ43" s="70">
        <f t="shared" si="153"/>
        <v>92897108</v>
      </c>
      <c r="DK43" s="70">
        <f t="shared" si="154"/>
        <v>103803098</v>
      </c>
      <c r="DL43" s="70">
        <f t="shared" si="155"/>
        <v>124442031</v>
      </c>
      <c r="DM43" s="70">
        <f t="shared" si="156"/>
        <v>126974352</v>
      </c>
      <c r="DN43" s="70">
        <f t="shared" si="157"/>
        <v>124443936</v>
      </c>
      <c r="DO43" s="70">
        <f t="shared" si="158"/>
        <v>124978222</v>
      </c>
      <c r="DP43" s="70">
        <f t="shared" si="159"/>
        <v>133475569</v>
      </c>
      <c r="DQ43" s="70">
        <f t="shared" si="160"/>
        <v>156625674</v>
      </c>
      <c r="DR43" s="70">
        <f t="shared" si="161"/>
        <v>200261859</v>
      </c>
      <c r="DS43" s="70">
        <f t="shared" si="162"/>
        <v>223132422</v>
      </c>
      <c r="DT43" s="70">
        <f t="shared" si="163"/>
        <v>215137889</v>
      </c>
      <c r="DU43" s="70">
        <f t="shared" si="164"/>
        <v>214827223</v>
      </c>
      <c r="DV43" s="70">
        <f t="shared" si="165"/>
        <v>216404967</v>
      </c>
      <c r="DW43" s="70">
        <f t="shared" si="166"/>
        <v>219566453</v>
      </c>
      <c r="DX43" s="70">
        <f t="shared" si="167"/>
        <v>225736191</v>
      </c>
      <c r="DY43" s="70">
        <f t="shared" si="168"/>
        <v>237934923</v>
      </c>
      <c r="DZ43" s="74"/>
      <c r="EA43" s="70">
        <f t="shared" si="169"/>
        <v>0</v>
      </c>
      <c r="EB43" s="70">
        <f t="shared" si="170"/>
        <v>0</v>
      </c>
      <c r="EC43" s="70">
        <f t="shared" si="171"/>
        <v>0</v>
      </c>
      <c r="ED43" s="70">
        <f t="shared" si="172"/>
        <v>0</v>
      </c>
      <c r="EE43" s="70">
        <f t="shared" si="173"/>
        <v>0</v>
      </c>
      <c r="EF43" s="70">
        <f t="shared" si="174"/>
        <v>0</v>
      </c>
      <c r="EG43" s="70">
        <f t="shared" si="175"/>
        <v>0</v>
      </c>
      <c r="EH43" s="70">
        <f t="shared" si="176"/>
        <v>0</v>
      </c>
      <c r="EI43" s="70">
        <f t="shared" si="177"/>
        <v>0</v>
      </c>
      <c r="EJ43" s="70">
        <f t="shared" si="178"/>
        <v>0</v>
      </c>
      <c r="EK43" s="70">
        <f t="shared" si="179"/>
        <v>0</v>
      </c>
      <c r="EL43" s="70">
        <f t="shared" si="180"/>
        <v>0</v>
      </c>
      <c r="EM43" s="70">
        <f t="shared" si="181"/>
        <v>0</v>
      </c>
      <c r="EN43" s="70">
        <f t="shared" si="182"/>
        <v>0</v>
      </c>
      <c r="EO43" s="70">
        <f t="shared" si="183"/>
        <v>0</v>
      </c>
      <c r="EP43" s="70">
        <f t="shared" si="184"/>
        <v>0</v>
      </c>
      <c r="EQ43" s="70">
        <f t="shared" si="185"/>
        <v>0</v>
      </c>
      <c r="ER43" s="70">
        <f t="shared" si="186"/>
        <v>0</v>
      </c>
    </row>
    <row r="44" spans="1:148">
      <c r="A44" s="39" t="s">
        <v>38</v>
      </c>
      <c r="B44" s="56">
        <v>60276476</v>
      </c>
      <c r="C44" s="71">
        <v>85454020</v>
      </c>
      <c r="D44" s="71">
        <v>104086877</v>
      </c>
      <c r="E44" s="71">
        <v>121392559</v>
      </c>
      <c r="F44" s="71">
        <v>129839831</v>
      </c>
      <c r="G44" s="75">
        <v>132560882</v>
      </c>
      <c r="H44" s="75">
        <v>119127461</v>
      </c>
      <c r="I44" s="75">
        <v>133189206</v>
      </c>
      <c r="J44" s="75">
        <v>152123784</v>
      </c>
      <c r="K44" s="75">
        <v>188319551</v>
      </c>
      <c r="L44" s="75">
        <v>301766397</v>
      </c>
      <c r="M44" s="75">
        <v>350638019</v>
      </c>
      <c r="N44" s="75">
        <v>332452139</v>
      </c>
      <c r="O44" s="75">
        <v>323195863</v>
      </c>
      <c r="P44" s="75">
        <v>321861782</v>
      </c>
      <c r="Q44" s="75">
        <v>316918377</v>
      </c>
      <c r="R44" s="75">
        <v>306311414</v>
      </c>
      <c r="S44" s="75">
        <v>294848389</v>
      </c>
      <c r="T44" s="57">
        <v>32771813</v>
      </c>
      <c r="U44" s="71">
        <v>31216075</v>
      </c>
      <c r="V44" s="71">
        <v>46180265</v>
      </c>
      <c r="W44" s="71">
        <v>53236808</v>
      </c>
      <c r="X44" s="71">
        <v>63264745</v>
      </c>
      <c r="Y44" s="75">
        <v>56236717</v>
      </c>
      <c r="Z44" s="75">
        <v>71991671</v>
      </c>
      <c r="AA44" s="75">
        <v>65011863</v>
      </c>
      <c r="AB44" s="75">
        <v>68379088</v>
      </c>
      <c r="AC44" s="75">
        <v>70853292</v>
      </c>
      <c r="AD44" s="75">
        <v>112350762</v>
      </c>
      <c r="AE44" s="75">
        <v>83954464</v>
      </c>
      <c r="AF44" s="75">
        <v>68521881</v>
      </c>
      <c r="AG44" s="75">
        <v>71766441</v>
      </c>
      <c r="AH44" s="75">
        <v>71912585</v>
      </c>
      <c r="AI44" s="75">
        <v>73099561</v>
      </c>
      <c r="AJ44" s="75">
        <v>75895565</v>
      </c>
      <c r="AK44" s="75">
        <v>78313040</v>
      </c>
      <c r="AL44" s="57">
        <v>64060823</v>
      </c>
      <c r="AM44" s="71">
        <v>80973662</v>
      </c>
      <c r="AN44" s="71">
        <v>83166052</v>
      </c>
      <c r="AO44" s="71">
        <v>53958053</v>
      </c>
      <c r="AP44" s="71">
        <v>51923947</v>
      </c>
      <c r="AQ44" s="75">
        <v>39290385</v>
      </c>
      <c r="AR44" s="75">
        <v>64883462</v>
      </c>
      <c r="AS44" s="75">
        <v>35273425</v>
      </c>
      <c r="AT44" s="75">
        <v>35444008</v>
      </c>
      <c r="AU44" s="75">
        <v>36334395</v>
      </c>
      <c r="AV44" s="75">
        <v>27797432</v>
      </c>
      <c r="AW44" s="75">
        <v>29538621</v>
      </c>
      <c r="AX44" s="75">
        <v>28943977</v>
      </c>
      <c r="AY44" s="75">
        <v>28357477</v>
      </c>
      <c r="AZ44" s="75">
        <v>29155656</v>
      </c>
      <c r="BA44" s="75">
        <v>30501976</v>
      </c>
      <c r="BB44" s="75">
        <v>32221768</v>
      </c>
      <c r="BC44" s="75">
        <v>40365214</v>
      </c>
      <c r="BD44" s="57">
        <v>1448340</v>
      </c>
      <c r="BE44" s="71">
        <v>14775</v>
      </c>
      <c r="BF44" s="71"/>
      <c r="BG44" s="71"/>
      <c r="BH44" s="71">
        <v>1040398</v>
      </c>
      <c r="BI44" s="75">
        <v>53253</v>
      </c>
      <c r="BJ44" s="75">
        <v>233978</v>
      </c>
      <c r="BK44" s="75">
        <v>177969</v>
      </c>
      <c r="BL44" s="75">
        <v>78626</v>
      </c>
      <c r="BM44" s="75">
        <v>203227</v>
      </c>
      <c r="BN44" s="75">
        <v>146353</v>
      </c>
      <c r="BO44" s="75">
        <v>100106</v>
      </c>
      <c r="BP44" s="75">
        <v>19486</v>
      </c>
      <c r="BQ44" s="75">
        <v>13328</v>
      </c>
      <c r="BR44" s="75">
        <v>34769</v>
      </c>
      <c r="BS44" s="75">
        <v>5924</v>
      </c>
      <c r="BT44" s="75"/>
      <c r="BU44" s="75">
        <v>0</v>
      </c>
      <c r="BV44" s="58">
        <v>34627588</v>
      </c>
      <c r="BW44" s="72">
        <v>62082461</v>
      </c>
      <c r="BX44" s="57">
        <v>129854215</v>
      </c>
      <c r="BY44" s="73">
        <v>225337637</v>
      </c>
      <c r="BZ44" s="73">
        <v>261827844</v>
      </c>
      <c r="CA44" s="73">
        <v>324209858</v>
      </c>
      <c r="CB44" s="73">
        <v>337691605</v>
      </c>
      <c r="CC44" s="75">
        <v>373667850</v>
      </c>
      <c r="CD44" s="75">
        <v>407438537</v>
      </c>
      <c r="CE44" s="75">
        <v>467924982</v>
      </c>
      <c r="CF44" s="75">
        <v>524784460</v>
      </c>
      <c r="CG44" s="75">
        <v>590613606</v>
      </c>
      <c r="CH44" s="75">
        <v>620341363</v>
      </c>
      <c r="CI44" s="75">
        <v>702967490</v>
      </c>
      <c r="CJ44" s="75">
        <v>765745805</v>
      </c>
      <c r="CK44" s="75">
        <v>811585675</v>
      </c>
      <c r="CL44" s="75">
        <v>857577277</v>
      </c>
      <c r="CM44" s="75">
        <v>924972034</v>
      </c>
      <c r="CN44" s="75">
        <v>997554420</v>
      </c>
      <c r="CO44" s="75">
        <v>1075143959</v>
      </c>
      <c r="CP44" s="57">
        <v>288411667</v>
      </c>
      <c r="CQ44" s="71">
        <v>422996169</v>
      </c>
      <c r="CR44" s="71">
        <v>495261038</v>
      </c>
      <c r="CS44" s="71">
        <v>552797278</v>
      </c>
      <c r="CT44" s="71">
        <v>583760526</v>
      </c>
      <c r="CU44" s="76">
        <f t="shared" si="148"/>
        <v>601809087</v>
      </c>
      <c r="CV44" s="75">
        <v>663675109</v>
      </c>
      <c r="CW44" s="75">
        <v>701577445</v>
      </c>
      <c r="CX44" s="75">
        <v>780809966</v>
      </c>
      <c r="CY44" s="76">
        <f t="shared" si="149"/>
        <v>886324071</v>
      </c>
      <c r="CZ44" s="76">
        <f t="shared" si="150"/>
        <v>1062402307</v>
      </c>
      <c r="DA44" s="75">
        <v>1167198700</v>
      </c>
      <c r="DB44" s="75">
        <v>1195683288</v>
      </c>
      <c r="DC44" s="146">
        <v>1234918784</v>
      </c>
      <c r="DD44" s="146">
        <v>1280542069</v>
      </c>
      <c r="DE44" s="146">
        <v>1345497872</v>
      </c>
      <c r="DF44" s="146">
        <v>1411983167</v>
      </c>
      <c r="DG44" s="146">
        <v>1488670602</v>
      </c>
      <c r="DH44" s="70">
        <f t="shared" si="151"/>
        <v>288411667</v>
      </c>
      <c r="DI44" s="70">
        <f t="shared" si="152"/>
        <v>422996169</v>
      </c>
      <c r="DJ44" s="70">
        <f t="shared" si="153"/>
        <v>495261038</v>
      </c>
      <c r="DK44" s="70">
        <f t="shared" si="154"/>
        <v>552797278</v>
      </c>
      <c r="DL44" s="70">
        <f t="shared" si="155"/>
        <v>583760526</v>
      </c>
      <c r="DM44" s="70">
        <f t="shared" si="156"/>
        <v>601809087</v>
      </c>
      <c r="DN44" s="70">
        <f t="shared" si="157"/>
        <v>663675109</v>
      </c>
      <c r="DO44" s="70">
        <f t="shared" si="158"/>
        <v>701577445</v>
      </c>
      <c r="DP44" s="70">
        <f t="shared" si="159"/>
        <v>780809966</v>
      </c>
      <c r="DQ44" s="70">
        <f t="shared" si="160"/>
        <v>886324071</v>
      </c>
      <c r="DR44" s="70">
        <f t="shared" si="161"/>
        <v>1062402307</v>
      </c>
      <c r="DS44" s="70">
        <f t="shared" si="162"/>
        <v>1167198700</v>
      </c>
      <c r="DT44" s="70">
        <f t="shared" si="163"/>
        <v>1195683288</v>
      </c>
      <c r="DU44" s="70">
        <f t="shared" si="164"/>
        <v>1234918784</v>
      </c>
      <c r="DV44" s="70">
        <f t="shared" si="165"/>
        <v>1280542069</v>
      </c>
      <c r="DW44" s="70">
        <f t="shared" si="166"/>
        <v>1345497872</v>
      </c>
      <c r="DX44" s="70">
        <f t="shared" si="167"/>
        <v>1411983167</v>
      </c>
      <c r="DY44" s="70">
        <f t="shared" si="168"/>
        <v>1488670602</v>
      </c>
      <c r="DZ44" s="74"/>
      <c r="EA44" s="70">
        <f t="shared" si="169"/>
        <v>0</v>
      </c>
      <c r="EB44" s="70">
        <f t="shared" si="170"/>
        <v>0</v>
      </c>
      <c r="EC44" s="70">
        <f t="shared" si="171"/>
        <v>0</v>
      </c>
      <c r="ED44" s="70">
        <f t="shared" si="172"/>
        <v>0</v>
      </c>
      <c r="EE44" s="70">
        <f t="shared" si="173"/>
        <v>0</v>
      </c>
      <c r="EF44" s="70">
        <f t="shared" si="174"/>
        <v>0</v>
      </c>
      <c r="EG44" s="70">
        <f t="shared" si="175"/>
        <v>0</v>
      </c>
      <c r="EH44" s="70">
        <f t="shared" si="176"/>
        <v>0</v>
      </c>
      <c r="EI44" s="70">
        <f t="shared" si="177"/>
        <v>0</v>
      </c>
      <c r="EJ44" s="70">
        <f t="shared" si="178"/>
        <v>0</v>
      </c>
      <c r="EK44" s="70">
        <f t="shared" si="179"/>
        <v>0</v>
      </c>
      <c r="EL44" s="70">
        <f t="shared" si="180"/>
        <v>0</v>
      </c>
      <c r="EM44" s="70">
        <f t="shared" si="181"/>
        <v>0</v>
      </c>
      <c r="EN44" s="70">
        <f t="shared" si="182"/>
        <v>0</v>
      </c>
      <c r="EO44" s="70">
        <f t="shared" si="183"/>
        <v>0</v>
      </c>
      <c r="EP44" s="70">
        <f t="shared" si="184"/>
        <v>0</v>
      </c>
      <c r="EQ44" s="70">
        <f t="shared" si="185"/>
        <v>0</v>
      </c>
      <c r="ER44" s="70">
        <f t="shared" si="186"/>
        <v>0</v>
      </c>
    </row>
    <row r="45" spans="1:148">
      <c r="A45" s="39" t="s">
        <v>39</v>
      </c>
      <c r="B45" s="56">
        <v>30573513</v>
      </c>
      <c r="C45" s="71">
        <v>36702652</v>
      </c>
      <c r="D45" s="71">
        <v>43850114</v>
      </c>
      <c r="E45" s="71">
        <v>52292745</v>
      </c>
      <c r="F45" s="71">
        <v>54562408</v>
      </c>
      <c r="G45" s="75">
        <v>55072123</v>
      </c>
      <c r="H45" s="75">
        <v>50397239</v>
      </c>
      <c r="I45" s="75">
        <v>53920083</v>
      </c>
      <c r="J45" s="75">
        <v>62089901</v>
      </c>
      <c r="K45" s="75">
        <v>70258020</v>
      </c>
      <c r="L45" s="75">
        <v>110494855</v>
      </c>
      <c r="M45" s="75">
        <v>132652760</v>
      </c>
      <c r="N45" s="75">
        <v>121496019</v>
      </c>
      <c r="O45" s="75">
        <v>120811858</v>
      </c>
      <c r="P45" s="75">
        <v>118692606</v>
      </c>
      <c r="Q45" s="75">
        <v>115665225</v>
      </c>
      <c r="R45" s="75">
        <v>110820746</v>
      </c>
      <c r="S45" s="75">
        <v>107183168</v>
      </c>
      <c r="T45" s="57">
        <v>8810050</v>
      </c>
      <c r="U45" s="71">
        <v>7638430</v>
      </c>
      <c r="V45" s="71">
        <v>16795405</v>
      </c>
      <c r="W45" s="71">
        <v>18376968</v>
      </c>
      <c r="X45" s="71">
        <v>18450560</v>
      </c>
      <c r="Y45" s="75">
        <v>20266244</v>
      </c>
      <c r="Z45" s="75">
        <v>23061884</v>
      </c>
      <c r="AA45" s="75">
        <v>26232374</v>
      </c>
      <c r="AB45" s="75">
        <v>26348586</v>
      </c>
      <c r="AC45" s="75">
        <v>26707913</v>
      </c>
      <c r="AD45" s="75">
        <v>50828647</v>
      </c>
      <c r="AE45" s="75">
        <v>74892987</v>
      </c>
      <c r="AF45" s="75">
        <v>26713131</v>
      </c>
      <c r="AG45" s="75">
        <v>25624120</v>
      </c>
      <c r="AH45" s="75">
        <v>25174061</v>
      </c>
      <c r="AI45" s="75">
        <v>25220120</v>
      </c>
      <c r="AJ45" s="75">
        <v>26211101</v>
      </c>
      <c r="AK45" s="75">
        <v>27445252</v>
      </c>
      <c r="AL45" s="57">
        <v>27254889</v>
      </c>
      <c r="AM45" s="71">
        <v>36255463</v>
      </c>
      <c r="AN45" s="71">
        <v>41946219</v>
      </c>
      <c r="AO45" s="71">
        <v>49324900</v>
      </c>
      <c r="AP45" s="71">
        <v>44300661</v>
      </c>
      <c r="AQ45" s="75">
        <v>49779421</v>
      </c>
      <c r="AR45" s="75">
        <v>50380098</v>
      </c>
      <c r="AS45" s="75">
        <v>61317583</v>
      </c>
      <c r="AT45" s="75">
        <v>59748547</v>
      </c>
      <c r="AU45" s="75">
        <v>59904761</v>
      </c>
      <c r="AV45" s="75">
        <v>77876011</v>
      </c>
      <c r="AW45" s="75">
        <v>54140650</v>
      </c>
      <c r="AX45" s="75">
        <v>63656698</v>
      </c>
      <c r="AY45" s="75">
        <v>71612310</v>
      </c>
      <c r="AZ45" s="75">
        <v>75036492</v>
      </c>
      <c r="BA45" s="75">
        <v>77656980</v>
      </c>
      <c r="BB45" s="75">
        <v>80108728</v>
      </c>
      <c r="BC45" s="75">
        <v>88075610</v>
      </c>
      <c r="BD45" s="57"/>
      <c r="BE45" s="71">
        <v>685</v>
      </c>
      <c r="BF45" s="71">
        <v>17246</v>
      </c>
      <c r="BG45" s="71"/>
      <c r="BH45" s="71">
        <v>1230</v>
      </c>
      <c r="BI45" s="75"/>
      <c r="BJ45" s="75">
        <v>60800</v>
      </c>
      <c r="BK45" s="75">
        <v>97500</v>
      </c>
      <c r="BL45" s="75">
        <v>116077</v>
      </c>
      <c r="BM45" s="75">
        <v>3240</v>
      </c>
      <c r="BN45" s="75">
        <v>29942</v>
      </c>
      <c r="BO45" s="75">
        <v>51862</v>
      </c>
      <c r="BP45" s="75">
        <v>48946</v>
      </c>
      <c r="BQ45" s="75">
        <v>53920</v>
      </c>
      <c r="BR45" s="75">
        <v>10038</v>
      </c>
      <c r="BS45" s="75"/>
      <c r="BT45" s="75">
        <v>6000</v>
      </c>
      <c r="BU45" s="75">
        <v>3705</v>
      </c>
      <c r="BV45" s="58">
        <v>11432519</v>
      </c>
      <c r="BW45" s="72">
        <v>27687343</v>
      </c>
      <c r="BX45" s="57">
        <v>39685989</v>
      </c>
      <c r="BY45" s="73">
        <v>75193246</v>
      </c>
      <c r="BZ45" s="73">
        <v>92090723</v>
      </c>
      <c r="CA45" s="73">
        <v>108722307</v>
      </c>
      <c r="CB45" s="73">
        <v>113311367</v>
      </c>
      <c r="CC45" s="75">
        <v>120239210</v>
      </c>
      <c r="CD45" s="75">
        <v>125501165</v>
      </c>
      <c r="CE45" s="75">
        <v>133798515</v>
      </c>
      <c r="CF45" s="75">
        <v>151861511</v>
      </c>
      <c r="CG45" s="75">
        <v>163380561</v>
      </c>
      <c r="CH45" s="75">
        <v>154023699</v>
      </c>
      <c r="CI45" s="75">
        <v>160148797</v>
      </c>
      <c r="CJ45" s="75">
        <v>198364613</v>
      </c>
      <c r="CK45" s="75">
        <v>203125498</v>
      </c>
      <c r="CL45" s="75">
        <v>213470882</v>
      </c>
      <c r="CM45" s="75">
        <v>222658777</v>
      </c>
      <c r="CN45" s="75">
        <v>237780194</v>
      </c>
      <c r="CO45" s="75">
        <v>253892551</v>
      </c>
      <c r="CP45" s="57">
        <v>106324441</v>
      </c>
      <c r="CQ45" s="71">
        <v>155790476</v>
      </c>
      <c r="CR45" s="71">
        <v>194699707</v>
      </c>
      <c r="CS45" s="71">
        <v>228716920</v>
      </c>
      <c r="CT45" s="71">
        <v>230626226</v>
      </c>
      <c r="CU45" s="76">
        <f t="shared" si="148"/>
        <v>245356998</v>
      </c>
      <c r="CV45" s="75">
        <v>249401186</v>
      </c>
      <c r="CW45" s="75">
        <v>275366055</v>
      </c>
      <c r="CX45" s="75">
        <v>300164622</v>
      </c>
      <c r="CY45" s="76">
        <f t="shared" si="149"/>
        <v>320254495</v>
      </c>
      <c r="CZ45" s="76">
        <f t="shared" si="150"/>
        <v>393253154</v>
      </c>
      <c r="DA45" s="75">
        <v>421887056</v>
      </c>
      <c r="DB45" s="75">
        <v>410279407</v>
      </c>
      <c r="DC45" s="146">
        <v>421227706</v>
      </c>
      <c r="DD45" s="146">
        <v>432384079</v>
      </c>
      <c r="DE45" s="146">
        <v>441201102</v>
      </c>
      <c r="DF45" s="146">
        <v>454926769</v>
      </c>
      <c r="DG45" s="146">
        <v>476600286</v>
      </c>
      <c r="DH45" s="70">
        <f t="shared" si="151"/>
        <v>106324441</v>
      </c>
      <c r="DI45" s="70">
        <f t="shared" si="152"/>
        <v>155790476</v>
      </c>
      <c r="DJ45" s="70">
        <f t="shared" si="153"/>
        <v>194699707</v>
      </c>
      <c r="DK45" s="70">
        <f t="shared" si="154"/>
        <v>228716920</v>
      </c>
      <c r="DL45" s="70">
        <f t="shared" si="155"/>
        <v>230626226</v>
      </c>
      <c r="DM45" s="70">
        <f t="shared" si="156"/>
        <v>245356998</v>
      </c>
      <c r="DN45" s="70">
        <f t="shared" si="157"/>
        <v>249401186</v>
      </c>
      <c r="DO45" s="70">
        <f t="shared" si="158"/>
        <v>275366055</v>
      </c>
      <c r="DP45" s="70">
        <f t="shared" si="159"/>
        <v>300164622</v>
      </c>
      <c r="DQ45" s="70">
        <f t="shared" si="160"/>
        <v>320254495</v>
      </c>
      <c r="DR45" s="70">
        <f t="shared" si="161"/>
        <v>393253154</v>
      </c>
      <c r="DS45" s="70">
        <f t="shared" si="162"/>
        <v>421887056</v>
      </c>
      <c r="DT45" s="70">
        <f t="shared" si="163"/>
        <v>410279407</v>
      </c>
      <c r="DU45" s="70">
        <f t="shared" si="164"/>
        <v>421227706</v>
      </c>
      <c r="DV45" s="70">
        <f t="shared" si="165"/>
        <v>432384079</v>
      </c>
      <c r="DW45" s="70">
        <f t="shared" si="166"/>
        <v>441201102</v>
      </c>
      <c r="DX45" s="70">
        <f t="shared" si="167"/>
        <v>454926769</v>
      </c>
      <c r="DY45" s="70">
        <f t="shared" si="168"/>
        <v>476600286</v>
      </c>
      <c r="DZ45" s="74"/>
      <c r="EA45" s="70">
        <f t="shared" si="169"/>
        <v>0</v>
      </c>
      <c r="EB45" s="70">
        <f t="shared" si="170"/>
        <v>0</v>
      </c>
      <c r="EC45" s="70">
        <f t="shared" si="171"/>
        <v>0</v>
      </c>
      <c r="ED45" s="70">
        <f t="shared" si="172"/>
        <v>0</v>
      </c>
      <c r="EE45" s="70">
        <f t="shared" si="173"/>
        <v>0</v>
      </c>
      <c r="EF45" s="70">
        <f t="shared" si="174"/>
        <v>0</v>
      </c>
      <c r="EG45" s="70">
        <f t="shared" si="175"/>
        <v>0</v>
      </c>
      <c r="EH45" s="70">
        <f t="shared" si="176"/>
        <v>0</v>
      </c>
      <c r="EI45" s="70">
        <f t="shared" si="177"/>
        <v>0</v>
      </c>
      <c r="EJ45" s="70">
        <f t="shared" si="178"/>
        <v>0</v>
      </c>
      <c r="EK45" s="70">
        <f t="shared" si="179"/>
        <v>0</v>
      </c>
      <c r="EL45" s="70">
        <f t="shared" si="180"/>
        <v>0</v>
      </c>
      <c r="EM45" s="70">
        <f t="shared" si="181"/>
        <v>0</v>
      </c>
      <c r="EN45" s="70">
        <f t="shared" si="182"/>
        <v>0</v>
      </c>
      <c r="EO45" s="70">
        <f t="shared" si="183"/>
        <v>0</v>
      </c>
      <c r="EP45" s="70">
        <f t="shared" si="184"/>
        <v>0</v>
      </c>
      <c r="EQ45" s="70">
        <f t="shared" si="185"/>
        <v>0</v>
      </c>
      <c r="ER45" s="70">
        <f t="shared" si="186"/>
        <v>0</v>
      </c>
    </row>
    <row r="46" spans="1:148">
      <c r="A46" s="39" t="s">
        <v>40</v>
      </c>
      <c r="B46" s="56">
        <v>38374776</v>
      </c>
      <c r="C46" s="71">
        <v>46864101</v>
      </c>
      <c r="D46" s="71">
        <v>56223451</v>
      </c>
      <c r="E46" s="71">
        <v>57894510</v>
      </c>
      <c r="F46" s="71">
        <v>66556811</v>
      </c>
      <c r="G46" s="75">
        <v>69679262</v>
      </c>
      <c r="H46" s="75">
        <v>70671509</v>
      </c>
      <c r="I46" s="75">
        <v>69979392</v>
      </c>
      <c r="J46" s="75">
        <v>78442960</v>
      </c>
      <c r="K46" s="75">
        <v>89487436</v>
      </c>
      <c r="L46" s="75">
        <v>136074433</v>
      </c>
      <c r="M46" s="75">
        <v>160683201</v>
      </c>
      <c r="N46" s="75">
        <v>164019444</v>
      </c>
      <c r="O46" s="75">
        <v>160692098</v>
      </c>
      <c r="P46" s="75">
        <v>161726817</v>
      </c>
      <c r="Q46" s="75">
        <v>162490112</v>
      </c>
      <c r="R46" s="75">
        <v>156462213</v>
      </c>
      <c r="S46" s="75">
        <v>147903083</v>
      </c>
      <c r="T46" s="57">
        <v>4215986</v>
      </c>
      <c r="U46" s="71">
        <v>6116143</v>
      </c>
      <c r="V46" s="71">
        <v>17715666</v>
      </c>
      <c r="W46" s="71">
        <v>16608272</v>
      </c>
      <c r="X46" s="71">
        <v>10372902</v>
      </c>
      <c r="Y46" s="75">
        <v>9257058</v>
      </c>
      <c r="Z46" s="75">
        <v>8833005</v>
      </c>
      <c r="AA46" s="75">
        <v>15004763</v>
      </c>
      <c r="AB46" s="75">
        <v>8427798</v>
      </c>
      <c r="AC46" s="75">
        <v>20370420</v>
      </c>
      <c r="AD46" s="75">
        <v>23439596</v>
      </c>
      <c r="AE46" s="75">
        <v>23816939</v>
      </c>
      <c r="AF46" s="75">
        <v>16193280</v>
      </c>
      <c r="AG46" s="75">
        <v>16836848</v>
      </c>
      <c r="AH46" s="75">
        <v>17003389</v>
      </c>
      <c r="AI46" s="75">
        <v>19473411</v>
      </c>
      <c r="AJ46" s="75">
        <v>15235870</v>
      </c>
      <c r="AK46" s="75">
        <v>14931208</v>
      </c>
      <c r="AL46" s="57">
        <v>20348</v>
      </c>
      <c r="AM46" s="71">
        <v>1709717</v>
      </c>
      <c r="AN46" s="71">
        <v>4959122</v>
      </c>
      <c r="AO46" s="71">
        <v>17097142</v>
      </c>
      <c r="AP46" s="71">
        <v>18253873</v>
      </c>
      <c r="AQ46" s="75">
        <v>15623427</v>
      </c>
      <c r="AR46" s="75">
        <v>17279591</v>
      </c>
      <c r="AS46" s="75">
        <v>16823449</v>
      </c>
      <c r="AT46" s="75">
        <v>30758358</v>
      </c>
      <c r="AU46" s="75">
        <v>34812773</v>
      </c>
      <c r="AV46" s="75">
        <v>36572953</v>
      </c>
      <c r="AW46" s="75">
        <v>27195446</v>
      </c>
      <c r="AX46" s="75">
        <v>28401092</v>
      </c>
      <c r="AY46" s="75">
        <v>30242098</v>
      </c>
      <c r="AZ46" s="75">
        <v>32449592</v>
      </c>
      <c r="BA46" s="75">
        <v>41450166</v>
      </c>
      <c r="BB46" s="75">
        <v>47084319</v>
      </c>
      <c r="BC46" s="75">
        <v>35393872</v>
      </c>
      <c r="BD46" s="57"/>
      <c r="BE46" s="71">
        <v>0</v>
      </c>
      <c r="BF46" s="71"/>
      <c r="BG46" s="71"/>
      <c r="BH46" s="71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>
        <v>0</v>
      </c>
      <c r="BV46" s="58">
        <v>4197786</v>
      </c>
      <c r="BW46" s="72">
        <v>21955674</v>
      </c>
      <c r="BX46" s="57">
        <v>73145246</v>
      </c>
      <c r="BY46" s="73">
        <v>135492077</v>
      </c>
      <c r="BZ46" s="73">
        <v>152703456</v>
      </c>
      <c r="CA46" s="73">
        <v>156051136</v>
      </c>
      <c r="CB46" s="73">
        <v>168429451</v>
      </c>
      <c r="CC46" s="75">
        <v>191976416</v>
      </c>
      <c r="CD46" s="75">
        <v>206375438</v>
      </c>
      <c r="CE46" s="75">
        <v>224182215</v>
      </c>
      <c r="CF46" s="75">
        <v>235522309</v>
      </c>
      <c r="CG46" s="75">
        <v>242164263</v>
      </c>
      <c r="CH46" s="75">
        <v>245170127</v>
      </c>
      <c r="CI46" s="75">
        <v>242457274</v>
      </c>
      <c r="CJ46" s="75">
        <v>275428435</v>
      </c>
      <c r="CK46" s="75">
        <v>283258446</v>
      </c>
      <c r="CL46" s="75">
        <v>299397215</v>
      </c>
      <c r="CM46" s="75">
        <v>312547043</v>
      </c>
      <c r="CN46" s="75">
        <v>349632300</v>
      </c>
      <c r="CO46" s="75">
        <v>366791322</v>
      </c>
      <c r="CP46" s="57">
        <v>115756356</v>
      </c>
      <c r="CQ46" s="71">
        <v>190182038</v>
      </c>
      <c r="CR46" s="71">
        <v>231601695</v>
      </c>
      <c r="CS46" s="71">
        <v>247651060</v>
      </c>
      <c r="CT46" s="71">
        <v>263613037</v>
      </c>
      <c r="CU46" s="76">
        <f t="shared" si="148"/>
        <v>286536163</v>
      </c>
      <c r="CV46" s="75">
        <v>303159543</v>
      </c>
      <c r="CW46" s="75">
        <v>325989819</v>
      </c>
      <c r="CX46" s="75">
        <v>353151425</v>
      </c>
      <c r="CY46" s="76">
        <f t="shared" si="149"/>
        <v>386834892</v>
      </c>
      <c r="CZ46" s="76">
        <f t="shared" si="150"/>
        <v>441257109</v>
      </c>
      <c r="DA46" s="75">
        <v>454152860</v>
      </c>
      <c r="DB46" s="75">
        <v>484042251</v>
      </c>
      <c r="DC46" s="146">
        <v>491029490</v>
      </c>
      <c r="DD46" s="146">
        <v>510577013</v>
      </c>
      <c r="DE46" s="146">
        <v>535960732</v>
      </c>
      <c r="DF46" s="146">
        <v>568414702</v>
      </c>
      <c r="DG46" s="146">
        <v>565019485</v>
      </c>
      <c r="DH46" s="70">
        <f t="shared" si="151"/>
        <v>115756356</v>
      </c>
      <c r="DI46" s="70">
        <f t="shared" si="152"/>
        <v>190182038</v>
      </c>
      <c r="DJ46" s="70">
        <f t="shared" si="153"/>
        <v>231601695</v>
      </c>
      <c r="DK46" s="70">
        <f t="shared" si="154"/>
        <v>247651060</v>
      </c>
      <c r="DL46" s="70">
        <f t="shared" si="155"/>
        <v>263613037</v>
      </c>
      <c r="DM46" s="70">
        <f t="shared" si="156"/>
        <v>286536163</v>
      </c>
      <c r="DN46" s="70">
        <f t="shared" si="157"/>
        <v>303159543</v>
      </c>
      <c r="DO46" s="70">
        <f t="shared" si="158"/>
        <v>325989819</v>
      </c>
      <c r="DP46" s="70">
        <f t="shared" si="159"/>
        <v>353151425</v>
      </c>
      <c r="DQ46" s="70">
        <f t="shared" si="160"/>
        <v>386834892</v>
      </c>
      <c r="DR46" s="70">
        <f t="shared" si="161"/>
        <v>441257109</v>
      </c>
      <c r="DS46" s="70">
        <f t="shared" si="162"/>
        <v>454152860</v>
      </c>
      <c r="DT46" s="70">
        <f t="shared" si="163"/>
        <v>484042251</v>
      </c>
      <c r="DU46" s="70">
        <f t="shared" si="164"/>
        <v>491029490</v>
      </c>
      <c r="DV46" s="70">
        <f t="shared" si="165"/>
        <v>510577013</v>
      </c>
      <c r="DW46" s="70">
        <f t="shared" si="166"/>
        <v>535960732</v>
      </c>
      <c r="DX46" s="70">
        <f t="shared" si="167"/>
        <v>568414702</v>
      </c>
      <c r="DY46" s="70">
        <f t="shared" si="168"/>
        <v>565019485</v>
      </c>
      <c r="DZ46" s="74"/>
      <c r="EA46" s="70">
        <f t="shared" si="169"/>
        <v>0</v>
      </c>
      <c r="EB46" s="70">
        <f t="shared" si="170"/>
        <v>0</v>
      </c>
      <c r="EC46" s="70">
        <f t="shared" si="171"/>
        <v>0</v>
      </c>
      <c r="ED46" s="70">
        <f t="shared" si="172"/>
        <v>0</v>
      </c>
      <c r="EE46" s="70">
        <f t="shared" si="173"/>
        <v>0</v>
      </c>
      <c r="EF46" s="70">
        <f t="shared" si="174"/>
        <v>0</v>
      </c>
      <c r="EG46" s="70">
        <f t="shared" si="175"/>
        <v>0</v>
      </c>
      <c r="EH46" s="70">
        <f t="shared" si="176"/>
        <v>0</v>
      </c>
      <c r="EI46" s="70">
        <f t="shared" si="177"/>
        <v>0</v>
      </c>
      <c r="EJ46" s="70">
        <f t="shared" si="178"/>
        <v>0</v>
      </c>
      <c r="EK46" s="70">
        <f t="shared" si="179"/>
        <v>0</v>
      </c>
      <c r="EL46" s="70">
        <f t="shared" si="180"/>
        <v>0</v>
      </c>
      <c r="EM46" s="70">
        <f t="shared" si="181"/>
        <v>0</v>
      </c>
      <c r="EN46" s="70">
        <f t="shared" si="182"/>
        <v>0</v>
      </c>
      <c r="EO46" s="70">
        <f t="shared" si="183"/>
        <v>0</v>
      </c>
      <c r="EP46" s="70">
        <f t="shared" si="184"/>
        <v>0</v>
      </c>
      <c r="EQ46" s="70">
        <f t="shared" si="185"/>
        <v>0</v>
      </c>
      <c r="ER46" s="70">
        <f t="shared" si="186"/>
        <v>0</v>
      </c>
    </row>
    <row r="47" spans="1:148">
      <c r="A47" s="39" t="s">
        <v>42</v>
      </c>
      <c r="B47" s="56">
        <v>16892028</v>
      </c>
      <c r="C47" s="71">
        <v>15444787</v>
      </c>
      <c r="D47" s="71">
        <v>22463996</v>
      </c>
      <c r="E47" s="71">
        <v>25946768</v>
      </c>
      <c r="F47" s="71">
        <v>26545402</v>
      </c>
      <c r="G47" s="75">
        <v>26090414</v>
      </c>
      <c r="H47" s="75">
        <v>23902097</v>
      </c>
      <c r="I47" s="75">
        <v>23694898</v>
      </c>
      <c r="J47" s="75">
        <v>27344909</v>
      </c>
      <c r="K47" s="75">
        <v>29497576</v>
      </c>
      <c r="L47" s="75">
        <v>45837292</v>
      </c>
      <c r="M47" s="75">
        <v>54706443</v>
      </c>
      <c r="N47" s="75">
        <v>53397528</v>
      </c>
      <c r="O47" s="75">
        <v>52899419</v>
      </c>
      <c r="P47" s="75">
        <v>53496105</v>
      </c>
      <c r="Q47" s="75">
        <v>53869635</v>
      </c>
      <c r="R47" s="75">
        <v>52085727</v>
      </c>
      <c r="S47" s="75">
        <v>52511889</v>
      </c>
      <c r="T47" s="57">
        <v>3309349</v>
      </c>
      <c r="U47" s="71">
        <v>2134042</v>
      </c>
      <c r="V47" s="71">
        <v>1836103</v>
      </c>
      <c r="W47" s="71">
        <v>2008106</v>
      </c>
      <c r="X47" s="71">
        <v>2187296</v>
      </c>
      <c r="Y47" s="75">
        <v>2407875</v>
      </c>
      <c r="Z47" s="75">
        <v>2800152</v>
      </c>
      <c r="AA47" s="75">
        <v>4451510</v>
      </c>
      <c r="AB47" s="75">
        <v>5022347</v>
      </c>
      <c r="AC47" s="75">
        <v>5841632</v>
      </c>
      <c r="AD47" s="75">
        <v>6631478</v>
      </c>
      <c r="AE47" s="75">
        <v>5727121</v>
      </c>
      <c r="AF47" s="75">
        <v>4693418</v>
      </c>
      <c r="AG47" s="75">
        <v>3001620</v>
      </c>
      <c r="AH47" s="75">
        <v>3001507</v>
      </c>
      <c r="AI47" s="75">
        <v>2868054</v>
      </c>
      <c r="AJ47" s="75">
        <v>3233258</v>
      </c>
      <c r="AK47" s="75">
        <v>2668303</v>
      </c>
      <c r="AL47" s="57">
        <v>3740840</v>
      </c>
      <c r="AM47" s="71">
        <v>48081</v>
      </c>
      <c r="AN47" s="71">
        <v>1362860</v>
      </c>
      <c r="AO47" s="71">
        <v>1445541</v>
      </c>
      <c r="AP47" s="71">
        <v>1845078</v>
      </c>
      <c r="AQ47" s="75">
        <v>868091</v>
      </c>
      <c r="AR47" s="75">
        <v>1038198</v>
      </c>
      <c r="AS47" s="75">
        <v>1230473</v>
      </c>
      <c r="AT47" s="75">
        <v>1409391</v>
      </c>
      <c r="AU47" s="75">
        <v>1311403</v>
      </c>
      <c r="AV47" s="75">
        <v>1566301</v>
      </c>
      <c r="AW47" s="75">
        <v>1674372</v>
      </c>
      <c r="AX47" s="75">
        <v>1268549</v>
      </c>
      <c r="AY47" s="75">
        <v>1221845</v>
      </c>
      <c r="AZ47" s="75">
        <v>1734980</v>
      </c>
      <c r="BA47" s="75">
        <v>1782817</v>
      </c>
      <c r="BB47" s="75">
        <v>1872466</v>
      </c>
      <c r="BC47" s="75">
        <v>6875383</v>
      </c>
      <c r="BD47" s="57">
        <v>83894</v>
      </c>
      <c r="BE47" s="71">
        <v>0</v>
      </c>
      <c r="BF47" s="71">
        <v>58802</v>
      </c>
      <c r="BG47" s="71">
        <v>24454</v>
      </c>
      <c r="BH47" s="71">
        <v>53454</v>
      </c>
      <c r="BI47" s="75">
        <v>58923</v>
      </c>
      <c r="BJ47" s="75">
        <v>51403</v>
      </c>
      <c r="BK47" s="75">
        <v>17776</v>
      </c>
      <c r="BL47" s="75">
        <v>4327</v>
      </c>
      <c r="BM47" s="75">
        <v>1727</v>
      </c>
      <c r="BN47" s="75"/>
      <c r="BO47" s="75"/>
      <c r="BP47" s="75"/>
      <c r="BQ47" s="75">
        <v>105899</v>
      </c>
      <c r="BR47" s="75">
        <v>74000</v>
      </c>
      <c r="BS47" s="75">
        <v>33750</v>
      </c>
      <c r="BT47" s="75">
        <v>45570</v>
      </c>
      <c r="BU47" s="75">
        <v>127530</v>
      </c>
      <c r="BV47" s="58">
        <v>5333627</v>
      </c>
      <c r="BW47" s="72">
        <v>3540867</v>
      </c>
      <c r="BX47" s="57">
        <v>17980997</v>
      </c>
      <c r="BY47" s="73">
        <v>14213623</v>
      </c>
      <c r="BZ47" s="73">
        <v>49542767</v>
      </c>
      <c r="CA47" s="73">
        <v>51751498</v>
      </c>
      <c r="CB47" s="73">
        <v>64119784</v>
      </c>
      <c r="CC47" s="75">
        <v>75858596</v>
      </c>
      <c r="CD47" s="75">
        <v>101207254</v>
      </c>
      <c r="CE47" s="75">
        <v>109718252</v>
      </c>
      <c r="CF47" s="75">
        <v>117716812</v>
      </c>
      <c r="CG47" s="75">
        <v>90576726</v>
      </c>
      <c r="CH47" s="75">
        <v>110826422</v>
      </c>
      <c r="CI47" s="75">
        <v>117964629</v>
      </c>
      <c r="CJ47" s="75">
        <v>121478606</v>
      </c>
      <c r="CK47" s="75">
        <v>134235715</v>
      </c>
      <c r="CL47" s="75">
        <v>141915290</v>
      </c>
      <c r="CM47" s="75">
        <v>147511440</v>
      </c>
      <c r="CN47" s="75">
        <v>145393565</v>
      </c>
      <c r="CO47" s="75">
        <v>154311953</v>
      </c>
      <c r="CP47" s="57">
        <v>42007108</v>
      </c>
      <c r="CQ47" s="71">
        <v>31840533</v>
      </c>
      <c r="CR47" s="71">
        <v>75264528</v>
      </c>
      <c r="CS47" s="71">
        <v>81176367</v>
      </c>
      <c r="CT47" s="71">
        <v>94751014</v>
      </c>
      <c r="CU47" s="76">
        <f t="shared" si="148"/>
        <v>105283899</v>
      </c>
      <c r="CV47" s="75">
        <v>128999104</v>
      </c>
      <c r="CW47" s="75">
        <v>139112909</v>
      </c>
      <c r="CX47" s="75">
        <v>151497786</v>
      </c>
      <c r="CY47" s="76">
        <f t="shared" si="149"/>
        <v>127229064</v>
      </c>
      <c r="CZ47" s="76">
        <f t="shared" si="150"/>
        <v>164861493</v>
      </c>
      <c r="DA47" s="75">
        <v>180072565</v>
      </c>
      <c r="DB47" s="75">
        <v>180838101</v>
      </c>
      <c r="DC47" s="146">
        <v>191464498</v>
      </c>
      <c r="DD47" s="146">
        <v>200221882</v>
      </c>
      <c r="DE47" s="146">
        <v>206065696</v>
      </c>
      <c r="DF47" s="146">
        <v>202630586</v>
      </c>
      <c r="DG47" s="146">
        <v>216495058</v>
      </c>
      <c r="DH47" s="70">
        <f t="shared" si="151"/>
        <v>42007108</v>
      </c>
      <c r="DI47" s="70">
        <f t="shared" si="152"/>
        <v>31840533</v>
      </c>
      <c r="DJ47" s="70">
        <f t="shared" si="153"/>
        <v>75264528</v>
      </c>
      <c r="DK47" s="70">
        <f t="shared" si="154"/>
        <v>81176367</v>
      </c>
      <c r="DL47" s="70">
        <f t="shared" si="155"/>
        <v>94751014</v>
      </c>
      <c r="DM47" s="70">
        <f t="shared" si="156"/>
        <v>105283899</v>
      </c>
      <c r="DN47" s="70">
        <f t="shared" si="157"/>
        <v>128999104</v>
      </c>
      <c r="DO47" s="70">
        <f t="shared" si="158"/>
        <v>139112909</v>
      </c>
      <c r="DP47" s="70">
        <f t="shared" si="159"/>
        <v>151497786</v>
      </c>
      <c r="DQ47" s="70">
        <f t="shared" si="160"/>
        <v>127229064</v>
      </c>
      <c r="DR47" s="70">
        <f t="shared" si="161"/>
        <v>164861493</v>
      </c>
      <c r="DS47" s="70">
        <f t="shared" si="162"/>
        <v>180072565</v>
      </c>
      <c r="DT47" s="70">
        <f t="shared" si="163"/>
        <v>180838101</v>
      </c>
      <c r="DU47" s="70">
        <f t="shared" si="164"/>
        <v>191464498</v>
      </c>
      <c r="DV47" s="70">
        <f t="shared" si="165"/>
        <v>200221882</v>
      </c>
      <c r="DW47" s="70">
        <f t="shared" si="166"/>
        <v>206065696</v>
      </c>
      <c r="DX47" s="70">
        <f t="shared" si="167"/>
        <v>202630586</v>
      </c>
      <c r="DY47" s="70">
        <f t="shared" si="168"/>
        <v>216495058</v>
      </c>
      <c r="DZ47" s="74"/>
      <c r="EA47" s="70">
        <f t="shared" si="169"/>
        <v>0</v>
      </c>
      <c r="EB47" s="70">
        <f t="shared" si="170"/>
        <v>0</v>
      </c>
      <c r="EC47" s="70">
        <f t="shared" si="171"/>
        <v>0</v>
      </c>
      <c r="ED47" s="70">
        <f t="shared" si="172"/>
        <v>0</v>
      </c>
      <c r="EE47" s="70">
        <f t="shared" si="173"/>
        <v>0</v>
      </c>
      <c r="EF47" s="70">
        <f t="shared" si="174"/>
        <v>0</v>
      </c>
      <c r="EG47" s="70">
        <f t="shared" si="175"/>
        <v>0</v>
      </c>
      <c r="EH47" s="70">
        <f t="shared" si="176"/>
        <v>0</v>
      </c>
      <c r="EI47" s="70">
        <f t="shared" si="177"/>
        <v>0</v>
      </c>
      <c r="EJ47" s="70">
        <f t="shared" si="178"/>
        <v>0</v>
      </c>
      <c r="EK47" s="70">
        <f t="shared" si="179"/>
        <v>0</v>
      </c>
      <c r="EL47" s="70">
        <f t="shared" si="180"/>
        <v>0</v>
      </c>
      <c r="EM47" s="70">
        <f t="shared" si="181"/>
        <v>0</v>
      </c>
      <c r="EN47" s="70">
        <f t="shared" si="182"/>
        <v>0</v>
      </c>
      <c r="EO47" s="70">
        <f t="shared" si="183"/>
        <v>0</v>
      </c>
      <c r="EP47" s="70">
        <f t="shared" si="184"/>
        <v>0</v>
      </c>
      <c r="EQ47" s="70">
        <f t="shared" si="185"/>
        <v>0</v>
      </c>
      <c r="ER47" s="70">
        <f t="shared" si="186"/>
        <v>0</v>
      </c>
    </row>
    <row r="48" spans="1:148">
      <c r="A48" s="39" t="s">
        <v>48</v>
      </c>
      <c r="B48" s="56">
        <v>11734094</v>
      </c>
      <c r="C48" s="71">
        <v>226911967</v>
      </c>
      <c r="D48" s="71">
        <v>18019328</v>
      </c>
      <c r="E48" s="71">
        <v>20157896</v>
      </c>
      <c r="F48" s="71">
        <v>21332781</v>
      </c>
      <c r="G48" s="75">
        <v>21297506</v>
      </c>
      <c r="H48" s="75">
        <v>18714057</v>
      </c>
      <c r="I48" s="75">
        <v>17864952</v>
      </c>
      <c r="J48" s="75">
        <v>19937629</v>
      </c>
      <c r="K48" s="75">
        <v>18443121</v>
      </c>
      <c r="L48" s="75">
        <v>27427871</v>
      </c>
      <c r="M48" s="75">
        <v>31302699</v>
      </c>
      <c r="N48" s="75">
        <v>28466615</v>
      </c>
      <c r="O48" s="75">
        <v>27116348</v>
      </c>
      <c r="P48" s="75">
        <v>26106528</v>
      </c>
      <c r="Q48" s="75">
        <v>25410296</v>
      </c>
      <c r="R48" s="75">
        <v>24227057</v>
      </c>
      <c r="S48" s="75">
        <v>23786645</v>
      </c>
      <c r="T48" s="57">
        <v>2812468</v>
      </c>
      <c r="U48" s="71">
        <v>14167130</v>
      </c>
      <c r="V48" s="71">
        <v>2259096</v>
      </c>
      <c r="W48" s="71">
        <v>2046071</v>
      </c>
      <c r="X48" s="71">
        <v>2059711</v>
      </c>
      <c r="Y48" s="75">
        <v>1575252</v>
      </c>
      <c r="Z48" s="75">
        <v>2336615</v>
      </c>
      <c r="AA48" s="75">
        <v>3509288</v>
      </c>
      <c r="AB48" s="75">
        <v>4665315</v>
      </c>
      <c r="AC48" s="75">
        <v>4181007</v>
      </c>
      <c r="AD48" s="75">
        <v>4373180</v>
      </c>
      <c r="AE48" s="75">
        <v>3810897</v>
      </c>
      <c r="AF48" s="75">
        <v>2360658</v>
      </c>
      <c r="AG48" s="75">
        <v>2834567</v>
      </c>
      <c r="AH48" s="75">
        <v>2591039</v>
      </c>
      <c r="AI48" s="75">
        <v>2756313</v>
      </c>
      <c r="AJ48" s="75">
        <v>2309383</v>
      </c>
      <c r="AK48" s="75">
        <v>2313527</v>
      </c>
      <c r="AL48" s="57"/>
      <c r="AM48" s="71">
        <v>240582370</v>
      </c>
      <c r="AN48" s="71">
        <v>26100</v>
      </c>
      <c r="AO48" s="71">
        <v>273900</v>
      </c>
      <c r="AP48" s="71">
        <v>50064</v>
      </c>
      <c r="AQ48" s="75">
        <v>398221</v>
      </c>
      <c r="AR48" s="75">
        <v>90640</v>
      </c>
      <c r="AS48" s="75">
        <v>126826</v>
      </c>
      <c r="AT48" s="75">
        <v>1687439</v>
      </c>
      <c r="AU48" s="75">
        <v>1093404</v>
      </c>
      <c r="AV48" s="75">
        <v>393810</v>
      </c>
      <c r="AW48" s="75">
        <v>510286</v>
      </c>
      <c r="AX48" s="75">
        <v>3823139</v>
      </c>
      <c r="AY48" s="75">
        <v>4156279</v>
      </c>
      <c r="AZ48" s="75">
        <v>5005750</v>
      </c>
      <c r="BA48" s="75">
        <v>4762644</v>
      </c>
      <c r="BB48" s="75">
        <v>5817176</v>
      </c>
      <c r="BC48" s="75">
        <v>6869192</v>
      </c>
      <c r="BD48" s="57"/>
      <c r="BE48" s="71">
        <v>122250</v>
      </c>
      <c r="BF48" s="71"/>
      <c r="BG48" s="71"/>
      <c r="BH48" s="71"/>
      <c r="BI48" s="75">
        <v>11361</v>
      </c>
      <c r="BJ48" s="75">
        <v>461726</v>
      </c>
      <c r="BK48" s="75">
        <v>530424</v>
      </c>
      <c r="BL48" s="75">
        <v>442161</v>
      </c>
      <c r="BM48" s="75"/>
      <c r="BN48" s="75"/>
      <c r="BO48" s="75"/>
      <c r="BP48" s="75"/>
      <c r="BQ48" s="75"/>
      <c r="BR48" s="75"/>
      <c r="BS48" s="75"/>
      <c r="BT48" s="75"/>
      <c r="BU48" s="75">
        <v>0</v>
      </c>
      <c r="BV48" s="58">
        <v>3252415</v>
      </c>
      <c r="BW48" s="72">
        <v>1206108</v>
      </c>
      <c r="BX48" s="57">
        <v>10727338</v>
      </c>
      <c r="BY48" s="73">
        <v>44629953</v>
      </c>
      <c r="BZ48" s="73">
        <v>15857156</v>
      </c>
      <c r="CA48" s="73">
        <v>16383737</v>
      </c>
      <c r="CB48" s="73">
        <v>22898446</v>
      </c>
      <c r="CC48" s="75">
        <v>20854026</v>
      </c>
      <c r="CD48" s="75">
        <v>25788976</v>
      </c>
      <c r="CE48" s="75">
        <v>29289952</v>
      </c>
      <c r="CF48" s="75">
        <v>31697390</v>
      </c>
      <c r="CG48" s="75">
        <v>38013070</v>
      </c>
      <c r="CH48" s="75">
        <v>33204269</v>
      </c>
      <c r="CI48" s="75">
        <v>37954006</v>
      </c>
      <c r="CJ48" s="75">
        <v>35382645</v>
      </c>
      <c r="CK48" s="75">
        <v>32970128</v>
      </c>
      <c r="CL48" s="75">
        <v>28583864</v>
      </c>
      <c r="CM48" s="75">
        <v>28986884</v>
      </c>
      <c r="CN48" s="75">
        <v>30842642</v>
      </c>
      <c r="CO48" s="75">
        <v>34277741</v>
      </c>
      <c r="CP48" s="57">
        <v>25273900</v>
      </c>
      <c r="CQ48" s="71">
        <v>526413670</v>
      </c>
      <c r="CR48" s="71">
        <v>36161680</v>
      </c>
      <c r="CS48" s="71">
        <v>38861604</v>
      </c>
      <c r="CT48" s="71">
        <v>46341002</v>
      </c>
      <c r="CU48" s="76">
        <f t="shared" si="148"/>
        <v>44136366</v>
      </c>
      <c r="CV48" s="75">
        <v>47392014</v>
      </c>
      <c r="CW48" s="75">
        <v>51321442</v>
      </c>
      <c r="CX48" s="75">
        <v>58429934</v>
      </c>
      <c r="CY48" s="76">
        <f t="shared" si="149"/>
        <v>61730602</v>
      </c>
      <c r="CZ48" s="76">
        <f t="shared" si="150"/>
        <v>65399130</v>
      </c>
      <c r="DA48" s="75">
        <v>73577888</v>
      </c>
      <c r="DB48" s="75">
        <v>70033057</v>
      </c>
      <c r="DC48" s="146">
        <v>67077322</v>
      </c>
      <c r="DD48" s="146">
        <v>62287181</v>
      </c>
      <c r="DE48" s="146">
        <v>61916137</v>
      </c>
      <c r="DF48" s="146">
        <v>63196258</v>
      </c>
      <c r="DG48" s="146">
        <v>67247105</v>
      </c>
      <c r="DH48" s="70">
        <f t="shared" si="151"/>
        <v>25273900</v>
      </c>
      <c r="DI48" s="70">
        <f t="shared" si="152"/>
        <v>526413670</v>
      </c>
      <c r="DJ48" s="70">
        <f t="shared" si="153"/>
        <v>36161680</v>
      </c>
      <c r="DK48" s="70">
        <f t="shared" si="154"/>
        <v>38861604</v>
      </c>
      <c r="DL48" s="70">
        <f t="shared" si="155"/>
        <v>46341002</v>
      </c>
      <c r="DM48" s="70">
        <f t="shared" si="156"/>
        <v>44136366</v>
      </c>
      <c r="DN48" s="70">
        <f t="shared" si="157"/>
        <v>47392014</v>
      </c>
      <c r="DO48" s="70">
        <f t="shared" si="158"/>
        <v>51321442</v>
      </c>
      <c r="DP48" s="70">
        <f t="shared" si="159"/>
        <v>58429934</v>
      </c>
      <c r="DQ48" s="70">
        <f t="shared" si="160"/>
        <v>61730602</v>
      </c>
      <c r="DR48" s="70">
        <f t="shared" si="161"/>
        <v>65399130</v>
      </c>
      <c r="DS48" s="70">
        <f t="shared" si="162"/>
        <v>73577888</v>
      </c>
      <c r="DT48" s="70">
        <f t="shared" si="163"/>
        <v>70033057</v>
      </c>
      <c r="DU48" s="70">
        <f t="shared" si="164"/>
        <v>67077322</v>
      </c>
      <c r="DV48" s="70">
        <f t="shared" si="165"/>
        <v>62287181</v>
      </c>
      <c r="DW48" s="70">
        <f t="shared" si="166"/>
        <v>61916137</v>
      </c>
      <c r="DX48" s="70">
        <f t="shared" si="167"/>
        <v>63196258</v>
      </c>
      <c r="DY48" s="70">
        <f t="shared" si="168"/>
        <v>67247105</v>
      </c>
      <c r="DZ48" s="74"/>
      <c r="EA48" s="70">
        <f t="shared" si="169"/>
        <v>0</v>
      </c>
      <c r="EB48" s="70">
        <f t="shared" si="170"/>
        <v>0</v>
      </c>
      <c r="EC48" s="70">
        <f t="shared" si="171"/>
        <v>0</v>
      </c>
      <c r="ED48" s="70">
        <f t="shared" si="172"/>
        <v>0</v>
      </c>
      <c r="EE48" s="70">
        <f t="shared" si="173"/>
        <v>0</v>
      </c>
      <c r="EF48" s="70">
        <f t="shared" si="174"/>
        <v>0</v>
      </c>
      <c r="EG48" s="70">
        <f t="shared" si="175"/>
        <v>0</v>
      </c>
      <c r="EH48" s="70">
        <f t="shared" si="176"/>
        <v>0</v>
      </c>
      <c r="EI48" s="70">
        <f t="shared" si="177"/>
        <v>0</v>
      </c>
      <c r="EJ48" s="70">
        <f t="shared" si="178"/>
        <v>0</v>
      </c>
      <c r="EK48" s="70">
        <f t="shared" si="179"/>
        <v>0</v>
      </c>
      <c r="EL48" s="70">
        <f t="shared" si="180"/>
        <v>0</v>
      </c>
      <c r="EM48" s="70">
        <f t="shared" si="181"/>
        <v>0</v>
      </c>
      <c r="EN48" s="70">
        <f t="shared" si="182"/>
        <v>0</v>
      </c>
      <c r="EO48" s="70">
        <f t="shared" si="183"/>
        <v>0</v>
      </c>
      <c r="EP48" s="70">
        <f t="shared" si="184"/>
        <v>0</v>
      </c>
      <c r="EQ48" s="70">
        <f t="shared" si="185"/>
        <v>0</v>
      </c>
      <c r="ER48" s="70">
        <f t="shared" si="186"/>
        <v>0</v>
      </c>
    </row>
    <row r="49" spans="1:148">
      <c r="A49" s="39" t="s">
        <v>49</v>
      </c>
      <c r="B49" s="56">
        <v>82701369</v>
      </c>
      <c r="C49" s="71">
        <v>104989496</v>
      </c>
      <c r="D49" s="71">
        <v>131523893</v>
      </c>
      <c r="E49" s="71">
        <v>153059267</v>
      </c>
      <c r="F49" s="71">
        <v>169315358</v>
      </c>
      <c r="G49" s="75">
        <v>176916912</v>
      </c>
      <c r="H49" s="75">
        <v>168191069</v>
      </c>
      <c r="I49" s="75">
        <v>170515423</v>
      </c>
      <c r="J49" s="75">
        <v>193070242</v>
      </c>
      <c r="K49" s="75">
        <v>185831542</v>
      </c>
      <c r="L49" s="75">
        <v>312228169</v>
      </c>
      <c r="M49" s="75">
        <v>394719540</v>
      </c>
      <c r="N49" s="75">
        <v>376767309</v>
      </c>
      <c r="O49" s="75">
        <v>322575334</v>
      </c>
      <c r="P49" s="75">
        <v>311433126</v>
      </c>
      <c r="Q49" s="75">
        <v>296037142</v>
      </c>
      <c r="R49" s="75">
        <v>293150037</v>
      </c>
      <c r="S49" s="75">
        <v>270308969</v>
      </c>
      <c r="T49" s="57">
        <v>23615648</v>
      </c>
      <c r="U49" s="71">
        <v>23368206</v>
      </c>
      <c r="V49" s="71">
        <v>22643964</v>
      </c>
      <c r="W49" s="71">
        <v>30490851</v>
      </c>
      <c r="X49" s="71">
        <v>31925993</v>
      </c>
      <c r="Y49" s="75">
        <v>24129293</v>
      </c>
      <c r="Z49" s="75">
        <v>19880960</v>
      </c>
      <c r="AA49" s="75">
        <v>30453234</v>
      </c>
      <c r="AB49" s="75">
        <v>31748180</v>
      </c>
      <c r="AC49" s="75">
        <v>40317225</v>
      </c>
      <c r="AD49" s="75">
        <v>40769799</v>
      </c>
      <c r="AE49" s="75">
        <v>53961366</v>
      </c>
      <c r="AF49" s="75">
        <v>26210394</v>
      </c>
      <c r="AG49" s="75">
        <v>23581972</v>
      </c>
      <c r="AH49" s="75">
        <v>22170073</v>
      </c>
      <c r="AI49" s="75">
        <v>22832727</v>
      </c>
      <c r="AJ49" s="75">
        <v>21200042</v>
      </c>
      <c r="AK49" s="75">
        <v>21384854</v>
      </c>
      <c r="AL49" s="57">
        <v>24019629</v>
      </c>
      <c r="AM49" s="71">
        <v>44499322</v>
      </c>
      <c r="AN49" s="71">
        <v>48882854</v>
      </c>
      <c r="AO49" s="71">
        <v>47764025</v>
      </c>
      <c r="AP49" s="71">
        <v>53842575</v>
      </c>
      <c r="AQ49" s="75">
        <v>54560822</v>
      </c>
      <c r="AR49" s="75">
        <v>48696336</v>
      </c>
      <c r="AS49" s="75">
        <v>55276358</v>
      </c>
      <c r="AT49" s="75">
        <v>60357858</v>
      </c>
      <c r="AU49" s="75">
        <v>64358559</v>
      </c>
      <c r="AV49" s="75">
        <v>55117389</v>
      </c>
      <c r="AW49" s="75">
        <v>69045623</v>
      </c>
      <c r="AX49" s="75">
        <v>38696884</v>
      </c>
      <c r="AY49" s="75">
        <v>43814160</v>
      </c>
      <c r="AZ49" s="75">
        <v>41482200</v>
      </c>
      <c r="BA49" s="75">
        <v>44409913</v>
      </c>
      <c r="BB49" s="75">
        <v>51236124</v>
      </c>
      <c r="BC49" s="75">
        <v>52609170</v>
      </c>
      <c r="BD49" s="57">
        <v>725724</v>
      </c>
      <c r="BE49" s="71">
        <v>164848</v>
      </c>
      <c r="BF49" s="71">
        <v>197834</v>
      </c>
      <c r="BG49" s="71">
        <v>999734</v>
      </c>
      <c r="BH49" s="71">
        <v>839711</v>
      </c>
      <c r="BI49" s="75">
        <v>923039</v>
      </c>
      <c r="BJ49" s="75">
        <v>995601</v>
      </c>
      <c r="BK49" s="75">
        <v>1193821</v>
      </c>
      <c r="BL49" s="75">
        <v>1140297</v>
      </c>
      <c r="BM49" s="75">
        <v>856053</v>
      </c>
      <c r="BN49" s="75">
        <v>1078003</v>
      </c>
      <c r="BO49" s="75">
        <v>1423602</v>
      </c>
      <c r="BP49" s="75">
        <v>1080628</v>
      </c>
      <c r="BQ49" s="75">
        <v>1072094</v>
      </c>
      <c r="BR49" s="75">
        <v>1077287</v>
      </c>
      <c r="BS49" s="75">
        <v>1305714</v>
      </c>
      <c r="BT49" s="75">
        <v>1681095</v>
      </c>
      <c r="BU49" s="75">
        <v>1532741</v>
      </c>
      <c r="BV49" s="58">
        <v>16788730</v>
      </c>
      <c r="BW49" s="72">
        <v>33928186</v>
      </c>
      <c r="BX49" s="57">
        <v>147471423</v>
      </c>
      <c r="BY49" s="73">
        <v>227169413</v>
      </c>
      <c r="BZ49" s="73">
        <v>288305661</v>
      </c>
      <c r="CA49" s="73">
        <v>307839003</v>
      </c>
      <c r="CB49" s="73">
        <v>341068711</v>
      </c>
      <c r="CC49" s="75">
        <v>506013240</v>
      </c>
      <c r="CD49" s="75">
        <v>578161685</v>
      </c>
      <c r="CE49" s="75">
        <v>607823440</v>
      </c>
      <c r="CF49" s="75">
        <v>642627371</v>
      </c>
      <c r="CG49" s="75">
        <v>629097330</v>
      </c>
      <c r="CH49" s="75">
        <v>651782571</v>
      </c>
      <c r="CI49" s="75">
        <v>607913245</v>
      </c>
      <c r="CJ49" s="75">
        <v>623153040</v>
      </c>
      <c r="CK49" s="75">
        <v>669200750</v>
      </c>
      <c r="CL49" s="75">
        <v>701204438</v>
      </c>
      <c r="CM49" s="75">
        <v>753469637</v>
      </c>
      <c r="CN49" s="75">
        <v>808185030</v>
      </c>
      <c r="CO49" s="75">
        <v>858403742</v>
      </c>
      <c r="CP49" s="57">
        <v>278533793</v>
      </c>
      <c r="CQ49" s="71">
        <v>400191285</v>
      </c>
      <c r="CR49" s="71">
        <v>491554206</v>
      </c>
      <c r="CS49" s="71">
        <v>540152880</v>
      </c>
      <c r="CT49" s="71">
        <v>596992348</v>
      </c>
      <c r="CU49" s="76">
        <f t="shared" si="148"/>
        <v>762543306</v>
      </c>
      <c r="CV49" s="75">
        <v>815925651</v>
      </c>
      <c r="CW49" s="75">
        <v>865262276</v>
      </c>
      <c r="CX49" s="75">
        <v>928943948</v>
      </c>
      <c r="CY49" s="76">
        <f t="shared" si="149"/>
        <v>920460709</v>
      </c>
      <c r="CZ49" s="76">
        <f t="shared" si="150"/>
        <v>1060975931</v>
      </c>
      <c r="DA49" s="75">
        <v>1127063376</v>
      </c>
      <c r="DB49" s="75">
        <v>1065908255</v>
      </c>
      <c r="DC49" s="146">
        <v>1060244310</v>
      </c>
      <c r="DD49" s="146">
        <v>1077367124</v>
      </c>
      <c r="DE49" s="146">
        <v>1118055133</v>
      </c>
      <c r="DF49" s="146">
        <v>1175452328</v>
      </c>
      <c r="DG49" s="146">
        <v>1204239476</v>
      </c>
      <c r="DH49" s="70">
        <f t="shared" si="151"/>
        <v>278533793</v>
      </c>
      <c r="DI49" s="70">
        <f t="shared" si="152"/>
        <v>400191285</v>
      </c>
      <c r="DJ49" s="70">
        <f t="shared" si="153"/>
        <v>491554206</v>
      </c>
      <c r="DK49" s="70">
        <f t="shared" si="154"/>
        <v>540152880</v>
      </c>
      <c r="DL49" s="70">
        <f t="shared" si="155"/>
        <v>596992348</v>
      </c>
      <c r="DM49" s="70">
        <f t="shared" si="156"/>
        <v>762543306</v>
      </c>
      <c r="DN49" s="70">
        <f t="shared" si="157"/>
        <v>815925651</v>
      </c>
      <c r="DO49" s="70">
        <f t="shared" si="158"/>
        <v>865262276</v>
      </c>
      <c r="DP49" s="70">
        <f t="shared" si="159"/>
        <v>928943948</v>
      </c>
      <c r="DQ49" s="70">
        <f t="shared" si="160"/>
        <v>920460709</v>
      </c>
      <c r="DR49" s="70">
        <f t="shared" si="161"/>
        <v>1060975931</v>
      </c>
      <c r="DS49" s="70">
        <f t="shared" si="162"/>
        <v>1127063376</v>
      </c>
      <c r="DT49" s="70">
        <f t="shared" si="163"/>
        <v>1065908255</v>
      </c>
      <c r="DU49" s="70">
        <f t="shared" si="164"/>
        <v>1060244310</v>
      </c>
      <c r="DV49" s="70">
        <f t="shared" si="165"/>
        <v>1077367124</v>
      </c>
      <c r="DW49" s="70">
        <f t="shared" si="166"/>
        <v>1118055133</v>
      </c>
      <c r="DX49" s="70">
        <f t="shared" si="167"/>
        <v>1175452328</v>
      </c>
      <c r="DY49" s="70">
        <f t="shared" si="168"/>
        <v>1204239476</v>
      </c>
      <c r="DZ49" s="74"/>
      <c r="EA49" s="70">
        <f t="shared" si="169"/>
        <v>0</v>
      </c>
      <c r="EB49" s="70">
        <f t="shared" si="170"/>
        <v>0</v>
      </c>
      <c r="EC49" s="70">
        <f t="shared" si="171"/>
        <v>0</v>
      </c>
      <c r="ED49" s="70">
        <f t="shared" si="172"/>
        <v>0</v>
      </c>
      <c r="EE49" s="70">
        <f t="shared" si="173"/>
        <v>0</v>
      </c>
      <c r="EF49" s="70">
        <f t="shared" si="174"/>
        <v>0</v>
      </c>
      <c r="EG49" s="70">
        <f t="shared" si="175"/>
        <v>0</v>
      </c>
      <c r="EH49" s="70">
        <f t="shared" si="176"/>
        <v>0</v>
      </c>
      <c r="EI49" s="70">
        <f t="shared" si="177"/>
        <v>0</v>
      </c>
      <c r="EJ49" s="70">
        <f t="shared" si="178"/>
        <v>0</v>
      </c>
      <c r="EK49" s="70">
        <f t="shared" si="179"/>
        <v>0</v>
      </c>
      <c r="EL49" s="70">
        <f t="shared" si="180"/>
        <v>0</v>
      </c>
      <c r="EM49" s="70">
        <f t="shared" si="181"/>
        <v>0</v>
      </c>
      <c r="EN49" s="70">
        <f t="shared" si="182"/>
        <v>0</v>
      </c>
      <c r="EO49" s="70">
        <f t="shared" si="183"/>
        <v>0</v>
      </c>
      <c r="EP49" s="70">
        <f t="shared" si="184"/>
        <v>0</v>
      </c>
      <c r="EQ49" s="70">
        <f t="shared" si="185"/>
        <v>0</v>
      </c>
      <c r="ER49" s="70">
        <f t="shared" si="186"/>
        <v>0</v>
      </c>
    </row>
    <row r="50" spans="1:148">
      <c r="A50" s="39" t="s">
        <v>53</v>
      </c>
      <c r="B50" s="56">
        <v>13408402</v>
      </c>
      <c r="C50" s="71">
        <v>16575939</v>
      </c>
      <c r="D50" s="71">
        <v>19442148</v>
      </c>
      <c r="E50" s="71">
        <v>22649089</v>
      </c>
      <c r="F50" s="71">
        <v>22583954</v>
      </c>
      <c r="G50" s="75">
        <v>21519816</v>
      </c>
      <c r="H50" s="75">
        <v>20164905</v>
      </c>
      <c r="I50" s="75">
        <v>19949863</v>
      </c>
      <c r="J50" s="75">
        <v>22878506</v>
      </c>
      <c r="K50" s="75">
        <v>22041894</v>
      </c>
      <c r="L50" s="75">
        <v>37424997</v>
      </c>
      <c r="M50" s="75">
        <v>42975663</v>
      </c>
      <c r="N50" s="75">
        <v>41195527</v>
      </c>
      <c r="O50" s="75">
        <v>34292445</v>
      </c>
      <c r="P50" s="75">
        <v>32998598</v>
      </c>
      <c r="Q50" s="75">
        <v>32202251</v>
      </c>
      <c r="R50" s="75">
        <v>29427897</v>
      </c>
      <c r="S50" s="75">
        <v>27966770</v>
      </c>
      <c r="T50" s="57">
        <v>2912649</v>
      </c>
      <c r="U50" s="71">
        <v>3598529</v>
      </c>
      <c r="V50" s="71">
        <v>2738388</v>
      </c>
      <c r="W50" s="71">
        <v>3967874</v>
      </c>
      <c r="X50" s="71">
        <v>2248399</v>
      </c>
      <c r="Y50" s="75">
        <v>2873176</v>
      </c>
      <c r="Z50" s="75">
        <v>2793016</v>
      </c>
      <c r="AA50" s="75">
        <v>4810673</v>
      </c>
      <c r="AB50" s="75">
        <v>4772025</v>
      </c>
      <c r="AC50" s="75">
        <v>4054757</v>
      </c>
      <c r="AD50" s="75">
        <v>6122791</v>
      </c>
      <c r="AE50" s="75">
        <v>6038269</v>
      </c>
      <c r="AF50" s="75">
        <v>2787269</v>
      </c>
      <c r="AG50" s="75">
        <v>2545251</v>
      </c>
      <c r="AH50" s="75">
        <v>2966951</v>
      </c>
      <c r="AI50" s="75">
        <v>3265637</v>
      </c>
      <c r="AJ50" s="75">
        <v>3753426</v>
      </c>
      <c r="AK50" s="75">
        <v>2960135</v>
      </c>
      <c r="AL50" s="57">
        <v>534210</v>
      </c>
      <c r="AM50" s="71">
        <v>7903</v>
      </c>
      <c r="AN50" s="71">
        <v>1000</v>
      </c>
      <c r="AO50" s="71"/>
      <c r="AP50" s="71">
        <v>3350</v>
      </c>
      <c r="AQ50" s="75">
        <v>107720</v>
      </c>
      <c r="AR50" s="75">
        <v>228860</v>
      </c>
      <c r="AS50" s="75">
        <v>337500</v>
      </c>
      <c r="AT50" s="75">
        <v>651500</v>
      </c>
      <c r="AU50" s="75">
        <v>734000</v>
      </c>
      <c r="AV50" s="75">
        <v>807419</v>
      </c>
      <c r="AW50" s="75">
        <v>872393</v>
      </c>
      <c r="AX50" s="75">
        <v>3408855</v>
      </c>
      <c r="AY50" s="75">
        <v>4419471</v>
      </c>
      <c r="AZ50" s="75">
        <v>4626060</v>
      </c>
      <c r="BA50" s="75">
        <v>4915362</v>
      </c>
      <c r="BB50" s="75">
        <v>5411207</v>
      </c>
      <c r="BC50" s="75">
        <v>5695388</v>
      </c>
      <c r="BD50" s="57"/>
      <c r="BE50" s="71">
        <v>627230</v>
      </c>
      <c r="BF50" s="71">
        <v>706882</v>
      </c>
      <c r="BG50" s="71">
        <v>691749</v>
      </c>
      <c r="BH50" s="71">
        <v>716545</v>
      </c>
      <c r="BI50" s="75">
        <v>588201</v>
      </c>
      <c r="BJ50" s="75">
        <v>566367</v>
      </c>
      <c r="BK50" s="75">
        <v>745606</v>
      </c>
      <c r="BL50" s="75">
        <v>705899</v>
      </c>
      <c r="BM50" s="75"/>
      <c r="BN50" s="75">
        <v>932050</v>
      </c>
      <c r="BO50" s="75">
        <v>896425</v>
      </c>
      <c r="BP50" s="75">
        <v>819032</v>
      </c>
      <c r="BQ50" s="75"/>
      <c r="BR50" s="75"/>
      <c r="BS50" s="75"/>
      <c r="BT50" s="75"/>
      <c r="BU50" s="75">
        <v>0</v>
      </c>
      <c r="BV50" s="58">
        <v>2039868</v>
      </c>
      <c r="BW50" s="72">
        <v>3683556</v>
      </c>
      <c r="BX50" s="57">
        <v>4075366</v>
      </c>
      <c r="BY50" s="73">
        <v>7599597</v>
      </c>
      <c r="BZ50" s="73">
        <v>9028746</v>
      </c>
      <c r="CA50" s="73">
        <v>9644434</v>
      </c>
      <c r="CB50" s="73">
        <v>10511053</v>
      </c>
      <c r="CC50" s="75">
        <v>12778075</v>
      </c>
      <c r="CD50" s="75">
        <v>14861850</v>
      </c>
      <c r="CE50" s="75">
        <v>17130876</v>
      </c>
      <c r="CF50" s="75">
        <v>20350542</v>
      </c>
      <c r="CG50" s="75">
        <v>22350686</v>
      </c>
      <c r="CH50" s="75">
        <v>25238998</v>
      </c>
      <c r="CI50" s="75">
        <v>26506410</v>
      </c>
      <c r="CJ50" s="75">
        <v>28428891</v>
      </c>
      <c r="CK50" s="75">
        <v>26236432</v>
      </c>
      <c r="CL50" s="75">
        <v>29006126</v>
      </c>
      <c r="CM50" s="75">
        <v>30658415</v>
      </c>
      <c r="CN50" s="75">
        <v>32740025</v>
      </c>
      <c r="CO50" s="75">
        <v>37860994</v>
      </c>
      <c r="CP50" s="57">
        <v>20930627</v>
      </c>
      <c r="CQ50" s="71">
        <v>28409198</v>
      </c>
      <c r="CR50" s="71">
        <v>31917164</v>
      </c>
      <c r="CS50" s="71">
        <v>36953146</v>
      </c>
      <c r="CT50" s="71">
        <v>36063301</v>
      </c>
      <c r="CU50" s="76">
        <f t="shared" si="148"/>
        <v>37866988</v>
      </c>
      <c r="CV50" s="75">
        <v>38614998</v>
      </c>
      <c r="CW50" s="75">
        <v>42974518</v>
      </c>
      <c r="CX50" s="75">
        <v>49358472</v>
      </c>
      <c r="CY50" s="76">
        <f t="shared" si="149"/>
        <v>49181337</v>
      </c>
      <c r="CZ50" s="76">
        <f t="shared" si="150"/>
        <v>70526255</v>
      </c>
      <c r="DA50" s="75">
        <v>77289160</v>
      </c>
      <c r="DB50" s="75">
        <v>76639574</v>
      </c>
      <c r="DC50" s="146">
        <v>67493599</v>
      </c>
      <c r="DD50" s="146">
        <v>69597735</v>
      </c>
      <c r="DE50" s="146">
        <v>71041665</v>
      </c>
      <c r="DF50" s="146">
        <v>71332555</v>
      </c>
      <c r="DG50" s="146">
        <v>74483287</v>
      </c>
      <c r="DH50" s="70">
        <f t="shared" si="151"/>
        <v>20930627</v>
      </c>
      <c r="DI50" s="70">
        <f t="shared" si="152"/>
        <v>28409198</v>
      </c>
      <c r="DJ50" s="70">
        <f t="shared" si="153"/>
        <v>31917164</v>
      </c>
      <c r="DK50" s="70">
        <f t="shared" si="154"/>
        <v>36953146</v>
      </c>
      <c r="DL50" s="70">
        <f t="shared" si="155"/>
        <v>36063301</v>
      </c>
      <c r="DM50" s="70">
        <f t="shared" si="156"/>
        <v>37866988</v>
      </c>
      <c r="DN50" s="70">
        <f t="shared" si="157"/>
        <v>38614998</v>
      </c>
      <c r="DO50" s="70">
        <f t="shared" si="158"/>
        <v>42974518</v>
      </c>
      <c r="DP50" s="70">
        <f t="shared" si="159"/>
        <v>49358472</v>
      </c>
      <c r="DQ50" s="70">
        <f t="shared" si="160"/>
        <v>49181337</v>
      </c>
      <c r="DR50" s="70">
        <f t="shared" si="161"/>
        <v>70526255</v>
      </c>
      <c r="DS50" s="70">
        <f t="shared" si="162"/>
        <v>77289160</v>
      </c>
      <c r="DT50" s="70">
        <f t="shared" si="163"/>
        <v>76639574</v>
      </c>
      <c r="DU50" s="70">
        <f t="shared" si="164"/>
        <v>67493599</v>
      </c>
      <c r="DV50" s="70">
        <f t="shared" si="165"/>
        <v>69597735</v>
      </c>
      <c r="DW50" s="70">
        <f t="shared" si="166"/>
        <v>71041665</v>
      </c>
      <c r="DX50" s="70">
        <f t="shared" si="167"/>
        <v>71332555</v>
      </c>
      <c r="DY50" s="70">
        <f t="shared" si="168"/>
        <v>74483287</v>
      </c>
      <c r="DZ50" s="74"/>
      <c r="EA50" s="70">
        <f t="shared" si="169"/>
        <v>0</v>
      </c>
      <c r="EB50" s="70">
        <f t="shared" si="170"/>
        <v>0</v>
      </c>
      <c r="EC50" s="70">
        <f t="shared" si="171"/>
        <v>0</v>
      </c>
      <c r="ED50" s="70">
        <f t="shared" si="172"/>
        <v>0</v>
      </c>
      <c r="EE50" s="70">
        <f t="shared" si="173"/>
        <v>0</v>
      </c>
      <c r="EF50" s="70">
        <f t="shared" si="174"/>
        <v>0</v>
      </c>
      <c r="EG50" s="70">
        <f t="shared" si="175"/>
        <v>0</v>
      </c>
      <c r="EH50" s="70">
        <f t="shared" si="176"/>
        <v>0</v>
      </c>
      <c r="EI50" s="70">
        <f t="shared" si="177"/>
        <v>0</v>
      </c>
      <c r="EJ50" s="70">
        <f t="shared" si="178"/>
        <v>0</v>
      </c>
      <c r="EK50" s="70">
        <f t="shared" si="179"/>
        <v>0</v>
      </c>
      <c r="EL50" s="70">
        <f t="shared" si="180"/>
        <v>0</v>
      </c>
      <c r="EM50" s="70">
        <f t="shared" si="181"/>
        <v>0</v>
      </c>
      <c r="EN50" s="70">
        <f t="shared" si="182"/>
        <v>0</v>
      </c>
      <c r="EO50" s="70">
        <f t="shared" si="183"/>
        <v>0</v>
      </c>
      <c r="EP50" s="70">
        <f t="shared" si="184"/>
        <v>0</v>
      </c>
      <c r="EQ50" s="70">
        <f t="shared" si="185"/>
        <v>0</v>
      </c>
      <c r="ER50" s="70">
        <f t="shared" si="186"/>
        <v>0</v>
      </c>
    </row>
    <row r="51" spans="1:148">
      <c r="A51" s="41" t="s">
        <v>57</v>
      </c>
      <c r="B51" s="59">
        <v>36625971</v>
      </c>
      <c r="C51" s="42">
        <v>44452671</v>
      </c>
      <c r="D51" s="42">
        <v>53797725</v>
      </c>
      <c r="E51" s="42">
        <v>60430957</v>
      </c>
      <c r="F51" s="42">
        <v>65300583</v>
      </c>
      <c r="G51" s="77">
        <v>65984936</v>
      </c>
      <c r="H51" s="77">
        <v>62799308</v>
      </c>
      <c r="I51" s="77">
        <v>74908715</v>
      </c>
      <c r="J51" s="77">
        <v>86746343</v>
      </c>
      <c r="K51" s="77">
        <v>99294880</v>
      </c>
      <c r="L51" s="77">
        <v>141931431</v>
      </c>
      <c r="M51" s="77">
        <v>173845585</v>
      </c>
      <c r="N51" s="77">
        <v>158670926</v>
      </c>
      <c r="O51" s="77">
        <v>158718523</v>
      </c>
      <c r="P51" s="77">
        <v>158284460</v>
      </c>
      <c r="Q51" s="77">
        <v>155704859</v>
      </c>
      <c r="R51" s="77">
        <v>148320746</v>
      </c>
      <c r="S51" s="77">
        <v>139695491</v>
      </c>
      <c r="T51" s="60">
        <v>18839833</v>
      </c>
      <c r="U51" s="42">
        <v>22882897</v>
      </c>
      <c r="V51" s="42">
        <v>28068713</v>
      </c>
      <c r="W51" s="42">
        <v>31400986</v>
      </c>
      <c r="X51" s="42">
        <v>34216260</v>
      </c>
      <c r="Y51" s="77">
        <v>35969453</v>
      </c>
      <c r="Z51" s="77">
        <v>35227159</v>
      </c>
      <c r="AA51" s="77">
        <v>34685792</v>
      </c>
      <c r="AB51" s="77">
        <v>34922922</v>
      </c>
      <c r="AC51" s="77">
        <v>35766794</v>
      </c>
      <c r="AD51" s="77">
        <v>39354855</v>
      </c>
      <c r="AE51" s="77">
        <v>42354090</v>
      </c>
      <c r="AF51" s="77">
        <v>39899298</v>
      </c>
      <c r="AG51" s="77">
        <v>42953979</v>
      </c>
      <c r="AH51" s="77">
        <v>40263009</v>
      </c>
      <c r="AI51" s="77">
        <v>38223091</v>
      </c>
      <c r="AJ51" s="77">
        <v>40917134</v>
      </c>
      <c r="AK51" s="77">
        <v>41931827</v>
      </c>
      <c r="AL51" s="60">
        <v>7032913</v>
      </c>
      <c r="AM51" s="42">
        <v>9109619</v>
      </c>
      <c r="AN51" s="42">
        <v>10391143</v>
      </c>
      <c r="AO51" s="42">
        <v>10876281</v>
      </c>
      <c r="AP51" s="42">
        <v>11236835</v>
      </c>
      <c r="AQ51" s="77">
        <v>10707923</v>
      </c>
      <c r="AR51" s="77">
        <v>13126691</v>
      </c>
      <c r="AS51" s="77">
        <v>15210067</v>
      </c>
      <c r="AT51" s="77">
        <v>15820992</v>
      </c>
      <c r="AU51" s="77">
        <v>16607172</v>
      </c>
      <c r="AV51" s="77">
        <v>18542024</v>
      </c>
      <c r="AW51" s="77">
        <v>17912538</v>
      </c>
      <c r="AX51" s="77">
        <v>17128412</v>
      </c>
      <c r="AY51" s="77">
        <v>25675180</v>
      </c>
      <c r="AZ51" s="77">
        <v>7870589</v>
      </c>
      <c r="BA51" s="77">
        <v>4171886</v>
      </c>
      <c r="BB51" s="77">
        <v>9104369</v>
      </c>
      <c r="BC51" s="77">
        <v>3798781</v>
      </c>
      <c r="BD51" s="60"/>
      <c r="BE51" s="42">
        <v>0</v>
      </c>
      <c r="BF51" s="42"/>
      <c r="BG51" s="42"/>
      <c r="BH51" s="42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>
        <v>0</v>
      </c>
      <c r="BV51" s="61">
        <v>12549249</v>
      </c>
      <c r="BW51" s="78">
        <v>22444142</v>
      </c>
      <c r="BX51" s="60">
        <v>83361792</v>
      </c>
      <c r="BY51" s="79">
        <v>154981066</v>
      </c>
      <c r="BZ51" s="79">
        <v>33617165</v>
      </c>
      <c r="CA51" s="79">
        <v>38801363</v>
      </c>
      <c r="CB51" s="79">
        <v>44070111</v>
      </c>
      <c r="CC51" s="77">
        <v>47335019</v>
      </c>
      <c r="CD51" s="77">
        <v>46392795</v>
      </c>
      <c r="CE51" s="77">
        <v>50744591</v>
      </c>
      <c r="CF51" s="77">
        <v>55891537</v>
      </c>
      <c r="CG51" s="77">
        <v>62673585</v>
      </c>
      <c r="CH51" s="77">
        <v>73000292</v>
      </c>
      <c r="CI51" s="77">
        <v>87088852</v>
      </c>
      <c r="CJ51" s="77">
        <v>109792103</v>
      </c>
      <c r="CK51" s="77">
        <v>120035708</v>
      </c>
      <c r="CL51" s="77">
        <v>160976493</v>
      </c>
      <c r="CM51" s="77">
        <v>172517021</v>
      </c>
      <c r="CN51" s="77">
        <v>177243112</v>
      </c>
      <c r="CO51" s="77">
        <v>200551584</v>
      </c>
      <c r="CP51" s="60">
        <v>145860509</v>
      </c>
      <c r="CQ51" s="42">
        <v>231426253</v>
      </c>
      <c r="CR51" s="42">
        <v>125874746</v>
      </c>
      <c r="CS51" s="42">
        <v>141509587</v>
      </c>
      <c r="CT51" s="42">
        <v>154823789</v>
      </c>
      <c r="CU51" s="80">
        <f t="shared" si="148"/>
        <v>159997331</v>
      </c>
      <c r="CV51" s="77">
        <v>157545953</v>
      </c>
      <c r="CW51" s="77">
        <v>175549165</v>
      </c>
      <c r="CX51" s="77">
        <v>193381794</v>
      </c>
      <c r="CY51" s="80">
        <f t="shared" si="149"/>
        <v>214342431</v>
      </c>
      <c r="CZ51" s="80">
        <f t="shared" si="150"/>
        <v>272828602</v>
      </c>
      <c r="DA51" s="77">
        <v>321201065</v>
      </c>
      <c r="DB51" s="77">
        <v>325490739</v>
      </c>
      <c r="DC51" s="147">
        <v>347383390</v>
      </c>
      <c r="DD51" s="147">
        <v>367394551</v>
      </c>
      <c r="DE51" s="147">
        <v>370616857</v>
      </c>
      <c r="DF51" s="147">
        <v>375585361</v>
      </c>
      <c r="DG51" s="147">
        <v>385977683</v>
      </c>
      <c r="DH51" s="67">
        <f t="shared" si="151"/>
        <v>145860509</v>
      </c>
      <c r="DI51" s="67">
        <f t="shared" si="152"/>
        <v>231426253</v>
      </c>
      <c r="DJ51" s="67">
        <f t="shared" si="153"/>
        <v>125874746</v>
      </c>
      <c r="DK51" s="67">
        <f t="shared" si="154"/>
        <v>141509587</v>
      </c>
      <c r="DL51" s="67">
        <f t="shared" si="155"/>
        <v>154823789</v>
      </c>
      <c r="DM51" s="67">
        <f t="shared" si="156"/>
        <v>159997331</v>
      </c>
      <c r="DN51" s="67">
        <f t="shared" si="157"/>
        <v>157545953</v>
      </c>
      <c r="DO51" s="67">
        <f t="shared" si="158"/>
        <v>175549165</v>
      </c>
      <c r="DP51" s="67">
        <f t="shared" si="159"/>
        <v>193381794</v>
      </c>
      <c r="DQ51" s="67">
        <f t="shared" si="160"/>
        <v>214342431</v>
      </c>
      <c r="DR51" s="67">
        <f t="shared" si="161"/>
        <v>272828602</v>
      </c>
      <c r="DS51" s="67">
        <f t="shared" si="162"/>
        <v>321201065</v>
      </c>
      <c r="DT51" s="67">
        <f t="shared" si="163"/>
        <v>325490739</v>
      </c>
      <c r="DU51" s="67">
        <f t="shared" si="164"/>
        <v>347383390</v>
      </c>
      <c r="DV51" s="67">
        <f t="shared" si="165"/>
        <v>367394551</v>
      </c>
      <c r="DW51" s="67">
        <f t="shared" si="166"/>
        <v>370616857</v>
      </c>
      <c r="DX51" s="67">
        <f t="shared" si="167"/>
        <v>375585361</v>
      </c>
      <c r="DY51" s="67">
        <f t="shared" si="168"/>
        <v>385977683</v>
      </c>
      <c r="DZ51" s="137"/>
      <c r="EA51" s="67">
        <f t="shared" si="169"/>
        <v>0</v>
      </c>
      <c r="EB51" s="67">
        <f t="shared" si="170"/>
        <v>0</v>
      </c>
      <c r="EC51" s="67">
        <f t="shared" si="171"/>
        <v>0</v>
      </c>
      <c r="ED51" s="67">
        <f t="shared" si="172"/>
        <v>0</v>
      </c>
      <c r="EE51" s="67">
        <f t="shared" si="173"/>
        <v>0</v>
      </c>
      <c r="EF51" s="67">
        <f t="shared" si="174"/>
        <v>0</v>
      </c>
      <c r="EG51" s="67">
        <f t="shared" si="175"/>
        <v>0</v>
      </c>
      <c r="EH51" s="67">
        <f t="shared" si="176"/>
        <v>0</v>
      </c>
      <c r="EI51" s="67">
        <f t="shared" si="177"/>
        <v>0</v>
      </c>
      <c r="EJ51" s="67">
        <f t="shared" si="178"/>
        <v>0</v>
      </c>
      <c r="EK51" s="67">
        <f t="shared" si="179"/>
        <v>0</v>
      </c>
      <c r="EL51" s="67">
        <f t="shared" si="180"/>
        <v>0</v>
      </c>
      <c r="EM51" s="67">
        <f t="shared" si="181"/>
        <v>0</v>
      </c>
      <c r="EN51" s="67">
        <f t="shared" si="182"/>
        <v>0</v>
      </c>
      <c r="EO51" s="67">
        <f t="shared" si="183"/>
        <v>0</v>
      </c>
      <c r="EP51" s="67">
        <f t="shared" si="184"/>
        <v>0</v>
      </c>
      <c r="EQ51" s="67">
        <f t="shared" si="185"/>
        <v>0</v>
      </c>
      <c r="ER51" s="67">
        <f t="shared" si="186"/>
        <v>0</v>
      </c>
    </row>
    <row r="52" spans="1:148">
      <c r="A52" s="40" t="s">
        <v>67</v>
      </c>
      <c r="B52" s="53">
        <f>SUM(B54:B62)</f>
        <v>321592235</v>
      </c>
      <c r="C52" s="68">
        <f t="shared" ref="C52:CY52" si="187">SUM(C54:C62)</f>
        <v>219421295</v>
      </c>
      <c r="D52" s="68">
        <f t="shared" si="187"/>
        <v>472254383</v>
      </c>
      <c r="E52" s="68">
        <f t="shared" si="187"/>
        <v>509727291</v>
      </c>
      <c r="F52" s="68">
        <f t="shared" si="187"/>
        <v>529555566</v>
      </c>
      <c r="G52" s="68">
        <f t="shared" si="187"/>
        <v>564478620</v>
      </c>
      <c r="H52" s="68">
        <f t="shared" si="187"/>
        <v>545707310</v>
      </c>
      <c r="I52" s="68">
        <f t="shared" si="187"/>
        <v>560691558</v>
      </c>
      <c r="J52" s="68">
        <f t="shared" si="187"/>
        <v>631400111</v>
      </c>
      <c r="K52" s="68">
        <f t="shared" si="187"/>
        <v>714250483</v>
      </c>
      <c r="L52" s="68">
        <f t="shared" si="187"/>
        <v>1060334371</v>
      </c>
      <c r="M52" s="68">
        <f t="shared" si="187"/>
        <v>1232396764</v>
      </c>
      <c r="N52" s="68">
        <f t="shared" si="187"/>
        <v>1238533301</v>
      </c>
      <c r="O52" s="68">
        <f t="shared" si="187"/>
        <v>1209987884</v>
      </c>
      <c r="P52" s="68">
        <f t="shared" si="187"/>
        <v>1248329131</v>
      </c>
      <c r="Q52" s="68">
        <f t="shared" si="187"/>
        <v>1295574526</v>
      </c>
      <c r="R52" s="68">
        <f t="shared" si="187"/>
        <v>1316475383</v>
      </c>
      <c r="S52" s="68">
        <f t="shared" si="187"/>
        <v>1309556579</v>
      </c>
      <c r="T52" s="54">
        <f t="shared" si="187"/>
        <v>66218284</v>
      </c>
      <c r="U52" s="68">
        <f t="shared" si="187"/>
        <v>56046115</v>
      </c>
      <c r="V52" s="68">
        <f t="shared" si="187"/>
        <v>68909851</v>
      </c>
      <c r="W52" s="68">
        <f t="shared" si="187"/>
        <v>63804724</v>
      </c>
      <c r="X52" s="68">
        <f t="shared" si="187"/>
        <v>73319791</v>
      </c>
      <c r="Y52" s="68">
        <f t="shared" si="187"/>
        <v>75344340</v>
      </c>
      <c r="Z52" s="68">
        <f t="shared" si="187"/>
        <v>82984865</v>
      </c>
      <c r="AA52" s="68">
        <f t="shared" si="187"/>
        <v>103127222</v>
      </c>
      <c r="AB52" s="68">
        <f t="shared" si="187"/>
        <v>102084930</v>
      </c>
      <c r="AC52" s="68">
        <f t="shared" si="187"/>
        <v>106494441</v>
      </c>
      <c r="AD52" s="68">
        <f t="shared" si="187"/>
        <v>149217217</v>
      </c>
      <c r="AE52" s="68">
        <f t="shared" si="187"/>
        <v>138449668</v>
      </c>
      <c r="AF52" s="68">
        <f t="shared" si="187"/>
        <v>68668836</v>
      </c>
      <c r="AG52" s="68">
        <f t="shared" si="187"/>
        <v>69628736</v>
      </c>
      <c r="AH52" s="68">
        <f t="shared" si="187"/>
        <v>71034414</v>
      </c>
      <c r="AI52" s="68">
        <f t="shared" si="187"/>
        <v>70785085</v>
      </c>
      <c r="AJ52" s="68">
        <f t="shared" si="187"/>
        <v>81414704</v>
      </c>
      <c r="AK52" s="68">
        <f t="shared" si="187"/>
        <v>83969435</v>
      </c>
      <c r="AL52" s="54">
        <f t="shared" si="187"/>
        <v>313823549</v>
      </c>
      <c r="AM52" s="68">
        <f t="shared" si="187"/>
        <v>197959211</v>
      </c>
      <c r="AN52" s="68">
        <f t="shared" si="187"/>
        <v>421906305</v>
      </c>
      <c r="AO52" s="68">
        <f t="shared" si="187"/>
        <v>449744979</v>
      </c>
      <c r="AP52" s="68">
        <f t="shared" si="187"/>
        <v>532005500</v>
      </c>
      <c r="AQ52" s="68">
        <f t="shared" si="187"/>
        <v>647873589</v>
      </c>
      <c r="AR52" s="68">
        <f t="shared" si="187"/>
        <v>687710525</v>
      </c>
      <c r="AS52" s="68">
        <f t="shared" si="187"/>
        <v>727008767</v>
      </c>
      <c r="AT52" s="68">
        <f t="shared" si="187"/>
        <v>730668199</v>
      </c>
      <c r="AU52" s="68">
        <f t="shared" si="187"/>
        <v>742070013</v>
      </c>
      <c r="AV52" s="68">
        <f t="shared" si="187"/>
        <v>836806661</v>
      </c>
      <c r="AW52" s="68">
        <f t="shared" si="187"/>
        <v>762929051</v>
      </c>
      <c r="AX52" s="68">
        <f t="shared" si="187"/>
        <v>824301436</v>
      </c>
      <c r="AY52" s="68">
        <f t="shared" si="187"/>
        <v>839692319</v>
      </c>
      <c r="AZ52" s="68">
        <f t="shared" si="187"/>
        <v>863762668</v>
      </c>
      <c r="BA52" s="68">
        <f t="shared" si="187"/>
        <v>911214277</v>
      </c>
      <c r="BB52" s="68">
        <f t="shared" si="187"/>
        <v>954582309</v>
      </c>
      <c r="BC52" s="68">
        <f t="shared" si="187"/>
        <v>862140036</v>
      </c>
      <c r="BD52" s="54">
        <f t="shared" si="187"/>
        <v>300945</v>
      </c>
      <c r="BE52" s="68">
        <f t="shared" si="187"/>
        <v>555215</v>
      </c>
      <c r="BF52" s="68">
        <f t="shared" si="187"/>
        <v>1481501</v>
      </c>
      <c r="BG52" s="68">
        <f t="shared" si="187"/>
        <v>983875</v>
      </c>
      <c r="BH52" s="68">
        <f t="shared" si="187"/>
        <v>8015064</v>
      </c>
      <c r="BI52" s="68">
        <f t="shared" si="187"/>
        <v>8614248</v>
      </c>
      <c r="BJ52" s="68">
        <f t="shared" si="187"/>
        <v>13470868</v>
      </c>
      <c r="BK52" s="68">
        <f t="shared" si="187"/>
        <v>14173172</v>
      </c>
      <c r="BL52" s="68">
        <f t="shared" si="187"/>
        <v>14188144</v>
      </c>
      <c r="BM52" s="68">
        <f t="shared" si="187"/>
        <v>12379906</v>
      </c>
      <c r="BN52" s="68">
        <f t="shared" si="187"/>
        <v>10097622</v>
      </c>
      <c r="BO52" s="68">
        <f t="shared" si="187"/>
        <v>10634863</v>
      </c>
      <c r="BP52" s="68">
        <f t="shared" si="187"/>
        <v>2260744</v>
      </c>
      <c r="BQ52" s="68">
        <f t="shared" si="187"/>
        <v>2111406</v>
      </c>
      <c r="BR52" s="68">
        <f t="shared" si="187"/>
        <v>1739666</v>
      </c>
      <c r="BS52" s="68">
        <f t="shared" si="187"/>
        <v>9057422</v>
      </c>
      <c r="BT52" s="68">
        <f t="shared" si="187"/>
        <v>12542470</v>
      </c>
      <c r="BU52" s="68">
        <f t="shared" si="187"/>
        <v>17507679</v>
      </c>
      <c r="BV52" s="55">
        <f t="shared" si="187"/>
        <v>35321876</v>
      </c>
      <c r="BW52" s="69">
        <f t="shared" si="187"/>
        <v>69382476</v>
      </c>
      <c r="BX52" s="54">
        <f t="shared" si="187"/>
        <v>291598203</v>
      </c>
      <c r="BY52" s="68">
        <f t="shared" si="187"/>
        <v>371249849</v>
      </c>
      <c r="BZ52" s="68">
        <f t="shared" si="187"/>
        <v>428350690</v>
      </c>
      <c r="CA52" s="68">
        <f t="shared" si="187"/>
        <v>405651227</v>
      </c>
      <c r="CB52" s="68">
        <f t="shared" si="187"/>
        <v>465455033</v>
      </c>
      <c r="CC52" s="68">
        <f t="shared" si="187"/>
        <v>534248383</v>
      </c>
      <c r="CD52" s="68">
        <f t="shared" si="187"/>
        <v>564336556</v>
      </c>
      <c r="CE52" s="68">
        <f t="shared" si="187"/>
        <v>620834777</v>
      </c>
      <c r="CF52" s="68">
        <f t="shared" si="187"/>
        <v>717292035</v>
      </c>
      <c r="CG52" s="68">
        <f t="shared" si="187"/>
        <v>751210006</v>
      </c>
      <c r="CH52" s="68">
        <f t="shared" si="187"/>
        <v>919642175</v>
      </c>
      <c r="CI52" s="68">
        <f t="shared" si="187"/>
        <v>1008733658</v>
      </c>
      <c r="CJ52" s="68">
        <f t="shared" si="187"/>
        <v>1100110315</v>
      </c>
      <c r="CK52" s="68">
        <f t="shared" si="187"/>
        <v>1144347527</v>
      </c>
      <c r="CL52" s="68">
        <f t="shared" si="187"/>
        <v>1295718228</v>
      </c>
      <c r="CM52" s="68">
        <f t="shared" si="187"/>
        <v>1443154303</v>
      </c>
      <c r="CN52" s="68">
        <f t="shared" si="187"/>
        <v>1619977726</v>
      </c>
      <c r="CO52" s="68">
        <f t="shared" si="187"/>
        <v>1867264059</v>
      </c>
      <c r="CP52" s="54">
        <f t="shared" si="187"/>
        <v>993533216</v>
      </c>
      <c r="CQ52" s="68">
        <f t="shared" si="187"/>
        <v>845231685</v>
      </c>
      <c r="CR52" s="68">
        <f t="shared" si="187"/>
        <v>1392902730</v>
      </c>
      <c r="CS52" s="68">
        <f t="shared" si="187"/>
        <v>1429912096</v>
      </c>
      <c r="CT52" s="68">
        <f t="shared" si="187"/>
        <v>1608350954</v>
      </c>
      <c r="CU52" s="68">
        <f t="shared" si="187"/>
        <v>1830559180</v>
      </c>
      <c r="CV52" s="71">
        <f t="shared" si="187"/>
        <v>1894210124</v>
      </c>
      <c r="CW52" s="68">
        <f t="shared" si="187"/>
        <v>2025835496</v>
      </c>
      <c r="CX52" s="68">
        <f t="shared" si="187"/>
        <v>2195633419</v>
      </c>
      <c r="CY52" s="68">
        <f t="shared" si="187"/>
        <v>2326404849</v>
      </c>
      <c r="CZ52" s="68">
        <f t="shared" ref="CZ52:DG52" si="188">SUM(CZ54:CZ62)</f>
        <v>2976098046</v>
      </c>
      <c r="DA52" s="68">
        <f t="shared" si="188"/>
        <v>3153144004</v>
      </c>
      <c r="DB52" s="68">
        <f t="shared" si="188"/>
        <v>3233874632</v>
      </c>
      <c r="DC52" s="68">
        <f t="shared" si="188"/>
        <v>3265767872</v>
      </c>
      <c r="DD52" s="68">
        <f t="shared" si="188"/>
        <v>3480584107</v>
      </c>
      <c r="DE52" s="68">
        <f t="shared" si="188"/>
        <v>3729785613</v>
      </c>
      <c r="DF52" s="68">
        <f t="shared" si="188"/>
        <v>3984992592</v>
      </c>
      <c r="DG52" s="68">
        <f t="shared" si="188"/>
        <v>4140437788</v>
      </c>
      <c r="DH52" s="70">
        <f t="shared" si="151"/>
        <v>993533216</v>
      </c>
      <c r="DI52" s="70">
        <f t="shared" si="152"/>
        <v>845231685</v>
      </c>
      <c r="DJ52" s="70">
        <f t="shared" si="153"/>
        <v>1392902730</v>
      </c>
      <c r="DK52" s="70">
        <f t="shared" si="154"/>
        <v>1429912096</v>
      </c>
      <c r="DL52" s="70">
        <f t="shared" si="155"/>
        <v>1608350954</v>
      </c>
      <c r="DM52" s="70">
        <f t="shared" si="156"/>
        <v>1830559180</v>
      </c>
      <c r="DN52" s="70">
        <f t="shared" si="157"/>
        <v>1894210124</v>
      </c>
      <c r="DO52" s="70">
        <f t="shared" si="158"/>
        <v>2025835496</v>
      </c>
      <c r="DP52" s="70">
        <f t="shared" si="159"/>
        <v>2195633419</v>
      </c>
      <c r="DQ52" s="70">
        <f t="shared" si="160"/>
        <v>2326404849</v>
      </c>
      <c r="DR52" s="70">
        <f t="shared" si="161"/>
        <v>2976098046</v>
      </c>
      <c r="DS52" s="70">
        <f t="shared" si="162"/>
        <v>3153144004</v>
      </c>
      <c r="DT52" s="70">
        <f t="shared" si="163"/>
        <v>3233874632</v>
      </c>
      <c r="DU52" s="70">
        <f t="shared" si="164"/>
        <v>3265767872</v>
      </c>
      <c r="DV52" s="70">
        <f t="shared" si="165"/>
        <v>3480584107</v>
      </c>
      <c r="DW52" s="70">
        <f t="shared" si="166"/>
        <v>3729785613</v>
      </c>
      <c r="DX52" s="70">
        <f t="shared" si="167"/>
        <v>3984992592</v>
      </c>
      <c r="DY52" s="70">
        <f t="shared" si="168"/>
        <v>4140437788</v>
      </c>
      <c r="DZ52" s="74"/>
      <c r="EA52" s="70">
        <f t="shared" si="169"/>
        <v>0</v>
      </c>
      <c r="EB52" s="70">
        <f t="shared" si="170"/>
        <v>0</v>
      </c>
      <c r="EC52" s="70">
        <f t="shared" si="171"/>
        <v>0</v>
      </c>
      <c r="ED52" s="70">
        <f t="shared" si="172"/>
        <v>0</v>
      </c>
      <c r="EE52" s="70">
        <f t="shared" si="173"/>
        <v>0</v>
      </c>
      <c r="EF52" s="70">
        <f t="shared" si="174"/>
        <v>0</v>
      </c>
      <c r="EG52" s="70">
        <f t="shared" si="175"/>
        <v>0</v>
      </c>
      <c r="EH52" s="70">
        <f t="shared" si="176"/>
        <v>0</v>
      </c>
      <c r="EI52" s="70">
        <f t="shared" si="177"/>
        <v>0</v>
      </c>
      <c r="EJ52" s="70">
        <f t="shared" si="178"/>
        <v>0</v>
      </c>
      <c r="EK52" s="70">
        <f t="shared" si="179"/>
        <v>0</v>
      </c>
      <c r="EL52" s="70">
        <f t="shared" si="180"/>
        <v>0</v>
      </c>
      <c r="EM52" s="70">
        <f t="shared" si="181"/>
        <v>0</v>
      </c>
      <c r="EN52" s="70">
        <f t="shared" si="182"/>
        <v>0</v>
      </c>
      <c r="EO52" s="70">
        <f t="shared" si="183"/>
        <v>0</v>
      </c>
      <c r="EP52" s="70">
        <f t="shared" si="184"/>
        <v>0</v>
      </c>
      <c r="EQ52" s="70">
        <f t="shared" si="185"/>
        <v>0</v>
      </c>
      <c r="ER52" s="70">
        <f t="shared" si="186"/>
        <v>0</v>
      </c>
    </row>
    <row r="53" spans="1:148">
      <c r="A53" s="40" t="s">
        <v>64</v>
      </c>
      <c r="B53" s="56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57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57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57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58"/>
      <c r="BW53" s="72"/>
      <c r="BX53" s="57"/>
      <c r="BY53" s="73"/>
      <c r="BZ53" s="73"/>
      <c r="CA53" s="73"/>
      <c r="CB53" s="73"/>
      <c r="CC53" s="71"/>
      <c r="CD53" s="71"/>
      <c r="CE53" s="71"/>
      <c r="CF53" s="71"/>
      <c r="CG53" s="71"/>
      <c r="CH53" s="71"/>
      <c r="CI53" s="71"/>
      <c r="CJ53" s="71"/>
      <c r="CK53" s="74"/>
      <c r="CL53" s="74"/>
      <c r="CM53" s="74"/>
      <c r="CN53" s="74"/>
      <c r="CO53" s="74"/>
      <c r="CP53" s="57"/>
      <c r="CQ53" s="71"/>
      <c r="CR53" s="71"/>
      <c r="CS53" s="71"/>
      <c r="CT53" s="71"/>
      <c r="CU53" s="74"/>
      <c r="CV53" s="71"/>
      <c r="CW53" s="71"/>
      <c r="CX53" s="71"/>
      <c r="CY53" s="74"/>
      <c r="CZ53" s="74"/>
      <c r="DA53" s="74"/>
      <c r="DB53" s="74"/>
      <c r="DC53" s="7"/>
      <c r="DD53" s="7"/>
      <c r="DE53" s="7"/>
      <c r="DF53" s="7"/>
      <c r="DG53" s="7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4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</row>
    <row r="54" spans="1:148">
      <c r="A54" s="39" t="s">
        <v>29</v>
      </c>
      <c r="B54" s="56">
        <v>8670952</v>
      </c>
      <c r="C54" s="71">
        <v>14218958</v>
      </c>
      <c r="D54" s="71">
        <v>17204285</v>
      </c>
      <c r="E54" s="71">
        <v>20386776</v>
      </c>
      <c r="F54" s="71">
        <v>20614071</v>
      </c>
      <c r="G54" s="75">
        <v>21574860</v>
      </c>
      <c r="H54" s="75">
        <v>21709812</v>
      </c>
      <c r="I54" s="75">
        <v>21790095</v>
      </c>
      <c r="J54" s="75">
        <v>25316828</v>
      </c>
      <c r="K54" s="75">
        <v>29115792</v>
      </c>
      <c r="L54" s="75">
        <v>44272205</v>
      </c>
      <c r="M54" s="75">
        <v>56819389</v>
      </c>
      <c r="N54" s="75">
        <v>58833622</v>
      </c>
      <c r="O54" s="75">
        <v>57646025</v>
      </c>
      <c r="P54" s="75">
        <v>60810944</v>
      </c>
      <c r="Q54" s="75">
        <v>64672986</v>
      </c>
      <c r="R54" s="75">
        <v>67435291</v>
      </c>
      <c r="S54" s="75">
        <v>66802334</v>
      </c>
      <c r="T54" s="57">
        <v>2309556</v>
      </c>
      <c r="U54" s="71">
        <v>4941351</v>
      </c>
      <c r="V54" s="71">
        <v>6096863</v>
      </c>
      <c r="W54" s="71">
        <v>5722687</v>
      </c>
      <c r="X54" s="71">
        <v>9108367</v>
      </c>
      <c r="Y54" s="75">
        <v>11057489</v>
      </c>
      <c r="Z54" s="75">
        <v>13454888</v>
      </c>
      <c r="AA54" s="75">
        <v>15382816</v>
      </c>
      <c r="AB54" s="75">
        <v>13157458</v>
      </c>
      <c r="AC54" s="75">
        <v>12371669</v>
      </c>
      <c r="AD54" s="75">
        <v>11150449</v>
      </c>
      <c r="AE54" s="75">
        <v>9493560</v>
      </c>
      <c r="AF54" s="75">
        <v>2375285</v>
      </c>
      <c r="AG54" s="75">
        <v>6367654</v>
      </c>
      <c r="AH54" s="75">
        <v>6802601</v>
      </c>
      <c r="AI54" s="75">
        <v>7408644</v>
      </c>
      <c r="AJ54" s="75">
        <v>7613502</v>
      </c>
      <c r="AK54" s="75">
        <v>7478205</v>
      </c>
      <c r="AL54" s="57">
        <v>9228558</v>
      </c>
      <c r="AM54" s="71">
        <v>13186369</v>
      </c>
      <c r="AN54" s="71">
        <v>14861242</v>
      </c>
      <c r="AO54" s="71">
        <v>13693461</v>
      </c>
      <c r="AP54" s="71">
        <v>13217502</v>
      </c>
      <c r="AQ54" s="75">
        <v>14870272</v>
      </c>
      <c r="AR54" s="75">
        <v>16772085</v>
      </c>
      <c r="AS54" s="75">
        <v>19113231</v>
      </c>
      <c r="AT54" s="75">
        <v>25940521</v>
      </c>
      <c r="AU54" s="75">
        <v>26771208</v>
      </c>
      <c r="AV54" s="75">
        <v>25957026</v>
      </c>
      <c r="AW54" s="75">
        <v>25168917</v>
      </c>
      <c r="AX54" s="75">
        <v>22186250</v>
      </c>
      <c r="AY54" s="75">
        <v>18415191</v>
      </c>
      <c r="AZ54" s="75">
        <v>18066659</v>
      </c>
      <c r="BA54" s="75">
        <v>22361400</v>
      </c>
      <c r="BB54" s="75">
        <v>25238384</v>
      </c>
      <c r="BC54" s="75">
        <v>17835733</v>
      </c>
      <c r="BD54" s="57"/>
      <c r="BE54" s="71">
        <v>12402</v>
      </c>
      <c r="BF54" s="71">
        <v>1059036</v>
      </c>
      <c r="BG54" s="71">
        <v>43691</v>
      </c>
      <c r="BH54" s="71">
        <v>10986</v>
      </c>
      <c r="BI54" s="75">
        <v>27438</v>
      </c>
      <c r="BJ54" s="75">
        <v>15311</v>
      </c>
      <c r="BK54" s="75">
        <v>26238</v>
      </c>
      <c r="BL54" s="75">
        <v>13834</v>
      </c>
      <c r="BM54" s="75">
        <v>22462</v>
      </c>
      <c r="BN54" s="75"/>
      <c r="BO54" s="75"/>
      <c r="BP54" s="75"/>
      <c r="BQ54" s="75">
        <v>20941</v>
      </c>
      <c r="BR54" s="75">
        <v>12000</v>
      </c>
      <c r="BS54" s="75">
        <v>33000</v>
      </c>
      <c r="BT54" s="75">
        <v>40000</v>
      </c>
      <c r="BU54" s="75">
        <v>35000</v>
      </c>
      <c r="BV54" s="58">
        <v>4469515</v>
      </c>
      <c r="BW54" s="72">
        <v>8026681</v>
      </c>
      <c r="BX54" s="57">
        <v>22600884</v>
      </c>
      <c r="BY54" s="73">
        <v>41030245</v>
      </c>
      <c r="BZ54" s="73">
        <v>38682781</v>
      </c>
      <c r="CA54" s="73">
        <v>49005357</v>
      </c>
      <c r="CB54" s="73">
        <v>61325660</v>
      </c>
      <c r="CC54" s="75">
        <v>69385232</v>
      </c>
      <c r="CD54" s="75">
        <v>73882414</v>
      </c>
      <c r="CE54" s="75">
        <v>84325469</v>
      </c>
      <c r="CF54" s="75">
        <v>126250404</v>
      </c>
      <c r="CG54" s="75">
        <v>136108232</v>
      </c>
      <c r="CH54" s="75">
        <v>153376597</v>
      </c>
      <c r="CI54" s="75">
        <v>169166617</v>
      </c>
      <c r="CJ54" s="75">
        <v>178540185</v>
      </c>
      <c r="CK54" s="75">
        <v>183452448</v>
      </c>
      <c r="CL54" s="75">
        <v>200711291</v>
      </c>
      <c r="CM54" s="75">
        <v>211863954</v>
      </c>
      <c r="CN54" s="75">
        <v>223335368</v>
      </c>
      <c r="CO54" s="75">
        <v>242782325</v>
      </c>
      <c r="CP54" s="57">
        <v>42809950</v>
      </c>
      <c r="CQ54" s="71">
        <v>73389325</v>
      </c>
      <c r="CR54" s="71">
        <v>77904207</v>
      </c>
      <c r="CS54" s="71">
        <v>88851972</v>
      </c>
      <c r="CT54" s="71">
        <v>104276586</v>
      </c>
      <c r="CU54" s="76">
        <f t="shared" ref="CU54:CU63" si="189">+CC54+BI54+AQ54+Y54+G54</f>
        <v>116915291</v>
      </c>
      <c r="CV54" s="75">
        <v>125834510</v>
      </c>
      <c r="CW54" s="75">
        <v>140637849</v>
      </c>
      <c r="CX54" s="75">
        <v>190679045</v>
      </c>
      <c r="CY54" s="76">
        <f t="shared" ref="CY54:CY63" si="190">+CG54+BM54+AU54+AC54+K54</f>
        <v>204389363</v>
      </c>
      <c r="CZ54" s="76">
        <f t="shared" ref="CZ54:CZ63" si="191">+CH54+BN54+AV54+AD54+L54</f>
        <v>234756277</v>
      </c>
      <c r="DA54" s="75">
        <v>260648483</v>
      </c>
      <c r="DB54" s="75">
        <v>261935342</v>
      </c>
      <c r="DC54" s="146">
        <v>265902259</v>
      </c>
      <c r="DD54" s="146">
        <v>286403495</v>
      </c>
      <c r="DE54" s="146">
        <v>306339984</v>
      </c>
      <c r="DF54" s="146">
        <v>323662545</v>
      </c>
      <c r="DG54" s="146">
        <v>334933597</v>
      </c>
      <c r="DH54" s="70">
        <f t="shared" ref="DH54:DH63" si="192">+BX54+BD54+AL54+T54+B54</f>
        <v>42809950</v>
      </c>
      <c r="DI54" s="70">
        <f t="shared" ref="DI54:DI63" si="193">+BY54+BE54+AM54+U54+C54</f>
        <v>73389325</v>
      </c>
      <c r="DJ54" s="70">
        <f t="shared" ref="DJ54:DJ63" si="194">+BZ54+BF54+AN54+V54+D54</f>
        <v>77904207</v>
      </c>
      <c r="DK54" s="70">
        <f t="shared" ref="DK54:DK63" si="195">+CA54+BG54+AO54+W54+E54</f>
        <v>88851972</v>
      </c>
      <c r="DL54" s="70">
        <f t="shared" ref="DL54:DL63" si="196">+CB54+BH54+AP54+X54+F54</f>
        <v>104276586</v>
      </c>
      <c r="DM54" s="70">
        <f t="shared" ref="DM54:DM63" si="197">+CC54+BI54+AQ54+Y54+G54</f>
        <v>116915291</v>
      </c>
      <c r="DN54" s="70">
        <f t="shared" ref="DN54:DN63" si="198">+CD54+BJ54+AR54+Z54+H54</f>
        <v>125834510</v>
      </c>
      <c r="DO54" s="70">
        <f t="shared" ref="DO54:DO63" si="199">+CE54+BK54+AS54+AA54+I54</f>
        <v>140637849</v>
      </c>
      <c r="DP54" s="70">
        <f t="shared" ref="DP54:DP63" si="200">+CF54+BL54+AT54+AB54+J54</f>
        <v>190679045</v>
      </c>
      <c r="DQ54" s="70">
        <f t="shared" ref="DQ54:DQ63" si="201">+CG54+BM54+AU54+AC54+K54</f>
        <v>204389363</v>
      </c>
      <c r="DR54" s="70">
        <f t="shared" ref="DR54:DR63" si="202">+CH54+BN54+AV54+AD54+L54</f>
        <v>234756277</v>
      </c>
      <c r="DS54" s="70">
        <f t="shared" ref="DS54:DS63" si="203">+CI54+BO54+AW54+AE54+M54</f>
        <v>260648483</v>
      </c>
      <c r="DT54" s="70">
        <f t="shared" ref="DT54:DT63" si="204">+CJ54+BP54+AX54+AF54+N54</f>
        <v>261935342</v>
      </c>
      <c r="DU54" s="70">
        <f t="shared" ref="DU54:DU63" si="205">+CK54+BQ54+AY54+AG54+O54</f>
        <v>265902259</v>
      </c>
      <c r="DV54" s="70">
        <f t="shared" ref="DV54:DV63" si="206">+CL54+BR54+AZ54+AH54+P54</f>
        <v>286403495</v>
      </c>
      <c r="DW54" s="70">
        <f t="shared" ref="DW54:DW63" si="207">+CM54+BS54+BA54+AI54+Q54</f>
        <v>306339984</v>
      </c>
      <c r="DX54" s="70">
        <f t="shared" ref="DX54:DX63" si="208">+CN54+BT54+BB54+AJ54+R54</f>
        <v>323662545</v>
      </c>
      <c r="DY54" s="70">
        <f t="shared" ref="DY54:DY63" si="209">+CO54+BU54+BC54+AK54+S54</f>
        <v>334933597</v>
      </c>
      <c r="DZ54" s="74"/>
      <c r="EA54" s="70">
        <f t="shared" ref="EA54:EA63" si="210">+DH54-CP54</f>
        <v>0</v>
      </c>
      <c r="EB54" s="70">
        <f t="shared" ref="EB54:EB63" si="211">+DI54-CQ54</f>
        <v>0</v>
      </c>
      <c r="EC54" s="70">
        <f t="shared" ref="EC54:EC63" si="212">+DJ54-CR54</f>
        <v>0</v>
      </c>
      <c r="ED54" s="70">
        <f t="shared" ref="ED54:ED63" si="213">+DK54-CS54</f>
        <v>0</v>
      </c>
      <c r="EE54" s="70">
        <f t="shared" ref="EE54:EE63" si="214">+DL54-CT54</f>
        <v>0</v>
      </c>
      <c r="EF54" s="70">
        <f t="shared" ref="EF54:EF63" si="215">+DM54-CU54</f>
        <v>0</v>
      </c>
      <c r="EG54" s="70">
        <f t="shared" ref="EG54:EG63" si="216">+DN54-CV54</f>
        <v>0</v>
      </c>
      <c r="EH54" s="70">
        <f t="shared" ref="EH54:EH63" si="217">+DO54-CW54</f>
        <v>0</v>
      </c>
      <c r="EI54" s="70">
        <f t="shared" ref="EI54:EI63" si="218">+DP54-CX54</f>
        <v>0</v>
      </c>
      <c r="EJ54" s="70">
        <f t="shared" ref="EJ54:EJ63" si="219">+DQ54-CY54</f>
        <v>0</v>
      </c>
      <c r="EK54" s="70">
        <f t="shared" ref="EK54:EK63" si="220">+DR54-CZ54</f>
        <v>0</v>
      </c>
      <c r="EL54" s="70">
        <f t="shared" ref="EL54:EL63" si="221">+DS54-DA54</f>
        <v>0</v>
      </c>
      <c r="EM54" s="70">
        <f t="shared" ref="EM54:EM63" si="222">+DT54-DB54</f>
        <v>0</v>
      </c>
      <c r="EN54" s="70">
        <f t="shared" ref="EN54:EN63" si="223">+DU54-DC54</f>
        <v>0</v>
      </c>
      <c r="EO54" s="70">
        <f t="shared" ref="EO54:EO63" si="224">+DV54-DD54</f>
        <v>0</v>
      </c>
      <c r="EP54" s="70">
        <f t="shared" ref="EP54:EP63" si="225">+DW54-DE54</f>
        <v>0</v>
      </c>
      <c r="EQ54" s="70">
        <f t="shared" ref="EQ54:EQ63" si="226">+DX54-DF54</f>
        <v>0</v>
      </c>
      <c r="ER54" s="70">
        <f t="shared" ref="ER54:ER63" si="227">+DY54-DG54</f>
        <v>0</v>
      </c>
    </row>
    <row r="55" spans="1:148">
      <c r="A55" s="39" t="s">
        <v>36</v>
      </c>
      <c r="B55" s="56">
        <v>11949880</v>
      </c>
      <c r="C55" s="71">
        <v>31642626</v>
      </c>
      <c r="D55" s="71">
        <v>22095650</v>
      </c>
      <c r="E55" s="71">
        <v>24301850</v>
      </c>
      <c r="F55" s="71">
        <v>26501411</v>
      </c>
      <c r="G55" s="75">
        <v>25490941</v>
      </c>
      <c r="H55" s="75">
        <v>23533623</v>
      </c>
      <c r="I55" s="75">
        <v>23407488</v>
      </c>
      <c r="J55" s="75">
        <v>25650757</v>
      </c>
      <c r="K55" s="75">
        <v>28531691</v>
      </c>
      <c r="L55" s="75">
        <v>41236730</v>
      </c>
      <c r="M55" s="75">
        <v>46920766</v>
      </c>
      <c r="N55" s="75">
        <v>46375207</v>
      </c>
      <c r="O55" s="75">
        <v>44123458</v>
      </c>
      <c r="P55" s="75">
        <v>43650118</v>
      </c>
      <c r="Q55" s="75">
        <v>42553192</v>
      </c>
      <c r="R55" s="75">
        <v>42525363</v>
      </c>
      <c r="S55" s="75">
        <v>39101979</v>
      </c>
      <c r="T55" s="57">
        <v>8038435</v>
      </c>
      <c r="U55" s="71">
        <v>10857147</v>
      </c>
      <c r="V55" s="71">
        <v>8973765</v>
      </c>
      <c r="W55" s="71">
        <v>9010700</v>
      </c>
      <c r="X55" s="71">
        <v>9206489</v>
      </c>
      <c r="Y55" s="75">
        <v>9051050</v>
      </c>
      <c r="Z55" s="75">
        <v>9471027</v>
      </c>
      <c r="AA55" s="75">
        <v>6175627</v>
      </c>
      <c r="AB55" s="75">
        <v>5740933</v>
      </c>
      <c r="AC55" s="75">
        <v>5364816</v>
      </c>
      <c r="AD55" s="75">
        <v>6957736</v>
      </c>
      <c r="AE55" s="75">
        <v>7204276</v>
      </c>
      <c r="AF55" s="75">
        <v>4254527</v>
      </c>
      <c r="AG55" s="75">
        <v>4070527</v>
      </c>
      <c r="AH55" s="75">
        <v>4096527</v>
      </c>
      <c r="AI55" s="75">
        <v>4003001</v>
      </c>
      <c r="AJ55" s="75">
        <v>4291001</v>
      </c>
      <c r="AK55" s="75">
        <v>4532001</v>
      </c>
      <c r="AL55" s="57">
        <v>3273347</v>
      </c>
      <c r="AM55" s="71">
        <v>36629940</v>
      </c>
      <c r="AN55" s="71">
        <v>7521000</v>
      </c>
      <c r="AO55" s="71">
        <v>7701000</v>
      </c>
      <c r="AP55" s="71">
        <v>7191000</v>
      </c>
      <c r="AQ55" s="75">
        <v>7265000</v>
      </c>
      <c r="AR55" s="75">
        <v>7819000</v>
      </c>
      <c r="AS55" s="75">
        <v>9241000</v>
      </c>
      <c r="AT55" s="75">
        <v>8661988</v>
      </c>
      <c r="AU55" s="75">
        <v>9599000</v>
      </c>
      <c r="AV55" s="75">
        <v>7828000</v>
      </c>
      <c r="AW55" s="75">
        <v>8012000</v>
      </c>
      <c r="AX55" s="75">
        <v>8210000</v>
      </c>
      <c r="AY55" s="75">
        <v>7816000</v>
      </c>
      <c r="AZ55" s="75">
        <v>6388000</v>
      </c>
      <c r="BA55" s="75">
        <v>7540000</v>
      </c>
      <c r="BB55" s="75">
        <v>9847000</v>
      </c>
      <c r="BC55" s="75">
        <v>9657000</v>
      </c>
      <c r="BD55" s="57"/>
      <c r="BE55" s="71">
        <v>0</v>
      </c>
      <c r="BF55" s="71"/>
      <c r="BG55" s="71"/>
      <c r="BH55" s="71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>
        <v>0</v>
      </c>
      <c r="BV55" s="58">
        <v>2169453</v>
      </c>
      <c r="BW55" s="72">
        <v>3305484</v>
      </c>
      <c r="BX55" s="57">
        <v>11086175</v>
      </c>
      <c r="BY55" s="73">
        <v>43249909</v>
      </c>
      <c r="BZ55" s="73">
        <v>30202859</v>
      </c>
      <c r="CA55" s="73">
        <v>30688472</v>
      </c>
      <c r="CB55" s="73">
        <v>28801795</v>
      </c>
      <c r="CC55" s="75">
        <v>30919798</v>
      </c>
      <c r="CD55" s="75">
        <v>33909818</v>
      </c>
      <c r="CE55" s="75">
        <v>35211074</v>
      </c>
      <c r="CF55" s="75">
        <v>38545133</v>
      </c>
      <c r="CG55" s="75">
        <v>42695253</v>
      </c>
      <c r="CH55" s="75">
        <v>44991260</v>
      </c>
      <c r="CI55" s="75">
        <v>49981783</v>
      </c>
      <c r="CJ55" s="75">
        <v>54406855</v>
      </c>
      <c r="CK55" s="75">
        <v>53640504</v>
      </c>
      <c r="CL55" s="75">
        <v>58843410</v>
      </c>
      <c r="CM55" s="75">
        <v>64606936</v>
      </c>
      <c r="CN55" s="75">
        <v>73650301</v>
      </c>
      <c r="CO55" s="75">
        <v>77834127</v>
      </c>
      <c r="CP55" s="57">
        <v>34347837</v>
      </c>
      <c r="CQ55" s="71">
        <v>122379622</v>
      </c>
      <c r="CR55" s="71">
        <v>68793274</v>
      </c>
      <c r="CS55" s="71">
        <v>71702022</v>
      </c>
      <c r="CT55" s="71">
        <v>71700695</v>
      </c>
      <c r="CU55" s="76">
        <f t="shared" si="189"/>
        <v>72726789</v>
      </c>
      <c r="CV55" s="75">
        <v>74733468</v>
      </c>
      <c r="CW55" s="75">
        <v>74035189</v>
      </c>
      <c r="CX55" s="75">
        <v>78598811</v>
      </c>
      <c r="CY55" s="76">
        <f t="shared" si="190"/>
        <v>86190760</v>
      </c>
      <c r="CZ55" s="76">
        <f t="shared" si="191"/>
        <v>101013726</v>
      </c>
      <c r="DA55" s="75">
        <v>112118825</v>
      </c>
      <c r="DB55" s="75">
        <v>113246589</v>
      </c>
      <c r="DC55" s="146">
        <v>109650489</v>
      </c>
      <c r="DD55" s="146">
        <v>112978055</v>
      </c>
      <c r="DE55" s="146">
        <v>118703129</v>
      </c>
      <c r="DF55" s="146">
        <v>130313665</v>
      </c>
      <c r="DG55" s="146">
        <v>131125107</v>
      </c>
      <c r="DH55" s="70">
        <f t="shared" si="192"/>
        <v>34347837</v>
      </c>
      <c r="DI55" s="70">
        <f t="shared" si="193"/>
        <v>122379622</v>
      </c>
      <c r="DJ55" s="70">
        <f t="shared" si="194"/>
        <v>68793274</v>
      </c>
      <c r="DK55" s="70">
        <f t="shared" si="195"/>
        <v>71702022</v>
      </c>
      <c r="DL55" s="70">
        <f t="shared" si="196"/>
        <v>71700695</v>
      </c>
      <c r="DM55" s="70">
        <f t="shared" si="197"/>
        <v>72726789</v>
      </c>
      <c r="DN55" s="70">
        <f t="shared" si="198"/>
        <v>74733468</v>
      </c>
      <c r="DO55" s="70">
        <f t="shared" si="199"/>
        <v>74035189</v>
      </c>
      <c r="DP55" s="70">
        <f t="shared" si="200"/>
        <v>78598811</v>
      </c>
      <c r="DQ55" s="70">
        <f t="shared" si="201"/>
        <v>86190760</v>
      </c>
      <c r="DR55" s="70">
        <f t="shared" si="202"/>
        <v>101013726</v>
      </c>
      <c r="DS55" s="70">
        <f t="shared" si="203"/>
        <v>112118825</v>
      </c>
      <c r="DT55" s="70">
        <f t="shared" si="204"/>
        <v>113246589</v>
      </c>
      <c r="DU55" s="70">
        <f t="shared" si="205"/>
        <v>109650489</v>
      </c>
      <c r="DV55" s="70">
        <f t="shared" si="206"/>
        <v>112978055</v>
      </c>
      <c r="DW55" s="70">
        <f t="shared" si="207"/>
        <v>118703129</v>
      </c>
      <c r="DX55" s="70">
        <f t="shared" si="208"/>
        <v>130313665</v>
      </c>
      <c r="DY55" s="70">
        <f t="shared" si="209"/>
        <v>131125107</v>
      </c>
      <c r="DZ55" s="74"/>
      <c r="EA55" s="70">
        <f t="shared" si="210"/>
        <v>0</v>
      </c>
      <c r="EB55" s="70">
        <f t="shared" si="211"/>
        <v>0</v>
      </c>
      <c r="EC55" s="70">
        <f t="shared" si="212"/>
        <v>0</v>
      </c>
      <c r="ED55" s="70">
        <f t="shared" si="213"/>
        <v>0</v>
      </c>
      <c r="EE55" s="70">
        <f t="shared" si="214"/>
        <v>0</v>
      </c>
      <c r="EF55" s="70">
        <f t="shared" si="215"/>
        <v>0</v>
      </c>
      <c r="EG55" s="70">
        <f t="shared" si="216"/>
        <v>0</v>
      </c>
      <c r="EH55" s="70">
        <f t="shared" si="217"/>
        <v>0</v>
      </c>
      <c r="EI55" s="70">
        <f t="shared" si="218"/>
        <v>0</v>
      </c>
      <c r="EJ55" s="70">
        <f t="shared" si="219"/>
        <v>0</v>
      </c>
      <c r="EK55" s="70">
        <f t="shared" si="220"/>
        <v>0</v>
      </c>
      <c r="EL55" s="70">
        <f t="shared" si="221"/>
        <v>0</v>
      </c>
      <c r="EM55" s="70">
        <f t="shared" si="222"/>
        <v>0</v>
      </c>
      <c r="EN55" s="70">
        <f t="shared" si="223"/>
        <v>0</v>
      </c>
      <c r="EO55" s="70">
        <f t="shared" si="224"/>
        <v>0</v>
      </c>
      <c r="EP55" s="70">
        <f t="shared" si="225"/>
        <v>0</v>
      </c>
      <c r="EQ55" s="70">
        <f t="shared" si="226"/>
        <v>0</v>
      </c>
      <c r="ER55" s="70">
        <f t="shared" si="227"/>
        <v>0</v>
      </c>
    </row>
    <row r="56" spans="1:148">
      <c r="A56" s="39" t="s">
        <v>37</v>
      </c>
      <c r="B56" s="56">
        <v>24796462</v>
      </c>
      <c r="C56" s="71">
        <v>18872359</v>
      </c>
      <c r="D56" s="71">
        <v>37029932</v>
      </c>
      <c r="E56" s="71">
        <v>38978098</v>
      </c>
      <c r="F56" s="71">
        <v>41947808</v>
      </c>
      <c r="G56" s="75">
        <v>43262255</v>
      </c>
      <c r="H56" s="75">
        <v>42442712</v>
      </c>
      <c r="I56" s="75">
        <v>43975305</v>
      </c>
      <c r="J56" s="75">
        <v>52784517</v>
      </c>
      <c r="K56" s="75">
        <v>60254203</v>
      </c>
      <c r="L56" s="75">
        <v>94726927</v>
      </c>
      <c r="M56" s="75">
        <v>113696208</v>
      </c>
      <c r="N56" s="75">
        <v>118213739</v>
      </c>
      <c r="O56" s="75">
        <v>121694942</v>
      </c>
      <c r="P56" s="75">
        <v>126876029</v>
      </c>
      <c r="Q56" s="75">
        <v>131269570</v>
      </c>
      <c r="R56" s="75">
        <v>129880178</v>
      </c>
      <c r="S56" s="75">
        <v>127731428</v>
      </c>
      <c r="T56" s="57">
        <v>12810632</v>
      </c>
      <c r="U56" s="71">
        <v>8853088</v>
      </c>
      <c r="V56" s="71">
        <v>9445644</v>
      </c>
      <c r="W56" s="71">
        <v>5643890</v>
      </c>
      <c r="X56" s="71">
        <v>7846263</v>
      </c>
      <c r="Y56" s="75">
        <v>6639256</v>
      </c>
      <c r="Z56" s="75">
        <v>6640352</v>
      </c>
      <c r="AA56" s="75">
        <v>9920411</v>
      </c>
      <c r="AB56" s="75">
        <v>9678928</v>
      </c>
      <c r="AC56" s="75">
        <v>10441058</v>
      </c>
      <c r="AD56" s="75">
        <v>14043456</v>
      </c>
      <c r="AE56" s="75">
        <v>14128045</v>
      </c>
      <c r="AF56" s="75">
        <v>7444723</v>
      </c>
      <c r="AG56" s="75">
        <v>6112087</v>
      </c>
      <c r="AH56" s="75">
        <v>5838520</v>
      </c>
      <c r="AI56" s="75">
        <v>6394138</v>
      </c>
      <c r="AJ56" s="75">
        <v>6218869</v>
      </c>
      <c r="AK56" s="75">
        <v>6112863</v>
      </c>
      <c r="AL56" s="57">
        <v>15131433</v>
      </c>
      <c r="AM56" s="71">
        <v>7391863</v>
      </c>
      <c r="AN56" s="71">
        <v>19672412</v>
      </c>
      <c r="AO56" s="71">
        <v>22305196</v>
      </c>
      <c r="AP56" s="71">
        <v>19015434</v>
      </c>
      <c r="AQ56" s="75">
        <v>19704988</v>
      </c>
      <c r="AR56" s="75">
        <v>20510847</v>
      </c>
      <c r="AS56" s="75">
        <v>23280869</v>
      </c>
      <c r="AT56" s="75">
        <v>25043263</v>
      </c>
      <c r="AU56" s="75">
        <v>24777188</v>
      </c>
      <c r="AV56" s="75">
        <v>31332178</v>
      </c>
      <c r="AW56" s="75">
        <v>23925607</v>
      </c>
      <c r="AX56" s="75">
        <v>24911477</v>
      </c>
      <c r="AY56" s="75">
        <v>26881093</v>
      </c>
      <c r="AZ56" s="75">
        <v>26939518</v>
      </c>
      <c r="BA56" s="75">
        <v>28935869</v>
      </c>
      <c r="BB56" s="75">
        <v>29467448</v>
      </c>
      <c r="BC56" s="75">
        <v>34452815</v>
      </c>
      <c r="BD56" s="57"/>
      <c r="BE56" s="71">
        <v>0</v>
      </c>
      <c r="BF56" s="71"/>
      <c r="BG56" s="71"/>
      <c r="BH56" s="71">
        <v>374786</v>
      </c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>
        <v>0</v>
      </c>
      <c r="BV56" s="58">
        <v>1028724</v>
      </c>
      <c r="BW56" s="72">
        <v>4419280</v>
      </c>
      <c r="BX56" s="57">
        <v>40729760</v>
      </c>
      <c r="BY56" s="73">
        <v>16344582</v>
      </c>
      <c r="BZ56" s="73">
        <v>60743572</v>
      </c>
      <c r="CA56" s="73">
        <v>49231754</v>
      </c>
      <c r="CB56" s="73">
        <v>61922031</v>
      </c>
      <c r="CC56" s="75">
        <v>69742656</v>
      </c>
      <c r="CD56" s="75">
        <v>81724376</v>
      </c>
      <c r="CE56" s="75">
        <v>92192645</v>
      </c>
      <c r="CF56" s="75">
        <v>98176769</v>
      </c>
      <c r="CG56" s="75">
        <v>103251717</v>
      </c>
      <c r="CH56" s="75">
        <v>139754148</v>
      </c>
      <c r="CI56" s="75">
        <v>134244045</v>
      </c>
      <c r="CJ56" s="75">
        <v>158531396</v>
      </c>
      <c r="CK56" s="75">
        <v>180587568</v>
      </c>
      <c r="CL56" s="75">
        <v>192622331</v>
      </c>
      <c r="CM56" s="75">
        <v>205096489</v>
      </c>
      <c r="CN56" s="75">
        <v>235117993</v>
      </c>
      <c r="CO56" s="75">
        <v>283428206</v>
      </c>
      <c r="CP56" s="57">
        <v>93468287</v>
      </c>
      <c r="CQ56" s="71">
        <v>51461892</v>
      </c>
      <c r="CR56" s="71">
        <v>126891560</v>
      </c>
      <c r="CS56" s="71">
        <v>116158938</v>
      </c>
      <c r="CT56" s="71">
        <v>131106322</v>
      </c>
      <c r="CU56" s="76">
        <f t="shared" si="189"/>
        <v>139349155</v>
      </c>
      <c r="CV56" s="75">
        <v>151318287</v>
      </c>
      <c r="CW56" s="75">
        <v>169369230</v>
      </c>
      <c r="CX56" s="75">
        <v>185683477</v>
      </c>
      <c r="CY56" s="76">
        <f t="shared" si="190"/>
        <v>198724166</v>
      </c>
      <c r="CZ56" s="76">
        <f t="shared" si="191"/>
        <v>279856709</v>
      </c>
      <c r="DA56" s="75">
        <v>285993905</v>
      </c>
      <c r="DB56" s="75">
        <v>309101335</v>
      </c>
      <c r="DC56" s="146">
        <v>335275690</v>
      </c>
      <c r="DD56" s="146">
        <v>352276398</v>
      </c>
      <c r="DE56" s="146">
        <v>371696066</v>
      </c>
      <c r="DF56" s="146">
        <v>400684488</v>
      </c>
      <c r="DG56" s="146">
        <v>451725312</v>
      </c>
      <c r="DH56" s="70">
        <f t="shared" si="192"/>
        <v>93468287</v>
      </c>
      <c r="DI56" s="70">
        <f t="shared" si="193"/>
        <v>51461892</v>
      </c>
      <c r="DJ56" s="70">
        <f t="shared" si="194"/>
        <v>126891560</v>
      </c>
      <c r="DK56" s="70">
        <f t="shared" si="195"/>
        <v>116158938</v>
      </c>
      <c r="DL56" s="70">
        <f t="shared" si="196"/>
        <v>131106322</v>
      </c>
      <c r="DM56" s="70">
        <f t="shared" si="197"/>
        <v>139349155</v>
      </c>
      <c r="DN56" s="70">
        <f t="shared" si="198"/>
        <v>151318287</v>
      </c>
      <c r="DO56" s="70">
        <f t="shared" si="199"/>
        <v>169369230</v>
      </c>
      <c r="DP56" s="70">
        <f t="shared" si="200"/>
        <v>185683477</v>
      </c>
      <c r="DQ56" s="70">
        <f t="shared" si="201"/>
        <v>198724166</v>
      </c>
      <c r="DR56" s="70">
        <f t="shared" si="202"/>
        <v>279856709</v>
      </c>
      <c r="DS56" s="70">
        <f t="shared" si="203"/>
        <v>285993905</v>
      </c>
      <c r="DT56" s="70">
        <f t="shared" si="204"/>
        <v>309101335</v>
      </c>
      <c r="DU56" s="70">
        <f t="shared" si="205"/>
        <v>335275690</v>
      </c>
      <c r="DV56" s="70">
        <f t="shared" si="206"/>
        <v>352276398</v>
      </c>
      <c r="DW56" s="70">
        <f t="shared" si="207"/>
        <v>371696066</v>
      </c>
      <c r="DX56" s="70">
        <f t="shared" si="208"/>
        <v>400684488</v>
      </c>
      <c r="DY56" s="70">
        <f t="shared" si="209"/>
        <v>451725312</v>
      </c>
      <c r="DZ56" s="74"/>
      <c r="EA56" s="70">
        <f t="shared" si="210"/>
        <v>0</v>
      </c>
      <c r="EB56" s="70">
        <f t="shared" si="211"/>
        <v>0</v>
      </c>
      <c r="EC56" s="70">
        <f t="shared" si="212"/>
        <v>0</v>
      </c>
      <c r="ED56" s="70">
        <f t="shared" si="213"/>
        <v>0</v>
      </c>
      <c r="EE56" s="70">
        <f t="shared" si="214"/>
        <v>0</v>
      </c>
      <c r="EF56" s="70">
        <f t="shared" si="215"/>
        <v>0</v>
      </c>
      <c r="EG56" s="70">
        <f t="shared" si="216"/>
        <v>0</v>
      </c>
      <c r="EH56" s="70">
        <f t="shared" si="217"/>
        <v>0</v>
      </c>
      <c r="EI56" s="70">
        <f t="shared" si="218"/>
        <v>0</v>
      </c>
      <c r="EJ56" s="70">
        <f t="shared" si="219"/>
        <v>0</v>
      </c>
      <c r="EK56" s="70">
        <f t="shared" si="220"/>
        <v>0</v>
      </c>
      <c r="EL56" s="70">
        <f t="shared" si="221"/>
        <v>0</v>
      </c>
      <c r="EM56" s="70">
        <f t="shared" si="222"/>
        <v>0</v>
      </c>
      <c r="EN56" s="70">
        <f t="shared" si="223"/>
        <v>0</v>
      </c>
      <c r="EO56" s="70">
        <f t="shared" si="224"/>
        <v>0</v>
      </c>
      <c r="EP56" s="70">
        <f t="shared" si="225"/>
        <v>0</v>
      </c>
      <c r="EQ56" s="70">
        <f t="shared" si="226"/>
        <v>0</v>
      </c>
      <c r="ER56" s="70">
        <f t="shared" si="227"/>
        <v>0</v>
      </c>
    </row>
    <row r="57" spans="1:148">
      <c r="A57" s="39" t="s">
        <v>44</v>
      </c>
      <c r="B57" s="56">
        <v>5927149</v>
      </c>
      <c r="C57" s="71">
        <v>7721369</v>
      </c>
      <c r="D57" s="71">
        <v>8715137</v>
      </c>
      <c r="E57" s="71">
        <v>9372815</v>
      </c>
      <c r="F57" s="71">
        <v>9852327</v>
      </c>
      <c r="G57" s="75">
        <v>9797002</v>
      </c>
      <c r="H57" s="75">
        <v>8875557</v>
      </c>
      <c r="I57" s="75">
        <v>9251390</v>
      </c>
      <c r="J57" s="75">
        <v>10203257</v>
      </c>
      <c r="K57" s="75">
        <v>11950932</v>
      </c>
      <c r="L57" s="75">
        <v>20159346</v>
      </c>
      <c r="M57" s="75">
        <v>24096790</v>
      </c>
      <c r="N57" s="75">
        <v>24981131</v>
      </c>
      <c r="O57" s="75">
        <v>25487073</v>
      </c>
      <c r="P57" s="75">
        <v>25936663</v>
      </c>
      <c r="Q57" s="75">
        <v>25160746</v>
      </c>
      <c r="R57" s="75">
        <v>25566814</v>
      </c>
      <c r="S57" s="75">
        <v>24601415</v>
      </c>
      <c r="T57" s="57">
        <v>3028844</v>
      </c>
      <c r="U57" s="71">
        <v>3880226</v>
      </c>
      <c r="V57" s="71">
        <v>4048183</v>
      </c>
      <c r="W57" s="71">
        <v>3533815</v>
      </c>
      <c r="X57" s="71">
        <v>3735541</v>
      </c>
      <c r="Y57" s="75">
        <v>3750493</v>
      </c>
      <c r="Z57" s="75">
        <v>3769429</v>
      </c>
      <c r="AA57" s="75">
        <v>4830392</v>
      </c>
      <c r="AB57" s="75">
        <v>5283487</v>
      </c>
      <c r="AC57" s="75">
        <v>5440757</v>
      </c>
      <c r="AD57" s="75">
        <v>6548247</v>
      </c>
      <c r="AE57" s="75">
        <v>7150736</v>
      </c>
      <c r="AF57" s="75">
        <v>4593782</v>
      </c>
      <c r="AG57" s="75">
        <v>4591018</v>
      </c>
      <c r="AH57" s="75">
        <v>4713203</v>
      </c>
      <c r="AI57" s="75">
        <v>4423387</v>
      </c>
      <c r="AJ57" s="75">
        <v>4403202</v>
      </c>
      <c r="AK57" s="75">
        <v>4148843</v>
      </c>
      <c r="AL57" s="57">
        <v>468820</v>
      </c>
      <c r="AM57" s="71">
        <v>677517</v>
      </c>
      <c r="AN57" s="71">
        <v>953035</v>
      </c>
      <c r="AO57" s="71">
        <v>1177840</v>
      </c>
      <c r="AP57" s="71">
        <v>1502190</v>
      </c>
      <c r="AQ57" s="75">
        <v>1356044</v>
      </c>
      <c r="AR57" s="75">
        <v>1548848</v>
      </c>
      <c r="AS57" s="75">
        <v>1309010</v>
      </c>
      <c r="AT57" s="75">
        <v>1315907</v>
      </c>
      <c r="AU57" s="75">
        <v>2848939</v>
      </c>
      <c r="AV57" s="75">
        <v>3056307</v>
      </c>
      <c r="AW57" s="75">
        <v>2717563</v>
      </c>
      <c r="AX57" s="75">
        <v>259687</v>
      </c>
      <c r="AY57" s="75">
        <v>674602</v>
      </c>
      <c r="AZ57" s="75">
        <v>1828482</v>
      </c>
      <c r="BA57" s="75">
        <v>1361858</v>
      </c>
      <c r="BB57" s="75">
        <v>1707849</v>
      </c>
      <c r="BC57" s="75">
        <v>1960808</v>
      </c>
      <c r="BD57" s="57"/>
      <c r="BE57" s="71">
        <v>0</v>
      </c>
      <c r="BF57" s="71"/>
      <c r="BG57" s="71"/>
      <c r="BH57" s="71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>
        <v>0</v>
      </c>
      <c r="BV57" s="58"/>
      <c r="BW57" s="72">
        <v>0</v>
      </c>
      <c r="BX57" s="57">
        <v>26070019</v>
      </c>
      <c r="BY57" s="73">
        <v>37809792</v>
      </c>
      <c r="BZ57" s="73">
        <v>42445891</v>
      </c>
      <c r="CA57" s="73">
        <v>42633009</v>
      </c>
      <c r="CB57" s="73">
        <v>46112243</v>
      </c>
      <c r="CC57" s="75">
        <v>49350551</v>
      </c>
      <c r="CD57" s="75">
        <v>50711696</v>
      </c>
      <c r="CE57" s="75">
        <v>59761450</v>
      </c>
      <c r="CF57" s="75">
        <v>67390287</v>
      </c>
      <c r="CG57" s="75">
        <v>69016552</v>
      </c>
      <c r="CH57" s="75">
        <v>79507941</v>
      </c>
      <c r="CI57" s="75">
        <v>86742481</v>
      </c>
      <c r="CJ57" s="75">
        <v>92189112</v>
      </c>
      <c r="CK57" s="75">
        <v>100587376</v>
      </c>
      <c r="CL57" s="75">
        <v>107180044</v>
      </c>
      <c r="CM57" s="75">
        <v>114014069</v>
      </c>
      <c r="CN57" s="75">
        <v>130825658</v>
      </c>
      <c r="CO57" s="75">
        <v>140890908</v>
      </c>
      <c r="CP57" s="57">
        <v>35494832</v>
      </c>
      <c r="CQ57" s="71">
        <v>50088904</v>
      </c>
      <c r="CR57" s="71">
        <v>56162246</v>
      </c>
      <c r="CS57" s="71">
        <v>56717479</v>
      </c>
      <c r="CT57" s="71">
        <v>61202301</v>
      </c>
      <c r="CU57" s="76">
        <f t="shared" si="189"/>
        <v>64254090</v>
      </c>
      <c r="CV57" s="75">
        <v>64905530</v>
      </c>
      <c r="CW57" s="75">
        <v>75152242</v>
      </c>
      <c r="CX57" s="75">
        <v>84192938</v>
      </c>
      <c r="CY57" s="76">
        <f t="shared" si="190"/>
        <v>89257180</v>
      </c>
      <c r="CZ57" s="76">
        <f t="shared" si="191"/>
        <v>109271841</v>
      </c>
      <c r="DA57" s="75">
        <v>120707570</v>
      </c>
      <c r="DB57" s="75">
        <v>122023712</v>
      </c>
      <c r="DC57" s="146">
        <v>131340069</v>
      </c>
      <c r="DD57" s="146">
        <v>139658392</v>
      </c>
      <c r="DE57" s="146">
        <v>144960060</v>
      </c>
      <c r="DF57" s="146">
        <v>162503523</v>
      </c>
      <c r="DG57" s="146">
        <v>171601974</v>
      </c>
      <c r="DH57" s="70">
        <f t="shared" si="192"/>
        <v>35494832</v>
      </c>
      <c r="DI57" s="70">
        <f t="shared" si="193"/>
        <v>50088904</v>
      </c>
      <c r="DJ57" s="70">
        <f t="shared" si="194"/>
        <v>56162246</v>
      </c>
      <c r="DK57" s="70">
        <f t="shared" si="195"/>
        <v>56717479</v>
      </c>
      <c r="DL57" s="70">
        <f t="shared" si="196"/>
        <v>61202301</v>
      </c>
      <c r="DM57" s="70">
        <f t="shared" si="197"/>
        <v>64254090</v>
      </c>
      <c r="DN57" s="70">
        <f t="shared" si="198"/>
        <v>64905530</v>
      </c>
      <c r="DO57" s="70">
        <f t="shared" si="199"/>
        <v>75152242</v>
      </c>
      <c r="DP57" s="70">
        <f t="shared" si="200"/>
        <v>84192938</v>
      </c>
      <c r="DQ57" s="70">
        <f t="shared" si="201"/>
        <v>89257180</v>
      </c>
      <c r="DR57" s="70">
        <f t="shared" si="202"/>
        <v>109271841</v>
      </c>
      <c r="DS57" s="70">
        <f t="shared" si="203"/>
        <v>120707570</v>
      </c>
      <c r="DT57" s="70">
        <f t="shared" si="204"/>
        <v>122023712</v>
      </c>
      <c r="DU57" s="70">
        <f t="shared" si="205"/>
        <v>131340069</v>
      </c>
      <c r="DV57" s="70">
        <f t="shared" si="206"/>
        <v>139658392</v>
      </c>
      <c r="DW57" s="70">
        <f t="shared" si="207"/>
        <v>144960060</v>
      </c>
      <c r="DX57" s="70">
        <f t="shared" si="208"/>
        <v>162503523</v>
      </c>
      <c r="DY57" s="70">
        <f t="shared" si="209"/>
        <v>171601974</v>
      </c>
      <c r="DZ57" s="74"/>
      <c r="EA57" s="70">
        <f t="shared" si="210"/>
        <v>0</v>
      </c>
      <c r="EB57" s="70">
        <f t="shared" si="211"/>
        <v>0</v>
      </c>
      <c r="EC57" s="70">
        <f t="shared" si="212"/>
        <v>0</v>
      </c>
      <c r="ED57" s="70">
        <f t="shared" si="213"/>
        <v>0</v>
      </c>
      <c r="EE57" s="70">
        <f t="shared" si="214"/>
        <v>0</v>
      </c>
      <c r="EF57" s="70">
        <f t="shared" si="215"/>
        <v>0</v>
      </c>
      <c r="EG57" s="70">
        <f t="shared" si="216"/>
        <v>0</v>
      </c>
      <c r="EH57" s="70">
        <f t="shared" si="217"/>
        <v>0</v>
      </c>
      <c r="EI57" s="70">
        <f t="shared" si="218"/>
        <v>0</v>
      </c>
      <c r="EJ57" s="70">
        <f t="shared" si="219"/>
        <v>0</v>
      </c>
      <c r="EK57" s="70">
        <f t="shared" si="220"/>
        <v>0</v>
      </c>
      <c r="EL57" s="70">
        <f t="shared" si="221"/>
        <v>0</v>
      </c>
      <c r="EM57" s="70">
        <f t="shared" si="222"/>
        <v>0</v>
      </c>
      <c r="EN57" s="70">
        <f t="shared" si="223"/>
        <v>0</v>
      </c>
      <c r="EO57" s="70">
        <f t="shared" si="224"/>
        <v>0</v>
      </c>
      <c r="EP57" s="70">
        <f t="shared" si="225"/>
        <v>0</v>
      </c>
      <c r="EQ57" s="70">
        <f t="shared" si="226"/>
        <v>0</v>
      </c>
      <c r="ER57" s="70">
        <f t="shared" si="227"/>
        <v>0</v>
      </c>
    </row>
    <row r="58" spans="1:148">
      <c r="A58" s="39" t="s">
        <v>45</v>
      </c>
      <c r="B58" s="56">
        <v>21610474</v>
      </c>
      <c r="C58" s="71">
        <v>34809402</v>
      </c>
      <c r="D58" s="71">
        <v>36666184</v>
      </c>
      <c r="E58" s="71">
        <v>45429073</v>
      </c>
      <c r="F58" s="71">
        <v>47892893</v>
      </c>
      <c r="G58" s="75">
        <v>76312331</v>
      </c>
      <c r="H58" s="75">
        <v>74802100</v>
      </c>
      <c r="I58" s="75">
        <v>76827438</v>
      </c>
      <c r="J58" s="75">
        <v>87826337</v>
      </c>
      <c r="K58" s="75">
        <v>103622987</v>
      </c>
      <c r="L58" s="75">
        <v>160334410</v>
      </c>
      <c r="M58" s="75">
        <v>185681071</v>
      </c>
      <c r="N58" s="75">
        <v>200914201</v>
      </c>
      <c r="O58" s="75">
        <v>197633662</v>
      </c>
      <c r="P58" s="75">
        <v>208501543</v>
      </c>
      <c r="Q58" s="75">
        <v>219040514</v>
      </c>
      <c r="R58" s="75">
        <v>225571441</v>
      </c>
      <c r="S58" s="75">
        <v>229891362</v>
      </c>
      <c r="T58" s="57">
        <v>5426286</v>
      </c>
      <c r="U58" s="71">
        <v>6442440</v>
      </c>
      <c r="V58" s="71">
        <v>7750723</v>
      </c>
      <c r="W58" s="71">
        <v>12045199</v>
      </c>
      <c r="X58" s="71">
        <v>15434744</v>
      </c>
      <c r="Y58" s="75">
        <v>19495005</v>
      </c>
      <c r="Z58" s="75">
        <v>21418022</v>
      </c>
      <c r="AA58" s="75">
        <v>24339964</v>
      </c>
      <c r="AB58" s="75">
        <v>22288363</v>
      </c>
      <c r="AC58" s="75">
        <v>21202092</v>
      </c>
      <c r="AD58" s="75">
        <v>33225054</v>
      </c>
      <c r="AE58" s="75">
        <v>15645588</v>
      </c>
      <c r="AF58" s="75">
        <v>13027126</v>
      </c>
      <c r="AG58" s="75">
        <v>11805417</v>
      </c>
      <c r="AH58" s="75">
        <v>13640564</v>
      </c>
      <c r="AI58" s="75">
        <v>11519703</v>
      </c>
      <c r="AJ58" s="75">
        <v>15165570</v>
      </c>
      <c r="AK58" s="75">
        <v>17451598</v>
      </c>
      <c r="AL58" s="57">
        <v>40694622</v>
      </c>
      <c r="AM58" s="71">
        <v>52922423</v>
      </c>
      <c r="AN58" s="71">
        <v>54978064</v>
      </c>
      <c r="AO58" s="71">
        <v>58553807</v>
      </c>
      <c r="AP58" s="71">
        <v>60115939</v>
      </c>
      <c r="AQ58" s="75">
        <v>166442572</v>
      </c>
      <c r="AR58" s="75">
        <v>185374244</v>
      </c>
      <c r="AS58" s="75">
        <v>200800062</v>
      </c>
      <c r="AT58" s="75">
        <v>212358196</v>
      </c>
      <c r="AU58" s="75">
        <v>231598505</v>
      </c>
      <c r="AV58" s="75">
        <v>259557716</v>
      </c>
      <c r="AW58" s="75">
        <v>254189532</v>
      </c>
      <c r="AX58" s="75">
        <v>271291543</v>
      </c>
      <c r="AY58" s="75">
        <v>286508371</v>
      </c>
      <c r="AZ58" s="75">
        <v>303450198</v>
      </c>
      <c r="BA58" s="75">
        <v>314179159</v>
      </c>
      <c r="BB58" s="75">
        <v>325464260</v>
      </c>
      <c r="BC58" s="75">
        <v>234254900</v>
      </c>
      <c r="BD58" s="57"/>
      <c r="BE58" s="71">
        <v>168349</v>
      </c>
      <c r="BF58" s="71">
        <v>412221</v>
      </c>
      <c r="BG58" s="71">
        <v>383631</v>
      </c>
      <c r="BH58" s="71">
        <v>532827</v>
      </c>
      <c r="BI58" s="75">
        <v>536810</v>
      </c>
      <c r="BJ58" s="75">
        <v>2611682</v>
      </c>
      <c r="BK58" s="75">
        <v>2119835</v>
      </c>
      <c r="BL58" s="75">
        <v>1961534</v>
      </c>
      <c r="BM58" s="75">
        <v>5050366</v>
      </c>
      <c r="BN58" s="75"/>
      <c r="BO58" s="75"/>
      <c r="BP58" s="75">
        <v>543244</v>
      </c>
      <c r="BQ58" s="75">
        <v>352340</v>
      </c>
      <c r="BR58" s="75">
        <v>7454</v>
      </c>
      <c r="BS58" s="75">
        <v>610796</v>
      </c>
      <c r="BT58" s="75">
        <v>643720</v>
      </c>
      <c r="BU58" s="75">
        <v>677973</v>
      </c>
      <c r="BV58" s="58">
        <v>1877924</v>
      </c>
      <c r="BW58" s="72">
        <v>3056544</v>
      </c>
      <c r="BX58" s="57">
        <v>11873323</v>
      </c>
      <c r="BY58" s="73">
        <v>32245779</v>
      </c>
      <c r="BZ58" s="73">
        <v>42017528</v>
      </c>
      <c r="CA58" s="73">
        <v>46294794</v>
      </c>
      <c r="CB58" s="73">
        <v>58210441</v>
      </c>
      <c r="CC58" s="75">
        <v>76686653</v>
      </c>
      <c r="CD58" s="75">
        <v>68669164</v>
      </c>
      <c r="CE58" s="75">
        <v>70240621</v>
      </c>
      <c r="CF58" s="75">
        <v>72840983</v>
      </c>
      <c r="CG58" s="75">
        <v>80565384</v>
      </c>
      <c r="CH58" s="75">
        <v>106285560</v>
      </c>
      <c r="CI58" s="75">
        <v>129314162</v>
      </c>
      <c r="CJ58" s="75">
        <v>112989876</v>
      </c>
      <c r="CK58" s="75">
        <v>111973333</v>
      </c>
      <c r="CL58" s="75">
        <v>130488992</v>
      </c>
      <c r="CM58" s="75">
        <v>150719796</v>
      </c>
      <c r="CN58" s="75">
        <v>171426322</v>
      </c>
      <c r="CO58" s="75">
        <v>301078690</v>
      </c>
      <c r="CP58" s="57">
        <v>79604705</v>
      </c>
      <c r="CQ58" s="71">
        <v>126588393</v>
      </c>
      <c r="CR58" s="71">
        <v>141824720</v>
      </c>
      <c r="CS58" s="71">
        <v>162706504</v>
      </c>
      <c r="CT58" s="71">
        <v>182186844</v>
      </c>
      <c r="CU58" s="76">
        <f t="shared" si="189"/>
        <v>339473371</v>
      </c>
      <c r="CV58" s="75">
        <v>352875212</v>
      </c>
      <c r="CW58" s="75">
        <v>374327920</v>
      </c>
      <c r="CX58" s="75">
        <v>397275413</v>
      </c>
      <c r="CY58" s="76">
        <f t="shared" si="190"/>
        <v>442039334</v>
      </c>
      <c r="CZ58" s="76">
        <f t="shared" si="191"/>
        <v>559402740</v>
      </c>
      <c r="DA58" s="75">
        <v>584830353</v>
      </c>
      <c r="DB58" s="75">
        <v>598765990</v>
      </c>
      <c r="DC58" s="146">
        <v>608273123</v>
      </c>
      <c r="DD58" s="146">
        <v>656088751</v>
      </c>
      <c r="DE58" s="146">
        <v>696069968</v>
      </c>
      <c r="DF58" s="146">
        <v>738271313</v>
      </c>
      <c r="DG58" s="146">
        <v>783354523</v>
      </c>
      <c r="DH58" s="70">
        <f t="shared" si="192"/>
        <v>79604705</v>
      </c>
      <c r="DI58" s="70">
        <f t="shared" si="193"/>
        <v>126588393</v>
      </c>
      <c r="DJ58" s="70">
        <f t="shared" si="194"/>
        <v>141824720</v>
      </c>
      <c r="DK58" s="70">
        <f t="shared" si="195"/>
        <v>162706504</v>
      </c>
      <c r="DL58" s="70">
        <f t="shared" si="196"/>
        <v>182186844</v>
      </c>
      <c r="DM58" s="70">
        <f t="shared" si="197"/>
        <v>339473371</v>
      </c>
      <c r="DN58" s="70">
        <f t="shared" si="198"/>
        <v>352875212</v>
      </c>
      <c r="DO58" s="70">
        <f t="shared" si="199"/>
        <v>374327920</v>
      </c>
      <c r="DP58" s="70">
        <f t="shared" si="200"/>
        <v>397275413</v>
      </c>
      <c r="DQ58" s="70">
        <f t="shared" si="201"/>
        <v>442039334</v>
      </c>
      <c r="DR58" s="70">
        <f t="shared" si="202"/>
        <v>559402740</v>
      </c>
      <c r="DS58" s="70">
        <f t="shared" si="203"/>
        <v>584830353</v>
      </c>
      <c r="DT58" s="70">
        <f t="shared" si="204"/>
        <v>598765990</v>
      </c>
      <c r="DU58" s="70">
        <f t="shared" si="205"/>
        <v>608273123</v>
      </c>
      <c r="DV58" s="70">
        <f t="shared" si="206"/>
        <v>656088751</v>
      </c>
      <c r="DW58" s="70">
        <f t="shared" si="207"/>
        <v>696069968</v>
      </c>
      <c r="DX58" s="70">
        <f t="shared" si="208"/>
        <v>738271313</v>
      </c>
      <c r="DY58" s="70">
        <f t="shared" si="209"/>
        <v>783354523</v>
      </c>
      <c r="DZ58" s="74"/>
      <c r="EA58" s="70">
        <f t="shared" si="210"/>
        <v>0</v>
      </c>
      <c r="EB58" s="70">
        <f t="shared" si="211"/>
        <v>0</v>
      </c>
      <c r="EC58" s="70">
        <f t="shared" si="212"/>
        <v>0</v>
      </c>
      <c r="ED58" s="70">
        <f t="shared" si="213"/>
        <v>0</v>
      </c>
      <c r="EE58" s="70">
        <f t="shared" si="214"/>
        <v>0</v>
      </c>
      <c r="EF58" s="70">
        <f t="shared" si="215"/>
        <v>0</v>
      </c>
      <c r="EG58" s="70">
        <f t="shared" si="216"/>
        <v>0</v>
      </c>
      <c r="EH58" s="70">
        <f t="shared" si="217"/>
        <v>0</v>
      </c>
      <c r="EI58" s="70">
        <f t="shared" si="218"/>
        <v>0</v>
      </c>
      <c r="EJ58" s="70">
        <f t="shared" si="219"/>
        <v>0</v>
      </c>
      <c r="EK58" s="70">
        <f t="shared" si="220"/>
        <v>0</v>
      </c>
      <c r="EL58" s="70">
        <f t="shared" si="221"/>
        <v>0</v>
      </c>
      <c r="EM58" s="70">
        <f t="shared" si="222"/>
        <v>0</v>
      </c>
      <c r="EN58" s="70">
        <f t="shared" si="223"/>
        <v>0</v>
      </c>
      <c r="EO58" s="70">
        <f t="shared" si="224"/>
        <v>0</v>
      </c>
      <c r="EP58" s="70">
        <f t="shared" si="225"/>
        <v>0</v>
      </c>
      <c r="EQ58" s="70">
        <f t="shared" si="226"/>
        <v>0</v>
      </c>
      <c r="ER58" s="70">
        <f t="shared" si="227"/>
        <v>0</v>
      </c>
    </row>
    <row r="59" spans="1:148">
      <c r="A59" s="39" t="s">
        <v>47</v>
      </c>
      <c r="B59" s="56">
        <v>162209905</v>
      </c>
      <c r="C59" s="71">
        <v>9351577</v>
      </c>
      <c r="D59" s="71">
        <v>261278255</v>
      </c>
      <c r="E59" s="71">
        <v>286041991</v>
      </c>
      <c r="F59" s="71">
        <v>293374144</v>
      </c>
      <c r="G59" s="75">
        <v>300274621</v>
      </c>
      <c r="H59" s="75">
        <v>290286441</v>
      </c>
      <c r="I59" s="75">
        <v>298082846</v>
      </c>
      <c r="J59" s="75">
        <v>331046337</v>
      </c>
      <c r="K59" s="75">
        <v>371244289</v>
      </c>
      <c r="L59" s="75">
        <v>529872890</v>
      </c>
      <c r="M59" s="75">
        <v>608008355</v>
      </c>
      <c r="N59" s="75">
        <v>595478204</v>
      </c>
      <c r="O59" s="75">
        <v>578355551</v>
      </c>
      <c r="P59" s="75">
        <v>593037770</v>
      </c>
      <c r="Q59" s="75">
        <v>621401559</v>
      </c>
      <c r="R59" s="75">
        <v>640907977</v>
      </c>
      <c r="S59" s="75">
        <v>641597556</v>
      </c>
      <c r="T59" s="57">
        <v>10454965</v>
      </c>
      <c r="U59" s="71">
        <v>1355259</v>
      </c>
      <c r="V59" s="71">
        <v>14952571</v>
      </c>
      <c r="W59" s="71">
        <v>15332001</v>
      </c>
      <c r="X59" s="71">
        <v>15306477</v>
      </c>
      <c r="Y59" s="75">
        <v>13627434</v>
      </c>
      <c r="Z59" s="75">
        <v>16985837</v>
      </c>
      <c r="AA59" s="75">
        <v>31462350</v>
      </c>
      <c r="AB59" s="75">
        <v>33635587</v>
      </c>
      <c r="AC59" s="75">
        <v>39646519</v>
      </c>
      <c r="AD59" s="75">
        <v>60477469</v>
      </c>
      <c r="AE59" s="75">
        <v>62843765</v>
      </c>
      <c r="AF59" s="75">
        <v>24724889</v>
      </c>
      <c r="AG59" s="75">
        <v>24447615</v>
      </c>
      <c r="AH59" s="75">
        <v>24840273</v>
      </c>
      <c r="AI59" s="75">
        <v>26555650</v>
      </c>
      <c r="AJ59" s="75">
        <v>31862758</v>
      </c>
      <c r="AK59" s="75">
        <v>32943777</v>
      </c>
      <c r="AL59" s="57">
        <v>194057639</v>
      </c>
      <c r="AM59" s="71">
        <v>15983510</v>
      </c>
      <c r="AN59" s="71">
        <v>247495907</v>
      </c>
      <c r="AO59" s="71">
        <v>263310080</v>
      </c>
      <c r="AP59" s="71">
        <v>345103106</v>
      </c>
      <c r="AQ59" s="75">
        <v>347965515</v>
      </c>
      <c r="AR59" s="75">
        <v>354123681</v>
      </c>
      <c r="AS59" s="75">
        <v>357203692</v>
      </c>
      <c r="AT59" s="75">
        <v>336805807</v>
      </c>
      <c r="AU59" s="75">
        <v>341568967</v>
      </c>
      <c r="AV59" s="75">
        <v>395410380</v>
      </c>
      <c r="AW59" s="75">
        <v>337194252</v>
      </c>
      <c r="AX59" s="75">
        <v>361250556</v>
      </c>
      <c r="AY59" s="75">
        <v>376804649</v>
      </c>
      <c r="AZ59" s="75">
        <v>391756441</v>
      </c>
      <c r="BA59" s="75">
        <v>426428427</v>
      </c>
      <c r="BB59" s="75">
        <v>447825702</v>
      </c>
      <c r="BC59" s="75">
        <v>448404371</v>
      </c>
      <c r="BD59" s="57"/>
      <c r="BE59" s="71">
        <v>0</v>
      </c>
      <c r="BF59" s="71"/>
      <c r="BG59" s="71">
        <v>556553</v>
      </c>
      <c r="BH59" s="71">
        <v>7096465</v>
      </c>
      <c r="BI59" s="75">
        <v>8050000</v>
      </c>
      <c r="BJ59" s="75">
        <v>10843875</v>
      </c>
      <c r="BK59" s="75">
        <v>12027099</v>
      </c>
      <c r="BL59" s="75">
        <v>12212776</v>
      </c>
      <c r="BM59" s="75">
        <v>7307078</v>
      </c>
      <c r="BN59" s="75">
        <v>10097622</v>
      </c>
      <c r="BO59" s="75">
        <v>8784125</v>
      </c>
      <c r="BP59" s="75">
        <v>2677</v>
      </c>
      <c r="BQ59" s="75">
        <v>-250</v>
      </c>
      <c r="BR59" s="75"/>
      <c r="BS59" s="75">
        <v>6948342</v>
      </c>
      <c r="BT59" s="75">
        <v>9248752</v>
      </c>
      <c r="BU59" s="75">
        <v>16422086</v>
      </c>
      <c r="BV59" s="58">
        <v>1335000</v>
      </c>
      <c r="BW59" s="72">
        <v>7207351</v>
      </c>
      <c r="BX59" s="57">
        <v>50762688</v>
      </c>
      <c r="BY59" s="73">
        <v>9684491</v>
      </c>
      <c r="BZ59" s="73">
        <v>58635452</v>
      </c>
      <c r="CA59" s="73">
        <v>96496153</v>
      </c>
      <c r="CB59" s="73">
        <v>115567533</v>
      </c>
      <c r="CC59" s="75">
        <v>137188845</v>
      </c>
      <c r="CD59" s="75">
        <v>147902441</v>
      </c>
      <c r="CE59" s="75">
        <v>157800317</v>
      </c>
      <c r="CF59" s="75">
        <v>175913670</v>
      </c>
      <c r="CG59" s="75">
        <v>165735122</v>
      </c>
      <c r="CH59" s="75">
        <v>214136397</v>
      </c>
      <c r="CI59" s="75">
        <v>252858019</v>
      </c>
      <c r="CJ59" s="75">
        <v>309179704</v>
      </c>
      <c r="CK59" s="75">
        <v>306506809</v>
      </c>
      <c r="CL59" s="75">
        <v>362632766</v>
      </c>
      <c r="CM59" s="75">
        <v>435520019</v>
      </c>
      <c r="CN59" s="75">
        <v>509244575</v>
      </c>
      <c r="CO59" s="75">
        <v>520026449</v>
      </c>
      <c r="CP59" s="57">
        <v>417485197</v>
      </c>
      <c r="CQ59" s="71">
        <v>36374837</v>
      </c>
      <c r="CR59" s="71">
        <v>582362185</v>
      </c>
      <c r="CS59" s="71">
        <v>661736778</v>
      </c>
      <c r="CT59" s="71">
        <v>776447725</v>
      </c>
      <c r="CU59" s="76">
        <f t="shared" si="189"/>
        <v>807106415</v>
      </c>
      <c r="CV59" s="75">
        <v>820142275</v>
      </c>
      <c r="CW59" s="75">
        <v>856576304</v>
      </c>
      <c r="CX59" s="75">
        <v>889614177</v>
      </c>
      <c r="CY59" s="76">
        <f t="shared" si="190"/>
        <v>925501975</v>
      </c>
      <c r="CZ59" s="76">
        <f t="shared" si="191"/>
        <v>1209994758</v>
      </c>
      <c r="DA59" s="75">
        <v>1269688516</v>
      </c>
      <c r="DB59" s="75">
        <v>1290636030</v>
      </c>
      <c r="DC59" s="146">
        <v>1286114374</v>
      </c>
      <c r="DD59" s="146">
        <v>1372267250</v>
      </c>
      <c r="DE59" s="146">
        <v>1516853997</v>
      </c>
      <c r="DF59" s="146">
        <v>1639089764</v>
      </c>
      <c r="DG59" s="146">
        <v>1659394239</v>
      </c>
      <c r="DH59" s="70">
        <f t="shared" si="192"/>
        <v>417485197</v>
      </c>
      <c r="DI59" s="70">
        <f t="shared" si="193"/>
        <v>36374837</v>
      </c>
      <c r="DJ59" s="70">
        <f t="shared" si="194"/>
        <v>582362185</v>
      </c>
      <c r="DK59" s="70">
        <f t="shared" si="195"/>
        <v>661736778</v>
      </c>
      <c r="DL59" s="70">
        <f t="shared" si="196"/>
        <v>776447725</v>
      </c>
      <c r="DM59" s="70">
        <f t="shared" si="197"/>
        <v>807106415</v>
      </c>
      <c r="DN59" s="70">
        <f t="shared" si="198"/>
        <v>820142275</v>
      </c>
      <c r="DO59" s="70">
        <f t="shared" si="199"/>
        <v>856576304</v>
      </c>
      <c r="DP59" s="70">
        <f t="shared" si="200"/>
        <v>889614177</v>
      </c>
      <c r="DQ59" s="70">
        <f t="shared" si="201"/>
        <v>925501975</v>
      </c>
      <c r="DR59" s="70">
        <f t="shared" si="202"/>
        <v>1209994758</v>
      </c>
      <c r="DS59" s="70">
        <f t="shared" si="203"/>
        <v>1269688516</v>
      </c>
      <c r="DT59" s="70">
        <f t="shared" si="204"/>
        <v>1290636030</v>
      </c>
      <c r="DU59" s="70">
        <f t="shared" si="205"/>
        <v>1286114374</v>
      </c>
      <c r="DV59" s="70">
        <f t="shared" si="206"/>
        <v>1372267250</v>
      </c>
      <c r="DW59" s="70">
        <f t="shared" si="207"/>
        <v>1516853997</v>
      </c>
      <c r="DX59" s="70">
        <f t="shared" si="208"/>
        <v>1639089764</v>
      </c>
      <c r="DY59" s="70">
        <f t="shared" si="209"/>
        <v>1659394239</v>
      </c>
      <c r="DZ59" s="74"/>
      <c r="EA59" s="70">
        <f t="shared" si="210"/>
        <v>0</v>
      </c>
      <c r="EB59" s="70">
        <f t="shared" si="211"/>
        <v>0</v>
      </c>
      <c r="EC59" s="70">
        <f t="shared" si="212"/>
        <v>0</v>
      </c>
      <c r="ED59" s="70">
        <f t="shared" si="213"/>
        <v>0</v>
      </c>
      <c r="EE59" s="70">
        <f t="shared" si="214"/>
        <v>0</v>
      </c>
      <c r="EF59" s="70">
        <f t="shared" si="215"/>
        <v>0</v>
      </c>
      <c r="EG59" s="70">
        <f t="shared" si="216"/>
        <v>0</v>
      </c>
      <c r="EH59" s="70">
        <f t="shared" si="217"/>
        <v>0</v>
      </c>
      <c r="EI59" s="70">
        <f t="shared" si="218"/>
        <v>0</v>
      </c>
      <c r="EJ59" s="70">
        <f t="shared" si="219"/>
        <v>0</v>
      </c>
      <c r="EK59" s="70">
        <f t="shared" si="220"/>
        <v>0</v>
      </c>
      <c r="EL59" s="70">
        <f t="shared" si="221"/>
        <v>0</v>
      </c>
      <c r="EM59" s="70">
        <f t="shared" si="222"/>
        <v>0</v>
      </c>
      <c r="EN59" s="70">
        <f t="shared" si="223"/>
        <v>0</v>
      </c>
      <c r="EO59" s="70">
        <f t="shared" si="224"/>
        <v>0</v>
      </c>
      <c r="EP59" s="70">
        <f t="shared" si="225"/>
        <v>0</v>
      </c>
      <c r="EQ59" s="70">
        <f t="shared" si="226"/>
        <v>0</v>
      </c>
      <c r="ER59" s="70">
        <f t="shared" si="227"/>
        <v>0</v>
      </c>
    </row>
    <row r="60" spans="1:148">
      <c r="A60" s="39" t="s">
        <v>51</v>
      </c>
      <c r="B60" s="56">
        <v>76283411</v>
      </c>
      <c r="C60" s="71">
        <v>89012461</v>
      </c>
      <c r="D60" s="71">
        <v>72438052</v>
      </c>
      <c r="E60" s="71">
        <v>66660874</v>
      </c>
      <c r="F60" s="71">
        <v>69900739</v>
      </c>
      <c r="G60" s="75">
        <v>67982042</v>
      </c>
      <c r="H60" s="75">
        <v>65403144</v>
      </c>
      <c r="I60" s="75">
        <v>68180380</v>
      </c>
      <c r="J60" s="75">
        <v>76495613</v>
      </c>
      <c r="K60" s="75">
        <v>84825625</v>
      </c>
      <c r="L60" s="75">
        <v>129046509</v>
      </c>
      <c r="M60" s="75">
        <v>149011012</v>
      </c>
      <c r="N60" s="75">
        <v>145696683</v>
      </c>
      <c r="O60" s="75">
        <v>140585005</v>
      </c>
      <c r="P60" s="75">
        <v>143572299</v>
      </c>
      <c r="Q60" s="75">
        <v>145658333</v>
      </c>
      <c r="R60" s="75">
        <v>138574965</v>
      </c>
      <c r="S60" s="75">
        <v>134161947</v>
      </c>
      <c r="T60" s="57">
        <v>19602104</v>
      </c>
      <c r="U60" s="71">
        <v>14371956</v>
      </c>
      <c r="V60" s="71">
        <v>11351180</v>
      </c>
      <c r="W60" s="71">
        <v>5220872</v>
      </c>
      <c r="X60" s="71">
        <v>5285089</v>
      </c>
      <c r="Y60" s="75">
        <v>4976275</v>
      </c>
      <c r="Z60" s="75">
        <v>4652530</v>
      </c>
      <c r="AA60" s="75">
        <v>5449042</v>
      </c>
      <c r="AB60" s="75">
        <v>5420385</v>
      </c>
      <c r="AC60" s="75">
        <v>5704678</v>
      </c>
      <c r="AD60" s="75">
        <v>8147681</v>
      </c>
      <c r="AE60" s="75">
        <v>12380747</v>
      </c>
      <c r="AF60" s="75">
        <v>6197265</v>
      </c>
      <c r="AG60" s="75">
        <v>6841428</v>
      </c>
      <c r="AH60" s="75">
        <v>5317515</v>
      </c>
      <c r="AI60" s="75">
        <v>4972428</v>
      </c>
      <c r="AJ60" s="75">
        <v>5239420</v>
      </c>
      <c r="AK60" s="75">
        <v>5684757</v>
      </c>
      <c r="AL60" s="57">
        <v>43581974</v>
      </c>
      <c r="AM60" s="71">
        <v>59965227</v>
      </c>
      <c r="AN60" s="71">
        <v>61842071</v>
      </c>
      <c r="AO60" s="71">
        <v>66311002</v>
      </c>
      <c r="AP60" s="71">
        <v>68993541</v>
      </c>
      <c r="AQ60" s="75">
        <v>72415926</v>
      </c>
      <c r="AR60" s="75">
        <v>80909093</v>
      </c>
      <c r="AS60" s="75">
        <v>93694297</v>
      </c>
      <c r="AT60" s="75">
        <v>96141997</v>
      </c>
      <c r="AU60" s="75">
        <v>81589637</v>
      </c>
      <c r="AV60" s="75">
        <v>87471101</v>
      </c>
      <c r="AW60" s="75">
        <v>82078086</v>
      </c>
      <c r="AX60" s="75">
        <v>103996671</v>
      </c>
      <c r="AY60" s="75">
        <v>89658666</v>
      </c>
      <c r="AZ60" s="75">
        <v>95421017</v>
      </c>
      <c r="BA60" s="75">
        <v>91522026</v>
      </c>
      <c r="BB60" s="75">
        <v>92980177</v>
      </c>
      <c r="BC60" s="75">
        <v>91430335</v>
      </c>
      <c r="BD60" s="57">
        <v>300945</v>
      </c>
      <c r="BE60" s="71">
        <v>374464</v>
      </c>
      <c r="BF60" s="71">
        <v>10244</v>
      </c>
      <c r="BG60" s="71"/>
      <c r="BH60" s="71"/>
      <c r="BI60" s="75"/>
      <c r="BJ60" s="75"/>
      <c r="BK60" s="75"/>
      <c r="BL60" s="75"/>
      <c r="BM60" s="75"/>
      <c r="BN60" s="75"/>
      <c r="BO60" s="75">
        <v>1850738</v>
      </c>
      <c r="BP60" s="75">
        <v>1714823</v>
      </c>
      <c r="BQ60" s="75">
        <v>1738375</v>
      </c>
      <c r="BR60" s="75">
        <v>1720212</v>
      </c>
      <c r="BS60" s="75">
        <v>1465284</v>
      </c>
      <c r="BT60" s="75">
        <v>2609998</v>
      </c>
      <c r="BU60" s="75">
        <v>372620</v>
      </c>
      <c r="BV60" s="58">
        <v>21685082</v>
      </c>
      <c r="BW60" s="72">
        <v>40828623</v>
      </c>
      <c r="BX60" s="57">
        <v>101619400</v>
      </c>
      <c r="BY60" s="73">
        <v>140392040</v>
      </c>
      <c r="BZ60" s="73">
        <v>107676769</v>
      </c>
      <c r="CA60" s="73">
        <v>35690985</v>
      </c>
      <c r="CB60" s="73">
        <v>33945846</v>
      </c>
      <c r="CC60" s="75">
        <v>33526482</v>
      </c>
      <c r="CD60" s="75">
        <v>35809958</v>
      </c>
      <c r="CE60" s="75">
        <v>38951793</v>
      </c>
      <c r="CF60" s="75">
        <v>42766365</v>
      </c>
      <c r="CG60" s="75">
        <v>44364403</v>
      </c>
      <c r="CH60" s="75">
        <v>52689152</v>
      </c>
      <c r="CI60" s="75">
        <v>44640121</v>
      </c>
      <c r="CJ60" s="75">
        <v>43964132</v>
      </c>
      <c r="CK60" s="75">
        <v>48323075</v>
      </c>
      <c r="CL60" s="75">
        <v>51098998</v>
      </c>
      <c r="CM60" s="75">
        <v>56833832</v>
      </c>
      <c r="CN60" s="75">
        <v>59972111</v>
      </c>
      <c r="CO60" s="75">
        <v>68230869</v>
      </c>
      <c r="CP60" s="57">
        <v>241387834</v>
      </c>
      <c r="CQ60" s="71">
        <v>304116148</v>
      </c>
      <c r="CR60" s="71">
        <v>253318316</v>
      </c>
      <c r="CS60" s="71">
        <v>173883733</v>
      </c>
      <c r="CT60" s="71">
        <v>178125215</v>
      </c>
      <c r="CU60" s="76">
        <f t="shared" si="189"/>
        <v>178900725</v>
      </c>
      <c r="CV60" s="75">
        <v>186774725</v>
      </c>
      <c r="CW60" s="75">
        <v>206275512</v>
      </c>
      <c r="CX60" s="75">
        <v>220824360</v>
      </c>
      <c r="CY60" s="76">
        <f t="shared" si="190"/>
        <v>216484343</v>
      </c>
      <c r="CZ60" s="76">
        <f t="shared" si="191"/>
        <v>277354443</v>
      </c>
      <c r="DA60" s="75">
        <v>289960704</v>
      </c>
      <c r="DB60" s="75">
        <v>301569574</v>
      </c>
      <c r="DC60" s="146">
        <v>287146549</v>
      </c>
      <c r="DD60" s="146">
        <v>297130041</v>
      </c>
      <c r="DE60" s="146">
        <v>300451903</v>
      </c>
      <c r="DF60" s="146">
        <v>299376671</v>
      </c>
      <c r="DG60" s="146">
        <v>299880528</v>
      </c>
      <c r="DH60" s="70">
        <f t="shared" si="192"/>
        <v>241387834</v>
      </c>
      <c r="DI60" s="70">
        <f t="shared" si="193"/>
        <v>304116148</v>
      </c>
      <c r="DJ60" s="70">
        <f t="shared" si="194"/>
        <v>253318316</v>
      </c>
      <c r="DK60" s="70">
        <f t="shared" si="195"/>
        <v>173883733</v>
      </c>
      <c r="DL60" s="70">
        <f t="shared" si="196"/>
        <v>178125215</v>
      </c>
      <c r="DM60" s="70">
        <f t="shared" si="197"/>
        <v>178900725</v>
      </c>
      <c r="DN60" s="70">
        <f t="shared" si="198"/>
        <v>186774725</v>
      </c>
      <c r="DO60" s="70">
        <f t="shared" si="199"/>
        <v>206275512</v>
      </c>
      <c r="DP60" s="70">
        <f t="shared" si="200"/>
        <v>220824360</v>
      </c>
      <c r="DQ60" s="70">
        <f t="shared" si="201"/>
        <v>216484343</v>
      </c>
      <c r="DR60" s="70">
        <f t="shared" si="202"/>
        <v>277354443</v>
      </c>
      <c r="DS60" s="70">
        <f t="shared" si="203"/>
        <v>289960704</v>
      </c>
      <c r="DT60" s="70">
        <f t="shared" si="204"/>
        <v>301569574</v>
      </c>
      <c r="DU60" s="70">
        <f t="shared" si="205"/>
        <v>287146549</v>
      </c>
      <c r="DV60" s="70">
        <f t="shared" si="206"/>
        <v>297130041</v>
      </c>
      <c r="DW60" s="70">
        <f t="shared" si="207"/>
        <v>300451903</v>
      </c>
      <c r="DX60" s="70">
        <f t="shared" si="208"/>
        <v>299376671</v>
      </c>
      <c r="DY60" s="70">
        <f t="shared" si="209"/>
        <v>299880528</v>
      </c>
      <c r="DZ60" s="74"/>
      <c r="EA60" s="70">
        <f t="shared" si="210"/>
        <v>0</v>
      </c>
      <c r="EB60" s="70">
        <f t="shared" si="211"/>
        <v>0</v>
      </c>
      <c r="EC60" s="70">
        <f t="shared" si="212"/>
        <v>0</v>
      </c>
      <c r="ED60" s="70">
        <f t="shared" si="213"/>
        <v>0</v>
      </c>
      <c r="EE60" s="70">
        <f t="shared" si="214"/>
        <v>0</v>
      </c>
      <c r="EF60" s="70">
        <f t="shared" si="215"/>
        <v>0</v>
      </c>
      <c r="EG60" s="70">
        <f t="shared" si="216"/>
        <v>0</v>
      </c>
      <c r="EH60" s="70">
        <f t="shared" si="217"/>
        <v>0</v>
      </c>
      <c r="EI60" s="70">
        <f t="shared" si="218"/>
        <v>0</v>
      </c>
      <c r="EJ60" s="70">
        <f t="shared" si="219"/>
        <v>0</v>
      </c>
      <c r="EK60" s="70">
        <f t="shared" si="220"/>
        <v>0</v>
      </c>
      <c r="EL60" s="70">
        <f t="shared" si="221"/>
        <v>0</v>
      </c>
      <c r="EM60" s="70">
        <f t="shared" si="222"/>
        <v>0</v>
      </c>
      <c r="EN60" s="70">
        <f t="shared" si="223"/>
        <v>0</v>
      </c>
      <c r="EO60" s="70">
        <f t="shared" si="224"/>
        <v>0</v>
      </c>
      <c r="EP60" s="70">
        <f t="shared" si="225"/>
        <v>0</v>
      </c>
      <c r="EQ60" s="70">
        <f t="shared" si="226"/>
        <v>0</v>
      </c>
      <c r="ER60" s="70">
        <f t="shared" si="227"/>
        <v>0</v>
      </c>
    </row>
    <row r="61" spans="1:148">
      <c r="A61" s="39" t="s">
        <v>52</v>
      </c>
      <c r="B61" s="56">
        <v>5812819</v>
      </c>
      <c r="C61" s="71">
        <v>7622854</v>
      </c>
      <c r="D61" s="71">
        <v>9393273</v>
      </c>
      <c r="E61" s="71">
        <v>10066264</v>
      </c>
      <c r="F61" s="71">
        <v>10228126</v>
      </c>
      <c r="G61" s="75">
        <v>10308562</v>
      </c>
      <c r="H61" s="75">
        <v>9816209</v>
      </c>
      <c r="I61" s="75">
        <v>10206100</v>
      </c>
      <c r="J61" s="75">
        <v>11949394</v>
      </c>
      <c r="K61" s="75">
        <v>14567753</v>
      </c>
      <c r="L61" s="75">
        <v>22813525</v>
      </c>
      <c r="M61" s="75">
        <v>27734127</v>
      </c>
      <c r="N61" s="75">
        <v>27638397</v>
      </c>
      <c r="O61" s="75">
        <v>27041357</v>
      </c>
      <c r="P61" s="75">
        <v>28856512</v>
      </c>
      <c r="Q61" s="75">
        <v>29422060</v>
      </c>
      <c r="R61" s="75">
        <v>29176513</v>
      </c>
      <c r="S61" s="75">
        <v>29139859</v>
      </c>
      <c r="T61" s="57">
        <v>1888228</v>
      </c>
      <c r="U61" s="71">
        <v>1784621</v>
      </c>
      <c r="V61" s="71">
        <v>3006820</v>
      </c>
      <c r="W61" s="71">
        <v>3244246</v>
      </c>
      <c r="X61" s="71">
        <v>2683974</v>
      </c>
      <c r="Y61" s="75">
        <v>2612885</v>
      </c>
      <c r="Z61" s="75">
        <v>2440427</v>
      </c>
      <c r="AA61" s="75">
        <v>2888399</v>
      </c>
      <c r="AB61" s="75">
        <v>2583124</v>
      </c>
      <c r="AC61" s="75">
        <v>2640345</v>
      </c>
      <c r="AD61" s="75">
        <v>3283629</v>
      </c>
      <c r="AE61" s="75">
        <v>3291019</v>
      </c>
      <c r="AF61" s="75">
        <v>2382806</v>
      </c>
      <c r="AG61" s="75">
        <v>1905736</v>
      </c>
      <c r="AH61" s="75">
        <v>2194939</v>
      </c>
      <c r="AI61" s="75">
        <v>2191523</v>
      </c>
      <c r="AJ61" s="75">
        <v>2077986</v>
      </c>
      <c r="AK61" s="75">
        <v>2058629</v>
      </c>
      <c r="AL61" s="57">
        <v>7045691</v>
      </c>
      <c r="AM61" s="71">
        <v>9929297</v>
      </c>
      <c r="AN61" s="71">
        <v>13438787</v>
      </c>
      <c r="AO61" s="71">
        <v>14022399</v>
      </c>
      <c r="AP61" s="71">
        <v>15272531</v>
      </c>
      <c r="AQ61" s="75">
        <v>15737905</v>
      </c>
      <c r="AR61" s="75">
        <v>18058757</v>
      </c>
      <c r="AS61" s="75">
        <v>19868186</v>
      </c>
      <c r="AT61" s="75">
        <v>21866356</v>
      </c>
      <c r="AU61" s="75">
        <v>21497612</v>
      </c>
      <c r="AV61" s="75">
        <v>23534292</v>
      </c>
      <c r="AW61" s="75">
        <v>26758239</v>
      </c>
      <c r="AX61" s="75">
        <v>29247505</v>
      </c>
      <c r="AY61" s="75">
        <v>30592864</v>
      </c>
      <c r="AZ61" s="75">
        <v>17081057</v>
      </c>
      <c r="BA61" s="75">
        <v>15986446</v>
      </c>
      <c r="BB61" s="75">
        <v>18191585</v>
      </c>
      <c r="BC61" s="75">
        <v>17815823</v>
      </c>
      <c r="BD61" s="57"/>
      <c r="BE61" s="71">
        <v>0</v>
      </c>
      <c r="BF61" s="71"/>
      <c r="BG61" s="71"/>
      <c r="BH61" s="71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>
        <v>0</v>
      </c>
      <c r="BV61" s="58">
        <v>628829</v>
      </c>
      <c r="BW61" s="72">
        <v>1669503</v>
      </c>
      <c r="BX61" s="57">
        <v>10955350</v>
      </c>
      <c r="BY61" s="73">
        <v>16609985</v>
      </c>
      <c r="BZ61" s="73">
        <v>13430153</v>
      </c>
      <c r="CA61" s="73">
        <v>15708844</v>
      </c>
      <c r="CB61" s="73">
        <v>17353653</v>
      </c>
      <c r="CC61" s="75">
        <v>20461421</v>
      </c>
      <c r="CD61" s="75">
        <v>22352675</v>
      </c>
      <c r="CE61" s="75">
        <v>27075115</v>
      </c>
      <c r="CF61" s="75">
        <v>34584788</v>
      </c>
      <c r="CG61" s="75">
        <v>40173362</v>
      </c>
      <c r="CH61" s="75">
        <v>43844991</v>
      </c>
      <c r="CI61" s="75">
        <v>52433902</v>
      </c>
      <c r="CJ61" s="75">
        <v>59381733</v>
      </c>
      <c r="CK61" s="75">
        <v>64408404</v>
      </c>
      <c r="CL61" s="75">
        <v>89994644</v>
      </c>
      <c r="CM61" s="75">
        <v>97788162</v>
      </c>
      <c r="CN61" s="75">
        <v>101701439</v>
      </c>
      <c r="CO61" s="75">
        <v>107272138</v>
      </c>
      <c r="CP61" s="57">
        <v>25702088</v>
      </c>
      <c r="CQ61" s="71">
        <v>35946757</v>
      </c>
      <c r="CR61" s="71">
        <v>39269033</v>
      </c>
      <c r="CS61" s="71">
        <v>43041753</v>
      </c>
      <c r="CT61" s="71">
        <v>45538284</v>
      </c>
      <c r="CU61" s="76">
        <f t="shared" si="189"/>
        <v>49120773</v>
      </c>
      <c r="CV61" s="75">
        <v>52668068</v>
      </c>
      <c r="CW61" s="75">
        <v>60037800</v>
      </c>
      <c r="CX61" s="75">
        <v>70983662</v>
      </c>
      <c r="CY61" s="76">
        <f t="shared" si="190"/>
        <v>78879072</v>
      </c>
      <c r="CZ61" s="76">
        <f t="shared" si="191"/>
        <v>93476437</v>
      </c>
      <c r="DA61" s="75">
        <v>110217287</v>
      </c>
      <c r="DB61" s="75">
        <v>118650441</v>
      </c>
      <c r="DC61" s="146">
        <v>123948361</v>
      </c>
      <c r="DD61" s="146">
        <v>138127152</v>
      </c>
      <c r="DE61" s="146">
        <v>145388191</v>
      </c>
      <c r="DF61" s="146">
        <v>151147523</v>
      </c>
      <c r="DG61" s="146">
        <v>156286449</v>
      </c>
      <c r="DH61" s="70">
        <f t="shared" si="192"/>
        <v>25702088</v>
      </c>
      <c r="DI61" s="70">
        <f t="shared" si="193"/>
        <v>35946757</v>
      </c>
      <c r="DJ61" s="70">
        <f t="shared" si="194"/>
        <v>39269033</v>
      </c>
      <c r="DK61" s="70">
        <f t="shared" si="195"/>
        <v>43041753</v>
      </c>
      <c r="DL61" s="70">
        <f t="shared" si="196"/>
        <v>45538284</v>
      </c>
      <c r="DM61" s="70">
        <f t="shared" si="197"/>
        <v>49120773</v>
      </c>
      <c r="DN61" s="70">
        <f t="shared" si="198"/>
        <v>52668068</v>
      </c>
      <c r="DO61" s="70">
        <f t="shared" si="199"/>
        <v>60037800</v>
      </c>
      <c r="DP61" s="70">
        <f t="shared" si="200"/>
        <v>70983662</v>
      </c>
      <c r="DQ61" s="70">
        <f t="shared" si="201"/>
        <v>78879072</v>
      </c>
      <c r="DR61" s="70">
        <f t="shared" si="202"/>
        <v>93476437</v>
      </c>
      <c r="DS61" s="70">
        <f t="shared" si="203"/>
        <v>110217287</v>
      </c>
      <c r="DT61" s="70">
        <f t="shared" si="204"/>
        <v>118650441</v>
      </c>
      <c r="DU61" s="70">
        <f t="shared" si="205"/>
        <v>123948361</v>
      </c>
      <c r="DV61" s="70">
        <f t="shared" si="206"/>
        <v>138127152</v>
      </c>
      <c r="DW61" s="70">
        <f t="shared" si="207"/>
        <v>145388191</v>
      </c>
      <c r="DX61" s="70">
        <f t="shared" si="208"/>
        <v>151147523</v>
      </c>
      <c r="DY61" s="70">
        <f t="shared" si="209"/>
        <v>156286449</v>
      </c>
      <c r="DZ61" s="74"/>
      <c r="EA61" s="70">
        <f t="shared" si="210"/>
        <v>0</v>
      </c>
      <c r="EB61" s="70">
        <f t="shared" si="211"/>
        <v>0</v>
      </c>
      <c r="EC61" s="70">
        <f t="shared" si="212"/>
        <v>0</v>
      </c>
      <c r="ED61" s="70">
        <f t="shared" si="213"/>
        <v>0</v>
      </c>
      <c r="EE61" s="70">
        <f t="shared" si="214"/>
        <v>0</v>
      </c>
      <c r="EF61" s="70">
        <f t="shared" si="215"/>
        <v>0</v>
      </c>
      <c r="EG61" s="70">
        <f t="shared" si="216"/>
        <v>0</v>
      </c>
      <c r="EH61" s="70">
        <f t="shared" si="217"/>
        <v>0</v>
      </c>
      <c r="EI61" s="70">
        <f t="shared" si="218"/>
        <v>0</v>
      </c>
      <c r="EJ61" s="70">
        <f t="shared" si="219"/>
        <v>0</v>
      </c>
      <c r="EK61" s="70">
        <f t="shared" si="220"/>
        <v>0</v>
      </c>
      <c r="EL61" s="70">
        <f t="shared" si="221"/>
        <v>0</v>
      </c>
      <c r="EM61" s="70">
        <f t="shared" si="222"/>
        <v>0</v>
      </c>
      <c r="EN61" s="70">
        <f t="shared" si="223"/>
        <v>0</v>
      </c>
      <c r="EO61" s="70">
        <f t="shared" si="224"/>
        <v>0</v>
      </c>
      <c r="EP61" s="70">
        <f t="shared" si="225"/>
        <v>0</v>
      </c>
      <c r="EQ61" s="70">
        <f t="shared" si="226"/>
        <v>0</v>
      </c>
      <c r="ER61" s="70">
        <f t="shared" si="227"/>
        <v>0</v>
      </c>
    </row>
    <row r="62" spans="1:148">
      <c r="A62" s="41" t="s">
        <v>55</v>
      </c>
      <c r="B62" s="59">
        <v>4331183</v>
      </c>
      <c r="C62" s="42">
        <v>6169689</v>
      </c>
      <c r="D62" s="42">
        <v>7433615</v>
      </c>
      <c r="E62" s="42">
        <v>8489550</v>
      </c>
      <c r="F62" s="42">
        <v>9244047</v>
      </c>
      <c r="G62" s="77">
        <v>9476006</v>
      </c>
      <c r="H62" s="77">
        <v>8837712</v>
      </c>
      <c r="I62" s="77">
        <v>8970516</v>
      </c>
      <c r="J62" s="77">
        <v>10127071</v>
      </c>
      <c r="K62" s="77">
        <v>10137211</v>
      </c>
      <c r="L62" s="77">
        <v>17871829</v>
      </c>
      <c r="M62" s="77">
        <v>20429046</v>
      </c>
      <c r="N62" s="77">
        <v>20402117</v>
      </c>
      <c r="O62" s="77">
        <v>17420811</v>
      </c>
      <c r="P62" s="77">
        <v>17087253</v>
      </c>
      <c r="Q62" s="77">
        <v>16395566</v>
      </c>
      <c r="R62" s="77">
        <v>16836841</v>
      </c>
      <c r="S62" s="77">
        <v>16528699</v>
      </c>
      <c r="T62" s="60">
        <v>2659234</v>
      </c>
      <c r="U62" s="42">
        <v>3560027</v>
      </c>
      <c r="V62" s="42">
        <v>3284102</v>
      </c>
      <c r="W62" s="42">
        <v>4051314</v>
      </c>
      <c r="X62" s="42">
        <v>4712847</v>
      </c>
      <c r="Y62" s="77">
        <v>4134453</v>
      </c>
      <c r="Z62" s="77">
        <v>4152353</v>
      </c>
      <c r="AA62" s="77">
        <v>2678221</v>
      </c>
      <c r="AB62" s="77">
        <v>4296665</v>
      </c>
      <c r="AC62" s="77">
        <v>3682507</v>
      </c>
      <c r="AD62" s="77">
        <v>5383496</v>
      </c>
      <c r="AE62" s="77">
        <v>6311932</v>
      </c>
      <c r="AF62" s="77">
        <v>3668433</v>
      </c>
      <c r="AG62" s="77">
        <v>3487254</v>
      </c>
      <c r="AH62" s="77">
        <v>3590272</v>
      </c>
      <c r="AI62" s="77">
        <v>3316611</v>
      </c>
      <c r="AJ62" s="77">
        <v>4542396</v>
      </c>
      <c r="AK62" s="77">
        <v>3558762</v>
      </c>
      <c r="AL62" s="60">
        <v>341465</v>
      </c>
      <c r="AM62" s="42">
        <v>1273065</v>
      </c>
      <c r="AN62" s="42">
        <v>1143787</v>
      </c>
      <c r="AO62" s="42">
        <v>2670194</v>
      </c>
      <c r="AP62" s="42">
        <v>1594257</v>
      </c>
      <c r="AQ62" s="77">
        <v>2115367</v>
      </c>
      <c r="AR62" s="77">
        <v>2593970</v>
      </c>
      <c r="AS62" s="77">
        <v>2498420</v>
      </c>
      <c r="AT62" s="77">
        <v>2534164</v>
      </c>
      <c r="AU62" s="77">
        <v>1818957</v>
      </c>
      <c r="AV62" s="77">
        <v>2659661</v>
      </c>
      <c r="AW62" s="77">
        <v>2884855</v>
      </c>
      <c r="AX62" s="77">
        <v>2947747</v>
      </c>
      <c r="AY62" s="77">
        <v>2340883</v>
      </c>
      <c r="AZ62" s="77">
        <v>2831296</v>
      </c>
      <c r="BA62" s="77">
        <v>2899092</v>
      </c>
      <c r="BB62" s="77">
        <v>3859904</v>
      </c>
      <c r="BC62" s="77">
        <v>6328251</v>
      </c>
      <c r="BD62" s="60"/>
      <c r="BE62" s="42">
        <v>0</v>
      </c>
      <c r="BF62" s="42"/>
      <c r="BG62" s="42"/>
      <c r="BH62" s="42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>
        <v>0</v>
      </c>
      <c r="BV62" s="61">
        <v>2127349</v>
      </c>
      <c r="BW62" s="78">
        <v>869010</v>
      </c>
      <c r="BX62" s="60">
        <v>15900604</v>
      </c>
      <c r="BY62" s="79">
        <v>33883026</v>
      </c>
      <c r="BZ62" s="79">
        <v>34515685</v>
      </c>
      <c r="CA62" s="79">
        <v>39901859</v>
      </c>
      <c r="CB62" s="79">
        <v>42215831</v>
      </c>
      <c r="CC62" s="77">
        <v>46986745</v>
      </c>
      <c r="CD62" s="77">
        <v>49374014</v>
      </c>
      <c r="CE62" s="77">
        <v>55276293</v>
      </c>
      <c r="CF62" s="77">
        <v>60823636</v>
      </c>
      <c r="CG62" s="77">
        <v>69299981</v>
      </c>
      <c r="CH62" s="77">
        <v>85056129</v>
      </c>
      <c r="CI62" s="77">
        <v>89352528</v>
      </c>
      <c r="CJ62" s="77">
        <v>90927322</v>
      </c>
      <c r="CK62" s="77">
        <v>94868010</v>
      </c>
      <c r="CL62" s="77">
        <v>102145752</v>
      </c>
      <c r="CM62" s="77">
        <v>106711046</v>
      </c>
      <c r="CN62" s="77">
        <v>114703959</v>
      </c>
      <c r="CO62" s="77">
        <v>125720347</v>
      </c>
      <c r="CP62" s="60">
        <v>23232486</v>
      </c>
      <c r="CQ62" s="42">
        <v>44885807</v>
      </c>
      <c r="CR62" s="42">
        <v>46377189</v>
      </c>
      <c r="CS62" s="42">
        <v>55112917</v>
      </c>
      <c r="CT62" s="42">
        <v>57766982</v>
      </c>
      <c r="CU62" s="80">
        <f t="shared" si="189"/>
        <v>62712571</v>
      </c>
      <c r="CV62" s="77">
        <v>64958049</v>
      </c>
      <c r="CW62" s="77">
        <v>69423450</v>
      </c>
      <c r="CX62" s="77">
        <v>77781536</v>
      </c>
      <c r="CY62" s="80">
        <f t="shared" si="190"/>
        <v>84938656</v>
      </c>
      <c r="CZ62" s="80">
        <f t="shared" si="191"/>
        <v>110971115</v>
      </c>
      <c r="DA62" s="77">
        <v>118978361</v>
      </c>
      <c r="DB62" s="77">
        <v>117945619</v>
      </c>
      <c r="DC62" s="147">
        <v>118116958</v>
      </c>
      <c r="DD62" s="147">
        <v>125654573</v>
      </c>
      <c r="DE62" s="147">
        <v>129322315</v>
      </c>
      <c r="DF62" s="147">
        <v>139943100</v>
      </c>
      <c r="DG62" s="147">
        <v>152136059</v>
      </c>
      <c r="DH62" s="67">
        <f t="shared" si="192"/>
        <v>23232486</v>
      </c>
      <c r="DI62" s="67">
        <f t="shared" si="193"/>
        <v>44885807</v>
      </c>
      <c r="DJ62" s="67">
        <f t="shared" si="194"/>
        <v>46377189</v>
      </c>
      <c r="DK62" s="67">
        <f t="shared" si="195"/>
        <v>55112917</v>
      </c>
      <c r="DL62" s="67">
        <f t="shared" si="196"/>
        <v>57766982</v>
      </c>
      <c r="DM62" s="67">
        <f t="shared" si="197"/>
        <v>62712571</v>
      </c>
      <c r="DN62" s="67">
        <f t="shared" si="198"/>
        <v>64958049</v>
      </c>
      <c r="DO62" s="67">
        <f t="shared" si="199"/>
        <v>69423450</v>
      </c>
      <c r="DP62" s="67">
        <f t="shared" si="200"/>
        <v>77781536</v>
      </c>
      <c r="DQ62" s="67">
        <f t="shared" si="201"/>
        <v>84938656</v>
      </c>
      <c r="DR62" s="67">
        <f t="shared" si="202"/>
        <v>110971115</v>
      </c>
      <c r="DS62" s="67">
        <f t="shared" si="203"/>
        <v>118978361</v>
      </c>
      <c r="DT62" s="67">
        <f t="shared" si="204"/>
        <v>117945619</v>
      </c>
      <c r="DU62" s="67">
        <f t="shared" si="205"/>
        <v>118116958</v>
      </c>
      <c r="DV62" s="67">
        <f t="shared" si="206"/>
        <v>125654573</v>
      </c>
      <c r="DW62" s="67">
        <f t="shared" si="207"/>
        <v>129322315</v>
      </c>
      <c r="DX62" s="67">
        <f t="shared" si="208"/>
        <v>139943100</v>
      </c>
      <c r="DY62" s="67">
        <f t="shared" si="209"/>
        <v>152136059</v>
      </c>
      <c r="DZ62" s="137"/>
      <c r="EA62" s="67">
        <f t="shared" si="210"/>
        <v>0</v>
      </c>
      <c r="EB62" s="67">
        <f t="shared" si="211"/>
        <v>0</v>
      </c>
      <c r="EC62" s="67">
        <f t="shared" si="212"/>
        <v>0</v>
      </c>
      <c r="ED62" s="67">
        <f t="shared" si="213"/>
        <v>0</v>
      </c>
      <c r="EE62" s="67">
        <f t="shared" si="214"/>
        <v>0</v>
      </c>
      <c r="EF62" s="67">
        <f t="shared" si="215"/>
        <v>0</v>
      </c>
      <c r="EG62" s="67">
        <f t="shared" si="216"/>
        <v>0</v>
      </c>
      <c r="EH62" s="67">
        <f t="shared" si="217"/>
        <v>0</v>
      </c>
      <c r="EI62" s="67">
        <f t="shared" si="218"/>
        <v>0</v>
      </c>
      <c r="EJ62" s="67">
        <f t="shared" si="219"/>
        <v>0</v>
      </c>
      <c r="EK62" s="67">
        <f t="shared" si="220"/>
        <v>0</v>
      </c>
      <c r="EL62" s="67">
        <f t="shared" si="221"/>
        <v>0</v>
      </c>
      <c r="EM62" s="67">
        <f t="shared" si="222"/>
        <v>0</v>
      </c>
      <c r="EN62" s="67">
        <f t="shared" si="223"/>
        <v>0</v>
      </c>
      <c r="EO62" s="67">
        <f t="shared" si="224"/>
        <v>0</v>
      </c>
      <c r="EP62" s="67">
        <f t="shared" si="225"/>
        <v>0</v>
      </c>
      <c r="EQ62" s="67">
        <f t="shared" si="226"/>
        <v>0</v>
      </c>
      <c r="ER62" s="67">
        <f t="shared" si="227"/>
        <v>0</v>
      </c>
    </row>
    <row r="63" spans="1:148">
      <c r="A63" s="43" t="s">
        <v>59</v>
      </c>
      <c r="B63" s="62">
        <v>2177723</v>
      </c>
      <c r="C63" s="62">
        <v>2600019</v>
      </c>
      <c r="D63" s="62">
        <v>3657483</v>
      </c>
      <c r="E63" s="62">
        <v>3801192</v>
      </c>
      <c r="F63" s="62">
        <v>4219778</v>
      </c>
      <c r="G63" s="81">
        <v>4383525</v>
      </c>
      <c r="H63" s="81">
        <v>4535830</v>
      </c>
      <c r="I63" s="81">
        <v>4324619</v>
      </c>
      <c r="J63" s="81">
        <v>4773668</v>
      </c>
      <c r="K63" s="81">
        <v>5092296</v>
      </c>
      <c r="L63" s="81">
        <v>4849978</v>
      </c>
      <c r="M63" s="81">
        <v>13766856</v>
      </c>
      <c r="N63" s="81">
        <v>10167300</v>
      </c>
      <c r="O63" s="81">
        <v>9478629</v>
      </c>
      <c r="P63" s="81">
        <v>9889629</v>
      </c>
      <c r="Q63" s="81">
        <v>8043898</v>
      </c>
      <c r="R63" s="81">
        <v>8015126</v>
      </c>
      <c r="S63" s="81">
        <v>6860505</v>
      </c>
      <c r="T63" s="63">
        <v>795762</v>
      </c>
      <c r="U63" s="62">
        <v>4119903</v>
      </c>
      <c r="V63" s="62">
        <v>1599017</v>
      </c>
      <c r="W63" s="62">
        <v>619608</v>
      </c>
      <c r="X63" s="62">
        <v>850358</v>
      </c>
      <c r="Y63" s="81">
        <v>863620</v>
      </c>
      <c r="Z63" s="81">
        <v>892422</v>
      </c>
      <c r="AA63" s="81">
        <v>1982271</v>
      </c>
      <c r="AB63" s="81">
        <v>3002526</v>
      </c>
      <c r="AC63" s="81">
        <v>5904431</v>
      </c>
      <c r="AD63" s="81">
        <v>12567829</v>
      </c>
      <c r="AE63" s="81">
        <v>3190831</v>
      </c>
      <c r="AF63" s="81">
        <v>3686761</v>
      </c>
      <c r="AG63" s="81">
        <v>3848658</v>
      </c>
      <c r="AH63" s="81">
        <v>2926503</v>
      </c>
      <c r="AI63" s="81">
        <v>6251716</v>
      </c>
      <c r="AJ63" s="81">
        <v>6616269</v>
      </c>
      <c r="AK63" s="81">
        <v>7676308</v>
      </c>
      <c r="AL63" s="63"/>
      <c r="AM63" s="62">
        <v>0</v>
      </c>
      <c r="AN63" s="62"/>
      <c r="AO63" s="62"/>
      <c r="AP63" s="62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>
        <v>0</v>
      </c>
      <c r="BD63" s="63">
        <v>63521</v>
      </c>
      <c r="BE63" s="62">
        <v>115106</v>
      </c>
      <c r="BF63" s="62"/>
      <c r="BG63" s="62">
        <v>1010499</v>
      </c>
      <c r="BH63" s="62"/>
      <c r="BI63" s="81">
        <v>344424</v>
      </c>
      <c r="BJ63" s="81">
        <v>296451</v>
      </c>
      <c r="BK63" s="81">
        <v>956170</v>
      </c>
      <c r="BL63" s="81">
        <v>1209119</v>
      </c>
      <c r="BM63" s="81">
        <v>1460674</v>
      </c>
      <c r="BN63" s="81">
        <v>10509085</v>
      </c>
      <c r="BO63" s="81">
        <v>8366277</v>
      </c>
      <c r="BP63" s="81">
        <v>9685168</v>
      </c>
      <c r="BQ63" s="81">
        <v>8506196</v>
      </c>
      <c r="BR63" s="81">
        <v>6178794</v>
      </c>
      <c r="BS63" s="81">
        <v>5492540</v>
      </c>
      <c r="BT63" s="81">
        <v>6327357</v>
      </c>
      <c r="BU63" s="81">
        <v>4983505</v>
      </c>
      <c r="BV63" s="64">
        <v>16957</v>
      </c>
      <c r="BW63" s="62">
        <v>440845</v>
      </c>
      <c r="BX63" s="63">
        <v>373771</v>
      </c>
      <c r="BY63" s="82">
        <v>1092869</v>
      </c>
      <c r="BZ63" s="82">
        <v>2030172</v>
      </c>
      <c r="CA63" s="82">
        <v>1361585</v>
      </c>
      <c r="CB63" s="82">
        <v>2328589</v>
      </c>
      <c r="CC63" s="81">
        <v>5475669</v>
      </c>
      <c r="CD63" s="81">
        <v>3760831</v>
      </c>
      <c r="CE63" s="81">
        <v>2160242</v>
      </c>
      <c r="CF63" s="81">
        <v>2942789</v>
      </c>
      <c r="CG63" s="81">
        <v>1782902</v>
      </c>
      <c r="CH63" s="81">
        <v>1152147</v>
      </c>
      <c r="CI63" s="81">
        <v>2074113</v>
      </c>
      <c r="CJ63" s="81">
        <v>2522137</v>
      </c>
      <c r="CK63" s="81">
        <v>1444026</v>
      </c>
      <c r="CL63" s="81">
        <v>1460531</v>
      </c>
      <c r="CM63" s="81">
        <v>1888296</v>
      </c>
      <c r="CN63" s="81">
        <v>1944041</v>
      </c>
      <c r="CO63" s="81">
        <v>1855042</v>
      </c>
      <c r="CP63" s="63">
        <v>3410777</v>
      </c>
      <c r="CQ63" s="62">
        <v>7927897</v>
      </c>
      <c r="CR63" s="62">
        <v>7286672</v>
      </c>
      <c r="CS63" s="62">
        <v>6792884</v>
      </c>
      <c r="CT63" s="62">
        <v>7398725</v>
      </c>
      <c r="CU63" s="83">
        <f t="shared" si="189"/>
        <v>11067238</v>
      </c>
      <c r="CV63" s="81">
        <v>9485534</v>
      </c>
      <c r="CW63" s="81">
        <v>9423302</v>
      </c>
      <c r="CX63" s="81">
        <v>11928102</v>
      </c>
      <c r="CY63" s="83">
        <f t="shared" si="190"/>
        <v>14240303</v>
      </c>
      <c r="CZ63" s="83">
        <f t="shared" si="191"/>
        <v>29079039</v>
      </c>
      <c r="DA63" s="81">
        <v>27398077</v>
      </c>
      <c r="DB63" s="81">
        <v>26061366</v>
      </c>
      <c r="DC63" s="147">
        <v>23277509</v>
      </c>
      <c r="DD63" s="147">
        <v>20455457</v>
      </c>
      <c r="DE63" s="147">
        <v>21676450</v>
      </c>
      <c r="DF63" s="147">
        <v>22902793</v>
      </c>
      <c r="DG63" s="147">
        <v>21375360</v>
      </c>
      <c r="DH63" s="84">
        <f t="shared" si="192"/>
        <v>3410777</v>
      </c>
      <c r="DI63" s="84">
        <f t="shared" si="193"/>
        <v>7927897</v>
      </c>
      <c r="DJ63" s="84">
        <f t="shared" si="194"/>
        <v>7286672</v>
      </c>
      <c r="DK63" s="84">
        <f t="shared" si="195"/>
        <v>6792884</v>
      </c>
      <c r="DL63" s="84">
        <f t="shared" si="196"/>
        <v>7398725</v>
      </c>
      <c r="DM63" s="84">
        <f t="shared" si="197"/>
        <v>11067238</v>
      </c>
      <c r="DN63" s="84">
        <f t="shared" si="198"/>
        <v>9485534</v>
      </c>
      <c r="DO63" s="84">
        <f t="shared" si="199"/>
        <v>9423302</v>
      </c>
      <c r="DP63" s="84">
        <f t="shared" si="200"/>
        <v>11928102</v>
      </c>
      <c r="DQ63" s="84">
        <f t="shared" si="201"/>
        <v>14240303</v>
      </c>
      <c r="DR63" s="84">
        <f t="shared" si="202"/>
        <v>29079039</v>
      </c>
      <c r="DS63" s="84">
        <f t="shared" si="203"/>
        <v>27398077</v>
      </c>
      <c r="DT63" s="84">
        <f t="shared" si="204"/>
        <v>26061366</v>
      </c>
      <c r="DU63" s="84">
        <f t="shared" si="205"/>
        <v>23277509</v>
      </c>
      <c r="DV63" s="84">
        <f t="shared" si="206"/>
        <v>20455457</v>
      </c>
      <c r="DW63" s="84">
        <f t="shared" si="207"/>
        <v>21676450</v>
      </c>
      <c r="DX63" s="84">
        <f t="shared" si="208"/>
        <v>22902793</v>
      </c>
      <c r="DY63" s="84">
        <f t="shared" si="209"/>
        <v>21375360</v>
      </c>
      <c r="DZ63" s="138"/>
      <c r="EA63" s="84">
        <f t="shared" si="210"/>
        <v>0</v>
      </c>
      <c r="EB63" s="84">
        <f t="shared" si="211"/>
        <v>0</v>
      </c>
      <c r="EC63" s="84">
        <f t="shared" si="212"/>
        <v>0</v>
      </c>
      <c r="ED63" s="84">
        <f t="shared" si="213"/>
        <v>0</v>
      </c>
      <c r="EE63" s="84">
        <f t="shared" si="214"/>
        <v>0</v>
      </c>
      <c r="EF63" s="84">
        <f t="shared" si="215"/>
        <v>0</v>
      </c>
      <c r="EG63" s="84">
        <f t="shared" si="216"/>
        <v>0</v>
      </c>
      <c r="EH63" s="84">
        <f t="shared" si="217"/>
        <v>0</v>
      </c>
      <c r="EI63" s="84">
        <f t="shared" si="218"/>
        <v>0</v>
      </c>
      <c r="EJ63" s="84">
        <f t="shared" si="219"/>
        <v>0</v>
      </c>
      <c r="EK63" s="84">
        <f t="shared" si="220"/>
        <v>0</v>
      </c>
      <c r="EL63" s="84">
        <f t="shared" si="221"/>
        <v>0</v>
      </c>
      <c r="EM63" s="84">
        <f t="shared" si="222"/>
        <v>0</v>
      </c>
      <c r="EN63" s="84">
        <f t="shared" si="223"/>
        <v>0</v>
      </c>
      <c r="EO63" s="84">
        <f t="shared" si="224"/>
        <v>0</v>
      </c>
      <c r="EP63" s="84">
        <f t="shared" si="225"/>
        <v>0</v>
      </c>
      <c r="EQ63" s="84">
        <f t="shared" si="226"/>
        <v>0</v>
      </c>
      <c r="ER63" s="84">
        <f t="shared" si="227"/>
        <v>0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8"/>
  </sheetPr>
  <dimension ref="A1:ER63"/>
  <sheetViews>
    <sheetView showGridLines="0" zoomScale="80" zoomScaleNormal="80" workbookViewId="0">
      <pane xSplit="1" ySplit="3" topLeftCell="CD4" activePane="bottomRight" state="frozen"/>
      <selection activeCell="I3" sqref="E3:I5"/>
      <selection pane="topRight" activeCell="I3" sqref="E3:I5"/>
      <selection pane="bottomLeft" activeCell="I3" sqref="E3:I5"/>
      <selection pane="bottomRight" activeCell="EK33" sqref="EK33"/>
    </sheetView>
  </sheetViews>
  <sheetFormatPr defaultRowHeight="12.75"/>
  <cols>
    <col min="1" max="1" width="23.42578125" customWidth="1"/>
    <col min="2" max="2" width="15.7109375" style="8" customWidth="1"/>
    <col min="3" max="19" width="15.7109375" style="35" customWidth="1"/>
    <col min="20" max="20" width="15.7109375" style="8" customWidth="1"/>
    <col min="21" max="37" width="15.7109375" style="35" customWidth="1"/>
    <col min="38" max="38" width="15.7109375" style="8" customWidth="1"/>
    <col min="39" max="55" width="15.7109375" style="35" customWidth="1"/>
    <col min="56" max="56" width="15.7109375" style="8" customWidth="1"/>
    <col min="57" max="73" width="15.7109375" style="35" customWidth="1"/>
    <col min="74" max="74" width="15.7109375" style="8" customWidth="1"/>
    <col min="75" max="75" width="15.7109375" style="35" customWidth="1"/>
    <col min="76" max="76" width="15.7109375" style="8" customWidth="1"/>
    <col min="77" max="93" width="15.7109375" style="35" customWidth="1"/>
    <col min="94" max="94" width="15.7109375" style="8" customWidth="1"/>
    <col min="95" max="111" width="15.7109375" style="35" customWidth="1"/>
    <col min="112" max="112" width="14.42578125" style="38" customWidth="1"/>
    <col min="113" max="129" width="15.7109375" style="38" customWidth="1"/>
    <col min="130" max="130" width="8.5703125" style="38" customWidth="1"/>
    <col min="131" max="139" width="6.140625" style="7" customWidth="1"/>
    <col min="140" max="146" width="9.140625" style="7"/>
    <col min="147" max="147" width="12.85546875" style="7" customWidth="1"/>
    <col min="148" max="16384" width="9.140625" style="7"/>
  </cols>
  <sheetData>
    <row r="1" spans="1:148">
      <c r="A1" s="98"/>
      <c r="DB1" s="144"/>
      <c r="DC1" s="144"/>
      <c r="DD1" s="144"/>
      <c r="DE1" s="144"/>
      <c r="DF1" s="144"/>
      <c r="DG1" s="144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</row>
    <row r="2" spans="1:148">
      <c r="B2" s="24" t="s">
        <v>17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5" t="s">
        <v>23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5" t="s">
        <v>19</v>
      </c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5" t="s">
        <v>20</v>
      </c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6" t="s">
        <v>21</v>
      </c>
      <c r="BW2" s="27"/>
      <c r="BX2" s="25" t="s">
        <v>71</v>
      </c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5" t="s">
        <v>24</v>
      </c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145"/>
      <c r="DC2" s="145"/>
      <c r="DD2" s="145"/>
      <c r="DE2" s="145"/>
      <c r="DF2" s="145"/>
      <c r="DG2" s="145"/>
      <c r="DH2" s="93" t="s">
        <v>60</v>
      </c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EA2" s="97" t="s">
        <v>60</v>
      </c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</row>
    <row r="3" spans="1:148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28">
        <v>2015</v>
      </c>
      <c r="R3" s="143">
        <v>2016</v>
      </c>
      <c r="S3" s="143">
        <v>2017</v>
      </c>
      <c r="T3" s="16">
        <v>1995</v>
      </c>
      <c r="U3" s="28">
        <v>2001</v>
      </c>
      <c r="V3" s="28">
        <v>2002</v>
      </c>
      <c r="W3" s="28">
        <v>2003</v>
      </c>
      <c r="X3" s="28">
        <v>2004</v>
      </c>
      <c r="Y3" s="28">
        <v>2005</v>
      </c>
      <c r="Z3" s="28">
        <v>2006</v>
      </c>
      <c r="AA3" s="28">
        <v>2007</v>
      </c>
      <c r="AB3" s="28">
        <v>2008</v>
      </c>
      <c r="AC3" s="28">
        <v>2009</v>
      </c>
      <c r="AD3" s="28">
        <v>2010</v>
      </c>
      <c r="AE3" s="28">
        <v>2011</v>
      </c>
      <c r="AF3" s="28">
        <v>2012</v>
      </c>
      <c r="AG3" s="28">
        <v>2013</v>
      </c>
      <c r="AH3" s="28">
        <v>2014</v>
      </c>
      <c r="AI3" s="28">
        <v>2015</v>
      </c>
      <c r="AJ3" s="143">
        <v>2016</v>
      </c>
      <c r="AK3" s="143">
        <v>2017</v>
      </c>
      <c r="AL3" s="16">
        <v>1995</v>
      </c>
      <c r="AM3" s="28">
        <v>2001</v>
      </c>
      <c r="AN3" s="28">
        <v>2002</v>
      </c>
      <c r="AO3" s="28">
        <v>2003</v>
      </c>
      <c r="AP3" s="28">
        <v>2004</v>
      </c>
      <c r="AQ3" s="28">
        <v>2005</v>
      </c>
      <c r="AR3" s="28">
        <v>2006</v>
      </c>
      <c r="AS3" s="28">
        <v>2007</v>
      </c>
      <c r="AT3" s="28">
        <v>2008</v>
      </c>
      <c r="AU3" s="28">
        <v>2009</v>
      </c>
      <c r="AV3" s="28">
        <v>2010</v>
      </c>
      <c r="AW3" s="28">
        <v>2011</v>
      </c>
      <c r="AX3" s="28">
        <v>2012</v>
      </c>
      <c r="AY3" s="28">
        <v>2013</v>
      </c>
      <c r="AZ3" s="28">
        <v>2014</v>
      </c>
      <c r="BA3" s="28">
        <v>2015</v>
      </c>
      <c r="BB3" s="143">
        <v>2016</v>
      </c>
      <c r="BC3" s="143">
        <v>2017</v>
      </c>
      <c r="BD3" s="16">
        <v>1995</v>
      </c>
      <c r="BE3" s="28">
        <v>2001</v>
      </c>
      <c r="BF3" s="28">
        <v>2002</v>
      </c>
      <c r="BG3" s="28">
        <v>2003</v>
      </c>
      <c r="BH3" s="28">
        <v>2004</v>
      </c>
      <c r="BI3" s="28">
        <v>2005</v>
      </c>
      <c r="BJ3" s="28">
        <v>2006</v>
      </c>
      <c r="BK3" s="28">
        <v>2007</v>
      </c>
      <c r="BL3" s="28">
        <v>2008</v>
      </c>
      <c r="BM3" s="28">
        <v>2009</v>
      </c>
      <c r="BN3" s="28">
        <v>2010</v>
      </c>
      <c r="BO3" s="28">
        <v>2011</v>
      </c>
      <c r="BP3" s="28">
        <v>2012</v>
      </c>
      <c r="BQ3" s="28">
        <v>2013</v>
      </c>
      <c r="BR3" s="28">
        <v>2014</v>
      </c>
      <c r="BS3" s="28">
        <v>2015</v>
      </c>
      <c r="BT3" s="143">
        <v>2016</v>
      </c>
      <c r="BU3" s="143">
        <v>2017</v>
      </c>
      <c r="BV3" s="17">
        <v>1995</v>
      </c>
      <c r="BW3" s="29">
        <v>2001</v>
      </c>
      <c r="BX3" s="16">
        <v>1995</v>
      </c>
      <c r="BY3" s="28">
        <v>2001</v>
      </c>
      <c r="BZ3" s="28">
        <v>2002</v>
      </c>
      <c r="CA3" s="28">
        <v>2003</v>
      </c>
      <c r="CB3" s="28">
        <v>2004</v>
      </c>
      <c r="CC3" s="28">
        <v>2005</v>
      </c>
      <c r="CD3" s="28">
        <v>2006</v>
      </c>
      <c r="CE3" s="28">
        <v>2007</v>
      </c>
      <c r="CF3" s="28">
        <v>2008</v>
      </c>
      <c r="CG3" s="28">
        <v>2009</v>
      </c>
      <c r="CH3" s="28">
        <v>2010</v>
      </c>
      <c r="CI3" s="28">
        <v>2011</v>
      </c>
      <c r="CJ3" s="28">
        <v>2012</v>
      </c>
      <c r="CK3" s="28">
        <v>2013</v>
      </c>
      <c r="CL3" s="28">
        <v>2014</v>
      </c>
      <c r="CM3" s="28">
        <v>2015</v>
      </c>
      <c r="CN3" s="143">
        <v>2016</v>
      </c>
      <c r="CO3" s="143">
        <v>2017</v>
      </c>
      <c r="CP3" s="16">
        <v>1995</v>
      </c>
      <c r="CQ3" s="28">
        <v>2001</v>
      </c>
      <c r="CR3" s="28">
        <v>2002</v>
      </c>
      <c r="CS3" s="28">
        <v>2003</v>
      </c>
      <c r="CT3" s="28">
        <v>2004</v>
      </c>
      <c r="CU3" s="28">
        <v>2005</v>
      </c>
      <c r="CV3" s="28">
        <v>2006</v>
      </c>
      <c r="CW3" s="28">
        <v>2007</v>
      </c>
      <c r="CX3" s="28">
        <v>2008</v>
      </c>
      <c r="CY3" s="28">
        <v>2009</v>
      </c>
      <c r="CZ3" s="28">
        <v>2010</v>
      </c>
      <c r="DA3" s="28">
        <v>2011</v>
      </c>
      <c r="DB3" s="28">
        <v>2012</v>
      </c>
      <c r="DC3" s="28">
        <v>2013</v>
      </c>
      <c r="DD3" s="28">
        <v>2014</v>
      </c>
      <c r="DE3" s="28">
        <v>2015</v>
      </c>
      <c r="DF3" s="143">
        <v>2016</v>
      </c>
      <c r="DG3" s="143">
        <v>2017</v>
      </c>
      <c r="DH3" s="88">
        <v>1995</v>
      </c>
      <c r="DI3" s="89">
        <v>2001</v>
      </c>
      <c r="DJ3" s="89">
        <v>2002</v>
      </c>
      <c r="DK3" s="89">
        <v>2003</v>
      </c>
      <c r="DL3" s="89">
        <v>2004</v>
      </c>
      <c r="DM3" s="89">
        <v>2005</v>
      </c>
      <c r="DN3" s="89">
        <v>2006</v>
      </c>
      <c r="DO3" s="89">
        <v>2007</v>
      </c>
      <c r="DP3" s="89">
        <v>2008</v>
      </c>
      <c r="DQ3" s="89">
        <v>2009</v>
      </c>
      <c r="DR3" s="89">
        <v>2010</v>
      </c>
      <c r="DS3" s="89">
        <v>2011</v>
      </c>
      <c r="DT3" s="89">
        <v>2012</v>
      </c>
      <c r="DU3" s="89">
        <v>2013</v>
      </c>
      <c r="DV3" s="89">
        <v>2014</v>
      </c>
      <c r="DW3" s="89">
        <v>2015</v>
      </c>
      <c r="DX3" s="89">
        <v>2016</v>
      </c>
      <c r="DY3" s="89">
        <v>2017</v>
      </c>
      <c r="DZ3" s="136"/>
      <c r="EA3" s="88">
        <v>1995</v>
      </c>
      <c r="EB3" s="89">
        <v>2001</v>
      </c>
      <c r="EC3" s="89">
        <v>2002</v>
      </c>
      <c r="ED3" s="89">
        <v>2003</v>
      </c>
      <c r="EE3" s="89">
        <v>2004</v>
      </c>
      <c r="EF3" s="89">
        <v>2005</v>
      </c>
      <c r="EG3" s="89">
        <v>2006</v>
      </c>
      <c r="EH3" s="89">
        <v>2007</v>
      </c>
      <c r="EI3" s="89">
        <v>2008</v>
      </c>
      <c r="EJ3" s="89">
        <v>2009</v>
      </c>
      <c r="EK3" s="89">
        <v>2010</v>
      </c>
      <c r="EL3" s="89">
        <v>2011</v>
      </c>
      <c r="EM3" s="148">
        <v>2012</v>
      </c>
      <c r="EN3" s="148">
        <v>2013</v>
      </c>
      <c r="EO3" s="148">
        <v>2014</v>
      </c>
      <c r="EP3" s="148">
        <v>2015</v>
      </c>
      <c r="EQ3" s="148">
        <v>2016</v>
      </c>
      <c r="ER3" s="148">
        <v>2017</v>
      </c>
    </row>
    <row r="4" spans="1:148">
      <c r="A4" s="41" t="s">
        <v>63</v>
      </c>
      <c r="B4" s="65">
        <f>+B5+B23+B38+B52+B63</f>
        <v>1639199997</v>
      </c>
      <c r="C4" s="65">
        <f t="shared" ref="C4:CY4" si="0">+C5+C23+C38+C52+C63</f>
        <v>2383710773</v>
      </c>
      <c r="D4" s="65">
        <f t="shared" si="0"/>
        <v>2993883876</v>
      </c>
      <c r="E4" s="65">
        <f t="shared" si="0"/>
        <v>3470572991</v>
      </c>
      <c r="F4" s="65">
        <f t="shared" si="0"/>
        <v>3751802132</v>
      </c>
      <c r="G4" s="65">
        <f t="shared" si="0"/>
        <v>4073149466</v>
      </c>
      <c r="H4" s="65">
        <f t="shared" si="0"/>
        <v>3891312896</v>
      </c>
      <c r="I4" s="65">
        <f t="shared" si="0"/>
        <v>3916703302</v>
      </c>
      <c r="J4" s="65">
        <f t="shared" si="0"/>
        <v>4441930490</v>
      </c>
      <c r="K4" s="65">
        <f t="shared" si="0"/>
        <v>5752369596</v>
      </c>
      <c r="L4" s="65">
        <f t="shared" ref="L4:M4" si="1">+L5+L23+L38+L52+L63</f>
        <v>9987886815</v>
      </c>
      <c r="M4" s="65">
        <f t="shared" si="1"/>
        <v>12231484568</v>
      </c>
      <c r="N4" s="65">
        <f t="shared" ref="N4:O4" si="2">+N5+N23+N38+N52+N63</f>
        <v>11725605489</v>
      </c>
      <c r="O4" s="65">
        <f t="shared" si="2"/>
        <v>9885267443</v>
      </c>
      <c r="P4" s="65">
        <f t="shared" ref="P4:Q4" si="3">+P5+P23+P38+P52+P63</f>
        <v>9621743370</v>
      </c>
      <c r="Q4" s="65">
        <f t="shared" si="3"/>
        <v>9201171544</v>
      </c>
      <c r="R4" s="65">
        <f t="shared" ref="R4:S4" si="4">+R5+R23+R38+R52+R63</f>
        <v>9464894583</v>
      </c>
      <c r="S4" s="65">
        <f t="shared" si="4"/>
        <v>8634462456</v>
      </c>
      <c r="T4" s="51">
        <f t="shared" si="0"/>
        <v>140144217</v>
      </c>
      <c r="U4" s="65">
        <f t="shared" si="0"/>
        <v>192201022</v>
      </c>
      <c r="V4" s="65">
        <f t="shared" si="0"/>
        <v>299563389</v>
      </c>
      <c r="W4" s="65">
        <f t="shared" si="0"/>
        <v>369851088</v>
      </c>
      <c r="X4" s="65">
        <f t="shared" si="0"/>
        <v>394952437</v>
      </c>
      <c r="Y4" s="65">
        <f t="shared" si="0"/>
        <v>395333196</v>
      </c>
      <c r="Z4" s="65">
        <f t="shared" si="0"/>
        <v>393005748</v>
      </c>
      <c r="AA4" s="65">
        <f t="shared" si="0"/>
        <v>412023743</v>
      </c>
      <c r="AB4" s="65">
        <f t="shared" si="0"/>
        <v>440815261</v>
      </c>
      <c r="AC4" s="65">
        <f t="shared" si="0"/>
        <v>512510491</v>
      </c>
      <c r="AD4" s="65">
        <f t="shared" ref="AD4:AE4" si="5">+AD5+AD23+AD38+AD52+AD63</f>
        <v>682553658</v>
      </c>
      <c r="AE4" s="65">
        <f t="shared" si="5"/>
        <v>851694620</v>
      </c>
      <c r="AF4" s="65">
        <f t="shared" ref="AF4:AG4" si="6">+AF5+AF23+AF38+AF52+AF63</f>
        <v>495022029</v>
      </c>
      <c r="AG4" s="65">
        <f t="shared" si="6"/>
        <v>382464621</v>
      </c>
      <c r="AH4" s="65">
        <f t="shared" ref="AH4:AI4" si="7">+AH5+AH23+AH38+AH52+AH63</f>
        <v>333318476</v>
      </c>
      <c r="AI4" s="65">
        <f t="shared" si="7"/>
        <v>303290032</v>
      </c>
      <c r="AJ4" s="65">
        <f t="shared" ref="AJ4:AK4" si="8">+AJ5+AJ23+AJ38+AJ52+AJ63</f>
        <v>344887841</v>
      </c>
      <c r="AK4" s="65">
        <f t="shared" si="8"/>
        <v>344259509</v>
      </c>
      <c r="AL4" s="51">
        <f t="shared" si="0"/>
        <v>346383028</v>
      </c>
      <c r="AM4" s="65">
        <f t="shared" si="0"/>
        <v>594212491</v>
      </c>
      <c r="AN4" s="65">
        <f t="shared" si="0"/>
        <v>634569377</v>
      </c>
      <c r="AO4" s="65">
        <f t="shared" si="0"/>
        <v>747139018</v>
      </c>
      <c r="AP4" s="65">
        <f t="shared" si="0"/>
        <v>773921700</v>
      </c>
      <c r="AQ4" s="65">
        <f t="shared" si="0"/>
        <v>935992092</v>
      </c>
      <c r="AR4" s="65">
        <f t="shared" si="0"/>
        <v>977453124</v>
      </c>
      <c r="AS4" s="65">
        <f t="shared" si="0"/>
        <v>1064337456</v>
      </c>
      <c r="AT4" s="65">
        <f t="shared" si="0"/>
        <v>1162431640</v>
      </c>
      <c r="AU4" s="65">
        <f t="shared" si="0"/>
        <v>1316434436</v>
      </c>
      <c r="AV4" s="65">
        <f t="shared" ref="AV4:AW4" si="9">+AV5+AV23+AV38+AV52+AV63</f>
        <v>1349500935</v>
      </c>
      <c r="AW4" s="65">
        <f t="shared" si="9"/>
        <v>1353350665</v>
      </c>
      <c r="AX4" s="65">
        <f t="shared" ref="AX4:AY4" si="10">+AX5+AX23+AX38+AX52+AX63</f>
        <v>1476624197</v>
      </c>
      <c r="AY4" s="65">
        <f t="shared" si="10"/>
        <v>1379863194</v>
      </c>
      <c r="AZ4" s="65">
        <f t="shared" ref="AZ4:BA4" si="11">+AZ5+AZ23+AZ38+AZ52+AZ63</f>
        <v>1429775160</v>
      </c>
      <c r="BA4" s="65">
        <f t="shared" si="11"/>
        <v>1486727296</v>
      </c>
      <c r="BB4" s="65">
        <f t="shared" ref="BB4:BC4" si="12">+BB5+BB23+BB38+BB52+BB63</f>
        <v>1790896773</v>
      </c>
      <c r="BC4" s="65">
        <f t="shared" si="12"/>
        <v>1833210937</v>
      </c>
      <c r="BD4" s="51">
        <f t="shared" si="0"/>
        <v>7512614</v>
      </c>
      <c r="BE4" s="65">
        <f t="shared" si="0"/>
        <v>12976456</v>
      </c>
      <c r="BF4" s="65">
        <f t="shared" si="0"/>
        <v>25926174</v>
      </c>
      <c r="BG4" s="65">
        <f t="shared" si="0"/>
        <v>21117887</v>
      </c>
      <c r="BH4" s="65">
        <f t="shared" si="0"/>
        <v>32563837</v>
      </c>
      <c r="BI4" s="65">
        <f t="shared" si="0"/>
        <v>37976662</v>
      </c>
      <c r="BJ4" s="65">
        <f t="shared" si="0"/>
        <v>49462309</v>
      </c>
      <c r="BK4" s="65">
        <f t="shared" si="0"/>
        <v>56997004</v>
      </c>
      <c r="BL4" s="65">
        <f t="shared" si="0"/>
        <v>55855867</v>
      </c>
      <c r="BM4" s="65">
        <f t="shared" si="0"/>
        <v>63579783</v>
      </c>
      <c r="BN4" s="65">
        <f t="shared" ref="BN4:BO4" si="13">+BN5+BN23+BN38+BN52+BN63</f>
        <v>72758531</v>
      </c>
      <c r="BO4" s="65">
        <f t="shared" si="13"/>
        <v>74034466</v>
      </c>
      <c r="BP4" s="65">
        <f t="shared" ref="BP4:BQ4" si="14">+BP5+BP23+BP38+BP52+BP63</f>
        <v>94836023</v>
      </c>
      <c r="BQ4" s="65">
        <f t="shared" si="14"/>
        <v>79595605</v>
      </c>
      <c r="BR4" s="65">
        <f t="shared" ref="BR4:BS4" si="15">+BR5+BR23+BR38+BR52+BR63</f>
        <v>80470205</v>
      </c>
      <c r="BS4" s="65">
        <f t="shared" si="15"/>
        <v>79231920</v>
      </c>
      <c r="BT4" s="65">
        <f t="shared" ref="BT4:BU4" si="16">+BT5+BT23+BT38+BT52+BT63</f>
        <v>106584050</v>
      </c>
      <c r="BU4" s="65">
        <f t="shared" si="16"/>
        <v>105706167</v>
      </c>
      <c r="BV4" s="52">
        <f t="shared" si="0"/>
        <v>50427900</v>
      </c>
      <c r="BW4" s="66">
        <f t="shared" si="0"/>
        <v>102267860</v>
      </c>
      <c r="BX4" s="51">
        <f t="shared" si="0"/>
        <v>202620200</v>
      </c>
      <c r="BY4" s="85">
        <f t="shared" si="0"/>
        <v>358816111</v>
      </c>
      <c r="BZ4" s="85">
        <f t="shared" si="0"/>
        <v>413026345</v>
      </c>
      <c r="CA4" s="65">
        <f t="shared" si="0"/>
        <v>431990860</v>
      </c>
      <c r="CB4" s="65">
        <f t="shared" si="0"/>
        <v>482409356</v>
      </c>
      <c r="CC4" s="65">
        <f t="shared" si="0"/>
        <v>578769697</v>
      </c>
      <c r="CD4" s="65">
        <f t="shared" si="0"/>
        <v>656717112</v>
      </c>
      <c r="CE4" s="65">
        <f t="shared" si="0"/>
        <v>720095920</v>
      </c>
      <c r="CF4" s="65">
        <f t="shared" si="0"/>
        <v>786134026</v>
      </c>
      <c r="CG4" s="65">
        <f t="shared" si="0"/>
        <v>875590923</v>
      </c>
      <c r="CH4" s="65">
        <f t="shared" ref="CH4:CI4" si="17">+CH5+CH23+CH38+CH52+CH63</f>
        <v>1053736272</v>
      </c>
      <c r="CI4" s="65">
        <f t="shared" si="17"/>
        <v>1259661856</v>
      </c>
      <c r="CJ4" s="65">
        <f t="shared" ref="CJ4:CK4" si="18">+CJ5+CJ23+CJ38+CJ52+CJ63</f>
        <v>1226147366</v>
      </c>
      <c r="CK4" s="65">
        <f t="shared" si="18"/>
        <v>1180773662</v>
      </c>
      <c r="CL4" s="65">
        <f t="shared" ref="CL4:CM4" si="19">+CL5+CL23+CL38+CL52+CL63</f>
        <v>1204538816</v>
      </c>
      <c r="CM4" s="65">
        <f t="shared" si="19"/>
        <v>1225354437</v>
      </c>
      <c r="CN4" s="65">
        <f t="shared" ref="CN4:CO4" si="20">+CN5+CN23+CN38+CN52+CN63</f>
        <v>1502253834</v>
      </c>
      <c r="CO4" s="65">
        <f t="shared" si="20"/>
        <v>1473518183</v>
      </c>
      <c r="CP4" s="51">
        <f t="shared" si="0"/>
        <v>2335860056</v>
      </c>
      <c r="CQ4" s="65">
        <f t="shared" si="0"/>
        <v>3541916853</v>
      </c>
      <c r="CR4" s="65">
        <f t="shared" si="0"/>
        <v>4366969161</v>
      </c>
      <c r="CS4" s="65">
        <f t="shared" si="0"/>
        <v>5040671844</v>
      </c>
      <c r="CT4" s="65">
        <f t="shared" si="0"/>
        <v>5435649462</v>
      </c>
      <c r="CU4" s="65">
        <f t="shared" si="0"/>
        <v>6021221113</v>
      </c>
      <c r="CV4" s="59">
        <f t="shared" si="0"/>
        <v>5967951189</v>
      </c>
      <c r="CW4" s="65">
        <f t="shared" si="0"/>
        <v>6170157425</v>
      </c>
      <c r="CX4" s="65">
        <f t="shared" si="0"/>
        <v>6887167284</v>
      </c>
      <c r="CY4" s="65">
        <f t="shared" si="0"/>
        <v>8520485229</v>
      </c>
      <c r="CZ4" s="65">
        <f t="shared" ref="CZ4:DA4" si="21">+CZ5+CZ23+CZ38+CZ52+CZ63</f>
        <v>13146436211</v>
      </c>
      <c r="DA4" s="65">
        <f t="shared" si="21"/>
        <v>15770226175</v>
      </c>
      <c r="DB4" s="65">
        <f t="shared" ref="DB4:DC4" si="22">+DB5+DB23+DB38+DB52+DB63</f>
        <v>15018235104</v>
      </c>
      <c r="DC4" s="65">
        <f t="shared" si="22"/>
        <v>12907964525</v>
      </c>
      <c r="DD4" s="65">
        <f t="shared" ref="DD4:DE4" si="23">+DD5+DD23+DD38+DD52+DD63</f>
        <v>12669846027</v>
      </c>
      <c r="DE4" s="65">
        <f t="shared" si="23"/>
        <v>12295775229</v>
      </c>
      <c r="DF4" s="65">
        <f t="shared" ref="DF4:DG4" si="24">+DF5+DF23+DF38+DF52+DF63</f>
        <v>13209517081</v>
      </c>
      <c r="DG4" s="65">
        <f t="shared" si="24"/>
        <v>12391157252</v>
      </c>
      <c r="DH4" s="67">
        <f t="shared" ref="DH4:DW4" si="25">+BX4+BD4+AL4+T4+B4</f>
        <v>2335860056</v>
      </c>
      <c r="DI4" s="67">
        <f t="shared" si="25"/>
        <v>3541916853</v>
      </c>
      <c r="DJ4" s="67">
        <f t="shared" si="25"/>
        <v>4366969161</v>
      </c>
      <c r="DK4" s="67">
        <f t="shared" si="25"/>
        <v>5040671844</v>
      </c>
      <c r="DL4" s="67">
        <f t="shared" si="25"/>
        <v>5435649462</v>
      </c>
      <c r="DM4" s="67">
        <f t="shared" si="25"/>
        <v>6021221113</v>
      </c>
      <c r="DN4" s="67">
        <f t="shared" si="25"/>
        <v>5967951189</v>
      </c>
      <c r="DO4" s="67">
        <f t="shared" si="25"/>
        <v>6170157425</v>
      </c>
      <c r="DP4" s="67">
        <f t="shared" si="25"/>
        <v>6887167284</v>
      </c>
      <c r="DQ4" s="67">
        <f t="shared" si="25"/>
        <v>8520485229</v>
      </c>
      <c r="DR4" s="67">
        <f t="shared" si="25"/>
        <v>13146436211</v>
      </c>
      <c r="DS4" s="67">
        <f t="shared" si="25"/>
        <v>15770226175</v>
      </c>
      <c r="DT4" s="67">
        <f t="shared" si="25"/>
        <v>15018235104</v>
      </c>
      <c r="DU4" s="67">
        <f t="shared" si="25"/>
        <v>12907964525</v>
      </c>
      <c r="DV4" s="67">
        <f t="shared" si="25"/>
        <v>12669846027</v>
      </c>
      <c r="DW4" s="67">
        <f t="shared" si="25"/>
        <v>12295775229</v>
      </c>
      <c r="DX4" s="67">
        <f t="shared" ref="DX4:DY5" si="26">+CN4+BT4+BB4+AJ4+R4</f>
        <v>13209517081</v>
      </c>
      <c r="DY4" s="67">
        <f t="shared" si="26"/>
        <v>12391157252</v>
      </c>
      <c r="DZ4" s="137"/>
      <c r="EA4" s="67">
        <f t="shared" ref="EA4:EP5" si="27">+DH4-CP4</f>
        <v>0</v>
      </c>
      <c r="EB4" s="67">
        <f t="shared" si="27"/>
        <v>0</v>
      </c>
      <c r="EC4" s="67">
        <f t="shared" si="27"/>
        <v>0</v>
      </c>
      <c r="ED4" s="67">
        <f t="shared" si="27"/>
        <v>0</v>
      </c>
      <c r="EE4" s="67">
        <f t="shared" si="27"/>
        <v>0</v>
      </c>
      <c r="EF4" s="67">
        <f t="shared" si="27"/>
        <v>0</v>
      </c>
      <c r="EG4" s="67">
        <f t="shared" si="27"/>
        <v>0</v>
      </c>
      <c r="EH4" s="67">
        <f t="shared" si="27"/>
        <v>0</v>
      </c>
      <c r="EI4" s="67">
        <f t="shared" si="27"/>
        <v>0</v>
      </c>
      <c r="EJ4" s="67">
        <f t="shared" si="27"/>
        <v>0</v>
      </c>
      <c r="EK4" s="67">
        <f t="shared" si="27"/>
        <v>0</v>
      </c>
      <c r="EL4" s="67">
        <f t="shared" si="27"/>
        <v>0</v>
      </c>
      <c r="EM4" s="67">
        <f t="shared" si="27"/>
        <v>0</v>
      </c>
      <c r="EN4" s="67">
        <f t="shared" si="27"/>
        <v>0</v>
      </c>
      <c r="EO4" s="67">
        <f t="shared" si="27"/>
        <v>0</v>
      </c>
      <c r="EP4" s="67">
        <f t="shared" si="27"/>
        <v>0</v>
      </c>
      <c r="EQ4" s="67">
        <f t="shared" ref="EQ4:ER5" si="28">+DX4-DF4</f>
        <v>0</v>
      </c>
      <c r="ER4" s="67">
        <f t="shared" si="28"/>
        <v>0</v>
      </c>
    </row>
    <row r="5" spans="1:148">
      <c r="A5" s="40" t="s">
        <v>0</v>
      </c>
      <c r="B5" s="53">
        <f>SUM(B6:B22)</f>
        <v>614613894</v>
      </c>
      <c r="C5" s="68">
        <f t="shared" ref="C5:CY5" si="29">SUM(C6:C22)</f>
        <v>1029570721</v>
      </c>
      <c r="D5" s="68">
        <f t="shared" si="29"/>
        <v>1288914567</v>
      </c>
      <c r="E5" s="68">
        <f t="shared" si="29"/>
        <v>1471524308</v>
      </c>
      <c r="F5" s="68">
        <f t="shared" si="29"/>
        <v>1606487472</v>
      </c>
      <c r="G5" s="68">
        <f t="shared" si="29"/>
        <v>1663401011</v>
      </c>
      <c r="H5" s="68">
        <f t="shared" si="29"/>
        <v>1565041671</v>
      </c>
      <c r="I5" s="68">
        <f t="shared" si="29"/>
        <v>1594618217</v>
      </c>
      <c r="J5" s="68">
        <f t="shared" si="29"/>
        <v>1794491706</v>
      </c>
      <c r="K5" s="68">
        <f t="shared" si="29"/>
        <v>2315661060</v>
      </c>
      <c r="L5" s="68">
        <f t="shared" ref="L5:M5" si="30">SUM(L6:L22)</f>
        <v>4233403304</v>
      </c>
      <c r="M5" s="68">
        <f t="shared" si="30"/>
        <v>5136103933</v>
      </c>
      <c r="N5" s="68">
        <f t="shared" ref="N5:O5" si="31">SUM(N6:N22)</f>
        <v>4718067069</v>
      </c>
      <c r="O5" s="68">
        <f t="shared" si="31"/>
        <v>4356473505</v>
      </c>
      <c r="P5" s="68">
        <f t="shared" ref="P5:Q5" si="32">SUM(P6:P22)</f>
        <v>4217402952</v>
      </c>
      <c r="Q5" s="68">
        <f t="shared" si="32"/>
        <v>4019720040</v>
      </c>
      <c r="R5" s="68">
        <f t="shared" ref="R5:S5" si="33">SUM(R6:R22)</f>
        <v>3838959671</v>
      </c>
      <c r="S5" s="68">
        <f t="shared" si="33"/>
        <v>3405543074</v>
      </c>
      <c r="T5" s="54">
        <f t="shared" si="29"/>
        <v>45199934</v>
      </c>
      <c r="U5" s="68">
        <f t="shared" si="29"/>
        <v>72297141</v>
      </c>
      <c r="V5" s="68">
        <f t="shared" si="29"/>
        <v>115834751</v>
      </c>
      <c r="W5" s="68">
        <f t="shared" si="29"/>
        <v>134862462</v>
      </c>
      <c r="X5" s="68">
        <f t="shared" si="29"/>
        <v>138365790</v>
      </c>
      <c r="Y5" s="68">
        <f t="shared" si="29"/>
        <v>122871953</v>
      </c>
      <c r="Z5" s="68">
        <f t="shared" si="29"/>
        <v>137821716</v>
      </c>
      <c r="AA5" s="68">
        <f t="shared" si="29"/>
        <v>137969887</v>
      </c>
      <c r="AB5" s="68">
        <f t="shared" si="29"/>
        <v>151779505</v>
      </c>
      <c r="AC5" s="68">
        <f t="shared" si="29"/>
        <v>158891318</v>
      </c>
      <c r="AD5" s="68">
        <f t="shared" ref="AD5:AE5" si="34">SUM(AD6:AD22)</f>
        <v>215315577</v>
      </c>
      <c r="AE5" s="68">
        <f t="shared" si="34"/>
        <v>234130749</v>
      </c>
      <c r="AF5" s="68">
        <f t="shared" ref="AF5:AG5" si="35">SUM(AF6:AF22)</f>
        <v>151607722</v>
      </c>
      <c r="AG5" s="68">
        <f t="shared" si="35"/>
        <v>147375910</v>
      </c>
      <c r="AH5" s="68">
        <f t="shared" ref="AH5:AI5" si="36">SUM(AH6:AH22)</f>
        <v>139701038</v>
      </c>
      <c r="AI5" s="68">
        <f t="shared" si="36"/>
        <v>133225393</v>
      </c>
      <c r="AJ5" s="68">
        <f t="shared" ref="AJ5:AK5" si="37">SUM(AJ6:AJ22)</f>
        <v>144290105</v>
      </c>
      <c r="AK5" s="68">
        <f t="shared" si="37"/>
        <v>138044520</v>
      </c>
      <c r="AL5" s="54">
        <f t="shared" si="29"/>
        <v>63112501</v>
      </c>
      <c r="AM5" s="68">
        <f t="shared" si="29"/>
        <v>210885899</v>
      </c>
      <c r="AN5" s="68">
        <f t="shared" si="29"/>
        <v>178492184</v>
      </c>
      <c r="AO5" s="68">
        <f t="shared" si="29"/>
        <v>198839364</v>
      </c>
      <c r="AP5" s="68">
        <f t="shared" si="29"/>
        <v>203530241</v>
      </c>
      <c r="AQ5" s="68">
        <f t="shared" si="29"/>
        <v>249208311</v>
      </c>
      <c r="AR5" s="68">
        <f t="shared" si="29"/>
        <v>277417621</v>
      </c>
      <c r="AS5" s="68">
        <f t="shared" si="29"/>
        <v>332927820</v>
      </c>
      <c r="AT5" s="68">
        <f t="shared" si="29"/>
        <v>399205299</v>
      </c>
      <c r="AU5" s="68">
        <f t="shared" si="29"/>
        <v>472386316</v>
      </c>
      <c r="AV5" s="68">
        <f t="shared" ref="AV5:AW5" si="38">SUM(AV6:AV22)</f>
        <v>511166311</v>
      </c>
      <c r="AW5" s="68">
        <f t="shared" si="38"/>
        <v>498917568</v>
      </c>
      <c r="AX5" s="68">
        <f t="shared" ref="AX5:AY5" si="39">SUM(AX6:AX22)</f>
        <v>464358231</v>
      </c>
      <c r="AY5" s="68">
        <f t="shared" si="39"/>
        <v>466304467</v>
      </c>
      <c r="AZ5" s="68">
        <f t="shared" ref="AZ5:BA5" si="40">SUM(AZ6:AZ22)</f>
        <v>467410260</v>
      </c>
      <c r="BA5" s="68">
        <f t="shared" si="40"/>
        <v>474481718</v>
      </c>
      <c r="BB5" s="68">
        <f t="shared" ref="BB5:BC5" si="41">SUM(BB6:BB22)</f>
        <v>523983752</v>
      </c>
      <c r="BC5" s="68">
        <f t="shared" si="41"/>
        <v>536913383</v>
      </c>
      <c r="BD5" s="54">
        <f t="shared" si="29"/>
        <v>2472377</v>
      </c>
      <c r="BE5" s="68">
        <f t="shared" si="29"/>
        <v>6936768</v>
      </c>
      <c r="BF5" s="68">
        <f t="shared" si="29"/>
        <v>14823043</v>
      </c>
      <c r="BG5" s="68">
        <f t="shared" si="29"/>
        <v>8833269</v>
      </c>
      <c r="BH5" s="68">
        <f t="shared" si="29"/>
        <v>8099349</v>
      </c>
      <c r="BI5" s="68">
        <f t="shared" si="29"/>
        <v>12687255</v>
      </c>
      <c r="BJ5" s="68">
        <f t="shared" si="29"/>
        <v>10284520</v>
      </c>
      <c r="BK5" s="68">
        <f t="shared" si="29"/>
        <v>12918784</v>
      </c>
      <c r="BL5" s="68">
        <f t="shared" si="29"/>
        <v>15024772</v>
      </c>
      <c r="BM5" s="68">
        <f t="shared" si="29"/>
        <v>14738317</v>
      </c>
      <c r="BN5" s="68">
        <f t="shared" ref="BN5:BO5" si="42">SUM(BN6:BN22)</f>
        <v>18468181</v>
      </c>
      <c r="BO5" s="68">
        <f t="shared" si="42"/>
        <v>17045543</v>
      </c>
      <c r="BP5" s="68">
        <f t="shared" ref="BP5:BQ5" si="43">SUM(BP6:BP22)</f>
        <v>19550340</v>
      </c>
      <c r="BQ5" s="68">
        <f t="shared" si="43"/>
        <v>21699986</v>
      </c>
      <c r="BR5" s="68">
        <f t="shared" ref="BR5:BS5" si="44">SUM(BR6:BR22)</f>
        <v>21379376</v>
      </c>
      <c r="BS5" s="68">
        <f t="shared" si="44"/>
        <v>20741857</v>
      </c>
      <c r="BT5" s="68">
        <f t="shared" ref="BT5:BU5" si="45">SUM(BT6:BT22)</f>
        <v>25666945</v>
      </c>
      <c r="BU5" s="68">
        <f t="shared" si="45"/>
        <v>24499437</v>
      </c>
      <c r="BV5" s="55">
        <f t="shared" si="29"/>
        <v>15408302</v>
      </c>
      <c r="BW5" s="69">
        <f t="shared" si="29"/>
        <v>34701024</v>
      </c>
      <c r="BX5" s="54">
        <f t="shared" si="29"/>
        <v>87670460</v>
      </c>
      <c r="BY5" s="68">
        <f t="shared" si="29"/>
        <v>155160770</v>
      </c>
      <c r="BZ5" s="68">
        <f t="shared" si="29"/>
        <v>170877796</v>
      </c>
      <c r="CA5" s="68">
        <f t="shared" si="29"/>
        <v>172178345</v>
      </c>
      <c r="CB5" s="68">
        <f t="shared" si="29"/>
        <v>192325264</v>
      </c>
      <c r="CC5" s="68">
        <f t="shared" si="29"/>
        <v>244435799</v>
      </c>
      <c r="CD5" s="68">
        <f t="shared" si="29"/>
        <v>281897307</v>
      </c>
      <c r="CE5" s="68">
        <f t="shared" si="29"/>
        <v>340341141</v>
      </c>
      <c r="CF5" s="68">
        <f t="shared" si="29"/>
        <v>370480832</v>
      </c>
      <c r="CG5" s="68">
        <f t="shared" si="29"/>
        <v>401912587</v>
      </c>
      <c r="CH5" s="68">
        <f t="shared" ref="CH5:CI5" si="46">SUM(CH6:CH22)</f>
        <v>500369825</v>
      </c>
      <c r="CI5" s="68">
        <f t="shared" si="46"/>
        <v>580483967</v>
      </c>
      <c r="CJ5" s="68">
        <f t="shared" ref="CJ5:CK5" si="47">SUM(CJ6:CJ22)</f>
        <v>554969251</v>
      </c>
      <c r="CK5" s="68">
        <f t="shared" si="47"/>
        <v>582118752</v>
      </c>
      <c r="CL5" s="68">
        <f t="shared" ref="CL5:CM5" si="48">SUM(CL6:CL22)</f>
        <v>605532371</v>
      </c>
      <c r="CM5" s="68">
        <f t="shared" si="48"/>
        <v>592811024</v>
      </c>
      <c r="CN5" s="68">
        <f t="shared" ref="CN5:CO5" si="49">SUM(CN6:CN22)</f>
        <v>691619877</v>
      </c>
      <c r="CO5" s="68">
        <f t="shared" si="49"/>
        <v>675478507</v>
      </c>
      <c r="CP5" s="54">
        <f t="shared" si="29"/>
        <v>813069166</v>
      </c>
      <c r="CQ5" s="68">
        <f t="shared" si="29"/>
        <v>1474851299</v>
      </c>
      <c r="CR5" s="68">
        <f t="shared" si="29"/>
        <v>1768942341</v>
      </c>
      <c r="CS5" s="68">
        <f t="shared" si="29"/>
        <v>1986237748</v>
      </c>
      <c r="CT5" s="68">
        <f t="shared" si="29"/>
        <v>2148808116</v>
      </c>
      <c r="CU5" s="68">
        <f t="shared" si="29"/>
        <v>2292604329</v>
      </c>
      <c r="CV5" s="71">
        <f t="shared" si="29"/>
        <v>2272462835</v>
      </c>
      <c r="CW5" s="68">
        <f t="shared" si="29"/>
        <v>2418775849</v>
      </c>
      <c r="CX5" s="68">
        <f t="shared" si="29"/>
        <v>2730982114</v>
      </c>
      <c r="CY5" s="68">
        <f t="shared" si="29"/>
        <v>3363589598</v>
      </c>
      <c r="CZ5" s="68">
        <f t="shared" ref="CZ5:DA5" si="50">SUM(CZ6:CZ22)</f>
        <v>5478723198</v>
      </c>
      <c r="DA5" s="68">
        <f t="shared" si="50"/>
        <v>6466681760</v>
      </c>
      <c r="DB5" s="68">
        <f t="shared" ref="DB5:DC5" si="51">SUM(DB6:DB22)</f>
        <v>5908552613</v>
      </c>
      <c r="DC5" s="68">
        <f t="shared" si="51"/>
        <v>5573972620</v>
      </c>
      <c r="DD5" s="68">
        <f t="shared" ref="DD5:DE5" si="52">SUM(DD6:DD22)</f>
        <v>5451425997</v>
      </c>
      <c r="DE5" s="68">
        <f t="shared" si="52"/>
        <v>5240980032</v>
      </c>
      <c r="DF5" s="68">
        <f>SUM(DF6:DF22)</f>
        <v>5224520350</v>
      </c>
      <c r="DG5" s="68">
        <f t="shared" ref="DG5" si="53">SUM(DG6:DG22)</f>
        <v>4780478921</v>
      </c>
      <c r="DH5" s="70">
        <f t="shared" ref="DH5" si="54">+BX5+BD5+AL5+T5+B5</f>
        <v>813069166</v>
      </c>
      <c r="DI5" s="70">
        <f t="shared" ref="DI5" si="55">+BY5+BE5+AM5+U5+C5</f>
        <v>1474851299</v>
      </c>
      <c r="DJ5" s="70">
        <f t="shared" ref="DJ5" si="56">+BZ5+BF5+AN5+V5+D5</f>
        <v>1768942341</v>
      </c>
      <c r="DK5" s="70">
        <f t="shared" ref="DK5" si="57">+CA5+BG5+AO5+W5+E5</f>
        <v>1986237748</v>
      </c>
      <c r="DL5" s="70">
        <f t="shared" ref="DL5" si="58">+CB5+BH5+AP5+X5+F5</f>
        <v>2148808116</v>
      </c>
      <c r="DM5" s="70">
        <f t="shared" ref="DM5" si="59">+CC5+BI5+AQ5+Y5+G5</f>
        <v>2292604329</v>
      </c>
      <c r="DN5" s="70">
        <f t="shared" ref="DN5" si="60">+CD5+BJ5+AR5+Z5+H5</f>
        <v>2272462835</v>
      </c>
      <c r="DO5" s="70">
        <f t="shared" ref="DO5" si="61">+CE5+BK5+AS5+AA5+I5</f>
        <v>2418775849</v>
      </c>
      <c r="DP5" s="70">
        <f t="shared" ref="DP5:DW5" si="62">+CF5+BL5+AT5+AB5+J5</f>
        <v>2730982114</v>
      </c>
      <c r="DQ5" s="70">
        <f t="shared" si="62"/>
        <v>3363589598</v>
      </c>
      <c r="DR5" s="70">
        <f t="shared" si="62"/>
        <v>5478723198</v>
      </c>
      <c r="DS5" s="70">
        <f t="shared" si="62"/>
        <v>6466681760</v>
      </c>
      <c r="DT5" s="70">
        <f t="shared" si="62"/>
        <v>5908552613</v>
      </c>
      <c r="DU5" s="70">
        <f t="shared" si="62"/>
        <v>5573972620</v>
      </c>
      <c r="DV5" s="70">
        <f t="shared" si="62"/>
        <v>5451425997</v>
      </c>
      <c r="DW5" s="70">
        <f t="shared" si="62"/>
        <v>5240980032</v>
      </c>
      <c r="DX5" s="70">
        <f t="shared" si="26"/>
        <v>5224520350</v>
      </c>
      <c r="DY5" s="70">
        <f t="shared" si="26"/>
        <v>4780478921</v>
      </c>
      <c r="DZ5" s="74"/>
      <c r="EA5" s="70">
        <f t="shared" si="27"/>
        <v>0</v>
      </c>
      <c r="EB5" s="70">
        <f t="shared" si="27"/>
        <v>0</v>
      </c>
      <c r="EC5" s="70">
        <f t="shared" si="27"/>
        <v>0</v>
      </c>
      <c r="ED5" s="70">
        <f t="shared" si="27"/>
        <v>0</v>
      </c>
      <c r="EE5" s="70">
        <f t="shared" si="27"/>
        <v>0</v>
      </c>
      <c r="EF5" s="70">
        <f t="shared" si="27"/>
        <v>0</v>
      </c>
      <c r="EG5" s="70">
        <f t="shared" si="27"/>
        <v>0</v>
      </c>
      <c r="EH5" s="70">
        <f t="shared" si="27"/>
        <v>0</v>
      </c>
      <c r="EI5" s="70">
        <f t="shared" si="27"/>
        <v>0</v>
      </c>
      <c r="EJ5" s="70">
        <f t="shared" si="27"/>
        <v>0</v>
      </c>
      <c r="EK5" s="70">
        <f t="shared" si="27"/>
        <v>0</v>
      </c>
      <c r="EL5" s="70">
        <f t="shared" si="27"/>
        <v>0</v>
      </c>
      <c r="EM5" s="70">
        <f t="shared" si="27"/>
        <v>0</v>
      </c>
      <c r="EN5" s="70">
        <f t="shared" si="27"/>
        <v>0</v>
      </c>
      <c r="EO5" s="70">
        <f t="shared" si="27"/>
        <v>0</v>
      </c>
      <c r="EP5" s="70">
        <f t="shared" si="27"/>
        <v>0</v>
      </c>
      <c r="EQ5" s="70">
        <f t="shared" si="28"/>
        <v>0</v>
      </c>
      <c r="ER5" s="70">
        <f t="shared" si="28"/>
        <v>0</v>
      </c>
    </row>
    <row r="6" spans="1:148">
      <c r="A6" s="40" t="s">
        <v>64</v>
      </c>
      <c r="B6" s="31"/>
      <c r="C6" s="10"/>
      <c r="D6" s="10"/>
      <c r="E6" s="10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18"/>
      <c r="U6" s="10"/>
      <c r="V6" s="10"/>
      <c r="W6" s="10"/>
      <c r="X6" s="10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18"/>
      <c r="AM6" s="10"/>
      <c r="AN6" s="10"/>
      <c r="AO6" s="10"/>
      <c r="AP6" s="10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18"/>
      <c r="BE6" s="10"/>
      <c r="BF6" s="10"/>
      <c r="BG6" s="10"/>
      <c r="BH6" s="10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19"/>
      <c r="BW6" s="12"/>
      <c r="BX6" s="18"/>
      <c r="BY6" s="36"/>
      <c r="BZ6" s="36"/>
      <c r="CA6" s="36"/>
      <c r="CB6" s="36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18"/>
      <c r="CQ6" s="10"/>
      <c r="CR6" s="10"/>
      <c r="CS6" s="10"/>
      <c r="CT6" s="10"/>
      <c r="CU6" s="38"/>
      <c r="CV6" s="7"/>
      <c r="CW6" s="7"/>
      <c r="CX6" s="7"/>
      <c r="CY6" s="38"/>
      <c r="CZ6" s="38"/>
      <c r="DA6" s="38"/>
      <c r="DB6" s="38"/>
      <c r="DC6" s="38"/>
      <c r="DD6" s="38"/>
      <c r="DE6" s="38"/>
      <c r="DF6" s="38"/>
      <c r="DG6" s="38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139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</row>
    <row r="7" spans="1:148">
      <c r="A7" s="39" t="s">
        <v>1</v>
      </c>
      <c r="B7" s="31">
        <v>42146221</v>
      </c>
      <c r="C7" s="10">
        <v>70839094</v>
      </c>
      <c r="D7" s="10">
        <v>94005600</v>
      </c>
      <c r="E7" s="10">
        <v>104354265</v>
      </c>
      <c r="F7" s="10">
        <v>109717225</v>
      </c>
      <c r="G7" s="9">
        <v>96172998</v>
      </c>
      <c r="H7" s="9">
        <v>90425253</v>
      </c>
      <c r="I7" s="9">
        <v>84207816</v>
      </c>
      <c r="J7" s="9">
        <v>103560923</v>
      </c>
      <c r="K7" s="9">
        <v>136383009</v>
      </c>
      <c r="L7" s="9">
        <v>231898460</v>
      </c>
      <c r="M7" s="9">
        <v>249344483</v>
      </c>
      <c r="N7" s="9">
        <v>213474578</v>
      </c>
      <c r="O7" s="9">
        <v>190479825</v>
      </c>
      <c r="P7" s="9">
        <v>180791610</v>
      </c>
      <c r="Q7" s="9">
        <v>170062140</v>
      </c>
      <c r="R7" s="9">
        <v>163121051</v>
      </c>
      <c r="S7" s="9">
        <v>148470273</v>
      </c>
      <c r="T7" s="18">
        <v>2459496</v>
      </c>
      <c r="U7" s="10">
        <v>2814766</v>
      </c>
      <c r="V7" s="10">
        <v>5148142</v>
      </c>
      <c r="W7" s="10">
        <v>6500467</v>
      </c>
      <c r="X7" s="10">
        <v>4363281</v>
      </c>
      <c r="Y7" s="9">
        <v>5612168</v>
      </c>
      <c r="Z7" s="9">
        <v>9419617</v>
      </c>
      <c r="AA7" s="9">
        <v>6345150</v>
      </c>
      <c r="AB7" s="9">
        <v>6327201</v>
      </c>
      <c r="AC7" s="9">
        <v>7994780</v>
      </c>
      <c r="AD7" s="9">
        <v>8207401</v>
      </c>
      <c r="AE7" s="9">
        <v>11707428</v>
      </c>
      <c r="AF7" s="9">
        <v>5447477</v>
      </c>
      <c r="AG7" s="9">
        <v>4587071</v>
      </c>
      <c r="AH7" s="9">
        <v>3892655</v>
      </c>
      <c r="AI7" s="9">
        <v>3468298</v>
      </c>
      <c r="AJ7" s="9">
        <v>4013027</v>
      </c>
      <c r="AK7" s="9">
        <v>3768398</v>
      </c>
      <c r="AL7" s="18">
        <v>1188126</v>
      </c>
      <c r="AM7" s="10">
        <v>820245</v>
      </c>
      <c r="AN7" s="10">
        <v>1577327</v>
      </c>
      <c r="AO7" s="10">
        <v>2606131</v>
      </c>
      <c r="AP7" s="10">
        <v>1051007</v>
      </c>
      <c r="AQ7" s="9">
        <v>1120471</v>
      </c>
      <c r="AR7" s="9">
        <v>1422670</v>
      </c>
      <c r="AS7" s="9">
        <v>1557973</v>
      </c>
      <c r="AT7" s="9">
        <v>3368599</v>
      </c>
      <c r="AU7" s="9">
        <v>3148389</v>
      </c>
      <c r="AV7" s="9">
        <v>2705808</v>
      </c>
      <c r="AW7" s="9">
        <v>3931633</v>
      </c>
      <c r="AX7" s="9">
        <v>3170932</v>
      </c>
      <c r="AY7" s="9">
        <v>3103897</v>
      </c>
      <c r="AZ7" s="9">
        <v>2722767</v>
      </c>
      <c r="BA7" s="9">
        <v>5537465</v>
      </c>
      <c r="BB7" s="9">
        <v>7029943</v>
      </c>
      <c r="BC7" s="9">
        <v>7943776</v>
      </c>
      <c r="BD7" s="18">
        <v>13750</v>
      </c>
      <c r="BE7" s="10">
        <v>200477</v>
      </c>
      <c r="BF7" s="10">
        <v>37558</v>
      </c>
      <c r="BG7" s="10">
        <v>20000</v>
      </c>
      <c r="BH7" s="10">
        <v>65291</v>
      </c>
      <c r="BI7" s="9">
        <v>15323</v>
      </c>
      <c r="BJ7" s="9">
        <v>11815</v>
      </c>
      <c r="BK7" s="9">
        <v>14552</v>
      </c>
      <c r="BL7" s="9">
        <v>9320</v>
      </c>
      <c r="BM7" s="9">
        <v>78524</v>
      </c>
      <c r="BN7" s="9">
        <v>127910</v>
      </c>
      <c r="BO7" s="9">
        <v>95129</v>
      </c>
      <c r="BP7" s="9">
        <v>57731</v>
      </c>
      <c r="BQ7" s="9">
        <v>104002</v>
      </c>
      <c r="BR7" s="9">
        <v>30734</v>
      </c>
      <c r="BS7" s="9">
        <v>119396</v>
      </c>
      <c r="BT7" s="9">
        <v>57527</v>
      </c>
      <c r="BU7" s="9">
        <v>54675</v>
      </c>
      <c r="BV7" s="19">
        <v>734220</v>
      </c>
      <c r="BW7" s="12">
        <v>315192</v>
      </c>
      <c r="BX7" s="18">
        <v>16578326</v>
      </c>
      <c r="BY7" s="36">
        <v>19779223</v>
      </c>
      <c r="BZ7" s="36">
        <v>23990969</v>
      </c>
      <c r="CA7" s="36">
        <v>23363593</v>
      </c>
      <c r="CB7" s="36">
        <v>27531473</v>
      </c>
      <c r="CC7" s="9">
        <v>27482168</v>
      </c>
      <c r="CD7" s="9">
        <v>28555783</v>
      </c>
      <c r="CE7" s="9">
        <v>35775673</v>
      </c>
      <c r="CF7" s="9">
        <v>35981569</v>
      </c>
      <c r="CG7" s="9">
        <v>32634409</v>
      </c>
      <c r="CH7" s="9">
        <v>46621086</v>
      </c>
      <c r="CI7" s="9">
        <v>42621335</v>
      </c>
      <c r="CJ7" s="9">
        <v>37558686</v>
      </c>
      <c r="CK7" s="9">
        <v>36496878</v>
      </c>
      <c r="CL7" s="9">
        <v>33884998</v>
      </c>
      <c r="CM7" s="9">
        <v>33899920</v>
      </c>
      <c r="CN7" s="9">
        <v>37772405</v>
      </c>
      <c r="CO7" s="9">
        <v>33161080</v>
      </c>
      <c r="CP7" s="18">
        <v>62385919</v>
      </c>
      <c r="CQ7" s="10">
        <v>94453805</v>
      </c>
      <c r="CR7" s="10">
        <v>124759596</v>
      </c>
      <c r="CS7" s="10">
        <v>136844456</v>
      </c>
      <c r="CT7" s="10">
        <v>142728277</v>
      </c>
      <c r="CU7" s="20">
        <f t="shared" ref="CU7:CU22" si="63">+CC7+BI7+AQ7+Y7+G7</f>
        <v>130403128</v>
      </c>
      <c r="CV7" s="9">
        <v>129835138</v>
      </c>
      <c r="CW7" s="9">
        <v>127901164</v>
      </c>
      <c r="CX7" s="9">
        <v>149247612</v>
      </c>
      <c r="CY7" s="20">
        <f t="shared" ref="CY7:CY22" si="64">+CG7+BM7+AU7+AC7+K7</f>
        <v>180239111</v>
      </c>
      <c r="CZ7" s="20">
        <f t="shared" ref="CZ7:CZ22" si="65">+CH7+BN7+AV7+AD7+L7</f>
        <v>289560665</v>
      </c>
      <c r="DA7" s="9">
        <v>307700008</v>
      </c>
      <c r="DB7" s="9">
        <v>259709404</v>
      </c>
      <c r="DC7" s="9">
        <v>234771673</v>
      </c>
      <c r="DD7" s="9">
        <v>221322764</v>
      </c>
      <c r="DE7" s="9">
        <v>213087219</v>
      </c>
      <c r="DF7" s="9">
        <v>211993953</v>
      </c>
      <c r="DG7" s="9">
        <v>193398202</v>
      </c>
      <c r="DH7" s="95">
        <f t="shared" ref="DH7:DH23" si="66">+BX7+BD7+AL7+T7+B7</f>
        <v>62385919</v>
      </c>
      <c r="DI7" s="95">
        <f t="shared" ref="DI7:DI23" si="67">+BY7+BE7+AM7+U7+C7</f>
        <v>94453805</v>
      </c>
      <c r="DJ7" s="95">
        <f t="shared" ref="DJ7:DJ23" si="68">+BZ7+BF7+AN7+V7+D7</f>
        <v>124759596</v>
      </c>
      <c r="DK7" s="95">
        <f t="shared" ref="DK7:DK23" si="69">+CA7+BG7+AO7+W7+E7</f>
        <v>136844456</v>
      </c>
      <c r="DL7" s="95">
        <f t="shared" ref="DL7:DL23" si="70">+CB7+BH7+AP7+X7+F7</f>
        <v>142728277</v>
      </c>
      <c r="DM7" s="95">
        <f t="shared" ref="DM7:DM23" si="71">+CC7+BI7+AQ7+Y7+G7</f>
        <v>130403128</v>
      </c>
      <c r="DN7" s="95">
        <f t="shared" ref="DN7:DN23" si="72">+CD7+BJ7+AR7+Z7+H7</f>
        <v>129835138</v>
      </c>
      <c r="DO7" s="95">
        <f t="shared" ref="DO7:DO23" si="73">+CE7+BK7+AS7+AA7+I7</f>
        <v>127901164</v>
      </c>
      <c r="DP7" s="95">
        <f t="shared" ref="DP7:DP23" si="74">+CF7+BL7+AT7+AB7+J7</f>
        <v>149247612</v>
      </c>
      <c r="DQ7" s="95">
        <f t="shared" ref="DQ7:DQ23" si="75">+CG7+BM7+AU7+AC7+K7</f>
        <v>180239111</v>
      </c>
      <c r="DR7" s="95">
        <f t="shared" ref="DR7:DR23" si="76">+CH7+BN7+AV7+AD7+L7</f>
        <v>289560665</v>
      </c>
      <c r="DS7" s="95">
        <f t="shared" ref="DS7:DS23" si="77">+CI7+BO7+AW7+AE7+M7</f>
        <v>307700008</v>
      </c>
      <c r="DT7" s="95">
        <f t="shared" ref="DT7:DT23" si="78">+CJ7+BP7+AX7+AF7+N7</f>
        <v>259709404</v>
      </c>
      <c r="DU7" s="95">
        <f t="shared" ref="DU7:DU23" si="79">+CK7+BQ7+AY7+AG7+O7</f>
        <v>234771673</v>
      </c>
      <c r="DV7" s="95">
        <f t="shared" ref="DV7:DV23" si="80">+CL7+BR7+AZ7+AH7+P7</f>
        <v>221322764</v>
      </c>
      <c r="DW7" s="95">
        <f t="shared" ref="DW7:DW23" si="81">+CM7+BS7+BA7+AI7+Q7</f>
        <v>213087219</v>
      </c>
      <c r="DX7" s="95">
        <f t="shared" ref="DX7:DX23" si="82">+CN7+BT7+BB7+AJ7+R7</f>
        <v>211993953</v>
      </c>
      <c r="DY7" s="95">
        <f t="shared" ref="DY7:DY23" si="83">+CO7+BU7+BC7+AK7+S7</f>
        <v>193398202</v>
      </c>
      <c r="DZ7" s="139"/>
      <c r="EA7" s="91">
        <f t="shared" ref="EA7:EA23" si="84">+DH7-CP7</f>
        <v>0</v>
      </c>
      <c r="EB7" s="91">
        <f t="shared" ref="EB7:EB23" si="85">+DI7-CQ7</f>
        <v>0</v>
      </c>
      <c r="EC7" s="91">
        <f t="shared" ref="EC7:EC23" si="86">+DJ7-CR7</f>
        <v>0</v>
      </c>
      <c r="ED7" s="91">
        <f t="shared" ref="ED7:ED23" si="87">+DK7-CS7</f>
        <v>0</v>
      </c>
      <c r="EE7" s="91">
        <f t="shared" ref="EE7:EE23" si="88">+DL7-CT7</f>
        <v>0</v>
      </c>
      <c r="EF7" s="91">
        <f t="shared" ref="EF7:EF23" si="89">+DM7-CU7</f>
        <v>0</v>
      </c>
      <c r="EG7" s="91">
        <f t="shared" ref="EG7:EG23" si="90">+DN7-CV7</f>
        <v>0</v>
      </c>
      <c r="EH7" s="91">
        <f t="shared" ref="EH7:EH23" si="91">+DO7-CW7</f>
        <v>0</v>
      </c>
      <c r="EI7" s="91">
        <f t="shared" ref="EI7:EI23" si="92">+DP7-CX7</f>
        <v>0</v>
      </c>
      <c r="EJ7" s="91">
        <f t="shared" ref="EJ7:EJ23" si="93">+DQ7-CY7</f>
        <v>0</v>
      </c>
      <c r="EK7" s="91">
        <f t="shared" ref="EK7:EK23" si="94">+DR7-CZ7</f>
        <v>0</v>
      </c>
      <c r="EL7" s="91">
        <f t="shared" ref="EL7:EL23" si="95">+DS7-DA7</f>
        <v>0</v>
      </c>
      <c r="EM7" s="91">
        <f t="shared" ref="EM7:EM23" si="96">+DT7-DB7</f>
        <v>0</v>
      </c>
      <c r="EN7" s="91">
        <f t="shared" ref="EN7:EN23" si="97">+DU7-DC7</f>
        <v>0</v>
      </c>
      <c r="EO7" s="91">
        <f t="shared" ref="EO7:EO23" si="98">+DV7-DD7</f>
        <v>0</v>
      </c>
      <c r="EP7" s="91">
        <f t="shared" ref="EP7:EP23" si="99">+DW7-DE7</f>
        <v>0</v>
      </c>
      <c r="EQ7" s="91">
        <f t="shared" ref="EQ7:EQ23" si="100">+DX7-DF7</f>
        <v>0</v>
      </c>
      <c r="ER7" s="91">
        <f t="shared" ref="ER7:ER23" si="101">+DY7-DG7</f>
        <v>0</v>
      </c>
    </row>
    <row r="8" spans="1:148">
      <c r="A8" s="39" t="s">
        <v>2</v>
      </c>
      <c r="B8" s="31">
        <v>9993083</v>
      </c>
      <c r="C8" s="10">
        <v>25375037</v>
      </c>
      <c r="D8" s="10">
        <v>39041438</v>
      </c>
      <c r="E8" s="10">
        <v>51441507</v>
      </c>
      <c r="F8" s="10">
        <v>57239819</v>
      </c>
      <c r="G8" s="9">
        <v>56521482</v>
      </c>
      <c r="H8" s="9">
        <v>55209213</v>
      </c>
      <c r="I8" s="9">
        <v>62455327</v>
      </c>
      <c r="J8" s="9">
        <v>69622683</v>
      </c>
      <c r="K8" s="9">
        <v>77939242</v>
      </c>
      <c r="L8" s="9">
        <v>125858958</v>
      </c>
      <c r="M8" s="9">
        <v>147248498</v>
      </c>
      <c r="N8" s="9">
        <v>145189936</v>
      </c>
      <c r="O8" s="9">
        <v>132047251</v>
      </c>
      <c r="P8" s="9">
        <v>121582657</v>
      </c>
      <c r="Q8" s="9">
        <v>110080014</v>
      </c>
      <c r="R8" s="9">
        <v>95548341</v>
      </c>
      <c r="S8" s="9">
        <v>89662577</v>
      </c>
      <c r="T8" s="18">
        <v>856483</v>
      </c>
      <c r="U8" s="10">
        <v>2077615</v>
      </c>
      <c r="V8" s="10">
        <v>1900160</v>
      </c>
      <c r="W8" s="10">
        <v>5770695</v>
      </c>
      <c r="X8" s="10">
        <v>4202322</v>
      </c>
      <c r="Y8" s="9">
        <v>3377505</v>
      </c>
      <c r="Z8" s="9">
        <v>2861315</v>
      </c>
      <c r="AA8" s="9">
        <v>3120156</v>
      </c>
      <c r="AB8" s="9">
        <v>4651109</v>
      </c>
      <c r="AC8" s="9">
        <v>3435650</v>
      </c>
      <c r="AD8" s="9">
        <v>5193038</v>
      </c>
      <c r="AE8" s="9">
        <v>4614068</v>
      </c>
      <c r="AF8" s="9">
        <v>4047915</v>
      </c>
      <c r="AG8" s="9">
        <v>3507107</v>
      </c>
      <c r="AH8" s="9">
        <v>3145347</v>
      </c>
      <c r="AI8" s="9">
        <v>3019382</v>
      </c>
      <c r="AJ8" s="9">
        <v>2921582</v>
      </c>
      <c r="AK8" s="9">
        <v>3041839</v>
      </c>
      <c r="AL8" s="18">
        <v>888699</v>
      </c>
      <c r="AM8" s="10">
        <v>4657315</v>
      </c>
      <c r="AN8" s="10">
        <v>4881120</v>
      </c>
      <c r="AO8" s="10">
        <v>2979781</v>
      </c>
      <c r="AP8" s="10">
        <v>2827397</v>
      </c>
      <c r="AQ8" s="9">
        <v>4069360</v>
      </c>
      <c r="AR8" s="9">
        <v>4232437</v>
      </c>
      <c r="AS8" s="9">
        <v>5693961</v>
      </c>
      <c r="AT8" s="9">
        <v>7640087</v>
      </c>
      <c r="AU8" s="9">
        <v>5822069</v>
      </c>
      <c r="AV8" s="9">
        <v>8108018</v>
      </c>
      <c r="AW8" s="9">
        <v>19890702</v>
      </c>
      <c r="AX8" s="9">
        <v>15073517</v>
      </c>
      <c r="AY8" s="9">
        <v>15293392</v>
      </c>
      <c r="AZ8" s="9">
        <v>12400334</v>
      </c>
      <c r="BA8" s="9">
        <v>13505730</v>
      </c>
      <c r="BB8" s="9">
        <v>12868931</v>
      </c>
      <c r="BC8" s="9">
        <v>9974183</v>
      </c>
      <c r="BD8" s="18"/>
      <c r="BE8" s="10">
        <v>0</v>
      </c>
      <c r="BF8" s="10">
        <v>287211</v>
      </c>
      <c r="BG8" s="10">
        <v>560264</v>
      </c>
      <c r="BH8" s="10">
        <v>696690</v>
      </c>
      <c r="BI8" s="9">
        <v>226608</v>
      </c>
      <c r="BJ8" s="9">
        <v>218161</v>
      </c>
      <c r="BK8" s="9">
        <v>359681</v>
      </c>
      <c r="BL8" s="9">
        <v>396236</v>
      </c>
      <c r="BM8" s="9">
        <v>412887</v>
      </c>
      <c r="BN8" s="9">
        <v>499929</v>
      </c>
      <c r="BO8" s="9">
        <v>315327</v>
      </c>
      <c r="BP8" s="9">
        <v>216312</v>
      </c>
      <c r="BQ8" s="9">
        <v>184350</v>
      </c>
      <c r="BR8" s="9">
        <v>250605</v>
      </c>
      <c r="BS8" s="9">
        <v>211506</v>
      </c>
      <c r="BT8" s="9">
        <v>193112</v>
      </c>
      <c r="BU8" s="9">
        <v>281127</v>
      </c>
      <c r="BV8" s="19">
        <v>445136</v>
      </c>
      <c r="BW8" s="12">
        <v>710417</v>
      </c>
      <c r="BX8" s="18">
        <v>1582977</v>
      </c>
      <c r="BY8" s="36">
        <v>3163819</v>
      </c>
      <c r="BZ8" s="36">
        <v>4391015</v>
      </c>
      <c r="CA8" s="36">
        <v>3926532</v>
      </c>
      <c r="CB8" s="36">
        <v>4489387</v>
      </c>
      <c r="CC8" s="9">
        <v>5958394</v>
      </c>
      <c r="CD8" s="9">
        <v>6792384</v>
      </c>
      <c r="CE8" s="9">
        <v>11092733</v>
      </c>
      <c r="CF8" s="9">
        <v>13364626</v>
      </c>
      <c r="CG8" s="9">
        <v>10513334</v>
      </c>
      <c r="CH8" s="9">
        <v>11505933</v>
      </c>
      <c r="CI8" s="9">
        <v>12471248</v>
      </c>
      <c r="CJ8" s="9">
        <v>13348065</v>
      </c>
      <c r="CK8" s="9">
        <v>13950600</v>
      </c>
      <c r="CL8" s="9">
        <v>16069077</v>
      </c>
      <c r="CM8" s="9">
        <v>14038228</v>
      </c>
      <c r="CN8" s="9">
        <v>14774158</v>
      </c>
      <c r="CO8" s="9">
        <v>14942172</v>
      </c>
      <c r="CP8" s="18">
        <v>13321242</v>
      </c>
      <c r="CQ8" s="10">
        <v>35273786</v>
      </c>
      <c r="CR8" s="10">
        <v>50500944</v>
      </c>
      <c r="CS8" s="10">
        <v>64678779</v>
      </c>
      <c r="CT8" s="10">
        <v>69455615</v>
      </c>
      <c r="CU8" s="20">
        <f t="shared" si="63"/>
        <v>70153349</v>
      </c>
      <c r="CV8" s="9">
        <v>69313510</v>
      </c>
      <c r="CW8" s="9">
        <v>82721858</v>
      </c>
      <c r="CX8" s="9">
        <v>95674741</v>
      </c>
      <c r="CY8" s="20">
        <f t="shared" si="64"/>
        <v>98123182</v>
      </c>
      <c r="CZ8" s="20">
        <f t="shared" si="65"/>
        <v>151165876</v>
      </c>
      <c r="DA8" s="9">
        <v>184539843</v>
      </c>
      <c r="DB8" s="9">
        <v>177875745</v>
      </c>
      <c r="DC8" s="9">
        <v>164982700</v>
      </c>
      <c r="DD8" s="9">
        <v>153448020</v>
      </c>
      <c r="DE8" s="9">
        <v>140854860</v>
      </c>
      <c r="DF8" s="9">
        <v>126306124</v>
      </c>
      <c r="DG8" s="9">
        <v>117901898</v>
      </c>
      <c r="DH8" s="95">
        <f t="shared" si="66"/>
        <v>13321242</v>
      </c>
      <c r="DI8" s="95">
        <f t="shared" si="67"/>
        <v>35273786</v>
      </c>
      <c r="DJ8" s="95">
        <f t="shared" si="68"/>
        <v>50500944</v>
      </c>
      <c r="DK8" s="95">
        <f t="shared" si="69"/>
        <v>64678779</v>
      </c>
      <c r="DL8" s="95">
        <f t="shared" si="70"/>
        <v>69455615</v>
      </c>
      <c r="DM8" s="95">
        <f t="shared" si="71"/>
        <v>70153349</v>
      </c>
      <c r="DN8" s="95">
        <f t="shared" si="72"/>
        <v>69313510</v>
      </c>
      <c r="DO8" s="95">
        <f t="shared" si="73"/>
        <v>82721858</v>
      </c>
      <c r="DP8" s="95">
        <f t="shared" si="74"/>
        <v>95674741</v>
      </c>
      <c r="DQ8" s="95">
        <f t="shared" si="75"/>
        <v>98123182</v>
      </c>
      <c r="DR8" s="95">
        <f t="shared" si="76"/>
        <v>151165876</v>
      </c>
      <c r="DS8" s="95">
        <f t="shared" si="77"/>
        <v>184539843</v>
      </c>
      <c r="DT8" s="95">
        <f t="shared" si="78"/>
        <v>177875745</v>
      </c>
      <c r="DU8" s="95">
        <f t="shared" si="79"/>
        <v>164982700</v>
      </c>
      <c r="DV8" s="95">
        <f t="shared" si="80"/>
        <v>153448020</v>
      </c>
      <c r="DW8" s="95">
        <f t="shared" si="81"/>
        <v>140854860</v>
      </c>
      <c r="DX8" s="95">
        <f t="shared" si="82"/>
        <v>126306124</v>
      </c>
      <c r="DY8" s="95">
        <f t="shared" si="83"/>
        <v>117901898</v>
      </c>
      <c r="DZ8" s="139"/>
      <c r="EA8" s="91">
        <f t="shared" si="84"/>
        <v>0</v>
      </c>
      <c r="EB8" s="91">
        <f t="shared" si="85"/>
        <v>0</v>
      </c>
      <c r="EC8" s="91">
        <f t="shared" si="86"/>
        <v>0</v>
      </c>
      <c r="ED8" s="91">
        <f t="shared" si="87"/>
        <v>0</v>
      </c>
      <c r="EE8" s="91">
        <f t="shared" si="88"/>
        <v>0</v>
      </c>
      <c r="EF8" s="91">
        <f t="shared" si="89"/>
        <v>0</v>
      </c>
      <c r="EG8" s="91">
        <f t="shared" si="90"/>
        <v>0</v>
      </c>
      <c r="EH8" s="91">
        <f t="shared" si="91"/>
        <v>0</v>
      </c>
      <c r="EI8" s="91">
        <f t="shared" si="92"/>
        <v>0</v>
      </c>
      <c r="EJ8" s="91">
        <f t="shared" si="93"/>
        <v>0</v>
      </c>
      <c r="EK8" s="91">
        <f t="shared" si="94"/>
        <v>0</v>
      </c>
      <c r="EL8" s="91">
        <f t="shared" si="95"/>
        <v>0</v>
      </c>
      <c r="EM8" s="91">
        <f t="shared" si="96"/>
        <v>0</v>
      </c>
      <c r="EN8" s="91">
        <f t="shared" si="97"/>
        <v>0</v>
      </c>
      <c r="EO8" s="91">
        <f t="shared" si="98"/>
        <v>0</v>
      </c>
      <c r="EP8" s="91">
        <f t="shared" si="99"/>
        <v>0</v>
      </c>
      <c r="EQ8" s="91">
        <f t="shared" si="100"/>
        <v>0</v>
      </c>
      <c r="ER8" s="91">
        <f t="shared" si="101"/>
        <v>0</v>
      </c>
    </row>
    <row r="9" spans="1:148">
      <c r="A9" s="39" t="s">
        <v>3</v>
      </c>
      <c r="B9" s="31">
        <v>3013950</v>
      </c>
      <c r="C9" s="10">
        <v>4523163</v>
      </c>
      <c r="D9" s="10">
        <v>5361885</v>
      </c>
      <c r="E9" s="10">
        <v>6798200</v>
      </c>
      <c r="F9" s="10">
        <v>6503341</v>
      </c>
      <c r="G9" s="9">
        <v>7010703</v>
      </c>
      <c r="H9" s="9">
        <v>6375901</v>
      </c>
      <c r="I9" s="9">
        <v>7122706</v>
      </c>
      <c r="J9" s="9">
        <v>8110888</v>
      </c>
      <c r="K9" s="9">
        <v>10190775</v>
      </c>
      <c r="L9" s="9">
        <v>17339877</v>
      </c>
      <c r="M9" s="9">
        <v>21853578</v>
      </c>
      <c r="N9" s="9">
        <v>23271538</v>
      </c>
      <c r="O9" s="9">
        <v>21976174</v>
      </c>
      <c r="P9" s="9">
        <v>22198256</v>
      </c>
      <c r="Q9" s="9">
        <v>22021998</v>
      </c>
      <c r="R9" s="9">
        <v>20677128</v>
      </c>
      <c r="S9" s="9">
        <v>19996697</v>
      </c>
      <c r="T9" s="18">
        <v>257381</v>
      </c>
      <c r="U9" s="10">
        <v>444883</v>
      </c>
      <c r="V9" s="10">
        <v>576249</v>
      </c>
      <c r="W9" s="10">
        <v>569480</v>
      </c>
      <c r="X9" s="10">
        <v>331082</v>
      </c>
      <c r="Y9" s="9">
        <v>308484</v>
      </c>
      <c r="Z9" s="9">
        <v>252795</v>
      </c>
      <c r="AA9" s="9">
        <v>396653</v>
      </c>
      <c r="AB9" s="9">
        <v>298176</v>
      </c>
      <c r="AC9" s="9">
        <v>443644</v>
      </c>
      <c r="AD9" s="9">
        <v>525442</v>
      </c>
      <c r="AE9" s="9">
        <v>386784</v>
      </c>
      <c r="AF9" s="9">
        <v>335064</v>
      </c>
      <c r="AG9" s="9">
        <v>403584</v>
      </c>
      <c r="AH9" s="9">
        <v>395365</v>
      </c>
      <c r="AI9" s="9">
        <v>361356</v>
      </c>
      <c r="AJ9" s="9">
        <v>414027</v>
      </c>
      <c r="AK9" s="9">
        <v>392469</v>
      </c>
      <c r="AL9" s="18">
        <v>359598</v>
      </c>
      <c r="AM9" s="10">
        <v>606301</v>
      </c>
      <c r="AN9" s="10">
        <v>584240</v>
      </c>
      <c r="AO9" s="10">
        <v>611653</v>
      </c>
      <c r="AP9" s="10">
        <v>1358618</v>
      </c>
      <c r="AQ9" s="9">
        <v>1063159</v>
      </c>
      <c r="AR9" s="9">
        <v>1153361</v>
      </c>
      <c r="AS9" s="9">
        <v>1247116</v>
      </c>
      <c r="AT9" s="9">
        <v>1322290</v>
      </c>
      <c r="AU9" s="9">
        <v>1329832</v>
      </c>
      <c r="AV9" s="9">
        <v>1134617</v>
      </c>
      <c r="AW9" s="9">
        <v>1129522</v>
      </c>
      <c r="AX9" s="9">
        <v>1110380</v>
      </c>
      <c r="AY9" s="9">
        <v>1106127</v>
      </c>
      <c r="AZ9" s="9">
        <v>1118017</v>
      </c>
      <c r="BA9" s="9">
        <v>1116934</v>
      </c>
      <c r="BB9" s="9">
        <v>1100282</v>
      </c>
      <c r="BC9" s="9">
        <v>1103627</v>
      </c>
      <c r="BD9" s="18"/>
      <c r="BE9" s="10">
        <v>0</v>
      </c>
      <c r="BF9" s="10"/>
      <c r="BG9" s="10"/>
      <c r="BH9" s="10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>
        <v>0</v>
      </c>
      <c r="BV9" s="19"/>
      <c r="BW9" s="12">
        <v>135354</v>
      </c>
      <c r="BX9" s="18">
        <v>85794</v>
      </c>
      <c r="BY9" s="36">
        <v>355995</v>
      </c>
      <c r="BZ9" s="36">
        <v>346990</v>
      </c>
      <c r="CA9" s="36">
        <v>419867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5912</v>
      </c>
      <c r="CH9" s="9">
        <v>506338</v>
      </c>
      <c r="CI9" s="9">
        <v>363108</v>
      </c>
      <c r="CJ9" s="9">
        <v>351253</v>
      </c>
      <c r="CK9" s="9">
        <v>465646</v>
      </c>
      <c r="CL9" s="9">
        <v>488251</v>
      </c>
      <c r="CM9" s="9">
        <v>310176</v>
      </c>
      <c r="CN9" s="9">
        <v>624789</v>
      </c>
      <c r="CO9" s="9">
        <v>332980</v>
      </c>
      <c r="CP9" s="18">
        <v>3716723</v>
      </c>
      <c r="CQ9" s="10">
        <v>5930342</v>
      </c>
      <c r="CR9" s="10">
        <v>6869364</v>
      </c>
      <c r="CS9" s="10">
        <v>8399200</v>
      </c>
      <c r="CT9" s="10">
        <v>8193041</v>
      </c>
      <c r="CU9" s="20">
        <f t="shared" si="63"/>
        <v>8382346</v>
      </c>
      <c r="CV9" s="9">
        <v>7782057</v>
      </c>
      <c r="CW9" s="9">
        <v>8766475</v>
      </c>
      <c r="CX9" s="9">
        <v>9731354</v>
      </c>
      <c r="CY9" s="20">
        <f t="shared" si="64"/>
        <v>11970163</v>
      </c>
      <c r="CZ9" s="20">
        <f t="shared" si="65"/>
        <v>19506274</v>
      </c>
      <c r="DA9" s="9">
        <v>23732992</v>
      </c>
      <c r="DB9" s="9">
        <v>25068235</v>
      </c>
      <c r="DC9" s="9">
        <v>23951531</v>
      </c>
      <c r="DD9" s="9">
        <v>24199889</v>
      </c>
      <c r="DE9" s="9">
        <v>23810464</v>
      </c>
      <c r="DF9" s="9">
        <v>22816226</v>
      </c>
      <c r="DG9" s="9">
        <v>21825773</v>
      </c>
      <c r="DH9" s="95">
        <f t="shared" si="66"/>
        <v>3716723</v>
      </c>
      <c r="DI9" s="95">
        <f t="shared" si="67"/>
        <v>5930342</v>
      </c>
      <c r="DJ9" s="95">
        <f t="shared" si="68"/>
        <v>6869364</v>
      </c>
      <c r="DK9" s="95">
        <f t="shared" si="69"/>
        <v>8399200</v>
      </c>
      <c r="DL9" s="95">
        <f t="shared" si="70"/>
        <v>8193041</v>
      </c>
      <c r="DM9" s="95">
        <f t="shared" si="71"/>
        <v>8382346</v>
      </c>
      <c r="DN9" s="95">
        <f t="shared" si="72"/>
        <v>7782057</v>
      </c>
      <c r="DO9" s="95">
        <f t="shared" si="73"/>
        <v>8766475</v>
      </c>
      <c r="DP9" s="95">
        <f t="shared" si="74"/>
        <v>9731354</v>
      </c>
      <c r="DQ9" s="95">
        <f t="shared" si="75"/>
        <v>11970163</v>
      </c>
      <c r="DR9" s="95">
        <f t="shared" si="76"/>
        <v>19506274</v>
      </c>
      <c r="DS9" s="95">
        <f t="shared" si="77"/>
        <v>23732992</v>
      </c>
      <c r="DT9" s="95">
        <f t="shared" si="78"/>
        <v>25068235</v>
      </c>
      <c r="DU9" s="95">
        <f t="shared" si="79"/>
        <v>23951531</v>
      </c>
      <c r="DV9" s="95">
        <f t="shared" si="80"/>
        <v>24199889</v>
      </c>
      <c r="DW9" s="95">
        <f t="shared" si="81"/>
        <v>23810464</v>
      </c>
      <c r="DX9" s="95">
        <f t="shared" si="82"/>
        <v>22816226</v>
      </c>
      <c r="DY9" s="95">
        <f t="shared" si="83"/>
        <v>21825773</v>
      </c>
      <c r="DZ9" s="139"/>
      <c r="EA9" s="91">
        <f t="shared" si="84"/>
        <v>0</v>
      </c>
      <c r="EB9" s="91">
        <f t="shared" si="85"/>
        <v>0</v>
      </c>
      <c r="EC9" s="91">
        <f t="shared" si="86"/>
        <v>0</v>
      </c>
      <c r="ED9" s="91">
        <f t="shared" si="87"/>
        <v>0</v>
      </c>
      <c r="EE9" s="91">
        <f t="shared" si="88"/>
        <v>0</v>
      </c>
      <c r="EF9" s="91">
        <f t="shared" si="89"/>
        <v>0</v>
      </c>
      <c r="EG9" s="91">
        <f t="shared" si="90"/>
        <v>0</v>
      </c>
      <c r="EH9" s="91">
        <f t="shared" si="91"/>
        <v>0</v>
      </c>
      <c r="EI9" s="91">
        <f t="shared" si="92"/>
        <v>0</v>
      </c>
      <c r="EJ9" s="91">
        <f t="shared" si="93"/>
        <v>0</v>
      </c>
      <c r="EK9" s="91">
        <f t="shared" si="94"/>
        <v>0</v>
      </c>
      <c r="EL9" s="91">
        <f t="shared" si="95"/>
        <v>0</v>
      </c>
      <c r="EM9" s="91">
        <f t="shared" si="96"/>
        <v>0</v>
      </c>
      <c r="EN9" s="91">
        <f t="shared" si="97"/>
        <v>0</v>
      </c>
      <c r="EO9" s="91">
        <f t="shared" si="98"/>
        <v>0</v>
      </c>
      <c r="EP9" s="91">
        <f t="shared" si="99"/>
        <v>0</v>
      </c>
      <c r="EQ9" s="91">
        <f t="shared" si="100"/>
        <v>0</v>
      </c>
      <c r="ER9" s="91">
        <f t="shared" si="101"/>
        <v>0</v>
      </c>
    </row>
    <row r="10" spans="1:148">
      <c r="A10" s="39" t="s">
        <v>4</v>
      </c>
      <c r="B10" s="31">
        <v>114654947</v>
      </c>
      <c r="C10" s="10">
        <v>181835180</v>
      </c>
      <c r="D10" s="10">
        <v>222205976</v>
      </c>
      <c r="E10" s="10">
        <v>175152656</v>
      </c>
      <c r="F10" s="10">
        <v>185733685</v>
      </c>
      <c r="G10" s="9">
        <v>185543740</v>
      </c>
      <c r="H10" s="9">
        <v>166086144</v>
      </c>
      <c r="I10" s="9">
        <v>218373602</v>
      </c>
      <c r="J10" s="9">
        <v>254881659</v>
      </c>
      <c r="K10" s="9">
        <v>406321306</v>
      </c>
      <c r="L10" s="9">
        <v>730735688</v>
      </c>
      <c r="M10" s="9">
        <v>931839245</v>
      </c>
      <c r="N10" s="9">
        <v>939575077</v>
      </c>
      <c r="O10" s="9">
        <v>863646881</v>
      </c>
      <c r="P10" s="9">
        <v>867745312</v>
      </c>
      <c r="Q10" s="9">
        <v>839514812</v>
      </c>
      <c r="R10" s="9">
        <v>783448527</v>
      </c>
      <c r="S10" s="9">
        <v>710563253</v>
      </c>
      <c r="T10" s="18">
        <v>7614011</v>
      </c>
      <c r="U10" s="10">
        <v>14182641</v>
      </c>
      <c r="V10" s="10">
        <v>11219276</v>
      </c>
      <c r="W10" s="10">
        <v>9871627</v>
      </c>
      <c r="X10" s="10">
        <v>11904794</v>
      </c>
      <c r="Y10" s="9">
        <v>8632454</v>
      </c>
      <c r="Z10" s="9">
        <v>9505134</v>
      </c>
      <c r="AA10" s="9">
        <v>11026920</v>
      </c>
      <c r="AB10" s="9">
        <v>12080245</v>
      </c>
      <c r="AC10" s="9">
        <v>18248426</v>
      </c>
      <c r="AD10" s="9">
        <v>24888147</v>
      </c>
      <c r="AE10" s="9">
        <v>30904835</v>
      </c>
      <c r="AF10" s="9">
        <v>16820476</v>
      </c>
      <c r="AG10" s="9">
        <v>17199815</v>
      </c>
      <c r="AH10" s="9">
        <v>15681194</v>
      </c>
      <c r="AI10" s="9">
        <v>15790297</v>
      </c>
      <c r="AJ10" s="9">
        <v>16153540</v>
      </c>
      <c r="AK10" s="9">
        <v>14919103</v>
      </c>
      <c r="AL10" s="18">
        <v>2494009</v>
      </c>
      <c r="AM10" s="10">
        <v>36741796</v>
      </c>
      <c r="AN10" s="10">
        <v>37616558</v>
      </c>
      <c r="AO10" s="10">
        <v>38958415</v>
      </c>
      <c r="AP10" s="10">
        <v>38764290</v>
      </c>
      <c r="AQ10" s="9">
        <v>44670424</v>
      </c>
      <c r="AR10" s="9">
        <v>50559465</v>
      </c>
      <c r="AS10" s="9">
        <v>74433831</v>
      </c>
      <c r="AT10" s="9">
        <v>94232664</v>
      </c>
      <c r="AU10" s="9">
        <v>123371704</v>
      </c>
      <c r="AV10" s="9">
        <v>128700076</v>
      </c>
      <c r="AW10" s="9">
        <v>124741064</v>
      </c>
      <c r="AX10" s="9">
        <v>107025247</v>
      </c>
      <c r="AY10" s="9">
        <v>100436639</v>
      </c>
      <c r="AZ10" s="9">
        <v>88096216</v>
      </c>
      <c r="BA10" s="9">
        <v>89973534</v>
      </c>
      <c r="BB10" s="9">
        <v>92048479</v>
      </c>
      <c r="BC10" s="9">
        <v>81442167</v>
      </c>
      <c r="BD10" s="18"/>
      <c r="BE10" s="10">
        <v>958636</v>
      </c>
      <c r="BF10" s="10">
        <v>1086953</v>
      </c>
      <c r="BG10" s="10">
        <v>1262344</v>
      </c>
      <c r="BH10" s="10">
        <v>1261407</v>
      </c>
      <c r="BI10" s="9">
        <v>3366705</v>
      </c>
      <c r="BJ10" s="9">
        <v>335861</v>
      </c>
      <c r="BK10" s="9">
        <v>1721337</v>
      </c>
      <c r="BL10" s="9">
        <v>2436470</v>
      </c>
      <c r="BM10" s="9">
        <v>1109305</v>
      </c>
      <c r="BN10" s="9">
        <v>674525</v>
      </c>
      <c r="BO10" s="9">
        <v>207416</v>
      </c>
      <c r="BP10" s="9">
        <v>772538</v>
      </c>
      <c r="BQ10" s="9">
        <v>710825</v>
      </c>
      <c r="BR10" s="9">
        <v>750393</v>
      </c>
      <c r="BS10" s="9">
        <v>1845571</v>
      </c>
      <c r="BT10" s="9">
        <v>1993116</v>
      </c>
      <c r="BU10" s="9">
        <v>2064440</v>
      </c>
      <c r="BV10" s="19">
        <v>1667978</v>
      </c>
      <c r="BW10" s="12">
        <v>6554890</v>
      </c>
      <c r="BX10" s="18">
        <v>21013056</v>
      </c>
      <c r="BY10" s="36">
        <v>37180715</v>
      </c>
      <c r="BZ10" s="36">
        <v>38244887</v>
      </c>
      <c r="CA10" s="36">
        <v>32987100</v>
      </c>
      <c r="CB10" s="36">
        <v>26554301</v>
      </c>
      <c r="CC10" s="9">
        <v>27687211</v>
      </c>
      <c r="CD10" s="9">
        <v>31780558</v>
      </c>
      <c r="CE10" s="9">
        <v>54261552</v>
      </c>
      <c r="CF10" s="9">
        <v>49894504</v>
      </c>
      <c r="CG10" s="9">
        <v>64951471</v>
      </c>
      <c r="CH10" s="9">
        <v>81327880</v>
      </c>
      <c r="CI10" s="9">
        <v>111499837</v>
      </c>
      <c r="CJ10" s="9">
        <v>86277374</v>
      </c>
      <c r="CK10" s="9">
        <v>93084380</v>
      </c>
      <c r="CL10" s="9">
        <v>88984951</v>
      </c>
      <c r="CM10" s="9">
        <v>89992591</v>
      </c>
      <c r="CN10" s="9">
        <v>115479683</v>
      </c>
      <c r="CO10" s="9">
        <v>96379916</v>
      </c>
      <c r="CP10" s="18">
        <v>145776023</v>
      </c>
      <c r="CQ10" s="10">
        <v>270898968</v>
      </c>
      <c r="CR10" s="10">
        <v>310373650</v>
      </c>
      <c r="CS10" s="10">
        <v>258232142</v>
      </c>
      <c r="CT10" s="10">
        <v>264218477</v>
      </c>
      <c r="CU10" s="20">
        <f t="shared" si="63"/>
        <v>269900534</v>
      </c>
      <c r="CV10" s="9">
        <v>258267162</v>
      </c>
      <c r="CW10" s="9">
        <v>359817242</v>
      </c>
      <c r="CX10" s="9">
        <v>413525542</v>
      </c>
      <c r="CY10" s="20">
        <f t="shared" si="64"/>
        <v>614002212</v>
      </c>
      <c r="CZ10" s="20">
        <f t="shared" si="65"/>
        <v>966326316</v>
      </c>
      <c r="DA10" s="9">
        <v>1199192397</v>
      </c>
      <c r="DB10" s="9">
        <v>1150470712</v>
      </c>
      <c r="DC10" s="9">
        <v>1075078540</v>
      </c>
      <c r="DD10" s="9">
        <v>1061258066</v>
      </c>
      <c r="DE10" s="9">
        <v>1037116805</v>
      </c>
      <c r="DF10" s="9">
        <v>1009123345</v>
      </c>
      <c r="DG10" s="9">
        <v>905368879</v>
      </c>
      <c r="DH10" s="95">
        <f t="shared" si="66"/>
        <v>145776023</v>
      </c>
      <c r="DI10" s="95">
        <f t="shared" si="67"/>
        <v>270898968</v>
      </c>
      <c r="DJ10" s="95">
        <f t="shared" si="68"/>
        <v>310373650</v>
      </c>
      <c r="DK10" s="95">
        <f t="shared" si="69"/>
        <v>258232142</v>
      </c>
      <c r="DL10" s="95">
        <f t="shared" si="70"/>
        <v>264218477</v>
      </c>
      <c r="DM10" s="95">
        <f t="shared" si="71"/>
        <v>269900534</v>
      </c>
      <c r="DN10" s="95">
        <f t="shared" si="72"/>
        <v>258267162</v>
      </c>
      <c r="DO10" s="95">
        <f t="shared" si="73"/>
        <v>359817242</v>
      </c>
      <c r="DP10" s="95">
        <f t="shared" si="74"/>
        <v>413525542</v>
      </c>
      <c r="DQ10" s="95">
        <f t="shared" si="75"/>
        <v>614002212</v>
      </c>
      <c r="DR10" s="95">
        <f t="shared" si="76"/>
        <v>966326316</v>
      </c>
      <c r="DS10" s="95">
        <f t="shared" si="77"/>
        <v>1199192397</v>
      </c>
      <c r="DT10" s="95">
        <f t="shared" si="78"/>
        <v>1150470712</v>
      </c>
      <c r="DU10" s="95">
        <f t="shared" si="79"/>
        <v>1075078540</v>
      </c>
      <c r="DV10" s="95">
        <f t="shared" si="80"/>
        <v>1061258066</v>
      </c>
      <c r="DW10" s="95">
        <f t="shared" si="81"/>
        <v>1037116805</v>
      </c>
      <c r="DX10" s="95">
        <f t="shared" si="82"/>
        <v>1009123345</v>
      </c>
      <c r="DY10" s="95">
        <f t="shared" si="83"/>
        <v>905368879</v>
      </c>
      <c r="DZ10" s="139"/>
      <c r="EA10" s="91">
        <f t="shared" si="84"/>
        <v>0</v>
      </c>
      <c r="EB10" s="91">
        <f t="shared" si="85"/>
        <v>0</v>
      </c>
      <c r="EC10" s="91">
        <f t="shared" si="86"/>
        <v>0</v>
      </c>
      <c r="ED10" s="91">
        <f t="shared" si="87"/>
        <v>0</v>
      </c>
      <c r="EE10" s="91">
        <f t="shared" si="88"/>
        <v>0</v>
      </c>
      <c r="EF10" s="91">
        <f t="shared" si="89"/>
        <v>0</v>
      </c>
      <c r="EG10" s="91">
        <f t="shared" si="90"/>
        <v>0</v>
      </c>
      <c r="EH10" s="91">
        <f t="shared" si="91"/>
        <v>0</v>
      </c>
      <c r="EI10" s="91">
        <f t="shared" si="92"/>
        <v>0</v>
      </c>
      <c r="EJ10" s="91">
        <f t="shared" si="93"/>
        <v>0</v>
      </c>
      <c r="EK10" s="91">
        <f t="shared" si="94"/>
        <v>0</v>
      </c>
      <c r="EL10" s="91">
        <f t="shared" si="95"/>
        <v>0</v>
      </c>
      <c r="EM10" s="91">
        <f t="shared" si="96"/>
        <v>0</v>
      </c>
      <c r="EN10" s="91">
        <f t="shared" si="97"/>
        <v>0</v>
      </c>
      <c r="EO10" s="91">
        <f t="shared" si="98"/>
        <v>0</v>
      </c>
      <c r="EP10" s="91">
        <f t="shared" si="99"/>
        <v>0</v>
      </c>
      <c r="EQ10" s="91">
        <f t="shared" si="100"/>
        <v>0</v>
      </c>
      <c r="ER10" s="91">
        <f t="shared" si="101"/>
        <v>0</v>
      </c>
    </row>
    <row r="11" spans="1:148">
      <c r="A11" s="39" t="s">
        <v>5</v>
      </c>
      <c r="B11" s="31">
        <v>34155939</v>
      </c>
      <c r="C11" s="10">
        <v>55554145</v>
      </c>
      <c r="D11" s="10">
        <v>85121464</v>
      </c>
      <c r="E11" s="10">
        <v>92150921</v>
      </c>
      <c r="F11" s="10">
        <v>107398396</v>
      </c>
      <c r="G11" s="9">
        <v>113016923</v>
      </c>
      <c r="H11" s="9">
        <v>112181194</v>
      </c>
      <c r="I11" s="9">
        <v>108405526</v>
      </c>
      <c r="J11" s="9">
        <v>125359587</v>
      </c>
      <c r="K11" s="9">
        <v>105295342</v>
      </c>
      <c r="L11" s="9">
        <v>361695511</v>
      </c>
      <c r="M11" s="9">
        <v>453711883</v>
      </c>
      <c r="N11" s="9">
        <v>211815521</v>
      </c>
      <c r="O11" s="9">
        <v>154738215</v>
      </c>
      <c r="P11" s="9">
        <v>151096190</v>
      </c>
      <c r="Q11" s="9">
        <v>146473776</v>
      </c>
      <c r="R11" s="9">
        <v>291409380</v>
      </c>
      <c r="S11" s="9">
        <v>105348057</v>
      </c>
      <c r="T11" s="18">
        <v>4360742</v>
      </c>
      <c r="U11" s="10">
        <v>5236166</v>
      </c>
      <c r="V11" s="10">
        <v>5437204</v>
      </c>
      <c r="W11" s="10">
        <v>6314888</v>
      </c>
      <c r="X11" s="10">
        <v>6331946</v>
      </c>
      <c r="Y11" s="9">
        <v>6800139</v>
      </c>
      <c r="Z11" s="9">
        <v>6484703</v>
      </c>
      <c r="AA11" s="9">
        <v>15995933</v>
      </c>
      <c r="AB11" s="9">
        <v>7289368</v>
      </c>
      <c r="AC11" s="9">
        <v>9432045</v>
      </c>
      <c r="AD11" s="9">
        <v>14433771</v>
      </c>
      <c r="AE11" s="9">
        <v>14046400</v>
      </c>
      <c r="AF11" s="9">
        <v>9693191</v>
      </c>
      <c r="AG11" s="9">
        <v>8825131</v>
      </c>
      <c r="AH11" s="9">
        <v>9008491</v>
      </c>
      <c r="AI11" s="9">
        <v>9020863</v>
      </c>
      <c r="AJ11" s="9">
        <v>13089990</v>
      </c>
      <c r="AK11" s="9">
        <v>9296116</v>
      </c>
      <c r="AL11" s="18">
        <v>29542138</v>
      </c>
      <c r="AM11" s="10">
        <v>86352558</v>
      </c>
      <c r="AN11" s="10">
        <v>45066575</v>
      </c>
      <c r="AO11" s="10">
        <v>14914638</v>
      </c>
      <c r="AP11" s="10">
        <v>12261421</v>
      </c>
      <c r="AQ11" s="9">
        <v>11313695</v>
      </c>
      <c r="AR11" s="9">
        <v>10868677</v>
      </c>
      <c r="AS11" s="9">
        <v>19343097</v>
      </c>
      <c r="AT11" s="9">
        <v>18244935</v>
      </c>
      <c r="AU11" s="9">
        <v>21252011</v>
      </c>
      <c r="AV11" s="9">
        <v>26463991</v>
      </c>
      <c r="AW11" s="9">
        <v>21997737</v>
      </c>
      <c r="AX11" s="9">
        <v>16979313</v>
      </c>
      <c r="AY11" s="9">
        <v>12263755</v>
      </c>
      <c r="AZ11" s="9">
        <v>11141628</v>
      </c>
      <c r="BA11" s="9">
        <v>10921798</v>
      </c>
      <c r="BB11" s="9">
        <v>14507377</v>
      </c>
      <c r="BC11" s="9">
        <v>18078221</v>
      </c>
      <c r="BD11" s="18"/>
      <c r="BE11" s="10">
        <v>0</v>
      </c>
      <c r="BF11" s="10">
        <v>1321080</v>
      </c>
      <c r="BG11" s="10"/>
      <c r="BH11" s="10"/>
      <c r="BI11" s="9">
        <v>231662</v>
      </c>
      <c r="BJ11" s="9"/>
      <c r="BK11" s="9"/>
      <c r="BL11" s="9"/>
      <c r="BM11" s="9"/>
      <c r="BN11" s="9">
        <v>216329</v>
      </c>
      <c r="BO11" s="9">
        <v>266250</v>
      </c>
      <c r="BP11" s="9"/>
      <c r="BQ11" s="9"/>
      <c r="BR11" s="9"/>
      <c r="BS11" s="9"/>
      <c r="BT11" s="9">
        <v>14350</v>
      </c>
      <c r="BU11" s="9">
        <v>0</v>
      </c>
      <c r="BV11" s="19">
        <v>759930</v>
      </c>
      <c r="BW11" s="12">
        <v>696184</v>
      </c>
      <c r="BX11" s="18">
        <v>2206731</v>
      </c>
      <c r="BY11" s="36">
        <v>3558672</v>
      </c>
      <c r="BZ11" s="36">
        <v>3686355</v>
      </c>
      <c r="CA11" s="36">
        <v>1652427</v>
      </c>
      <c r="CB11" s="36">
        <v>7363328</v>
      </c>
      <c r="CC11" s="9">
        <v>4073251</v>
      </c>
      <c r="CD11" s="9">
        <v>3392189</v>
      </c>
      <c r="CE11" s="9">
        <v>5968506</v>
      </c>
      <c r="CF11" s="9">
        <v>5388324</v>
      </c>
      <c r="CG11" s="9">
        <v>4935929</v>
      </c>
      <c r="CH11" s="9">
        <v>11963288</v>
      </c>
      <c r="CI11" s="9">
        <v>9052680</v>
      </c>
      <c r="CJ11" s="9">
        <v>8452241</v>
      </c>
      <c r="CK11" s="9">
        <v>7441550</v>
      </c>
      <c r="CL11" s="9">
        <v>6892307</v>
      </c>
      <c r="CM11" s="9">
        <v>8055198</v>
      </c>
      <c r="CN11" s="9">
        <v>6295037</v>
      </c>
      <c r="CO11" s="9">
        <v>6283965</v>
      </c>
      <c r="CP11" s="18">
        <v>70265550</v>
      </c>
      <c r="CQ11" s="10">
        <v>150701541</v>
      </c>
      <c r="CR11" s="10">
        <v>140632678</v>
      </c>
      <c r="CS11" s="10">
        <v>115032874</v>
      </c>
      <c r="CT11" s="10">
        <v>133355091</v>
      </c>
      <c r="CU11" s="20">
        <f t="shared" si="63"/>
        <v>135435670</v>
      </c>
      <c r="CV11" s="9">
        <v>132926763</v>
      </c>
      <c r="CW11" s="9">
        <v>149713062</v>
      </c>
      <c r="CX11" s="9">
        <v>156282214</v>
      </c>
      <c r="CY11" s="20">
        <f t="shared" si="64"/>
        <v>140915327</v>
      </c>
      <c r="CZ11" s="20">
        <f t="shared" si="65"/>
        <v>414772890</v>
      </c>
      <c r="DA11" s="9">
        <v>499074950</v>
      </c>
      <c r="DB11" s="9">
        <v>246940266</v>
      </c>
      <c r="DC11" s="9">
        <v>183268651</v>
      </c>
      <c r="DD11" s="9">
        <v>178138616</v>
      </c>
      <c r="DE11" s="9">
        <v>174471635</v>
      </c>
      <c r="DF11" s="9">
        <v>325316134</v>
      </c>
      <c r="DG11" s="9">
        <v>139006359</v>
      </c>
      <c r="DH11" s="95">
        <f t="shared" si="66"/>
        <v>70265550</v>
      </c>
      <c r="DI11" s="95">
        <f t="shared" si="67"/>
        <v>150701541</v>
      </c>
      <c r="DJ11" s="95">
        <f t="shared" si="68"/>
        <v>140632678</v>
      </c>
      <c r="DK11" s="95">
        <f t="shared" si="69"/>
        <v>115032874</v>
      </c>
      <c r="DL11" s="95">
        <f t="shared" si="70"/>
        <v>133355091</v>
      </c>
      <c r="DM11" s="95">
        <f t="shared" si="71"/>
        <v>135435670</v>
      </c>
      <c r="DN11" s="95">
        <f t="shared" si="72"/>
        <v>132926763</v>
      </c>
      <c r="DO11" s="95">
        <f t="shared" si="73"/>
        <v>149713062</v>
      </c>
      <c r="DP11" s="95">
        <f t="shared" si="74"/>
        <v>156282214</v>
      </c>
      <c r="DQ11" s="95">
        <f t="shared" si="75"/>
        <v>140915327</v>
      </c>
      <c r="DR11" s="95">
        <f t="shared" si="76"/>
        <v>414772890</v>
      </c>
      <c r="DS11" s="95">
        <f t="shared" si="77"/>
        <v>499074950</v>
      </c>
      <c r="DT11" s="95">
        <f t="shared" si="78"/>
        <v>246940266</v>
      </c>
      <c r="DU11" s="95">
        <f t="shared" si="79"/>
        <v>183268651</v>
      </c>
      <c r="DV11" s="95">
        <f t="shared" si="80"/>
        <v>178138616</v>
      </c>
      <c r="DW11" s="95">
        <f t="shared" si="81"/>
        <v>174471635</v>
      </c>
      <c r="DX11" s="95">
        <f t="shared" si="82"/>
        <v>325316134</v>
      </c>
      <c r="DY11" s="95">
        <f t="shared" si="83"/>
        <v>139006359</v>
      </c>
      <c r="DZ11" s="139"/>
      <c r="EA11" s="91">
        <f t="shared" si="84"/>
        <v>0</v>
      </c>
      <c r="EB11" s="91">
        <f t="shared" si="85"/>
        <v>0</v>
      </c>
      <c r="EC11" s="91">
        <f t="shared" si="86"/>
        <v>0</v>
      </c>
      <c r="ED11" s="91">
        <f t="shared" si="87"/>
        <v>0</v>
      </c>
      <c r="EE11" s="91">
        <f t="shared" si="88"/>
        <v>0</v>
      </c>
      <c r="EF11" s="91">
        <f t="shared" si="89"/>
        <v>0</v>
      </c>
      <c r="EG11" s="91">
        <f t="shared" si="90"/>
        <v>0</v>
      </c>
      <c r="EH11" s="91">
        <f t="shared" si="91"/>
        <v>0</v>
      </c>
      <c r="EI11" s="91">
        <f t="shared" si="92"/>
        <v>0</v>
      </c>
      <c r="EJ11" s="91">
        <f t="shared" si="93"/>
        <v>0</v>
      </c>
      <c r="EK11" s="91">
        <f t="shared" si="94"/>
        <v>0</v>
      </c>
      <c r="EL11" s="91">
        <f t="shared" si="95"/>
        <v>0</v>
      </c>
      <c r="EM11" s="91">
        <f t="shared" si="96"/>
        <v>0</v>
      </c>
      <c r="EN11" s="91">
        <f t="shared" si="97"/>
        <v>0</v>
      </c>
      <c r="EO11" s="91">
        <f t="shared" si="98"/>
        <v>0</v>
      </c>
      <c r="EP11" s="91">
        <f t="shared" si="99"/>
        <v>0</v>
      </c>
      <c r="EQ11" s="91">
        <f t="shared" si="100"/>
        <v>0</v>
      </c>
      <c r="ER11" s="91">
        <f t="shared" si="101"/>
        <v>0</v>
      </c>
    </row>
    <row r="12" spans="1:148">
      <c r="A12" s="39" t="s">
        <v>6</v>
      </c>
      <c r="B12" s="31">
        <v>23671182</v>
      </c>
      <c r="C12" s="10">
        <v>43565371</v>
      </c>
      <c r="D12" s="10">
        <v>5795609</v>
      </c>
      <c r="E12" s="10">
        <v>6840458</v>
      </c>
      <c r="F12" s="10">
        <v>7690310</v>
      </c>
      <c r="G12" s="9">
        <v>22353523</v>
      </c>
      <c r="H12" s="9">
        <v>28410752</v>
      </c>
      <c r="I12" s="9">
        <v>30715218</v>
      </c>
      <c r="J12" s="9">
        <v>36528953</v>
      </c>
      <c r="K12" s="9">
        <v>35753077</v>
      </c>
      <c r="L12" s="9">
        <v>78976547</v>
      </c>
      <c r="M12" s="9">
        <v>101673373</v>
      </c>
      <c r="N12" s="9">
        <v>82877140</v>
      </c>
      <c r="O12" s="9">
        <v>48524145</v>
      </c>
      <c r="P12" s="9">
        <v>44441934</v>
      </c>
      <c r="Q12" s="9">
        <v>63378833</v>
      </c>
      <c r="R12" s="9">
        <v>37966585</v>
      </c>
      <c r="S12" s="9">
        <v>29435100</v>
      </c>
      <c r="T12" s="18">
        <v>738850</v>
      </c>
      <c r="U12" s="10">
        <v>1586970</v>
      </c>
      <c r="V12" s="10">
        <v>147203</v>
      </c>
      <c r="W12" s="10">
        <v>184100</v>
      </c>
      <c r="X12" s="10">
        <v>203245</v>
      </c>
      <c r="Y12" s="9">
        <v>2930057</v>
      </c>
      <c r="Z12" s="9">
        <v>3669210</v>
      </c>
      <c r="AA12" s="9">
        <v>3094995</v>
      </c>
      <c r="AB12" s="9">
        <v>2425265</v>
      </c>
      <c r="AC12" s="9">
        <v>2721002</v>
      </c>
      <c r="AD12" s="9">
        <v>4708942</v>
      </c>
      <c r="AE12" s="9">
        <v>5658571</v>
      </c>
      <c r="AF12" s="9">
        <v>5729414</v>
      </c>
      <c r="AG12" s="9">
        <v>6233078</v>
      </c>
      <c r="AH12" s="9">
        <v>4693031</v>
      </c>
      <c r="AI12" s="9">
        <v>3864075</v>
      </c>
      <c r="AJ12" s="9">
        <v>4269483</v>
      </c>
      <c r="AK12" s="9">
        <v>2903561</v>
      </c>
      <c r="AL12" s="18">
        <v>4760295</v>
      </c>
      <c r="AM12" s="10">
        <v>13708886</v>
      </c>
      <c r="AN12" s="10">
        <v>2545944</v>
      </c>
      <c r="AO12" s="10">
        <v>2966692</v>
      </c>
      <c r="AP12" s="10">
        <v>3681013</v>
      </c>
      <c r="AQ12" s="9">
        <v>19572921</v>
      </c>
      <c r="AR12" s="9">
        <v>24160312</v>
      </c>
      <c r="AS12" s="9">
        <v>23664380</v>
      </c>
      <c r="AT12" s="9">
        <v>21940015</v>
      </c>
      <c r="AU12" s="9">
        <v>22272384</v>
      </c>
      <c r="AV12" s="9">
        <v>28556187</v>
      </c>
      <c r="AW12" s="9">
        <v>27916115</v>
      </c>
      <c r="AX12" s="9">
        <v>22754781</v>
      </c>
      <c r="AY12" s="9">
        <v>23074156</v>
      </c>
      <c r="AZ12" s="9">
        <v>23487721</v>
      </c>
      <c r="BA12" s="9">
        <v>17191843</v>
      </c>
      <c r="BB12" s="9">
        <v>29316714</v>
      </c>
      <c r="BC12" s="9">
        <v>24649820</v>
      </c>
      <c r="BD12" s="18"/>
      <c r="BE12" s="10">
        <v>0</v>
      </c>
      <c r="BF12" s="10"/>
      <c r="BG12" s="10"/>
      <c r="BH12" s="10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>
        <v>0</v>
      </c>
      <c r="BV12" s="19">
        <v>552179</v>
      </c>
      <c r="BW12" s="12">
        <v>2203507</v>
      </c>
      <c r="BX12" s="18">
        <v>1716853</v>
      </c>
      <c r="BY12" s="36">
        <v>2981415</v>
      </c>
      <c r="BZ12" s="36">
        <v>176102</v>
      </c>
      <c r="CA12" s="36">
        <v>239867</v>
      </c>
      <c r="CB12" s="36">
        <v>297364</v>
      </c>
      <c r="CC12" s="9">
        <v>64641925</v>
      </c>
      <c r="CD12" s="9">
        <v>68045318</v>
      </c>
      <c r="CE12" s="9">
        <v>69049215</v>
      </c>
      <c r="CF12" s="9">
        <v>79899577</v>
      </c>
      <c r="CG12" s="9">
        <v>85686441</v>
      </c>
      <c r="CH12" s="9">
        <v>120330592</v>
      </c>
      <c r="CI12" s="9">
        <v>135427709</v>
      </c>
      <c r="CJ12" s="9">
        <v>126107676</v>
      </c>
      <c r="CK12" s="9">
        <v>142742299</v>
      </c>
      <c r="CL12" s="9">
        <v>142028304</v>
      </c>
      <c r="CM12" s="9">
        <v>121842061</v>
      </c>
      <c r="CN12" s="9">
        <v>138018566</v>
      </c>
      <c r="CO12" s="9">
        <v>123501572</v>
      </c>
      <c r="CP12" s="18">
        <v>30887180</v>
      </c>
      <c r="CQ12" s="10">
        <v>61842642</v>
      </c>
      <c r="CR12" s="10">
        <v>8664858</v>
      </c>
      <c r="CS12" s="10">
        <v>10231117</v>
      </c>
      <c r="CT12" s="10">
        <v>11871932</v>
      </c>
      <c r="CU12" s="20">
        <f t="shared" si="63"/>
        <v>109498426</v>
      </c>
      <c r="CV12" s="9">
        <v>124285592</v>
      </c>
      <c r="CW12" s="9">
        <v>126523808</v>
      </c>
      <c r="CX12" s="9">
        <v>140793810</v>
      </c>
      <c r="CY12" s="20">
        <f t="shared" si="64"/>
        <v>146432904</v>
      </c>
      <c r="CZ12" s="20">
        <f t="shared" si="65"/>
        <v>232572268</v>
      </c>
      <c r="DA12" s="9">
        <v>270675768</v>
      </c>
      <c r="DB12" s="9">
        <v>237469011</v>
      </c>
      <c r="DC12" s="9">
        <v>220573678</v>
      </c>
      <c r="DD12" s="9">
        <v>214650990</v>
      </c>
      <c r="DE12" s="9">
        <v>206276812</v>
      </c>
      <c r="DF12" s="9">
        <v>209571348</v>
      </c>
      <c r="DG12" s="9">
        <v>180490053</v>
      </c>
      <c r="DH12" s="95">
        <f t="shared" si="66"/>
        <v>30887180</v>
      </c>
      <c r="DI12" s="95">
        <f t="shared" si="67"/>
        <v>61842642</v>
      </c>
      <c r="DJ12" s="95">
        <f t="shared" si="68"/>
        <v>8664858</v>
      </c>
      <c r="DK12" s="95">
        <f t="shared" si="69"/>
        <v>10231117</v>
      </c>
      <c r="DL12" s="95">
        <f t="shared" si="70"/>
        <v>11871932</v>
      </c>
      <c r="DM12" s="95">
        <f t="shared" si="71"/>
        <v>109498426</v>
      </c>
      <c r="DN12" s="95">
        <f t="shared" si="72"/>
        <v>124285592</v>
      </c>
      <c r="DO12" s="95">
        <f t="shared" si="73"/>
        <v>126523808</v>
      </c>
      <c r="DP12" s="95">
        <f t="shared" si="74"/>
        <v>140793810</v>
      </c>
      <c r="DQ12" s="95">
        <f t="shared" si="75"/>
        <v>146432904</v>
      </c>
      <c r="DR12" s="95">
        <f t="shared" si="76"/>
        <v>232572268</v>
      </c>
      <c r="DS12" s="95">
        <f t="shared" si="77"/>
        <v>270675768</v>
      </c>
      <c r="DT12" s="95">
        <f t="shared" si="78"/>
        <v>237469011</v>
      </c>
      <c r="DU12" s="95">
        <f t="shared" si="79"/>
        <v>220573678</v>
      </c>
      <c r="DV12" s="95">
        <f t="shared" si="80"/>
        <v>214650990</v>
      </c>
      <c r="DW12" s="95">
        <f t="shared" si="81"/>
        <v>206276812</v>
      </c>
      <c r="DX12" s="95">
        <f t="shared" si="82"/>
        <v>209571348</v>
      </c>
      <c r="DY12" s="95">
        <f t="shared" si="83"/>
        <v>180490053</v>
      </c>
      <c r="DZ12" s="139"/>
      <c r="EA12" s="91">
        <f t="shared" si="84"/>
        <v>0</v>
      </c>
      <c r="EB12" s="91">
        <f t="shared" si="85"/>
        <v>0</v>
      </c>
      <c r="EC12" s="91">
        <f t="shared" si="86"/>
        <v>0</v>
      </c>
      <c r="ED12" s="91">
        <f t="shared" si="87"/>
        <v>0</v>
      </c>
      <c r="EE12" s="91">
        <f t="shared" si="88"/>
        <v>0</v>
      </c>
      <c r="EF12" s="91">
        <f t="shared" si="89"/>
        <v>0</v>
      </c>
      <c r="EG12" s="91">
        <f t="shared" si="90"/>
        <v>0</v>
      </c>
      <c r="EH12" s="91">
        <f t="shared" si="91"/>
        <v>0</v>
      </c>
      <c r="EI12" s="91">
        <f t="shared" si="92"/>
        <v>0</v>
      </c>
      <c r="EJ12" s="91">
        <f t="shared" si="93"/>
        <v>0</v>
      </c>
      <c r="EK12" s="91">
        <f t="shared" si="94"/>
        <v>0</v>
      </c>
      <c r="EL12" s="91">
        <f t="shared" si="95"/>
        <v>0</v>
      </c>
      <c r="EM12" s="91">
        <f t="shared" si="96"/>
        <v>0</v>
      </c>
      <c r="EN12" s="91">
        <f t="shared" si="97"/>
        <v>0</v>
      </c>
      <c r="EO12" s="91">
        <f t="shared" si="98"/>
        <v>0</v>
      </c>
      <c r="EP12" s="91">
        <f t="shared" si="99"/>
        <v>0</v>
      </c>
      <c r="EQ12" s="91">
        <f t="shared" si="100"/>
        <v>0</v>
      </c>
      <c r="ER12" s="91">
        <f t="shared" si="101"/>
        <v>0</v>
      </c>
    </row>
    <row r="13" spans="1:148">
      <c r="A13" s="39" t="s">
        <v>7</v>
      </c>
      <c r="B13" s="31">
        <v>16133014</v>
      </c>
      <c r="C13" s="10">
        <v>35238957</v>
      </c>
      <c r="D13" s="10">
        <v>45223285</v>
      </c>
      <c r="E13" s="10">
        <v>50132348</v>
      </c>
      <c r="F13" s="10">
        <v>64694296</v>
      </c>
      <c r="G13" s="9">
        <v>68606592</v>
      </c>
      <c r="H13" s="9">
        <v>54180330</v>
      </c>
      <c r="I13" s="9">
        <v>57029570</v>
      </c>
      <c r="J13" s="9">
        <v>62223856</v>
      </c>
      <c r="K13" s="9">
        <v>53116307</v>
      </c>
      <c r="L13" s="9">
        <v>129033618</v>
      </c>
      <c r="M13" s="9">
        <v>159977136</v>
      </c>
      <c r="N13" s="9">
        <v>118965817</v>
      </c>
      <c r="O13" s="9">
        <v>116238054</v>
      </c>
      <c r="P13" s="9">
        <v>119555976</v>
      </c>
      <c r="Q13" s="9">
        <v>122269414</v>
      </c>
      <c r="R13" s="9">
        <v>133377050</v>
      </c>
      <c r="S13" s="9">
        <v>105778192</v>
      </c>
      <c r="T13" s="18">
        <v>664715</v>
      </c>
      <c r="U13" s="10">
        <v>2224098</v>
      </c>
      <c r="V13" s="10">
        <v>5088225</v>
      </c>
      <c r="W13" s="10">
        <v>9815186</v>
      </c>
      <c r="X13" s="10">
        <v>10446763</v>
      </c>
      <c r="Y13" s="9">
        <v>8096581</v>
      </c>
      <c r="Z13" s="9">
        <v>6042932</v>
      </c>
      <c r="AA13" s="9">
        <v>7543669</v>
      </c>
      <c r="AB13" s="9">
        <v>20876876</v>
      </c>
      <c r="AC13" s="9">
        <v>4332788</v>
      </c>
      <c r="AD13" s="9">
        <v>12241785</v>
      </c>
      <c r="AE13" s="9">
        <v>11465402</v>
      </c>
      <c r="AF13" s="9">
        <v>4886365</v>
      </c>
      <c r="AG13" s="9">
        <v>3352116</v>
      </c>
      <c r="AH13" s="9">
        <v>5149507</v>
      </c>
      <c r="AI13" s="9">
        <v>1644674</v>
      </c>
      <c r="AJ13" s="9">
        <v>5206256</v>
      </c>
      <c r="AK13" s="9">
        <v>2029140</v>
      </c>
      <c r="AL13" s="18">
        <v>323974</v>
      </c>
      <c r="AM13" s="10">
        <v>433969</v>
      </c>
      <c r="AN13" s="10">
        <v>2091891</v>
      </c>
      <c r="AO13" s="10">
        <v>4191455</v>
      </c>
      <c r="AP13" s="10">
        <v>4287181</v>
      </c>
      <c r="AQ13" s="9">
        <v>7213072</v>
      </c>
      <c r="AR13" s="9">
        <v>6184909</v>
      </c>
      <c r="AS13" s="9">
        <v>5306020</v>
      </c>
      <c r="AT13" s="9">
        <v>26115838</v>
      </c>
      <c r="AU13" s="9">
        <v>10966137</v>
      </c>
      <c r="AV13" s="9">
        <v>8964224</v>
      </c>
      <c r="AW13" s="9">
        <v>8245838</v>
      </c>
      <c r="AX13" s="9">
        <v>4108781</v>
      </c>
      <c r="AY13" s="9">
        <v>3801189</v>
      </c>
      <c r="AZ13" s="9">
        <v>4791210</v>
      </c>
      <c r="BA13" s="9">
        <v>5853675</v>
      </c>
      <c r="BB13" s="9">
        <v>6714677</v>
      </c>
      <c r="BC13" s="9">
        <v>4460636</v>
      </c>
      <c r="BD13" s="18">
        <v>4463</v>
      </c>
      <c r="BE13" s="10">
        <v>0</v>
      </c>
      <c r="BF13" s="10">
        <v>58389</v>
      </c>
      <c r="BG13" s="10">
        <v>516</v>
      </c>
      <c r="BH13" s="10">
        <v>1632</v>
      </c>
      <c r="BI13" s="9">
        <v>16581</v>
      </c>
      <c r="BJ13" s="9">
        <v>107642</v>
      </c>
      <c r="BK13" s="9">
        <v>76252</v>
      </c>
      <c r="BL13" s="9">
        <v>935915</v>
      </c>
      <c r="BM13" s="9"/>
      <c r="BN13" s="9">
        <v>47886</v>
      </c>
      <c r="BO13" s="9">
        <v>62642</v>
      </c>
      <c r="BP13" s="9">
        <v>33119</v>
      </c>
      <c r="BQ13" s="9">
        <v>55019</v>
      </c>
      <c r="BR13" s="9">
        <v>428675</v>
      </c>
      <c r="BS13" s="9"/>
      <c r="BT13" s="9">
        <v>36116</v>
      </c>
      <c r="BU13" s="9">
        <v>0</v>
      </c>
      <c r="BV13" s="19">
        <v>76846</v>
      </c>
      <c r="BW13" s="12">
        <v>268030</v>
      </c>
      <c r="BX13" s="18">
        <v>1147188</v>
      </c>
      <c r="BY13" s="36">
        <v>3736302</v>
      </c>
      <c r="BZ13" s="36">
        <v>3745212</v>
      </c>
      <c r="CA13" s="36">
        <v>3468767</v>
      </c>
      <c r="CB13" s="9">
        <v>743350</v>
      </c>
      <c r="CC13" s="9">
        <v>840708</v>
      </c>
      <c r="CD13" s="9">
        <v>2499154</v>
      </c>
      <c r="CE13" s="9">
        <v>2410232</v>
      </c>
      <c r="CF13" s="9">
        <v>3145595</v>
      </c>
      <c r="CG13" s="9">
        <v>2094990</v>
      </c>
      <c r="CH13" s="9">
        <v>3770331</v>
      </c>
      <c r="CI13" s="9">
        <v>7570963</v>
      </c>
      <c r="CJ13" s="9">
        <v>5843934</v>
      </c>
      <c r="CK13" s="9">
        <v>10449805</v>
      </c>
      <c r="CL13" s="9">
        <v>10485033</v>
      </c>
      <c r="CM13" s="9">
        <v>11165160</v>
      </c>
      <c r="CN13" s="9">
        <v>19495124</v>
      </c>
      <c r="CO13" s="9">
        <v>6857882</v>
      </c>
      <c r="CP13" s="18">
        <v>18273354</v>
      </c>
      <c r="CQ13" s="10">
        <v>41633326</v>
      </c>
      <c r="CR13" s="10">
        <v>56207002</v>
      </c>
      <c r="CS13" s="10">
        <v>67608272</v>
      </c>
      <c r="CT13" s="10">
        <v>80173222</v>
      </c>
      <c r="CU13" s="20">
        <f t="shared" si="63"/>
        <v>84773534</v>
      </c>
      <c r="CV13" s="9">
        <v>69014967</v>
      </c>
      <c r="CW13" s="9">
        <v>72365743</v>
      </c>
      <c r="CX13" s="9">
        <v>113298080</v>
      </c>
      <c r="CY13" s="20">
        <f t="shared" si="64"/>
        <v>70510222</v>
      </c>
      <c r="CZ13" s="20">
        <f t="shared" si="65"/>
        <v>154057844</v>
      </c>
      <c r="DA13" s="9">
        <v>187321981</v>
      </c>
      <c r="DB13" s="9">
        <v>133838016</v>
      </c>
      <c r="DC13" s="9">
        <v>133896183</v>
      </c>
      <c r="DD13" s="9">
        <v>140410401</v>
      </c>
      <c r="DE13" s="9">
        <v>140932923</v>
      </c>
      <c r="DF13" s="9">
        <v>164829223</v>
      </c>
      <c r="DG13" s="9">
        <v>119125850</v>
      </c>
      <c r="DH13" s="95">
        <f t="shared" si="66"/>
        <v>18273354</v>
      </c>
      <c r="DI13" s="95">
        <f t="shared" si="67"/>
        <v>41633326</v>
      </c>
      <c r="DJ13" s="95">
        <f t="shared" si="68"/>
        <v>56207002</v>
      </c>
      <c r="DK13" s="95">
        <f t="shared" si="69"/>
        <v>67608272</v>
      </c>
      <c r="DL13" s="95">
        <f t="shared" si="70"/>
        <v>80173222</v>
      </c>
      <c r="DM13" s="95">
        <f t="shared" si="71"/>
        <v>84773534</v>
      </c>
      <c r="DN13" s="95">
        <f t="shared" si="72"/>
        <v>69014967</v>
      </c>
      <c r="DO13" s="95">
        <f t="shared" si="73"/>
        <v>72365743</v>
      </c>
      <c r="DP13" s="95">
        <f t="shared" si="74"/>
        <v>113298080</v>
      </c>
      <c r="DQ13" s="95">
        <f t="shared" si="75"/>
        <v>70510222</v>
      </c>
      <c r="DR13" s="95">
        <f t="shared" si="76"/>
        <v>154057844</v>
      </c>
      <c r="DS13" s="95">
        <f t="shared" si="77"/>
        <v>187321981</v>
      </c>
      <c r="DT13" s="95">
        <f t="shared" si="78"/>
        <v>133838016</v>
      </c>
      <c r="DU13" s="95">
        <f t="shared" si="79"/>
        <v>133896183</v>
      </c>
      <c r="DV13" s="95">
        <f t="shared" si="80"/>
        <v>140410401</v>
      </c>
      <c r="DW13" s="95">
        <f t="shared" si="81"/>
        <v>140932923</v>
      </c>
      <c r="DX13" s="95">
        <f t="shared" si="82"/>
        <v>164829223</v>
      </c>
      <c r="DY13" s="95">
        <f t="shared" si="83"/>
        <v>119125850</v>
      </c>
      <c r="DZ13" s="139"/>
      <c r="EA13" s="91">
        <f t="shared" si="84"/>
        <v>0</v>
      </c>
      <c r="EB13" s="91">
        <f t="shared" si="85"/>
        <v>0</v>
      </c>
      <c r="EC13" s="91">
        <f t="shared" si="86"/>
        <v>0</v>
      </c>
      <c r="ED13" s="91">
        <f t="shared" si="87"/>
        <v>0</v>
      </c>
      <c r="EE13" s="91">
        <f t="shared" si="88"/>
        <v>0</v>
      </c>
      <c r="EF13" s="91">
        <f t="shared" si="89"/>
        <v>0</v>
      </c>
      <c r="EG13" s="91">
        <f t="shared" si="90"/>
        <v>0</v>
      </c>
      <c r="EH13" s="91">
        <f t="shared" si="91"/>
        <v>0</v>
      </c>
      <c r="EI13" s="91">
        <f t="shared" si="92"/>
        <v>0</v>
      </c>
      <c r="EJ13" s="91">
        <f t="shared" si="93"/>
        <v>0</v>
      </c>
      <c r="EK13" s="91">
        <f t="shared" si="94"/>
        <v>0</v>
      </c>
      <c r="EL13" s="91">
        <f t="shared" si="95"/>
        <v>0</v>
      </c>
      <c r="EM13" s="91">
        <f t="shared" si="96"/>
        <v>0</v>
      </c>
      <c r="EN13" s="91">
        <f t="shared" si="97"/>
        <v>0</v>
      </c>
      <c r="EO13" s="91">
        <f t="shared" si="98"/>
        <v>0</v>
      </c>
      <c r="EP13" s="91">
        <f t="shared" si="99"/>
        <v>0</v>
      </c>
      <c r="EQ13" s="91">
        <f t="shared" si="100"/>
        <v>0</v>
      </c>
      <c r="ER13" s="91">
        <f t="shared" si="101"/>
        <v>0</v>
      </c>
    </row>
    <row r="14" spans="1:148">
      <c r="A14" s="39" t="s">
        <v>8</v>
      </c>
      <c r="B14" s="31">
        <v>25512812</v>
      </c>
      <c r="C14" s="10">
        <v>42343963</v>
      </c>
      <c r="D14" s="10">
        <v>52887043</v>
      </c>
      <c r="E14" s="10">
        <v>62549779</v>
      </c>
      <c r="F14" s="10">
        <v>66921212</v>
      </c>
      <c r="G14" s="9">
        <v>69156436</v>
      </c>
      <c r="H14" s="9">
        <v>65334312</v>
      </c>
      <c r="I14" s="9">
        <v>63228506</v>
      </c>
      <c r="J14" s="9">
        <v>70164923</v>
      </c>
      <c r="K14" s="9">
        <v>89387077</v>
      </c>
      <c r="L14" s="9">
        <v>146956217</v>
      </c>
      <c r="M14" s="9">
        <v>179482893</v>
      </c>
      <c r="N14" s="9">
        <v>189872394</v>
      </c>
      <c r="O14" s="9">
        <v>179844716</v>
      </c>
      <c r="P14" s="9">
        <v>176735465</v>
      </c>
      <c r="Q14" s="9">
        <v>171860084</v>
      </c>
      <c r="R14" s="9">
        <v>154489161</v>
      </c>
      <c r="S14" s="9">
        <v>141523097</v>
      </c>
      <c r="T14" s="18">
        <v>4137345</v>
      </c>
      <c r="U14" s="10">
        <v>5273267</v>
      </c>
      <c r="V14" s="10">
        <v>7743926</v>
      </c>
      <c r="W14" s="10">
        <v>5813621</v>
      </c>
      <c r="X14" s="10">
        <v>5741064</v>
      </c>
      <c r="Y14" s="9">
        <v>8904082</v>
      </c>
      <c r="Z14" s="9">
        <v>10094382</v>
      </c>
      <c r="AA14" s="9">
        <v>5366833</v>
      </c>
      <c r="AB14" s="9">
        <v>6807683</v>
      </c>
      <c r="AC14" s="9">
        <v>7156156</v>
      </c>
      <c r="AD14" s="9">
        <v>14910764</v>
      </c>
      <c r="AE14" s="9">
        <v>11697665</v>
      </c>
      <c r="AF14" s="9">
        <v>9821324</v>
      </c>
      <c r="AG14" s="9">
        <v>9738574</v>
      </c>
      <c r="AH14" s="9">
        <v>9788130</v>
      </c>
      <c r="AI14" s="9">
        <v>6733393</v>
      </c>
      <c r="AJ14" s="9">
        <v>7621086</v>
      </c>
      <c r="AK14" s="9">
        <v>7958207</v>
      </c>
      <c r="AL14" s="18">
        <v>2129594</v>
      </c>
      <c r="AM14" s="10">
        <v>2946935</v>
      </c>
      <c r="AN14" s="10">
        <v>5106875</v>
      </c>
      <c r="AO14" s="10">
        <v>3725884</v>
      </c>
      <c r="AP14" s="10">
        <v>4207678</v>
      </c>
      <c r="AQ14" s="9">
        <v>4674857</v>
      </c>
      <c r="AR14" s="9">
        <v>7223959</v>
      </c>
      <c r="AS14" s="9">
        <v>9333191</v>
      </c>
      <c r="AT14" s="9">
        <v>10872338</v>
      </c>
      <c r="AU14" s="9">
        <v>11287949</v>
      </c>
      <c r="AV14" s="9">
        <v>9429270</v>
      </c>
      <c r="AW14" s="9">
        <v>9727480</v>
      </c>
      <c r="AX14" s="9">
        <v>7786806</v>
      </c>
      <c r="AY14" s="9">
        <v>7042080</v>
      </c>
      <c r="AZ14" s="9">
        <v>8887135</v>
      </c>
      <c r="BA14" s="9">
        <v>10492176</v>
      </c>
      <c r="BB14" s="9">
        <v>9339672</v>
      </c>
      <c r="BC14" s="9">
        <v>8983356</v>
      </c>
      <c r="BD14" s="18">
        <v>654455</v>
      </c>
      <c r="BE14" s="10">
        <v>496788</v>
      </c>
      <c r="BF14" s="10">
        <v>3464099</v>
      </c>
      <c r="BG14" s="10">
        <v>849722</v>
      </c>
      <c r="BH14" s="10">
        <v>1097659</v>
      </c>
      <c r="BI14" s="9">
        <v>2105750</v>
      </c>
      <c r="BJ14" s="9">
        <v>1659428</v>
      </c>
      <c r="BK14" s="9">
        <v>1620015</v>
      </c>
      <c r="BL14" s="9">
        <v>2045029</v>
      </c>
      <c r="BM14" s="9">
        <v>1839371</v>
      </c>
      <c r="BN14" s="9">
        <v>1625288</v>
      </c>
      <c r="BO14" s="9">
        <v>1037404</v>
      </c>
      <c r="BP14" s="9">
        <v>1680970</v>
      </c>
      <c r="BQ14" s="9">
        <v>2246100</v>
      </c>
      <c r="BR14" s="9">
        <v>1704549</v>
      </c>
      <c r="BS14" s="9">
        <v>1395368</v>
      </c>
      <c r="BT14" s="9">
        <v>1769117</v>
      </c>
      <c r="BU14" s="9">
        <v>1751018</v>
      </c>
      <c r="BV14" s="19">
        <v>1382926</v>
      </c>
      <c r="BW14" s="12">
        <v>2436529</v>
      </c>
      <c r="BX14" s="18">
        <v>4121097</v>
      </c>
      <c r="BY14" s="36">
        <v>7465045</v>
      </c>
      <c r="BZ14" s="36">
        <v>8598542</v>
      </c>
      <c r="CA14" s="36">
        <v>8735425</v>
      </c>
      <c r="CB14" s="9">
        <v>9750928</v>
      </c>
      <c r="CC14" s="9">
        <v>10040241</v>
      </c>
      <c r="CD14" s="9">
        <v>11614381</v>
      </c>
      <c r="CE14" s="9">
        <v>20965362</v>
      </c>
      <c r="CF14" s="9">
        <v>21018555</v>
      </c>
      <c r="CG14" s="9">
        <v>20937087</v>
      </c>
      <c r="CH14" s="9">
        <v>16682348</v>
      </c>
      <c r="CI14" s="9">
        <v>21399070</v>
      </c>
      <c r="CJ14" s="9">
        <v>20985654</v>
      </c>
      <c r="CK14" s="9">
        <v>18257757</v>
      </c>
      <c r="CL14" s="9">
        <v>15546671</v>
      </c>
      <c r="CM14" s="9">
        <v>17540762</v>
      </c>
      <c r="CN14" s="9">
        <v>17551307</v>
      </c>
      <c r="CO14" s="9">
        <v>21141208</v>
      </c>
      <c r="CP14" s="18">
        <v>36555303</v>
      </c>
      <c r="CQ14" s="10">
        <v>58525998</v>
      </c>
      <c r="CR14" s="10">
        <v>77800485</v>
      </c>
      <c r="CS14" s="10">
        <v>81674431</v>
      </c>
      <c r="CT14" s="10">
        <v>87718541</v>
      </c>
      <c r="CU14" s="20">
        <f t="shared" si="63"/>
        <v>94881366</v>
      </c>
      <c r="CV14" s="9">
        <v>95926462</v>
      </c>
      <c r="CW14" s="9">
        <v>100513907</v>
      </c>
      <c r="CX14" s="9">
        <v>110908528</v>
      </c>
      <c r="CY14" s="20">
        <f t="shared" si="64"/>
        <v>130607640</v>
      </c>
      <c r="CZ14" s="20">
        <f t="shared" si="65"/>
        <v>189603887</v>
      </c>
      <c r="DA14" s="9">
        <v>223344512</v>
      </c>
      <c r="DB14" s="9">
        <v>230147148</v>
      </c>
      <c r="DC14" s="9">
        <v>217129227</v>
      </c>
      <c r="DD14" s="9">
        <v>212661950</v>
      </c>
      <c r="DE14" s="9">
        <v>208021783</v>
      </c>
      <c r="DF14" s="9">
        <v>190770343</v>
      </c>
      <c r="DG14" s="9">
        <v>181356886</v>
      </c>
      <c r="DH14" s="95">
        <f t="shared" si="66"/>
        <v>36555303</v>
      </c>
      <c r="DI14" s="95">
        <f t="shared" si="67"/>
        <v>58525998</v>
      </c>
      <c r="DJ14" s="95">
        <f t="shared" si="68"/>
        <v>77800485</v>
      </c>
      <c r="DK14" s="95">
        <f t="shared" si="69"/>
        <v>81674431</v>
      </c>
      <c r="DL14" s="95">
        <f t="shared" si="70"/>
        <v>87718541</v>
      </c>
      <c r="DM14" s="95">
        <f t="shared" si="71"/>
        <v>94881366</v>
      </c>
      <c r="DN14" s="95">
        <f t="shared" si="72"/>
        <v>95926462</v>
      </c>
      <c r="DO14" s="95">
        <f t="shared" si="73"/>
        <v>100513907</v>
      </c>
      <c r="DP14" s="95">
        <f t="shared" si="74"/>
        <v>110908528</v>
      </c>
      <c r="DQ14" s="95">
        <f t="shared" si="75"/>
        <v>130607640</v>
      </c>
      <c r="DR14" s="95">
        <f t="shared" si="76"/>
        <v>189603887</v>
      </c>
      <c r="DS14" s="95">
        <f t="shared" si="77"/>
        <v>223344512</v>
      </c>
      <c r="DT14" s="95">
        <f t="shared" si="78"/>
        <v>230147148</v>
      </c>
      <c r="DU14" s="95">
        <f t="shared" si="79"/>
        <v>217129227</v>
      </c>
      <c r="DV14" s="95">
        <f t="shared" si="80"/>
        <v>212661950</v>
      </c>
      <c r="DW14" s="95">
        <f t="shared" si="81"/>
        <v>208021783</v>
      </c>
      <c r="DX14" s="95">
        <f t="shared" si="82"/>
        <v>190770343</v>
      </c>
      <c r="DY14" s="95">
        <f t="shared" si="83"/>
        <v>181356886</v>
      </c>
      <c r="DZ14" s="139"/>
      <c r="EA14" s="91">
        <f t="shared" si="84"/>
        <v>0</v>
      </c>
      <c r="EB14" s="91">
        <f t="shared" si="85"/>
        <v>0</v>
      </c>
      <c r="EC14" s="91">
        <f t="shared" si="86"/>
        <v>0</v>
      </c>
      <c r="ED14" s="91">
        <f t="shared" si="87"/>
        <v>0</v>
      </c>
      <c r="EE14" s="91">
        <f t="shared" si="88"/>
        <v>0</v>
      </c>
      <c r="EF14" s="91">
        <f t="shared" si="89"/>
        <v>0</v>
      </c>
      <c r="EG14" s="91">
        <f t="shared" si="90"/>
        <v>0</v>
      </c>
      <c r="EH14" s="91">
        <f t="shared" si="91"/>
        <v>0</v>
      </c>
      <c r="EI14" s="91">
        <f t="shared" si="92"/>
        <v>0</v>
      </c>
      <c r="EJ14" s="91">
        <f t="shared" si="93"/>
        <v>0</v>
      </c>
      <c r="EK14" s="91">
        <f t="shared" si="94"/>
        <v>0</v>
      </c>
      <c r="EL14" s="91">
        <f t="shared" si="95"/>
        <v>0</v>
      </c>
      <c r="EM14" s="91">
        <f t="shared" si="96"/>
        <v>0</v>
      </c>
      <c r="EN14" s="91">
        <f t="shared" si="97"/>
        <v>0</v>
      </c>
      <c r="EO14" s="91">
        <f t="shared" si="98"/>
        <v>0</v>
      </c>
      <c r="EP14" s="91">
        <f t="shared" si="99"/>
        <v>0</v>
      </c>
      <c r="EQ14" s="91">
        <f t="shared" si="100"/>
        <v>0</v>
      </c>
      <c r="ER14" s="91">
        <f t="shared" si="101"/>
        <v>0</v>
      </c>
    </row>
    <row r="15" spans="1:148">
      <c r="A15" s="39" t="s">
        <v>9</v>
      </c>
      <c r="B15" s="31">
        <v>36168859</v>
      </c>
      <c r="C15" s="10">
        <v>63375554</v>
      </c>
      <c r="D15" s="10">
        <v>87782899</v>
      </c>
      <c r="E15" s="10">
        <v>106856485</v>
      </c>
      <c r="F15" s="10">
        <v>116181155</v>
      </c>
      <c r="G15" s="9">
        <v>117857955</v>
      </c>
      <c r="H15" s="9">
        <v>109590897</v>
      </c>
      <c r="I15" s="9">
        <v>109705836</v>
      </c>
      <c r="J15" s="9">
        <v>121261021</v>
      </c>
      <c r="K15" s="9">
        <v>146417912</v>
      </c>
      <c r="L15" s="9">
        <v>237418455</v>
      </c>
      <c r="M15" s="9">
        <v>278949445</v>
      </c>
      <c r="N15" s="9">
        <v>246459206</v>
      </c>
      <c r="O15" s="9">
        <v>217610061</v>
      </c>
      <c r="P15" s="9">
        <v>202027618</v>
      </c>
      <c r="Q15" s="9">
        <v>193270808</v>
      </c>
      <c r="R15" s="9">
        <v>179971504</v>
      </c>
      <c r="S15" s="9">
        <v>173132363</v>
      </c>
      <c r="T15" s="18">
        <v>1702607</v>
      </c>
      <c r="U15" s="10">
        <v>2191512</v>
      </c>
      <c r="V15" s="10">
        <v>3438595</v>
      </c>
      <c r="W15" s="10">
        <v>3750546</v>
      </c>
      <c r="X15" s="10">
        <v>5364583</v>
      </c>
      <c r="Y15" s="9">
        <v>8588075</v>
      </c>
      <c r="Z15" s="9">
        <v>15870319</v>
      </c>
      <c r="AA15" s="9">
        <v>13390672</v>
      </c>
      <c r="AB15" s="9">
        <v>10255472</v>
      </c>
      <c r="AC15" s="9">
        <v>11046899</v>
      </c>
      <c r="AD15" s="9">
        <v>15092042</v>
      </c>
      <c r="AE15" s="9">
        <v>14753257</v>
      </c>
      <c r="AF15" s="9">
        <v>7105361</v>
      </c>
      <c r="AG15" s="9">
        <v>7185595</v>
      </c>
      <c r="AH15" s="9">
        <v>7520978</v>
      </c>
      <c r="AI15" s="9">
        <v>7579756</v>
      </c>
      <c r="AJ15" s="9">
        <v>7434468</v>
      </c>
      <c r="AK15" s="9">
        <v>7202306</v>
      </c>
      <c r="AL15" s="18">
        <v>224178</v>
      </c>
      <c r="AM15" s="10">
        <v>4396329</v>
      </c>
      <c r="AN15" s="10">
        <v>4578189</v>
      </c>
      <c r="AO15" s="10">
        <v>4181126</v>
      </c>
      <c r="AP15" s="10">
        <v>4968374</v>
      </c>
      <c r="AQ15" s="9">
        <v>5167473</v>
      </c>
      <c r="AR15" s="9">
        <v>4858038</v>
      </c>
      <c r="AS15" s="9">
        <v>5069060</v>
      </c>
      <c r="AT15" s="9">
        <v>5127575</v>
      </c>
      <c r="AU15" s="9">
        <v>5736701</v>
      </c>
      <c r="AV15" s="9">
        <v>4471004</v>
      </c>
      <c r="AW15" s="9">
        <v>5220289</v>
      </c>
      <c r="AX15" s="9">
        <v>4763797</v>
      </c>
      <c r="AY15" s="9">
        <v>4501046</v>
      </c>
      <c r="AZ15" s="9">
        <v>5267565</v>
      </c>
      <c r="BA15" s="9">
        <v>6272144</v>
      </c>
      <c r="BB15" s="9">
        <v>6713806</v>
      </c>
      <c r="BC15" s="9">
        <v>6402351</v>
      </c>
      <c r="BD15" s="18"/>
      <c r="BE15" s="10">
        <v>0</v>
      </c>
      <c r="BF15" s="10"/>
      <c r="BG15" s="10"/>
      <c r="BH15" s="10"/>
      <c r="BI15" s="9"/>
      <c r="BJ15" s="9"/>
      <c r="BK15" s="9"/>
      <c r="BL15" s="9"/>
      <c r="BM15" s="9"/>
      <c r="BN15" s="9">
        <v>183108</v>
      </c>
      <c r="BO15" s="9">
        <v>185014</v>
      </c>
      <c r="BP15" s="9">
        <v>1073876</v>
      </c>
      <c r="BQ15" s="9">
        <v>446624</v>
      </c>
      <c r="BR15" s="9">
        <v>734207</v>
      </c>
      <c r="BS15" s="9">
        <v>705073</v>
      </c>
      <c r="BT15" s="9">
        <v>786981</v>
      </c>
      <c r="BU15" s="9">
        <v>826349</v>
      </c>
      <c r="BV15" s="19">
        <v>300472</v>
      </c>
      <c r="BW15" s="12">
        <v>1064797</v>
      </c>
      <c r="BX15" s="18">
        <v>7057708</v>
      </c>
      <c r="BY15" s="36">
        <v>11831596</v>
      </c>
      <c r="BZ15" s="36">
        <v>13479894</v>
      </c>
      <c r="CA15" s="36">
        <v>24573194</v>
      </c>
      <c r="CB15" s="9">
        <v>14278426</v>
      </c>
      <c r="CC15" s="9">
        <v>17576356</v>
      </c>
      <c r="CD15" s="9">
        <v>24368683</v>
      </c>
      <c r="CE15" s="9">
        <v>26481903</v>
      </c>
      <c r="CF15" s="9">
        <v>20975892</v>
      </c>
      <c r="CG15" s="9">
        <v>22311805</v>
      </c>
      <c r="CH15" s="9">
        <v>26816497</v>
      </c>
      <c r="CI15" s="9">
        <v>30958886</v>
      </c>
      <c r="CJ15" s="9">
        <v>32278115</v>
      </c>
      <c r="CK15" s="9">
        <v>33185592</v>
      </c>
      <c r="CL15" s="9">
        <v>43325837</v>
      </c>
      <c r="CM15" s="9">
        <v>44636453</v>
      </c>
      <c r="CN15" s="9">
        <v>48349434</v>
      </c>
      <c r="CO15" s="9">
        <v>55177915</v>
      </c>
      <c r="CP15" s="18">
        <v>45153352</v>
      </c>
      <c r="CQ15" s="10">
        <v>81794991</v>
      </c>
      <c r="CR15" s="10">
        <v>109279577</v>
      </c>
      <c r="CS15" s="10">
        <v>139361351</v>
      </c>
      <c r="CT15" s="10">
        <v>140792538</v>
      </c>
      <c r="CU15" s="20">
        <f t="shared" si="63"/>
        <v>149189859</v>
      </c>
      <c r="CV15" s="9">
        <v>154687937</v>
      </c>
      <c r="CW15" s="9">
        <v>154647471</v>
      </c>
      <c r="CX15" s="9">
        <v>157619960</v>
      </c>
      <c r="CY15" s="20">
        <f t="shared" si="64"/>
        <v>185513317</v>
      </c>
      <c r="CZ15" s="20">
        <f t="shared" si="65"/>
        <v>283981106</v>
      </c>
      <c r="DA15" s="9">
        <v>330066891</v>
      </c>
      <c r="DB15" s="9">
        <v>291680355</v>
      </c>
      <c r="DC15" s="9">
        <v>262928918</v>
      </c>
      <c r="DD15" s="9">
        <v>258876205</v>
      </c>
      <c r="DE15" s="9">
        <v>252464234</v>
      </c>
      <c r="DF15" s="9">
        <v>243256193</v>
      </c>
      <c r="DG15" s="9">
        <v>242741284</v>
      </c>
      <c r="DH15" s="95">
        <f t="shared" si="66"/>
        <v>45153352</v>
      </c>
      <c r="DI15" s="95">
        <f t="shared" si="67"/>
        <v>81794991</v>
      </c>
      <c r="DJ15" s="95">
        <f t="shared" si="68"/>
        <v>109279577</v>
      </c>
      <c r="DK15" s="95">
        <f t="shared" si="69"/>
        <v>139361351</v>
      </c>
      <c r="DL15" s="95">
        <f t="shared" si="70"/>
        <v>140792538</v>
      </c>
      <c r="DM15" s="95">
        <f t="shared" si="71"/>
        <v>149189859</v>
      </c>
      <c r="DN15" s="95">
        <f t="shared" si="72"/>
        <v>154687937</v>
      </c>
      <c r="DO15" s="95">
        <f t="shared" si="73"/>
        <v>154647471</v>
      </c>
      <c r="DP15" s="95">
        <f t="shared" si="74"/>
        <v>157619960</v>
      </c>
      <c r="DQ15" s="95">
        <f t="shared" si="75"/>
        <v>185513317</v>
      </c>
      <c r="DR15" s="95">
        <f t="shared" si="76"/>
        <v>283981106</v>
      </c>
      <c r="DS15" s="95">
        <f t="shared" si="77"/>
        <v>330066891</v>
      </c>
      <c r="DT15" s="95">
        <f t="shared" si="78"/>
        <v>291680355</v>
      </c>
      <c r="DU15" s="95">
        <f t="shared" si="79"/>
        <v>262928918</v>
      </c>
      <c r="DV15" s="95">
        <f t="shared" si="80"/>
        <v>258876205</v>
      </c>
      <c r="DW15" s="95">
        <f t="shared" si="81"/>
        <v>252464234</v>
      </c>
      <c r="DX15" s="95">
        <f t="shared" si="82"/>
        <v>243256193</v>
      </c>
      <c r="DY15" s="95">
        <f t="shared" si="83"/>
        <v>242741284</v>
      </c>
      <c r="DZ15" s="139"/>
      <c r="EA15" s="91">
        <f t="shared" si="84"/>
        <v>0</v>
      </c>
      <c r="EB15" s="91">
        <f t="shared" si="85"/>
        <v>0</v>
      </c>
      <c r="EC15" s="91">
        <f t="shared" si="86"/>
        <v>0</v>
      </c>
      <c r="ED15" s="91">
        <f t="shared" si="87"/>
        <v>0</v>
      </c>
      <c r="EE15" s="91">
        <f t="shared" si="88"/>
        <v>0</v>
      </c>
      <c r="EF15" s="91">
        <f t="shared" si="89"/>
        <v>0</v>
      </c>
      <c r="EG15" s="91">
        <f t="shared" si="90"/>
        <v>0</v>
      </c>
      <c r="EH15" s="91">
        <f t="shared" si="91"/>
        <v>0</v>
      </c>
      <c r="EI15" s="91">
        <f t="shared" si="92"/>
        <v>0</v>
      </c>
      <c r="EJ15" s="91">
        <f t="shared" si="93"/>
        <v>0</v>
      </c>
      <c r="EK15" s="91">
        <f t="shared" si="94"/>
        <v>0</v>
      </c>
      <c r="EL15" s="91">
        <f t="shared" si="95"/>
        <v>0</v>
      </c>
      <c r="EM15" s="91">
        <f t="shared" si="96"/>
        <v>0</v>
      </c>
      <c r="EN15" s="91">
        <f t="shared" si="97"/>
        <v>0</v>
      </c>
      <c r="EO15" s="91">
        <f t="shared" si="98"/>
        <v>0</v>
      </c>
      <c r="EP15" s="91">
        <f t="shared" si="99"/>
        <v>0</v>
      </c>
      <c r="EQ15" s="91">
        <f t="shared" si="100"/>
        <v>0</v>
      </c>
      <c r="ER15" s="91">
        <f t="shared" si="101"/>
        <v>0</v>
      </c>
    </row>
    <row r="16" spans="1:148">
      <c r="A16" s="39" t="s">
        <v>10</v>
      </c>
      <c r="B16" s="31">
        <v>44603664</v>
      </c>
      <c r="C16" s="10">
        <v>85112618</v>
      </c>
      <c r="D16" s="10">
        <v>122860947</v>
      </c>
      <c r="E16" s="10">
        <v>158982442</v>
      </c>
      <c r="F16" s="10">
        <v>184596358</v>
      </c>
      <c r="G16" s="9">
        <v>185405530</v>
      </c>
      <c r="H16" s="9">
        <v>176646404</v>
      </c>
      <c r="I16" s="9">
        <v>171823971</v>
      </c>
      <c r="J16" s="9">
        <v>189174296</v>
      </c>
      <c r="K16" s="9">
        <v>248099931</v>
      </c>
      <c r="L16" s="9">
        <v>446125380</v>
      </c>
      <c r="M16" s="9">
        <v>539821363</v>
      </c>
      <c r="N16" s="9">
        <v>529630642</v>
      </c>
      <c r="O16" s="9">
        <v>515315730</v>
      </c>
      <c r="P16" s="9">
        <v>496680035</v>
      </c>
      <c r="Q16" s="9">
        <v>460475740</v>
      </c>
      <c r="R16" s="9">
        <v>396069602</v>
      </c>
      <c r="S16" s="9">
        <v>358717874</v>
      </c>
      <c r="T16" s="18">
        <v>2615252</v>
      </c>
      <c r="U16" s="10">
        <v>3700677</v>
      </c>
      <c r="V16" s="10">
        <v>4152846</v>
      </c>
      <c r="W16" s="10">
        <v>5700120</v>
      </c>
      <c r="X16" s="10">
        <v>6646788</v>
      </c>
      <c r="Y16" s="9">
        <v>8655587</v>
      </c>
      <c r="Z16" s="9">
        <v>7194281</v>
      </c>
      <c r="AA16" s="9">
        <v>6863585</v>
      </c>
      <c r="AB16" s="9">
        <v>9721209</v>
      </c>
      <c r="AC16" s="9">
        <v>7472461</v>
      </c>
      <c r="AD16" s="9">
        <v>10785316</v>
      </c>
      <c r="AE16" s="9">
        <v>10928317</v>
      </c>
      <c r="AF16" s="9">
        <v>8085441</v>
      </c>
      <c r="AG16" s="9">
        <v>8076644</v>
      </c>
      <c r="AH16" s="9">
        <v>7510886</v>
      </c>
      <c r="AI16" s="9">
        <v>8755212</v>
      </c>
      <c r="AJ16" s="9">
        <v>8538054</v>
      </c>
      <c r="AK16" s="9">
        <v>7965626</v>
      </c>
      <c r="AL16" s="18">
        <v>2366974</v>
      </c>
      <c r="AM16" s="10">
        <v>18923194</v>
      </c>
      <c r="AN16" s="10">
        <v>9802717</v>
      </c>
      <c r="AO16" s="10">
        <v>12009146</v>
      </c>
      <c r="AP16" s="10">
        <v>15483447</v>
      </c>
      <c r="AQ16" s="9">
        <v>12823447</v>
      </c>
      <c r="AR16" s="9">
        <v>13362508</v>
      </c>
      <c r="AS16" s="9">
        <v>13213150</v>
      </c>
      <c r="AT16" s="9">
        <v>23147493</v>
      </c>
      <c r="AU16" s="9">
        <v>42940472</v>
      </c>
      <c r="AV16" s="9">
        <v>45403669</v>
      </c>
      <c r="AW16" s="9">
        <v>31931135</v>
      </c>
      <c r="AX16" s="9">
        <v>29733629</v>
      </c>
      <c r="AY16" s="9">
        <v>30120759</v>
      </c>
      <c r="AZ16" s="9">
        <v>30408619</v>
      </c>
      <c r="BA16" s="9">
        <v>28972772</v>
      </c>
      <c r="BB16" s="9">
        <v>29121604</v>
      </c>
      <c r="BC16" s="9">
        <v>31123635</v>
      </c>
      <c r="BD16" s="18">
        <v>12167</v>
      </c>
      <c r="BE16" s="10">
        <v>18389</v>
      </c>
      <c r="BF16" s="10">
        <v>38779</v>
      </c>
      <c r="BG16" s="10">
        <v>287376</v>
      </c>
      <c r="BH16" s="10">
        <v>130810</v>
      </c>
      <c r="BI16" s="9">
        <v>106062</v>
      </c>
      <c r="BJ16" s="9">
        <v>7063</v>
      </c>
      <c r="BK16" s="9">
        <v>7405</v>
      </c>
      <c r="BL16" s="9">
        <v>76238</v>
      </c>
      <c r="BM16" s="9">
        <v>28215</v>
      </c>
      <c r="BN16" s="9">
        <v>5499</v>
      </c>
      <c r="BO16" s="9">
        <v>54712</v>
      </c>
      <c r="BP16" s="9">
        <v>8426</v>
      </c>
      <c r="BQ16" s="9">
        <v>9242</v>
      </c>
      <c r="BR16" s="9">
        <v>33517</v>
      </c>
      <c r="BS16" s="9">
        <v>237372</v>
      </c>
      <c r="BT16" s="9">
        <v>278425</v>
      </c>
      <c r="BU16" s="9">
        <v>507823</v>
      </c>
      <c r="BV16" s="19">
        <v>1928860</v>
      </c>
      <c r="BW16" s="12">
        <v>7227719</v>
      </c>
      <c r="BX16" s="18">
        <v>3708928</v>
      </c>
      <c r="BY16" s="36">
        <v>10676432</v>
      </c>
      <c r="BZ16" s="36">
        <v>15419542</v>
      </c>
      <c r="CA16" s="36">
        <v>10600981</v>
      </c>
      <c r="CB16" s="9">
        <v>12960039</v>
      </c>
      <c r="CC16" s="9">
        <v>12667559</v>
      </c>
      <c r="CD16" s="9">
        <v>14389556</v>
      </c>
      <c r="CE16" s="9">
        <v>15370328</v>
      </c>
      <c r="CF16" s="9">
        <v>17668439</v>
      </c>
      <c r="CG16" s="9">
        <v>24466457</v>
      </c>
      <c r="CH16" s="9">
        <v>25516197</v>
      </c>
      <c r="CI16" s="9">
        <v>18997061</v>
      </c>
      <c r="CJ16" s="9">
        <v>18180172</v>
      </c>
      <c r="CK16" s="9">
        <v>19698837</v>
      </c>
      <c r="CL16" s="9">
        <v>21111055</v>
      </c>
      <c r="CM16" s="9">
        <v>19497789</v>
      </c>
      <c r="CN16" s="9">
        <v>21913776</v>
      </c>
      <c r="CO16" s="9">
        <v>19896871</v>
      </c>
      <c r="CP16" s="18">
        <v>53306985</v>
      </c>
      <c r="CQ16" s="10">
        <v>118431310</v>
      </c>
      <c r="CR16" s="10">
        <v>152274831</v>
      </c>
      <c r="CS16" s="10">
        <v>187580065</v>
      </c>
      <c r="CT16" s="10">
        <v>219817442</v>
      </c>
      <c r="CU16" s="20">
        <f t="shared" si="63"/>
        <v>219658185</v>
      </c>
      <c r="CV16" s="9">
        <v>211599812</v>
      </c>
      <c r="CW16" s="9">
        <v>207278439</v>
      </c>
      <c r="CX16" s="9">
        <v>239787675</v>
      </c>
      <c r="CY16" s="20">
        <f t="shared" si="64"/>
        <v>323007536</v>
      </c>
      <c r="CZ16" s="20">
        <f t="shared" si="65"/>
        <v>527836061</v>
      </c>
      <c r="DA16" s="9">
        <v>601732588</v>
      </c>
      <c r="DB16" s="9">
        <v>585638310</v>
      </c>
      <c r="DC16" s="9">
        <v>573221212</v>
      </c>
      <c r="DD16" s="9">
        <v>555744112</v>
      </c>
      <c r="DE16" s="9">
        <v>517938885</v>
      </c>
      <c r="DF16" s="9">
        <v>455921461</v>
      </c>
      <c r="DG16" s="9">
        <v>418211829</v>
      </c>
      <c r="DH16" s="95">
        <f t="shared" si="66"/>
        <v>53306985</v>
      </c>
      <c r="DI16" s="95">
        <f t="shared" si="67"/>
        <v>118431310</v>
      </c>
      <c r="DJ16" s="95">
        <f t="shared" si="68"/>
        <v>152274831</v>
      </c>
      <c r="DK16" s="95">
        <f t="shared" si="69"/>
        <v>187580065</v>
      </c>
      <c r="DL16" s="95">
        <f t="shared" si="70"/>
        <v>219817442</v>
      </c>
      <c r="DM16" s="95">
        <f t="shared" si="71"/>
        <v>219658185</v>
      </c>
      <c r="DN16" s="95">
        <f t="shared" si="72"/>
        <v>211599812</v>
      </c>
      <c r="DO16" s="95">
        <f t="shared" si="73"/>
        <v>207278439</v>
      </c>
      <c r="DP16" s="95">
        <f t="shared" si="74"/>
        <v>239787675</v>
      </c>
      <c r="DQ16" s="95">
        <f t="shared" si="75"/>
        <v>323007536</v>
      </c>
      <c r="DR16" s="95">
        <f t="shared" si="76"/>
        <v>527836061</v>
      </c>
      <c r="DS16" s="95">
        <f t="shared" si="77"/>
        <v>601732588</v>
      </c>
      <c r="DT16" s="95">
        <f t="shared" si="78"/>
        <v>585638310</v>
      </c>
      <c r="DU16" s="95">
        <f t="shared" si="79"/>
        <v>573221212</v>
      </c>
      <c r="DV16" s="95">
        <f t="shared" si="80"/>
        <v>555744112</v>
      </c>
      <c r="DW16" s="95">
        <f t="shared" si="81"/>
        <v>517938885</v>
      </c>
      <c r="DX16" s="95">
        <f t="shared" si="82"/>
        <v>455921461</v>
      </c>
      <c r="DY16" s="95">
        <f t="shared" si="83"/>
        <v>418211829</v>
      </c>
      <c r="DZ16" s="139"/>
      <c r="EA16" s="91">
        <f t="shared" si="84"/>
        <v>0</v>
      </c>
      <c r="EB16" s="91">
        <f t="shared" si="85"/>
        <v>0</v>
      </c>
      <c r="EC16" s="91">
        <f t="shared" si="86"/>
        <v>0</v>
      </c>
      <c r="ED16" s="91">
        <f t="shared" si="87"/>
        <v>0</v>
      </c>
      <c r="EE16" s="91">
        <f t="shared" si="88"/>
        <v>0</v>
      </c>
      <c r="EF16" s="91">
        <f t="shared" si="89"/>
        <v>0</v>
      </c>
      <c r="EG16" s="91">
        <f t="shared" si="90"/>
        <v>0</v>
      </c>
      <c r="EH16" s="91">
        <f t="shared" si="91"/>
        <v>0</v>
      </c>
      <c r="EI16" s="91">
        <f t="shared" si="92"/>
        <v>0</v>
      </c>
      <c r="EJ16" s="91">
        <f t="shared" si="93"/>
        <v>0</v>
      </c>
      <c r="EK16" s="91">
        <f t="shared" si="94"/>
        <v>0</v>
      </c>
      <c r="EL16" s="91">
        <f t="shared" si="95"/>
        <v>0</v>
      </c>
      <c r="EM16" s="91">
        <f t="shared" si="96"/>
        <v>0</v>
      </c>
      <c r="EN16" s="91">
        <f t="shared" si="97"/>
        <v>0</v>
      </c>
      <c r="EO16" s="91">
        <f t="shared" si="98"/>
        <v>0</v>
      </c>
      <c r="EP16" s="91">
        <f t="shared" si="99"/>
        <v>0</v>
      </c>
      <c r="EQ16" s="91">
        <f t="shared" si="100"/>
        <v>0</v>
      </c>
      <c r="ER16" s="91">
        <f t="shared" si="101"/>
        <v>0</v>
      </c>
    </row>
    <row r="17" spans="1:148">
      <c r="A17" s="39" t="s">
        <v>11</v>
      </c>
      <c r="B17" s="31">
        <v>28160440</v>
      </c>
      <c r="C17" s="10">
        <v>33745770</v>
      </c>
      <c r="D17" s="10">
        <v>42756341</v>
      </c>
      <c r="E17" s="10">
        <v>53990015</v>
      </c>
      <c r="F17" s="10">
        <v>57230190</v>
      </c>
      <c r="G17" s="9">
        <v>59276592</v>
      </c>
      <c r="H17" s="9">
        <v>54436884</v>
      </c>
      <c r="I17" s="9">
        <v>46217924</v>
      </c>
      <c r="J17" s="9">
        <v>49771936</v>
      </c>
      <c r="K17" s="9">
        <v>64987996</v>
      </c>
      <c r="L17" s="9">
        <v>109400545</v>
      </c>
      <c r="M17" s="9">
        <v>135308666</v>
      </c>
      <c r="N17" s="9">
        <v>132548426</v>
      </c>
      <c r="O17" s="9">
        <v>123831297</v>
      </c>
      <c r="P17" s="9">
        <v>108078609</v>
      </c>
      <c r="Q17" s="9">
        <v>104153222</v>
      </c>
      <c r="R17" s="9">
        <v>97015796</v>
      </c>
      <c r="S17" s="9">
        <v>96510272</v>
      </c>
      <c r="T17" s="18">
        <v>2329100</v>
      </c>
      <c r="U17" s="10">
        <v>4123026</v>
      </c>
      <c r="V17" s="10">
        <v>18797532</v>
      </c>
      <c r="W17" s="10">
        <v>23875974</v>
      </c>
      <c r="X17" s="10">
        <v>23086918</v>
      </c>
      <c r="Y17" s="9">
        <v>5208387</v>
      </c>
      <c r="Z17" s="9">
        <v>4752718</v>
      </c>
      <c r="AA17" s="9">
        <v>4512446</v>
      </c>
      <c r="AB17" s="9">
        <v>5388241</v>
      </c>
      <c r="AC17" s="9">
        <v>5763821</v>
      </c>
      <c r="AD17" s="9">
        <v>8030163</v>
      </c>
      <c r="AE17" s="9">
        <v>7147521</v>
      </c>
      <c r="AF17" s="9">
        <v>5103505</v>
      </c>
      <c r="AG17" s="9">
        <v>5218355</v>
      </c>
      <c r="AH17" s="9">
        <v>5251413</v>
      </c>
      <c r="AI17" s="9">
        <v>5463970</v>
      </c>
      <c r="AJ17" s="9">
        <v>4969025</v>
      </c>
      <c r="AK17" s="9">
        <v>5294765</v>
      </c>
      <c r="AL17" s="18">
        <v>992774</v>
      </c>
      <c r="AM17" s="10">
        <v>3178340</v>
      </c>
      <c r="AN17" s="10">
        <v>4312863</v>
      </c>
      <c r="AO17" s="10">
        <v>4848434</v>
      </c>
      <c r="AP17" s="10">
        <v>5694810</v>
      </c>
      <c r="AQ17" s="9">
        <v>6597137</v>
      </c>
      <c r="AR17" s="9">
        <v>9853798</v>
      </c>
      <c r="AS17" s="9">
        <v>9649515</v>
      </c>
      <c r="AT17" s="9">
        <v>10928067</v>
      </c>
      <c r="AU17" s="9">
        <v>14229387</v>
      </c>
      <c r="AV17" s="9">
        <v>17334347</v>
      </c>
      <c r="AW17" s="9">
        <v>17749271</v>
      </c>
      <c r="AX17" s="9">
        <v>20957692</v>
      </c>
      <c r="AY17" s="9">
        <v>17145100</v>
      </c>
      <c r="AZ17" s="9">
        <v>18564190</v>
      </c>
      <c r="BA17" s="9">
        <v>19462869</v>
      </c>
      <c r="BB17" s="9">
        <v>18976785</v>
      </c>
      <c r="BC17" s="9">
        <v>18581621</v>
      </c>
      <c r="BD17" s="18"/>
      <c r="BE17" s="10">
        <v>63132</v>
      </c>
      <c r="BF17" s="10"/>
      <c r="BG17" s="10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>
        <v>0</v>
      </c>
      <c r="BV17" s="19">
        <v>842680</v>
      </c>
      <c r="BW17" s="12">
        <v>3111762</v>
      </c>
      <c r="BX17" s="18">
        <v>2938846</v>
      </c>
      <c r="BY17" s="36">
        <v>7247364</v>
      </c>
      <c r="BZ17" s="36">
        <v>7472491</v>
      </c>
      <c r="CA17" s="36">
        <v>8056233</v>
      </c>
      <c r="CB17" s="9">
        <v>5726491</v>
      </c>
      <c r="CC17" s="9">
        <v>7777815</v>
      </c>
      <c r="CD17" s="9">
        <v>8502823</v>
      </c>
      <c r="CE17" s="9">
        <v>5867276</v>
      </c>
      <c r="CF17" s="9">
        <v>11247570</v>
      </c>
      <c r="CG17" s="9">
        <v>14986348</v>
      </c>
      <c r="CH17" s="9">
        <v>21454554</v>
      </c>
      <c r="CI17" s="9">
        <v>20228105</v>
      </c>
      <c r="CJ17" s="9">
        <v>20936911</v>
      </c>
      <c r="CK17" s="9">
        <v>20710973</v>
      </c>
      <c r="CL17" s="9">
        <v>20808939</v>
      </c>
      <c r="CM17" s="9">
        <v>19894036</v>
      </c>
      <c r="CN17" s="9">
        <v>27712508</v>
      </c>
      <c r="CO17" s="9">
        <v>30677353</v>
      </c>
      <c r="CP17" s="18">
        <v>34421160</v>
      </c>
      <c r="CQ17" s="10">
        <v>48357632</v>
      </c>
      <c r="CR17" s="10">
        <v>73339227</v>
      </c>
      <c r="CS17" s="10">
        <v>90770656</v>
      </c>
      <c r="CT17" s="10">
        <v>91738409</v>
      </c>
      <c r="CU17" s="20">
        <f t="shared" si="63"/>
        <v>78859931</v>
      </c>
      <c r="CV17" s="9">
        <v>77546223</v>
      </c>
      <c r="CW17" s="9">
        <v>66247161</v>
      </c>
      <c r="CX17" s="9">
        <v>77335814</v>
      </c>
      <c r="CY17" s="20">
        <f t="shared" si="64"/>
        <v>99967552</v>
      </c>
      <c r="CZ17" s="20">
        <f t="shared" si="65"/>
        <v>156219609</v>
      </c>
      <c r="DA17" s="9">
        <v>180433563</v>
      </c>
      <c r="DB17" s="9">
        <v>179546534</v>
      </c>
      <c r="DC17" s="9">
        <v>166905725</v>
      </c>
      <c r="DD17" s="9">
        <v>152703151</v>
      </c>
      <c r="DE17" s="9">
        <v>148974097</v>
      </c>
      <c r="DF17" s="9">
        <v>148674114</v>
      </c>
      <c r="DG17" s="9">
        <v>151064011</v>
      </c>
      <c r="DH17" s="95">
        <f t="shared" si="66"/>
        <v>34421160</v>
      </c>
      <c r="DI17" s="95">
        <f t="shared" si="67"/>
        <v>48357632</v>
      </c>
      <c r="DJ17" s="95">
        <f t="shared" si="68"/>
        <v>73339227</v>
      </c>
      <c r="DK17" s="95">
        <f t="shared" si="69"/>
        <v>90770656</v>
      </c>
      <c r="DL17" s="95">
        <f t="shared" si="70"/>
        <v>91738409</v>
      </c>
      <c r="DM17" s="95">
        <f t="shared" si="71"/>
        <v>78859931</v>
      </c>
      <c r="DN17" s="95">
        <f t="shared" si="72"/>
        <v>77546223</v>
      </c>
      <c r="DO17" s="95">
        <f t="shared" si="73"/>
        <v>66247161</v>
      </c>
      <c r="DP17" s="95">
        <f t="shared" si="74"/>
        <v>77335814</v>
      </c>
      <c r="DQ17" s="95">
        <f t="shared" si="75"/>
        <v>99967552</v>
      </c>
      <c r="DR17" s="95">
        <f t="shared" si="76"/>
        <v>156219609</v>
      </c>
      <c r="DS17" s="95">
        <f t="shared" si="77"/>
        <v>180433563</v>
      </c>
      <c r="DT17" s="95">
        <f t="shared" si="78"/>
        <v>179546534</v>
      </c>
      <c r="DU17" s="95">
        <f t="shared" si="79"/>
        <v>166905725</v>
      </c>
      <c r="DV17" s="95">
        <f t="shared" si="80"/>
        <v>152703151</v>
      </c>
      <c r="DW17" s="95">
        <f t="shared" si="81"/>
        <v>148974097</v>
      </c>
      <c r="DX17" s="95">
        <f t="shared" si="82"/>
        <v>148674114</v>
      </c>
      <c r="DY17" s="95">
        <f t="shared" si="83"/>
        <v>151064011</v>
      </c>
      <c r="DZ17" s="139"/>
      <c r="EA17" s="91">
        <f t="shared" si="84"/>
        <v>0</v>
      </c>
      <c r="EB17" s="91">
        <f t="shared" si="85"/>
        <v>0</v>
      </c>
      <c r="EC17" s="91">
        <f t="shared" si="86"/>
        <v>0</v>
      </c>
      <c r="ED17" s="91">
        <f t="shared" si="87"/>
        <v>0</v>
      </c>
      <c r="EE17" s="91">
        <f t="shared" si="88"/>
        <v>0</v>
      </c>
      <c r="EF17" s="91">
        <f t="shared" si="89"/>
        <v>0</v>
      </c>
      <c r="EG17" s="91">
        <f t="shared" si="90"/>
        <v>0</v>
      </c>
      <c r="EH17" s="91">
        <f t="shared" si="91"/>
        <v>0</v>
      </c>
      <c r="EI17" s="91">
        <f t="shared" si="92"/>
        <v>0</v>
      </c>
      <c r="EJ17" s="91">
        <f t="shared" si="93"/>
        <v>0</v>
      </c>
      <c r="EK17" s="91">
        <f t="shared" si="94"/>
        <v>0</v>
      </c>
      <c r="EL17" s="91">
        <f t="shared" si="95"/>
        <v>0</v>
      </c>
      <c r="EM17" s="91">
        <f t="shared" si="96"/>
        <v>0</v>
      </c>
      <c r="EN17" s="91">
        <f t="shared" si="97"/>
        <v>0</v>
      </c>
      <c r="EO17" s="91">
        <f t="shared" si="98"/>
        <v>0</v>
      </c>
      <c r="EP17" s="91">
        <f t="shared" si="99"/>
        <v>0</v>
      </c>
      <c r="EQ17" s="91">
        <f t="shared" si="100"/>
        <v>0</v>
      </c>
      <c r="ER17" s="91">
        <f t="shared" si="101"/>
        <v>0</v>
      </c>
    </row>
    <row r="18" spans="1:148">
      <c r="A18" s="39" t="s">
        <v>12</v>
      </c>
      <c r="B18" s="31">
        <v>25126763</v>
      </c>
      <c r="C18" s="10">
        <v>46507951</v>
      </c>
      <c r="D18" s="10">
        <v>64562498</v>
      </c>
      <c r="E18" s="10">
        <v>84441874</v>
      </c>
      <c r="F18" s="10">
        <v>94420092</v>
      </c>
      <c r="G18" s="9">
        <v>95155561</v>
      </c>
      <c r="H18" s="9">
        <v>88576449</v>
      </c>
      <c r="I18" s="9">
        <v>87358360</v>
      </c>
      <c r="J18" s="9">
        <v>100472305</v>
      </c>
      <c r="K18" s="9">
        <v>128206912</v>
      </c>
      <c r="L18" s="9">
        <v>219197364</v>
      </c>
      <c r="M18" s="9">
        <v>248895188</v>
      </c>
      <c r="N18" s="9">
        <v>248761037</v>
      </c>
      <c r="O18" s="9">
        <v>235554545</v>
      </c>
      <c r="P18" s="9">
        <v>226635302</v>
      </c>
      <c r="Q18" s="9">
        <v>206034373</v>
      </c>
      <c r="R18" s="9">
        <v>176665405</v>
      </c>
      <c r="S18" s="9">
        <v>156291611</v>
      </c>
      <c r="T18" s="18">
        <v>2040181</v>
      </c>
      <c r="U18" s="10">
        <v>3391607</v>
      </c>
      <c r="V18" s="10">
        <v>11576356</v>
      </c>
      <c r="W18" s="10">
        <v>19598926</v>
      </c>
      <c r="X18" s="10">
        <v>18040158</v>
      </c>
      <c r="Y18" s="9">
        <v>6620815</v>
      </c>
      <c r="Z18" s="9">
        <v>6622475</v>
      </c>
      <c r="AA18" s="9">
        <v>6644284</v>
      </c>
      <c r="AB18" s="9">
        <v>7407085</v>
      </c>
      <c r="AC18" s="9">
        <v>7194328</v>
      </c>
      <c r="AD18" s="9">
        <v>13671753</v>
      </c>
      <c r="AE18" s="9">
        <v>9893636</v>
      </c>
      <c r="AF18" s="9">
        <v>6582662</v>
      </c>
      <c r="AG18" s="9">
        <v>6058412</v>
      </c>
      <c r="AH18" s="9">
        <v>6493137</v>
      </c>
      <c r="AI18" s="9">
        <v>6840788</v>
      </c>
      <c r="AJ18" s="9">
        <v>7423770</v>
      </c>
      <c r="AK18" s="9">
        <v>6366378</v>
      </c>
      <c r="AL18" s="18"/>
      <c r="AM18" s="10">
        <v>7588048</v>
      </c>
      <c r="AN18" s="10">
        <v>8106835</v>
      </c>
      <c r="AO18" s="10">
        <v>42472995</v>
      </c>
      <c r="AP18" s="10">
        <v>53498638</v>
      </c>
      <c r="AQ18" s="9">
        <v>59649342</v>
      </c>
      <c r="AR18" s="9">
        <v>65746519</v>
      </c>
      <c r="AS18" s="9">
        <v>74595405</v>
      </c>
      <c r="AT18" s="9">
        <v>74957327</v>
      </c>
      <c r="AU18" s="9">
        <v>84924513</v>
      </c>
      <c r="AV18" s="9">
        <v>79986176</v>
      </c>
      <c r="AW18" s="9">
        <v>78381270</v>
      </c>
      <c r="AX18" s="9">
        <v>84370310</v>
      </c>
      <c r="AY18" s="9">
        <v>90281982</v>
      </c>
      <c r="AZ18" s="9">
        <v>93020133</v>
      </c>
      <c r="BA18" s="9">
        <v>94094900</v>
      </c>
      <c r="BB18" s="9">
        <v>103389583</v>
      </c>
      <c r="BC18" s="9">
        <v>106039577</v>
      </c>
      <c r="BD18" s="18"/>
      <c r="BE18" s="10">
        <v>70076</v>
      </c>
      <c r="BF18" s="10">
        <v>204195</v>
      </c>
      <c r="BG18" s="10">
        <v>57236</v>
      </c>
      <c r="BH18" s="10">
        <v>31738</v>
      </c>
      <c r="BI18" s="9"/>
      <c r="BJ18" s="9">
        <v>192038</v>
      </c>
      <c r="BK18" s="9">
        <v>146802</v>
      </c>
      <c r="BL18" s="9">
        <v>344557</v>
      </c>
      <c r="BM18" s="9">
        <v>372774</v>
      </c>
      <c r="BN18" s="9">
        <v>200937</v>
      </c>
      <c r="BO18" s="9">
        <v>85132</v>
      </c>
      <c r="BP18" s="9">
        <v>224251</v>
      </c>
      <c r="BQ18" s="9">
        <v>6300</v>
      </c>
      <c r="BR18" s="9">
        <v>441755</v>
      </c>
      <c r="BS18" s="9">
        <v>257181</v>
      </c>
      <c r="BT18" s="9">
        <v>541025</v>
      </c>
      <c r="BU18" s="9">
        <v>437139</v>
      </c>
      <c r="BV18" s="19">
        <v>341689</v>
      </c>
      <c r="BW18" s="12">
        <v>1115546</v>
      </c>
      <c r="BX18" s="18">
        <v>1128395</v>
      </c>
      <c r="BY18" s="36">
        <v>2662995</v>
      </c>
      <c r="BZ18" s="36">
        <v>6541179</v>
      </c>
      <c r="CA18" s="36">
        <v>2872000</v>
      </c>
      <c r="CB18" s="9">
        <v>4314633</v>
      </c>
      <c r="CC18" s="9">
        <v>4492385</v>
      </c>
      <c r="CD18" s="9">
        <v>6052956</v>
      </c>
      <c r="CE18" s="9">
        <v>5620781</v>
      </c>
      <c r="CF18" s="9">
        <v>6306478</v>
      </c>
      <c r="CG18" s="9">
        <v>6920793</v>
      </c>
      <c r="CH18" s="9">
        <v>7116218</v>
      </c>
      <c r="CI18" s="9">
        <v>7994112</v>
      </c>
      <c r="CJ18" s="9">
        <v>8216302</v>
      </c>
      <c r="CK18" s="9">
        <v>8955474</v>
      </c>
      <c r="CL18" s="9">
        <v>10778901</v>
      </c>
      <c r="CM18" s="9">
        <v>12716581</v>
      </c>
      <c r="CN18" s="9">
        <v>13713542</v>
      </c>
      <c r="CO18" s="9">
        <v>14794179</v>
      </c>
      <c r="CP18" s="18">
        <v>28295339</v>
      </c>
      <c r="CQ18" s="10">
        <v>60220677</v>
      </c>
      <c r="CR18" s="10">
        <v>90991063</v>
      </c>
      <c r="CS18" s="10">
        <v>149443031</v>
      </c>
      <c r="CT18" s="10">
        <v>170305259</v>
      </c>
      <c r="CU18" s="20">
        <f t="shared" si="63"/>
        <v>165918103</v>
      </c>
      <c r="CV18" s="9">
        <v>167190437</v>
      </c>
      <c r="CW18" s="9">
        <v>174365632</v>
      </c>
      <c r="CX18" s="9">
        <v>189487752</v>
      </c>
      <c r="CY18" s="20">
        <f t="shared" si="64"/>
        <v>227619320</v>
      </c>
      <c r="CZ18" s="20">
        <f t="shared" si="65"/>
        <v>320172448</v>
      </c>
      <c r="DA18" s="9">
        <v>345249338</v>
      </c>
      <c r="DB18" s="9">
        <v>348154562</v>
      </c>
      <c r="DC18" s="9">
        <v>340856713</v>
      </c>
      <c r="DD18" s="9">
        <v>337369228</v>
      </c>
      <c r="DE18" s="9">
        <v>319943823</v>
      </c>
      <c r="DF18" s="9">
        <v>301733325</v>
      </c>
      <c r="DG18" s="9">
        <v>283928884</v>
      </c>
      <c r="DH18" s="95">
        <f t="shared" si="66"/>
        <v>28295339</v>
      </c>
      <c r="DI18" s="95">
        <f t="shared" si="67"/>
        <v>60220677</v>
      </c>
      <c r="DJ18" s="95">
        <f t="shared" si="68"/>
        <v>90991063</v>
      </c>
      <c r="DK18" s="95">
        <f t="shared" si="69"/>
        <v>149443031</v>
      </c>
      <c r="DL18" s="95">
        <f t="shared" si="70"/>
        <v>170305259</v>
      </c>
      <c r="DM18" s="95">
        <f t="shared" si="71"/>
        <v>165918103</v>
      </c>
      <c r="DN18" s="95">
        <f t="shared" si="72"/>
        <v>167190437</v>
      </c>
      <c r="DO18" s="95">
        <f t="shared" si="73"/>
        <v>174365632</v>
      </c>
      <c r="DP18" s="95">
        <f t="shared" si="74"/>
        <v>189487752</v>
      </c>
      <c r="DQ18" s="95">
        <f t="shared" si="75"/>
        <v>227619320</v>
      </c>
      <c r="DR18" s="95">
        <f t="shared" si="76"/>
        <v>320172448</v>
      </c>
      <c r="DS18" s="95">
        <f t="shared" si="77"/>
        <v>345249338</v>
      </c>
      <c r="DT18" s="95">
        <f t="shared" si="78"/>
        <v>348154562</v>
      </c>
      <c r="DU18" s="95">
        <f t="shared" si="79"/>
        <v>340856713</v>
      </c>
      <c r="DV18" s="95">
        <f t="shared" si="80"/>
        <v>337369228</v>
      </c>
      <c r="DW18" s="95">
        <f t="shared" si="81"/>
        <v>319943823</v>
      </c>
      <c r="DX18" s="95">
        <f t="shared" si="82"/>
        <v>301733325</v>
      </c>
      <c r="DY18" s="95">
        <f t="shared" si="83"/>
        <v>283928884</v>
      </c>
      <c r="DZ18" s="139"/>
      <c r="EA18" s="91">
        <f t="shared" si="84"/>
        <v>0</v>
      </c>
      <c r="EB18" s="91">
        <f t="shared" si="85"/>
        <v>0</v>
      </c>
      <c r="EC18" s="91">
        <f t="shared" si="86"/>
        <v>0</v>
      </c>
      <c r="ED18" s="91">
        <f t="shared" si="87"/>
        <v>0</v>
      </c>
      <c r="EE18" s="91">
        <f t="shared" si="88"/>
        <v>0</v>
      </c>
      <c r="EF18" s="91">
        <f t="shared" si="89"/>
        <v>0</v>
      </c>
      <c r="EG18" s="91">
        <f t="shared" si="90"/>
        <v>0</v>
      </c>
      <c r="EH18" s="91">
        <f t="shared" si="91"/>
        <v>0</v>
      </c>
      <c r="EI18" s="91">
        <f t="shared" si="92"/>
        <v>0</v>
      </c>
      <c r="EJ18" s="91">
        <f t="shared" si="93"/>
        <v>0</v>
      </c>
      <c r="EK18" s="91">
        <f t="shared" si="94"/>
        <v>0</v>
      </c>
      <c r="EL18" s="91">
        <f t="shared" si="95"/>
        <v>0</v>
      </c>
      <c r="EM18" s="91">
        <f t="shared" si="96"/>
        <v>0</v>
      </c>
      <c r="EN18" s="91">
        <f t="shared" si="97"/>
        <v>0</v>
      </c>
      <c r="EO18" s="91">
        <f t="shared" si="98"/>
        <v>0</v>
      </c>
      <c r="EP18" s="91">
        <f t="shared" si="99"/>
        <v>0</v>
      </c>
      <c r="EQ18" s="91">
        <f t="shared" si="100"/>
        <v>0</v>
      </c>
      <c r="ER18" s="91">
        <f t="shared" si="101"/>
        <v>0</v>
      </c>
    </row>
    <row r="19" spans="1:148">
      <c r="A19" s="39" t="s">
        <v>13</v>
      </c>
      <c r="B19" s="31">
        <v>27380516</v>
      </c>
      <c r="C19" s="10">
        <v>39847426</v>
      </c>
      <c r="D19" s="10">
        <v>53790122</v>
      </c>
      <c r="E19" s="10">
        <v>63781315</v>
      </c>
      <c r="F19" s="10">
        <v>69422588</v>
      </c>
      <c r="G19" s="9">
        <v>72690451</v>
      </c>
      <c r="H19" s="9">
        <v>68194793</v>
      </c>
      <c r="I19" s="9">
        <v>69528916</v>
      </c>
      <c r="J19" s="9">
        <v>75098117</v>
      </c>
      <c r="K19" s="9">
        <v>96712170</v>
      </c>
      <c r="L19" s="9">
        <v>171635772</v>
      </c>
      <c r="M19" s="9">
        <v>204043300</v>
      </c>
      <c r="N19" s="9">
        <v>193482042</v>
      </c>
      <c r="O19" s="9">
        <v>180119846</v>
      </c>
      <c r="P19" s="9">
        <v>165113630</v>
      </c>
      <c r="Q19" s="9">
        <v>154666296</v>
      </c>
      <c r="R19" s="9">
        <v>145274908</v>
      </c>
      <c r="S19" s="9">
        <v>135272728</v>
      </c>
      <c r="T19" s="18">
        <v>1547194</v>
      </c>
      <c r="U19" s="10">
        <v>2154009</v>
      </c>
      <c r="V19" s="10">
        <v>2415439</v>
      </c>
      <c r="W19" s="10">
        <v>2257872</v>
      </c>
      <c r="X19" s="10">
        <v>2752331</v>
      </c>
      <c r="Y19" s="9">
        <v>3029573</v>
      </c>
      <c r="Z19" s="9">
        <v>3393752</v>
      </c>
      <c r="AA19" s="9">
        <v>3802816</v>
      </c>
      <c r="AB19" s="9">
        <v>4084475</v>
      </c>
      <c r="AC19" s="9">
        <v>7476436</v>
      </c>
      <c r="AD19" s="9">
        <v>7194701</v>
      </c>
      <c r="AE19" s="9">
        <v>9110995</v>
      </c>
      <c r="AF19" s="9">
        <v>5086365</v>
      </c>
      <c r="AG19" s="9">
        <v>5580714</v>
      </c>
      <c r="AH19" s="9">
        <v>5529436</v>
      </c>
      <c r="AI19" s="9">
        <v>2958940</v>
      </c>
      <c r="AJ19" s="9">
        <v>2892922</v>
      </c>
      <c r="AK19" s="9">
        <v>3511800</v>
      </c>
      <c r="AL19" s="18">
        <v>1340847</v>
      </c>
      <c r="AM19" s="10">
        <v>3491073</v>
      </c>
      <c r="AN19" s="10">
        <v>4367987</v>
      </c>
      <c r="AO19" s="10">
        <v>6024141</v>
      </c>
      <c r="AP19" s="10">
        <v>6078307</v>
      </c>
      <c r="AQ19" s="9">
        <v>16921201</v>
      </c>
      <c r="AR19" s="9">
        <v>19320452</v>
      </c>
      <c r="AS19" s="9">
        <v>23679682</v>
      </c>
      <c r="AT19" s="9">
        <v>30165133</v>
      </c>
      <c r="AU19" s="9">
        <v>31599153</v>
      </c>
      <c r="AV19" s="9">
        <v>36880110</v>
      </c>
      <c r="AW19" s="9">
        <v>40223779</v>
      </c>
      <c r="AX19" s="9">
        <v>41982116</v>
      </c>
      <c r="AY19" s="9">
        <v>44377174</v>
      </c>
      <c r="AZ19" s="9">
        <v>43202610</v>
      </c>
      <c r="BA19" s="9">
        <v>45287634</v>
      </c>
      <c r="BB19" s="9">
        <v>74552046</v>
      </c>
      <c r="BC19" s="9">
        <v>92715965</v>
      </c>
      <c r="BD19" s="18">
        <v>28378</v>
      </c>
      <c r="BE19" s="10">
        <v>67067</v>
      </c>
      <c r="BF19" s="10">
        <v>45115</v>
      </c>
      <c r="BG19" s="10">
        <v>63392</v>
      </c>
      <c r="BH19" s="10">
        <v>69843</v>
      </c>
      <c r="BI19" s="9">
        <v>129214</v>
      </c>
      <c r="BJ19" s="9">
        <v>125118</v>
      </c>
      <c r="BK19" s="9">
        <v>39863</v>
      </c>
      <c r="BL19" s="9">
        <v>33934</v>
      </c>
      <c r="BM19" s="9">
        <v>49830</v>
      </c>
      <c r="BN19" s="9">
        <v>698412</v>
      </c>
      <c r="BO19" s="9">
        <v>1124454</v>
      </c>
      <c r="BP19" s="9">
        <v>431802</v>
      </c>
      <c r="BQ19" s="9">
        <v>768496</v>
      </c>
      <c r="BR19" s="9">
        <v>748782</v>
      </c>
      <c r="BS19" s="9">
        <v>186385</v>
      </c>
      <c r="BT19" s="9">
        <v>44267</v>
      </c>
      <c r="BU19" s="9">
        <v>47388</v>
      </c>
      <c r="BV19" s="19">
        <v>399125</v>
      </c>
      <c r="BW19" s="12">
        <v>862356</v>
      </c>
      <c r="BX19" s="18">
        <v>2931011</v>
      </c>
      <c r="BY19" s="36">
        <v>3293172</v>
      </c>
      <c r="BZ19" s="36">
        <v>4421207</v>
      </c>
      <c r="CA19" s="36">
        <v>4477525</v>
      </c>
      <c r="CB19" s="9">
        <v>5890706</v>
      </c>
      <c r="CC19" s="9">
        <v>5687496</v>
      </c>
      <c r="CD19" s="9">
        <v>5388729</v>
      </c>
      <c r="CE19" s="9">
        <v>7846481</v>
      </c>
      <c r="CF19" s="9">
        <v>8640621</v>
      </c>
      <c r="CG19" s="9">
        <v>10734846</v>
      </c>
      <c r="CH19" s="9">
        <v>14307937</v>
      </c>
      <c r="CI19" s="9">
        <v>13270766</v>
      </c>
      <c r="CJ19" s="9">
        <v>11821932</v>
      </c>
      <c r="CK19" s="9">
        <v>11602515</v>
      </c>
      <c r="CL19" s="9">
        <v>13547229</v>
      </c>
      <c r="CM19" s="9">
        <v>19517710</v>
      </c>
      <c r="CN19" s="9">
        <v>18622662</v>
      </c>
      <c r="CO19" s="9">
        <v>16807136</v>
      </c>
      <c r="CP19" s="18">
        <v>33227946</v>
      </c>
      <c r="CQ19" s="10">
        <v>48852747</v>
      </c>
      <c r="CR19" s="10">
        <v>65039870</v>
      </c>
      <c r="CS19" s="10">
        <v>76604245</v>
      </c>
      <c r="CT19" s="10">
        <v>84213775</v>
      </c>
      <c r="CU19" s="20">
        <f t="shared" si="63"/>
        <v>98457935</v>
      </c>
      <c r="CV19" s="9">
        <v>96422844</v>
      </c>
      <c r="CW19" s="9">
        <v>104897758</v>
      </c>
      <c r="CX19" s="9">
        <v>118022280</v>
      </c>
      <c r="CY19" s="20">
        <f t="shared" si="64"/>
        <v>146572435</v>
      </c>
      <c r="CZ19" s="20">
        <f t="shared" si="65"/>
        <v>230716932</v>
      </c>
      <c r="DA19" s="9">
        <v>267773294</v>
      </c>
      <c r="DB19" s="9">
        <v>252804257</v>
      </c>
      <c r="DC19" s="9">
        <v>242448745</v>
      </c>
      <c r="DD19" s="9">
        <v>228141687</v>
      </c>
      <c r="DE19" s="9">
        <v>222616965</v>
      </c>
      <c r="DF19" s="9">
        <v>241386805</v>
      </c>
      <c r="DG19" s="9">
        <v>248355017</v>
      </c>
      <c r="DH19" s="95">
        <f t="shared" si="66"/>
        <v>33227946</v>
      </c>
      <c r="DI19" s="95">
        <f t="shared" si="67"/>
        <v>48852747</v>
      </c>
      <c r="DJ19" s="95">
        <f t="shared" si="68"/>
        <v>65039870</v>
      </c>
      <c r="DK19" s="95">
        <f t="shared" si="69"/>
        <v>76604245</v>
      </c>
      <c r="DL19" s="95">
        <f t="shared" si="70"/>
        <v>84213775</v>
      </c>
      <c r="DM19" s="95">
        <f t="shared" si="71"/>
        <v>98457935</v>
      </c>
      <c r="DN19" s="95">
        <f t="shared" si="72"/>
        <v>96422844</v>
      </c>
      <c r="DO19" s="95">
        <f t="shared" si="73"/>
        <v>104897758</v>
      </c>
      <c r="DP19" s="95">
        <f t="shared" si="74"/>
        <v>118022280</v>
      </c>
      <c r="DQ19" s="95">
        <f t="shared" si="75"/>
        <v>146572435</v>
      </c>
      <c r="DR19" s="95">
        <f t="shared" si="76"/>
        <v>230716932</v>
      </c>
      <c r="DS19" s="95">
        <f t="shared" si="77"/>
        <v>267773294</v>
      </c>
      <c r="DT19" s="95">
        <f t="shared" si="78"/>
        <v>252804257</v>
      </c>
      <c r="DU19" s="95">
        <f t="shared" si="79"/>
        <v>242448745</v>
      </c>
      <c r="DV19" s="95">
        <f t="shared" si="80"/>
        <v>228141687</v>
      </c>
      <c r="DW19" s="95">
        <f t="shared" si="81"/>
        <v>222616965</v>
      </c>
      <c r="DX19" s="95">
        <f t="shared" si="82"/>
        <v>241386805</v>
      </c>
      <c r="DY19" s="95">
        <f t="shared" si="83"/>
        <v>248355017</v>
      </c>
      <c r="DZ19" s="139"/>
      <c r="EA19" s="91">
        <f t="shared" si="84"/>
        <v>0</v>
      </c>
      <c r="EB19" s="91">
        <f t="shared" si="85"/>
        <v>0</v>
      </c>
      <c r="EC19" s="91">
        <f t="shared" si="86"/>
        <v>0</v>
      </c>
      <c r="ED19" s="91">
        <f t="shared" si="87"/>
        <v>0</v>
      </c>
      <c r="EE19" s="91">
        <f t="shared" si="88"/>
        <v>0</v>
      </c>
      <c r="EF19" s="91">
        <f t="shared" si="89"/>
        <v>0</v>
      </c>
      <c r="EG19" s="91">
        <f t="shared" si="90"/>
        <v>0</v>
      </c>
      <c r="EH19" s="91">
        <f t="shared" si="91"/>
        <v>0</v>
      </c>
      <c r="EI19" s="91">
        <f t="shared" si="92"/>
        <v>0</v>
      </c>
      <c r="EJ19" s="91">
        <f t="shared" si="93"/>
        <v>0</v>
      </c>
      <c r="EK19" s="91">
        <f t="shared" si="94"/>
        <v>0</v>
      </c>
      <c r="EL19" s="91">
        <f t="shared" si="95"/>
        <v>0</v>
      </c>
      <c r="EM19" s="91">
        <f t="shared" si="96"/>
        <v>0</v>
      </c>
      <c r="EN19" s="91">
        <f t="shared" si="97"/>
        <v>0</v>
      </c>
      <c r="EO19" s="91">
        <f t="shared" si="98"/>
        <v>0</v>
      </c>
      <c r="EP19" s="91">
        <f t="shared" si="99"/>
        <v>0</v>
      </c>
      <c r="EQ19" s="91">
        <f t="shared" si="100"/>
        <v>0</v>
      </c>
      <c r="ER19" s="91">
        <f t="shared" si="101"/>
        <v>0</v>
      </c>
    </row>
    <row r="20" spans="1:148">
      <c r="A20" s="39" t="s">
        <v>14</v>
      </c>
      <c r="B20" s="31">
        <v>143860000</v>
      </c>
      <c r="C20" s="10">
        <v>243531350</v>
      </c>
      <c r="D20" s="10">
        <v>294845525</v>
      </c>
      <c r="E20" s="10">
        <v>368501450</v>
      </c>
      <c r="F20" s="10">
        <v>387372034</v>
      </c>
      <c r="G20" s="9">
        <v>418611122</v>
      </c>
      <c r="H20" s="9">
        <v>402485966</v>
      </c>
      <c r="I20" s="9">
        <v>386673761</v>
      </c>
      <c r="J20" s="9">
        <v>418751992</v>
      </c>
      <c r="K20" s="9">
        <v>576239956</v>
      </c>
      <c r="L20" s="9">
        <v>971176010</v>
      </c>
      <c r="M20" s="9">
        <v>1167277277</v>
      </c>
      <c r="N20" s="9">
        <v>1122026321</v>
      </c>
      <c r="O20" s="9">
        <v>1068056616</v>
      </c>
      <c r="P20" s="9">
        <v>1030548052</v>
      </c>
      <c r="Q20" s="9">
        <v>961637249</v>
      </c>
      <c r="R20" s="9">
        <v>900966262</v>
      </c>
      <c r="S20" s="9">
        <v>902093218</v>
      </c>
      <c r="T20" s="18">
        <v>11069315</v>
      </c>
      <c r="U20" s="10">
        <v>19818321</v>
      </c>
      <c r="V20" s="10">
        <v>34338957</v>
      </c>
      <c r="W20" s="10">
        <v>30085154</v>
      </c>
      <c r="X20" s="10">
        <v>34515815</v>
      </c>
      <c r="Y20" s="9">
        <v>42367008</v>
      </c>
      <c r="Z20" s="9">
        <v>43491249</v>
      </c>
      <c r="AA20" s="9">
        <v>45764940</v>
      </c>
      <c r="AB20" s="9">
        <v>49813537</v>
      </c>
      <c r="AC20" s="9">
        <v>59265598</v>
      </c>
      <c r="AD20" s="9">
        <v>66873942</v>
      </c>
      <c r="AE20" s="9">
        <v>72339349</v>
      </c>
      <c r="AF20" s="9">
        <v>47100632</v>
      </c>
      <c r="AG20" s="9">
        <v>49008937</v>
      </c>
      <c r="AH20" s="9">
        <v>44748825</v>
      </c>
      <c r="AI20" s="9">
        <v>46116086</v>
      </c>
      <c r="AJ20" s="9">
        <v>51133381</v>
      </c>
      <c r="AK20" s="9">
        <v>53857988</v>
      </c>
      <c r="AL20" s="18">
        <v>6399220</v>
      </c>
      <c r="AM20" s="10">
        <v>14904537</v>
      </c>
      <c r="AN20" s="10">
        <v>34342292</v>
      </c>
      <c r="AO20" s="10">
        <v>44640635</v>
      </c>
      <c r="AP20" s="10">
        <v>34181750</v>
      </c>
      <c r="AQ20" s="9">
        <v>36150826</v>
      </c>
      <c r="AR20" s="9">
        <v>38051899</v>
      </c>
      <c r="AS20" s="9">
        <v>42100452</v>
      </c>
      <c r="AT20" s="9">
        <v>44041051</v>
      </c>
      <c r="AU20" s="9">
        <v>58349264</v>
      </c>
      <c r="AV20" s="9">
        <v>75071199</v>
      </c>
      <c r="AW20" s="9">
        <v>68603950</v>
      </c>
      <c r="AX20" s="9">
        <v>59327732</v>
      </c>
      <c r="AY20" s="9">
        <v>63862819</v>
      </c>
      <c r="AZ20" s="9">
        <v>74236228</v>
      </c>
      <c r="BA20" s="9">
        <v>76749001</v>
      </c>
      <c r="BB20" s="9">
        <v>66953149</v>
      </c>
      <c r="BC20" s="9">
        <v>66956372</v>
      </c>
      <c r="BD20" s="18">
        <v>1693618</v>
      </c>
      <c r="BE20" s="10">
        <v>5014973</v>
      </c>
      <c r="BF20" s="10">
        <v>8279664</v>
      </c>
      <c r="BG20" s="10">
        <v>5732419</v>
      </c>
      <c r="BH20" s="10">
        <v>4743279</v>
      </c>
      <c r="BI20" s="9">
        <v>5789334</v>
      </c>
      <c r="BJ20" s="9">
        <v>7549779</v>
      </c>
      <c r="BK20" s="9">
        <v>8537246</v>
      </c>
      <c r="BL20" s="9">
        <v>8203957</v>
      </c>
      <c r="BM20" s="9">
        <v>10468434</v>
      </c>
      <c r="BN20" s="9">
        <v>14033226</v>
      </c>
      <c r="BO20" s="9">
        <v>13473423</v>
      </c>
      <c r="BP20" s="9">
        <v>14926923</v>
      </c>
      <c r="BQ20" s="9">
        <v>17013347</v>
      </c>
      <c r="BR20" s="9">
        <v>16098252</v>
      </c>
      <c r="BS20" s="9">
        <v>15609428</v>
      </c>
      <c r="BT20" s="9">
        <v>19656574</v>
      </c>
      <c r="BU20" s="9">
        <v>18329124</v>
      </c>
      <c r="BV20" s="19">
        <v>5655716</v>
      </c>
      <c r="BW20" s="12">
        <v>7060420</v>
      </c>
      <c r="BX20" s="18">
        <v>19624259</v>
      </c>
      <c r="BY20" s="36">
        <v>38809449</v>
      </c>
      <c r="BZ20" s="36">
        <v>36795701</v>
      </c>
      <c r="CA20" s="36">
        <v>42712203</v>
      </c>
      <c r="CB20" s="9">
        <v>68321623</v>
      </c>
      <c r="CC20" s="9">
        <v>50979362</v>
      </c>
      <c r="CD20" s="9">
        <v>61718871</v>
      </c>
      <c r="CE20" s="9">
        <v>68460404</v>
      </c>
      <c r="CF20" s="9">
        <v>85338444</v>
      </c>
      <c r="CG20" s="9">
        <v>87747500</v>
      </c>
      <c r="CH20" s="9">
        <v>96287484</v>
      </c>
      <c r="CI20" s="9">
        <v>130109852</v>
      </c>
      <c r="CJ20" s="9">
        <v>145553670</v>
      </c>
      <c r="CK20" s="9">
        <v>143527701</v>
      </c>
      <c r="CL20" s="9">
        <v>161503058</v>
      </c>
      <c r="CM20" s="9">
        <v>163225362</v>
      </c>
      <c r="CN20" s="9">
        <v>189466052</v>
      </c>
      <c r="CO20" s="9">
        <v>216422706</v>
      </c>
      <c r="CP20" s="18">
        <v>182646412</v>
      </c>
      <c r="CQ20" s="10">
        <v>322078630</v>
      </c>
      <c r="CR20" s="10">
        <v>408602139</v>
      </c>
      <c r="CS20" s="10">
        <v>491671861</v>
      </c>
      <c r="CT20" s="10">
        <v>529134501</v>
      </c>
      <c r="CU20" s="20">
        <f t="shared" si="63"/>
        <v>553897652</v>
      </c>
      <c r="CV20" s="9">
        <v>553297764</v>
      </c>
      <c r="CW20" s="9">
        <v>551536803</v>
      </c>
      <c r="CX20" s="9">
        <v>606148981</v>
      </c>
      <c r="CY20" s="20">
        <f t="shared" si="64"/>
        <v>792070752</v>
      </c>
      <c r="CZ20" s="20">
        <f t="shared" si="65"/>
        <v>1223441861</v>
      </c>
      <c r="DA20" s="9">
        <v>1451803851</v>
      </c>
      <c r="DB20" s="9">
        <v>1388935278</v>
      </c>
      <c r="DC20" s="9">
        <v>1341469420</v>
      </c>
      <c r="DD20" s="9">
        <v>1327134415</v>
      </c>
      <c r="DE20" s="9">
        <v>1263337126</v>
      </c>
      <c r="DF20" s="9">
        <v>1228175418</v>
      </c>
      <c r="DG20" s="9">
        <v>1257659408</v>
      </c>
      <c r="DH20" s="95">
        <f t="shared" si="66"/>
        <v>182646412</v>
      </c>
      <c r="DI20" s="95">
        <f t="shared" si="67"/>
        <v>322078630</v>
      </c>
      <c r="DJ20" s="95">
        <f t="shared" si="68"/>
        <v>408602139</v>
      </c>
      <c r="DK20" s="95">
        <f t="shared" si="69"/>
        <v>491671861</v>
      </c>
      <c r="DL20" s="95">
        <f t="shared" si="70"/>
        <v>529134501</v>
      </c>
      <c r="DM20" s="95">
        <f t="shared" si="71"/>
        <v>553897652</v>
      </c>
      <c r="DN20" s="95">
        <f t="shared" si="72"/>
        <v>553297764</v>
      </c>
      <c r="DO20" s="95">
        <f t="shared" si="73"/>
        <v>551536803</v>
      </c>
      <c r="DP20" s="95">
        <f t="shared" si="74"/>
        <v>606148981</v>
      </c>
      <c r="DQ20" s="95">
        <f t="shared" si="75"/>
        <v>792070752</v>
      </c>
      <c r="DR20" s="95">
        <f t="shared" si="76"/>
        <v>1223441861</v>
      </c>
      <c r="DS20" s="95">
        <f t="shared" si="77"/>
        <v>1451803851</v>
      </c>
      <c r="DT20" s="95">
        <f t="shared" si="78"/>
        <v>1388935278</v>
      </c>
      <c r="DU20" s="95">
        <f t="shared" si="79"/>
        <v>1341469420</v>
      </c>
      <c r="DV20" s="95">
        <f t="shared" si="80"/>
        <v>1327134415</v>
      </c>
      <c r="DW20" s="95">
        <f t="shared" si="81"/>
        <v>1263337126</v>
      </c>
      <c r="DX20" s="95">
        <f>+CN20+BT20+BB20+AJ20+R20</f>
        <v>1228175418</v>
      </c>
      <c r="DY20" s="95">
        <f t="shared" si="83"/>
        <v>1257659408</v>
      </c>
      <c r="DZ20" s="139"/>
      <c r="EA20" s="91">
        <f t="shared" si="84"/>
        <v>0</v>
      </c>
      <c r="EB20" s="91">
        <f t="shared" si="85"/>
        <v>0</v>
      </c>
      <c r="EC20" s="91">
        <f t="shared" si="86"/>
        <v>0</v>
      </c>
      <c r="ED20" s="91">
        <f t="shared" si="87"/>
        <v>0</v>
      </c>
      <c r="EE20" s="91">
        <f t="shared" si="88"/>
        <v>0</v>
      </c>
      <c r="EF20" s="91">
        <f t="shared" si="89"/>
        <v>0</v>
      </c>
      <c r="EG20" s="91">
        <f t="shared" si="90"/>
        <v>0</v>
      </c>
      <c r="EH20" s="91">
        <f t="shared" si="91"/>
        <v>0</v>
      </c>
      <c r="EI20" s="91">
        <f t="shared" si="92"/>
        <v>0</v>
      </c>
      <c r="EJ20" s="91">
        <f t="shared" si="93"/>
        <v>0</v>
      </c>
      <c r="EK20" s="91">
        <f t="shared" si="94"/>
        <v>0</v>
      </c>
      <c r="EL20" s="91">
        <f t="shared" si="95"/>
        <v>0</v>
      </c>
      <c r="EM20" s="91">
        <f t="shared" si="96"/>
        <v>0</v>
      </c>
      <c r="EN20" s="91">
        <f t="shared" si="97"/>
        <v>0</v>
      </c>
      <c r="EO20" s="91">
        <f t="shared" si="98"/>
        <v>0</v>
      </c>
      <c r="EP20" s="91">
        <f t="shared" si="99"/>
        <v>0</v>
      </c>
      <c r="EQ20" s="91">
        <f t="shared" si="100"/>
        <v>0</v>
      </c>
      <c r="ER20" s="91">
        <f t="shared" si="101"/>
        <v>0</v>
      </c>
    </row>
    <row r="21" spans="1:148">
      <c r="A21" s="39" t="s">
        <v>15</v>
      </c>
      <c r="B21" s="31">
        <v>35599284</v>
      </c>
      <c r="C21" s="10">
        <v>52393336</v>
      </c>
      <c r="D21" s="10">
        <v>67044513</v>
      </c>
      <c r="E21" s="10">
        <v>77396074</v>
      </c>
      <c r="F21" s="10">
        <v>83687351</v>
      </c>
      <c r="G21" s="9">
        <v>81313815</v>
      </c>
      <c r="H21" s="9">
        <v>73508519</v>
      </c>
      <c r="I21" s="9">
        <v>74191039</v>
      </c>
      <c r="J21" s="9">
        <v>89444640</v>
      </c>
      <c r="K21" s="9">
        <v>114420912</v>
      </c>
      <c r="L21" s="9">
        <v>204444370</v>
      </c>
      <c r="M21" s="9">
        <v>256334809</v>
      </c>
      <c r="N21" s="9">
        <v>266054488</v>
      </c>
      <c r="O21" s="9">
        <v>259321841</v>
      </c>
      <c r="P21" s="9">
        <v>258771210</v>
      </c>
      <c r="Q21" s="9">
        <v>254029444</v>
      </c>
      <c r="R21" s="9">
        <v>226620730</v>
      </c>
      <c r="S21" s="9">
        <v>199348018</v>
      </c>
      <c r="T21" s="18">
        <v>2619651</v>
      </c>
      <c r="U21" s="10">
        <v>2710684</v>
      </c>
      <c r="V21" s="10">
        <v>3464993</v>
      </c>
      <c r="W21" s="10">
        <v>3989335</v>
      </c>
      <c r="X21" s="10">
        <v>4314808</v>
      </c>
      <c r="Y21" s="9">
        <v>3349951</v>
      </c>
      <c r="Z21" s="9">
        <v>7824598</v>
      </c>
      <c r="AA21" s="9">
        <v>3584975</v>
      </c>
      <c r="AB21" s="9">
        <v>3724509</v>
      </c>
      <c r="AC21" s="9">
        <v>5685421</v>
      </c>
      <c r="AD21" s="9">
        <v>6789391</v>
      </c>
      <c r="AE21" s="9">
        <v>17173440</v>
      </c>
      <c r="AF21" s="9">
        <v>13817070</v>
      </c>
      <c r="AG21" s="9">
        <v>10472109</v>
      </c>
      <c r="AH21" s="9">
        <v>8563340</v>
      </c>
      <c r="AI21" s="9">
        <v>9078368</v>
      </c>
      <c r="AJ21" s="9">
        <v>5902594</v>
      </c>
      <c r="AK21" s="9">
        <v>7745800</v>
      </c>
      <c r="AL21" s="18">
        <v>9793341</v>
      </c>
      <c r="AM21" s="10">
        <v>11538424</v>
      </c>
      <c r="AN21" s="10">
        <v>12794434</v>
      </c>
      <c r="AO21" s="10">
        <v>12661791</v>
      </c>
      <c r="AP21" s="10">
        <v>14189609</v>
      </c>
      <c r="AQ21" s="9">
        <v>15018805</v>
      </c>
      <c r="AR21" s="9">
        <v>18361968</v>
      </c>
      <c r="AS21" s="9">
        <v>21296211</v>
      </c>
      <c r="AT21" s="9">
        <v>23435997</v>
      </c>
      <c r="AU21" s="9">
        <v>28489981</v>
      </c>
      <c r="AV21" s="9">
        <v>29102267</v>
      </c>
      <c r="AW21" s="9">
        <v>29044531</v>
      </c>
      <c r="AX21" s="9">
        <v>35252504</v>
      </c>
      <c r="AY21" s="9">
        <v>39781153</v>
      </c>
      <c r="AZ21" s="9">
        <v>40227006</v>
      </c>
      <c r="BA21" s="9">
        <v>40189052</v>
      </c>
      <c r="BB21" s="9">
        <v>42779550</v>
      </c>
      <c r="BC21" s="9">
        <v>49800678</v>
      </c>
      <c r="BD21" s="18">
        <v>65546</v>
      </c>
      <c r="BE21" s="10">
        <v>47230</v>
      </c>
      <c r="BF21" s="10"/>
      <c r="BG21" s="10"/>
      <c r="BH21" s="10"/>
      <c r="BI21" s="9"/>
      <c r="BJ21" s="9"/>
      <c r="BK21" s="9"/>
      <c r="BL21" s="9">
        <v>252424</v>
      </c>
      <c r="BM21" s="9">
        <v>147082</v>
      </c>
      <c r="BN21" s="9"/>
      <c r="BO21" s="9"/>
      <c r="BP21" s="9"/>
      <c r="BQ21" s="9"/>
      <c r="BR21" s="9"/>
      <c r="BS21" s="9"/>
      <c r="BT21" s="9"/>
      <c r="BU21" s="9">
        <v>0</v>
      </c>
      <c r="BV21" s="19">
        <v>312145</v>
      </c>
      <c r="BW21" s="12">
        <v>845575</v>
      </c>
      <c r="BX21" s="18">
        <v>1475413</v>
      </c>
      <c r="BY21" s="36">
        <v>1931906</v>
      </c>
      <c r="BZ21" s="36">
        <v>2214319</v>
      </c>
      <c r="CA21" s="36">
        <v>3426622</v>
      </c>
      <c r="CB21" s="9">
        <v>3752331</v>
      </c>
      <c r="CC21" s="9">
        <v>3600297</v>
      </c>
      <c r="CD21" s="9">
        <v>6298143</v>
      </c>
      <c r="CE21" s="9">
        <v>8007572</v>
      </c>
      <c r="CF21" s="9">
        <v>9155640</v>
      </c>
      <c r="CG21" s="9">
        <v>10784765</v>
      </c>
      <c r="CH21" s="9">
        <v>12680319</v>
      </c>
      <c r="CI21" s="9">
        <v>13737257</v>
      </c>
      <c r="CJ21" s="9">
        <v>14181184</v>
      </c>
      <c r="CK21" s="9">
        <v>15356962</v>
      </c>
      <c r="CL21" s="9">
        <v>13207024</v>
      </c>
      <c r="CM21" s="9">
        <v>12555065</v>
      </c>
      <c r="CN21" s="9">
        <v>17159259</v>
      </c>
      <c r="CO21" s="9">
        <v>15881501</v>
      </c>
      <c r="CP21" s="18">
        <v>49553235</v>
      </c>
      <c r="CQ21" s="10">
        <v>68621580</v>
      </c>
      <c r="CR21" s="10">
        <v>85518259</v>
      </c>
      <c r="CS21" s="10">
        <v>97473822</v>
      </c>
      <c r="CT21" s="10">
        <v>105944099</v>
      </c>
      <c r="CU21" s="20">
        <f t="shared" si="63"/>
        <v>103282868</v>
      </c>
      <c r="CV21" s="9">
        <v>105993228</v>
      </c>
      <c r="CW21" s="9">
        <v>107079797</v>
      </c>
      <c r="CX21" s="9">
        <v>126013210</v>
      </c>
      <c r="CY21" s="20">
        <f t="shared" si="64"/>
        <v>159528161</v>
      </c>
      <c r="CZ21" s="20">
        <f t="shared" si="65"/>
        <v>253016347</v>
      </c>
      <c r="DA21" s="9">
        <v>316290037</v>
      </c>
      <c r="DB21" s="9">
        <v>329305246</v>
      </c>
      <c r="DC21" s="9">
        <v>324932065</v>
      </c>
      <c r="DD21" s="9">
        <v>320768580</v>
      </c>
      <c r="DE21" s="9">
        <v>315851929</v>
      </c>
      <c r="DF21" s="9">
        <v>292462133</v>
      </c>
      <c r="DG21" s="9">
        <v>272775997</v>
      </c>
      <c r="DH21" s="95">
        <f t="shared" si="66"/>
        <v>49553235</v>
      </c>
      <c r="DI21" s="95">
        <f t="shared" si="67"/>
        <v>68621580</v>
      </c>
      <c r="DJ21" s="95">
        <f t="shared" si="68"/>
        <v>85518259</v>
      </c>
      <c r="DK21" s="95">
        <f t="shared" si="69"/>
        <v>97473822</v>
      </c>
      <c r="DL21" s="95">
        <f t="shared" si="70"/>
        <v>105944099</v>
      </c>
      <c r="DM21" s="95">
        <f t="shared" si="71"/>
        <v>103282868</v>
      </c>
      <c r="DN21" s="95">
        <f t="shared" si="72"/>
        <v>105993228</v>
      </c>
      <c r="DO21" s="95">
        <f t="shared" si="73"/>
        <v>107079797</v>
      </c>
      <c r="DP21" s="95">
        <f t="shared" si="74"/>
        <v>126013210</v>
      </c>
      <c r="DQ21" s="95">
        <f t="shared" si="75"/>
        <v>159528161</v>
      </c>
      <c r="DR21" s="95">
        <f t="shared" si="76"/>
        <v>253016347</v>
      </c>
      <c r="DS21" s="95">
        <f t="shared" si="77"/>
        <v>316290037</v>
      </c>
      <c r="DT21" s="95">
        <f t="shared" si="78"/>
        <v>329305246</v>
      </c>
      <c r="DU21" s="95">
        <f t="shared" si="79"/>
        <v>324932065</v>
      </c>
      <c r="DV21" s="95">
        <f t="shared" si="80"/>
        <v>320768580</v>
      </c>
      <c r="DW21" s="95">
        <f t="shared" si="81"/>
        <v>315851929</v>
      </c>
      <c r="DX21" s="95">
        <f t="shared" si="82"/>
        <v>292462133</v>
      </c>
      <c r="DY21" s="95">
        <f t="shared" si="83"/>
        <v>272775997</v>
      </c>
      <c r="DZ21" s="139"/>
      <c r="EA21" s="91">
        <f t="shared" si="84"/>
        <v>0</v>
      </c>
      <c r="EB21" s="91">
        <f t="shared" si="85"/>
        <v>0</v>
      </c>
      <c r="EC21" s="91">
        <f t="shared" si="86"/>
        <v>0</v>
      </c>
      <c r="ED21" s="91">
        <f t="shared" si="87"/>
        <v>0</v>
      </c>
      <c r="EE21" s="91">
        <f t="shared" si="88"/>
        <v>0</v>
      </c>
      <c r="EF21" s="91">
        <f t="shared" si="89"/>
        <v>0</v>
      </c>
      <c r="EG21" s="91">
        <f t="shared" si="90"/>
        <v>0</v>
      </c>
      <c r="EH21" s="91">
        <f t="shared" si="91"/>
        <v>0</v>
      </c>
      <c r="EI21" s="91">
        <f t="shared" si="92"/>
        <v>0</v>
      </c>
      <c r="EJ21" s="91">
        <f t="shared" si="93"/>
        <v>0</v>
      </c>
      <c r="EK21" s="91">
        <f t="shared" si="94"/>
        <v>0</v>
      </c>
      <c r="EL21" s="91">
        <f t="shared" si="95"/>
        <v>0</v>
      </c>
      <c r="EM21" s="91">
        <f t="shared" si="96"/>
        <v>0</v>
      </c>
      <c r="EN21" s="91">
        <f t="shared" si="97"/>
        <v>0</v>
      </c>
      <c r="EO21" s="91">
        <f t="shared" si="98"/>
        <v>0</v>
      </c>
      <c r="EP21" s="91">
        <f t="shared" si="99"/>
        <v>0</v>
      </c>
      <c r="EQ21" s="91">
        <f t="shared" si="100"/>
        <v>0</v>
      </c>
      <c r="ER21" s="91">
        <f t="shared" si="101"/>
        <v>0</v>
      </c>
    </row>
    <row r="22" spans="1:148">
      <c r="A22" s="41" t="s">
        <v>16</v>
      </c>
      <c r="B22" s="32">
        <v>4433220</v>
      </c>
      <c r="C22" s="11">
        <v>5781806</v>
      </c>
      <c r="D22" s="11">
        <v>5629422</v>
      </c>
      <c r="E22" s="11">
        <v>8154519</v>
      </c>
      <c r="F22" s="11">
        <v>7679420</v>
      </c>
      <c r="G22" s="14">
        <v>14707588</v>
      </c>
      <c r="H22" s="14">
        <v>13398660</v>
      </c>
      <c r="I22" s="14">
        <v>17580139</v>
      </c>
      <c r="J22" s="14">
        <v>20063927</v>
      </c>
      <c r="K22" s="14">
        <v>26189136</v>
      </c>
      <c r="L22" s="14">
        <v>51510532</v>
      </c>
      <c r="M22" s="14">
        <v>60342796</v>
      </c>
      <c r="N22" s="14">
        <v>54062906</v>
      </c>
      <c r="O22" s="14">
        <v>49168308</v>
      </c>
      <c r="P22" s="14">
        <v>45401096</v>
      </c>
      <c r="Q22" s="14">
        <v>39791837</v>
      </c>
      <c r="R22" s="14">
        <v>36338241</v>
      </c>
      <c r="S22" s="14">
        <v>33399744</v>
      </c>
      <c r="T22" s="33">
        <v>187611</v>
      </c>
      <c r="U22" s="11">
        <v>366899</v>
      </c>
      <c r="V22" s="11">
        <v>389648</v>
      </c>
      <c r="W22" s="11">
        <v>764471</v>
      </c>
      <c r="X22" s="11">
        <v>119892</v>
      </c>
      <c r="Y22" s="14">
        <v>391087</v>
      </c>
      <c r="Z22" s="14">
        <v>342236</v>
      </c>
      <c r="AA22" s="14">
        <v>515860</v>
      </c>
      <c r="AB22" s="14">
        <v>629054</v>
      </c>
      <c r="AC22" s="14">
        <v>1221863</v>
      </c>
      <c r="AD22" s="14">
        <v>1768979</v>
      </c>
      <c r="AE22" s="14">
        <v>2303081</v>
      </c>
      <c r="AF22" s="14">
        <v>1945460</v>
      </c>
      <c r="AG22" s="14">
        <v>1928668</v>
      </c>
      <c r="AH22" s="14">
        <v>2329303</v>
      </c>
      <c r="AI22" s="14">
        <v>2529935</v>
      </c>
      <c r="AJ22" s="14">
        <v>2306900</v>
      </c>
      <c r="AK22" s="14">
        <v>1791024</v>
      </c>
      <c r="AL22" s="33">
        <v>308734</v>
      </c>
      <c r="AM22" s="11">
        <v>597949</v>
      </c>
      <c r="AN22" s="11">
        <v>716337</v>
      </c>
      <c r="AO22" s="11">
        <v>1046447</v>
      </c>
      <c r="AP22" s="11">
        <v>996701</v>
      </c>
      <c r="AQ22" s="14">
        <v>3182121</v>
      </c>
      <c r="AR22" s="14">
        <v>2056649</v>
      </c>
      <c r="AS22" s="14">
        <v>2744776</v>
      </c>
      <c r="AT22" s="14">
        <v>3665890</v>
      </c>
      <c r="AU22" s="14">
        <v>6666370</v>
      </c>
      <c r="AV22" s="14">
        <v>8855348</v>
      </c>
      <c r="AW22" s="14">
        <v>10183252</v>
      </c>
      <c r="AX22" s="14">
        <v>9960694</v>
      </c>
      <c r="AY22" s="14">
        <v>10113199</v>
      </c>
      <c r="AZ22" s="14">
        <v>9838881</v>
      </c>
      <c r="BA22" s="14">
        <v>8860191</v>
      </c>
      <c r="BB22" s="14">
        <v>8571154</v>
      </c>
      <c r="BC22" s="14">
        <v>8657398</v>
      </c>
      <c r="BD22" s="33"/>
      <c r="BE22" s="11">
        <v>0</v>
      </c>
      <c r="BF22" s="11"/>
      <c r="BG22" s="11"/>
      <c r="BH22" s="11">
        <v>1000</v>
      </c>
      <c r="BI22" s="14">
        <v>700016</v>
      </c>
      <c r="BJ22" s="14">
        <v>77615</v>
      </c>
      <c r="BK22" s="14">
        <v>395631</v>
      </c>
      <c r="BL22" s="14">
        <v>290692</v>
      </c>
      <c r="BM22" s="14">
        <v>231895</v>
      </c>
      <c r="BN22" s="14">
        <v>155132</v>
      </c>
      <c r="BO22" s="14">
        <v>138640</v>
      </c>
      <c r="BP22" s="14">
        <v>124392</v>
      </c>
      <c r="BQ22" s="14">
        <v>155681</v>
      </c>
      <c r="BR22" s="14">
        <v>157907</v>
      </c>
      <c r="BS22" s="14">
        <v>174577</v>
      </c>
      <c r="BT22" s="14">
        <v>296335</v>
      </c>
      <c r="BU22" s="14">
        <v>200354</v>
      </c>
      <c r="BV22" s="34">
        <v>8400</v>
      </c>
      <c r="BW22" s="13">
        <v>92746</v>
      </c>
      <c r="BX22" s="33">
        <v>353878</v>
      </c>
      <c r="BY22" s="37">
        <v>486670</v>
      </c>
      <c r="BZ22" s="37">
        <v>1353391</v>
      </c>
      <c r="CA22" s="37">
        <v>666009</v>
      </c>
      <c r="CB22" s="14">
        <v>350884</v>
      </c>
      <c r="CC22" s="14">
        <v>930631</v>
      </c>
      <c r="CD22" s="14">
        <v>2497779</v>
      </c>
      <c r="CE22" s="14">
        <v>3163123</v>
      </c>
      <c r="CF22" s="14">
        <v>2454998</v>
      </c>
      <c r="CG22" s="14">
        <v>2200500</v>
      </c>
      <c r="CH22" s="14">
        <v>3482823</v>
      </c>
      <c r="CI22" s="14">
        <v>4781978</v>
      </c>
      <c r="CJ22" s="14">
        <v>4876082</v>
      </c>
      <c r="CK22" s="14">
        <v>6191783</v>
      </c>
      <c r="CL22" s="14">
        <v>6870736</v>
      </c>
      <c r="CM22" s="14">
        <v>3923932</v>
      </c>
      <c r="CN22" s="14">
        <v>4671575</v>
      </c>
      <c r="CO22" s="14">
        <v>3220071</v>
      </c>
      <c r="CP22" s="33">
        <v>5283443</v>
      </c>
      <c r="CQ22" s="11">
        <v>7233324</v>
      </c>
      <c r="CR22" s="11">
        <v>8088798</v>
      </c>
      <c r="CS22" s="11">
        <v>10631446</v>
      </c>
      <c r="CT22" s="11">
        <v>9147897</v>
      </c>
      <c r="CU22" s="21">
        <f t="shared" si="63"/>
        <v>19911443</v>
      </c>
      <c r="CV22" s="14">
        <v>18372939</v>
      </c>
      <c r="CW22" s="14">
        <v>24399529</v>
      </c>
      <c r="CX22" s="14">
        <v>27104561</v>
      </c>
      <c r="CY22" s="21">
        <f t="shared" si="64"/>
        <v>36509764</v>
      </c>
      <c r="CZ22" s="21">
        <f t="shared" si="65"/>
        <v>65772814</v>
      </c>
      <c r="DA22" s="14">
        <v>77749747</v>
      </c>
      <c r="DB22" s="14">
        <v>70969534</v>
      </c>
      <c r="DC22" s="14">
        <v>67557639</v>
      </c>
      <c r="DD22" s="14">
        <v>64597923</v>
      </c>
      <c r="DE22" s="14">
        <v>55280472</v>
      </c>
      <c r="DF22" s="14">
        <v>52184205</v>
      </c>
      <c r="DG22" s="14">
        <v>47268591</v>
      </c>
      <c r="DH22" s="94">
        <f t="shared" si="66"/>
        <v>5283443</v>
      </c>
      <c r="DI22" s="94">
        <f t="shared" si="67"/>
        <v>7233324</v>
      </c>
      <c r="DJ22" s="94">
        <f t="shared" si="68"/>
        <v>8088798</v>
      </c>
      <c r="DK22" s="94">
        <f t="shared" si="69"/>
        <v>10631446</v>
      </c>
      <c r="DL22" s="94">
        <f t="shared" si="70"/>
        <v>9147897</v>
      </c>
      <c r="DM22" s="94">
        <f t="shared" si="71"/>
        <v>19911443</v>
      </c>
      <c r="DN22" s="94">
        <f t="shared" si="72"/>
        <v>18372939</v>
      </c>
      <c r="DO22" s="94">
        <f t="shared" si="73"/>
        <v>24399529</v>
      </c>
      <c r="DP22" s="94">
        <f t="shared" si="74"/>
        <v>27104561</v>
      </c>
      <c r="DQ22" s="94">
        <f t="shared" si="75"/>
        <v>36509764</v>
      </c>
      <c r="DR22" s="94">
        <f t="shared" si="76"/>
        <v>65772814</v>
      </c>
      <c r="DS22" s="94">
        <f t="shared" si="77"/>
        <v>77749747</v>
      </c>
      <c r="DT22" s="94">
        <f t="shared" si="78"/>
        <v>70969534</v>
      </c>
      <c r="DU22" s="94">
        <f t="shared" si="79"/>
        <v>67557639</v>
      </c>
      <c r="DV22" s="94">
        <f t="shared" si="80"/>
        <v>64597923</v>
      </c>
      <c r="DW22" s="94">
        <f t="shared" si="81"/>
        <v>55280472</v>
      </c>
      <c r="DX22" s="94">
        <f t="shared" si="82"/>
        <v>52184205</v>
      </c>
      <c r="DY22" s="94">
        <f t="shared" si="83"/>
        <v>47268591</v>
      </c>
      <c r="DZ22" s="140"/>
      <c r="EA22" s="90">
        <f t="shared" si="84"/>
        <v>0</v>
      </c>
      <c r="EB22" s="90">
        <f t="shared" si="85"/>
        <v>0</v>
      </c>
      <c r="EC22" s="90">
        <f t="shared" si="86"/>
        <v>0</v>
      </c>
      <c r="ED22" s="90">
        <f t="shared" si="87"/>
        <v>0</v>
      </c>
      <c r="EE22" s="90">
        <f t="shared" si="88"/>
        <v>0</v>
      </c>
      <c r="EF22" s="90">
        <f t="shared" si="89"/>
        <v>0</v>
      </c>
      <c r="EG22" s="90">
        <f t="shared" si="90"/>
        <v>0</v>
      </c>
      <c r="EH22" s="90">
        <f t="shared" si="91"/>
        <v>0</v>
      </c>
      <c r="EI22" s="90">
        <f t="shared" si="92"/>
        <v>0</v>
      </c>
      <c r="EJ22" s="90">
        <f t="shared" si="93"/>
        <v>0</v>
      </c>
      <c r="EK22" s="90">
        <f t="shared" si="94"/>
        <v>0</v>
      </c>
      <c r="EL22" s="90">
        <f t="shared" si="95"/>
        <v>0</v>
      </c>
      <c r="EM22" s="90">
        <f t="shared" si="96"/>
        <v>0</v>
      </c>
      <c r="EN22" s="90">
        <f t="shared" si="97"/>
        <v>0</v>
      </c>
      <c r="EO22" s="90">
        <f t="shared" si="98"/>
        <v>0</v>
      </c>
      <c r="EP22" s="90">
        <f t="shared" si="99"/>
        <v>0</v>
      </c>
      <c r="EQ22" s="90">
        <f t="shared" si="100"/>
        <v>0</v>
      </c>
      <c r="ER22" s="90">
        <f t="shared" si="101"/>
        <v>0</v>
      </c>
    </row>
    <row r="23" spans="1:148">
      <c r="A23" s="40" t="s">
        <v>65</v>
      </c>
      <c r="B23" s="53">
        <f>SUM(B25:B37)</f>
        <v>402727411</v>
      </c>
      <c r="C23" s="68">
        <f t="shared" ref="C23:CX23" si="102">SUM(C25:C37)</f>
        <v>592757290</v>
      </c>
      <c r="D23" s="68">
        <f t="shared" si="102"/>
        <v>695728189</v>
      </c>
      <c r="E23" s="68">
        <f t="shared" si="102"/>
        <v>795442314</v>
      </c>
      <c r="F23" s="68">
        <f t="shared" si="102"/>
        <v>839367503</v>
      </c>
      <c r="G23" s="68">
        <f t="shared" si="102"/>
        <v>1031735318</v>
      </c>
      <c r="H23" s="68">
        <f t="shared" si="102"/>
        <v>997143902</v>
      </c>
      <c r="I23" s="68">
        <f t="shared" si="102"/>
        <v>953850460</v>
      </c>
      <c r="J23" s="68">
        <f t="shared" si="102"/>
        <v>1078339588</v>
      </c>
      <c r="K23" s="68">
        <f t="shared" si="102"/>
        <v>1445719142</v>
      </c>
      <c r="L23" s="68">
        <f t="shared" si="102"/>
        <v>2391853504</v>
      </c>
      <c r="M23" s="68">
        <f t="shared" si="102"/>
        <v>3003549467</v>
      </c>
      <c r="N23" s="68">
        <f t="shared" si="102"/>
        <v>3013272133</v>
      </c>
      <c r="O23" s="68">
        <f t="shared" si="102"/>
        <v>2104202826</v>
      </c>
      <c r="P23" s="68">
        <f t="shared" si="102"/>
        <v>2112501569</v>
      </c>
      <c r="Q23" s="68">
        <f t="shared" si="102"/>
        <v>2074452016</v>
      </c>
      <c r="R23" s="68">
        <f t="shared" si="102"/>
        <v>2542709905</v>
      </c>
      <c r="S23" s="68">
        <f t="shared" si="102"/>
        <v>2387692549</v>
      </c>
      <c r="T23" s="54">
        <f t="shared" si="102"/>
        <v>35452716</v>
      </c>
      <c r="U23" s="68">
        <f t="shared" si="102"/>
        <v>53076052</v>
      </c>
      <c r="V23" s="68">
        <f t="shared" si="102"/>
        <v>71444206</v>
      </c>
      <c r="W23" s="68">
        <f t="shared" si="102"/>
        <v>123280338</v>
      </c>
      <c r="X23" s="68">
        <f t="shared" si="102"/>
        <v>125193326</v>
      </c>
      <c r="Y23" s="68">
        <f t="shared" si="102"/>
        <v>143033423</v>
      </c>
      <c r="Z23" s="68">
        <f t="shared" si="102"/>
        <v>125702924</v>
      </c>
      <c r="AA23" s="68">
        <f t="shared" si="102"/>
        <v>134191621</v>
      </c>
      <c r="AB23" s="68">
        <f t="shared" si="102"/>
        <v>146627228</v>
      </c>
      <c r="AC23" s="68">
        <f t="shared" si="102"/>
        <v>182914443</v>
      </c>
      <c r="AD23" s="68">
        <f t="shared" si="102"/>
        <v>257953322</v>
      </c>
      <c r="AE23" s="68">
        <f t="shared" si="102"/>
        <v>390376054</v>
      </c>
      <c r="AF23" s="68">
        <f t="shared" si="102"/>
        <v>198848904</v>
      </c>
      <c r="AG23" s="68">
        <f t="shared" si="102"/>
        <v>123376057</v>
      </c>
      <c r="AH23" s="68">
        <f t="shared" si="102"/>
        <v>102773046</v>
      </c>
      <c r="AI23" s="68">
        <f t="shared" si="102"/>
        <v>79710802</v>
      </c>
      <c r="AJ23" s="68">
        <f t="shared" si="102"/>
        <v>106518366</v>
      </c>
      <c r="AK23" s="68">
        <f t="shared" si="102"/>
        <v>108008208</v>
      </c>
      <c r="AL23" s="54">
        <f t="shared" si="102"/>
        <v>81478098</v>
      </c>
      <c r="AM23" s="68">
        <f t="shared" si="102"/>
        <v>126483434</v>
      </c>
      <c r="AN23" s="68">
        <f t="shared" si="102"/>
        <v>145059589</v>
      </c>
      <c r="AO23" s="68">
        <f t="shared" si="102"/>
        <v>227237258</v>
      </c>
      <c r="AP23" s="68">
        <f t="shared" si="102"/>
        <v>220789598</v>
      </c>
      <c r="AQ23" s="68">
        <f t="shared" si="102"/>
        <v>303635759</v>
      </c>
      <c r="AR23" s="68">
        <f t="shared" si="102"/>
        <v>299286745</v>
      </c>
      <c r="AS23" s="68">
        <f t="shared" si="102"/>
        <v>300102147</v>
      </c>
      <c r="AT23" s="68">
        <f t="shared" si="102"/>
        <v>306108066</v>
      </c>
      <c r="AU23" s="68">
        <f t="shared" si="102"/>
        <v>346799551</v>
      </c>
      <c r="AV23" s="68">
        <f t="shared" si="102"/>
        <v>364497656</v>
      </c>
      <c r="AW23" s="68">
        <f t="shared" si="102"/>
        <v>405578120</v>
      </c>
      <c r="AX23" s="68">
        <f t="shared" si="102"/>
        <v>512208716</v>
      </c>
      <c r="AY23" s="68">
        <f t="shared" si="102"/>
        <v>421236433</v>
      </c>
      <c r="AZ23" s="68">
        <f t="shared" si="102"/>
        <v>439855513</v>
      </c>
      <c r="BA23" s="68">
        <f t="shared" si="102"/>
        <v>467374558</v>
      </c>
      <c r="BB23" s="68">
        <f t="shared" si="102"/>
        <v>737729385</v>
      </c>
      <c r="BC23" s="68">
        <f t="shared" si="102"/>
        <v>772657440</v>
      </c>
      <c r="BD23" s="54">
        <f t="shared" si="102"/>
        <v>2734616</v>
      </c>
      <c r="BE23" s="68">
        <f t="shared" si="102"/>
        <v>4119459</v>
      </c>
      <c r="BF23" s="68">
        <f t="shared" si="102"/>
        <v>5667642</v>
      </c>
      <c r="BG23" s="68">
        <f t="shared" si="102"/>
        <v>5256839</v>
      </c>
      <c r="BH23" s="68">
        <f t="shared" si="102"/>
        <v>11560538</v>
      </c>
      <c r="BI23" s="68">
        <f t="shared" si="102"/>
        <v>10572469</v>
      </c>
      <c r="BJ23" s="68">
        <f t="shared" si="102"/>
        <v>24324412</v>
      </c>
      <c r="BK23" s="68">
        <f t="shared" si="102"/>
        <v>23905869</v>
      </c>
      <c r="BL23" s="68">
        <f t="shared" si="102"/>
        <v>27942890</v>
      </c>
      <c r="BM23" s="68">
        <f t="shared" si="102"/>
        <v>32669835</v>
      </c>
      <c r="BN23" s="68">
        <f t="shared" si="102"/>
        <v>42015206</v>
      </c>
      <c r="BO23" s="68">
        <f t="shared" si="102"/>
        <v>45821847</v>
      </c>
      <c r="BP23" s="68">
        <f t="shared" si="102"/>
        <v>66023982</v>
      </c>
      <c r="BQ23" s="68">
        <f t="shared" si="102"/>
        <v>48512184</v>
      </c>
      <c r="BR23" s="68">
        <f t="shared" si="102"/>
        <v>47599024</v>
      </c>
      <c r="BS23" s="68">
        <f t="shared" si="102"/>
        <v>47652592</v>
      </c>
      <c r="BT23" s="68">
        <f t="shared" si="102"/>
        <v>69677825</v>
      </c>
      <c r="BU23" s="68">
        <f t="shared" si="102"/>
        <v>67689695</v>
      </c>
      <c r="BV23" s="55">
        <f t="shared" si="102"/>
        <v>17912669</v>
      </c>
      <c r="BW23" s="69">
        <f t="shared" si="102"/>
        <v>39543281</v>
      </c>
      <c r="BX23" s="54">
        <f t="shared" si="102"/>
        <v>48370216</v>
      </c>
      <c r="BY23" s="68">
        <f t="shared" si="102"/>
        <v>93397993</v>
      </c>
      <c r="BZ23" s="68">
        <f t="shared" si="102"/>
        <v>102475064</v>
      </c>
      <c r="CA23" s="68">
        <f t="shared" si="102"/>
        <v>103750480</v>
      </c>
      <c r="CB23" s="68">
        <f t="shared" si="102"/>
        <v>122181365</v>
      </c>
      <c r="CC23" s="68">
        <f t="shared" si="102"/>
        <v>149632438</v>
      </c>
      <c r="CD23" s="68">
        <f t="shared" si="102"/>
        <v>172211182</v>
      </c>
      <c r="CE23" s="68">
        <f t="shared" si="102"/>
        <v>172031743</v>
      </c>
      <c r="CF23" s="68">
        <f t="shared" si="102"/>
        <v>193791143</v>
      </c>
      <c r="CG23" s="68">
        <f t="shared" si="102"/>
        <v>213068951</v>
      </c>
      <c r="CH23" s="68">
        <f t="shared" si="102"/>
        <v>254373865</v>
      </c>
      <c r="CI23" s="68">
        <f t="shared" si="102"/>
        <v>323646896</v>
      </c>
      <c r="CJ23" s="68">
        <f t="shared" si="102"/>
        <v>343987089</v>
      </c>
      <c r="CK23" s="68">
        <f t="shared" si="102"/>
        <v>308066333</v>
      </c>
      <c r="CL23" s="68">
        <f t="shared" si="102"/>
        <v>302472897</v>
      </c>
      <c r="CM23" s="68">
        <f t="shared" si="102"/>
        <v>320308967</v>
      </c>
      <c r="CN23" s="68">
        <f t="shared" si="102"/>
        <v>421562578</v>
      </c>
      <c r="CO23" s="68">
        <f t="shared" si="102"/>
        <v>396099415</v>
      </c>
      <c r="CP23" s="54">
        <f t="shared" si="102"/>
        <v>570763057</v>
      </c>
      <c r="CQ23" s="68">
        <f t="shared" si="102"/>
        <v>869834228</v>
      </c>
      <c r="CR23" s="68">
        <f t="shared" si="102"/>
        <v>1020374690</v>
      </c>
      <c r="CS23" s="68">
        <f t="shared" si="102"/>
        <v>1254967229</v>
      </c>
      <c r="CT23" s="68">
        <f t="shared" si="102"/>
        <v>1319092330</v>
      </c>
      <c r="CU23" s="68">
        <f t="shared" si="102"/>
        <v>1638609407</v>
      </c>
      <c r="CV23" s="71">
        <f t="shared" si="102"/>
        <v>1618669165</v>
      </c>
      <c r="CW23" s="68">
        <f t="shared" si="102"/>
        <v>1584081840</v>
      </c>
      <c r="CX23" s="68">
        <f t="shared" si="102"/>
        <v>1752808915</v>
      </c>
      <c r="CY23" s="68">
        <f t="shared" ref="CY23:DG23" si="103">SUM(CY25:CY37)</f>
        <v>2221171922</v>
      </c>
      <c r="CZ23" s="68">
        <f t="shared" si="103"/>
        <v>3310693553</v>
      </c>
      <c r="DA23" s="68">
        <f t="shared" si="103"/>
        <v>4168972384</v>
      </c>
      <c r="DB23" s="68">
        <f t="shared" si="103"/>
        <v>4134340824</v>
      </c>
      <c r="DC23" s="68">
        <f t="shared" si="103"/>
        <v>3005393833</v>
      </c>
      <c r="DD23" s="68">
        <f t="shared" si="103"/>
        <v>3005202049</v>
      </c>
      <c r="DE23" s="68">
        <f t="shared" si="103"/>
        <v>2989498935</v>
      </c>
      <c r="DF23" s="68">
        <f t="shared" si="103"/>
        <v>3878198059</v>
      </c>
      <c r="DG23" s="68">
        <f t="shared" si="103"/>
        <v>3732147307</v>
      </c>
      <c r="DH23" s="70">
        <f t="shared" si="66"/>
        <v>570763057</v>
      </c>
      <c r="DI23" s="70">
        <f t="shared" si="67"/>
        <v>869834228</v>
      </c>
      <c r="DJ23" s="70">
        <f t="shared" si="68"/>
        <v>1020374690</v>
      </c>
      <c r="DK23" s="70">
        <f t="shared" si="69"/>
        <v>1254967229</v>
      </c>
      <c r="DL23" s="70">
        <f t="shared" si="70"/>
        <v>1319092330</v>
      </c>
      <c r="DM23" s="70">
        <f t="shared" si="71"/>
        <v>1638609407</v>
      </c>
      <c r="DN23" s="70">
        <f t="shared" si="72"/>
        <v>1618669165</v>
      </c>
      <c r="DO23" s="70">
        <f t="shared" si="73"/>
        <v>1584081840</v>
      </c>
      <c r="DP23" s="70">
        <f t="shared" si="74"/>
        <v>1752808915</v>
      </c>
      <c r="DQ23" s="70">
        <f t="shared" si="75"/>
        <v>2221171922</v>
      </c>
      <c r="DR23" s="70">
        <f t="shared" si="76"/>
        <v>3310693553</v>
      </c>
      <c r="DS23" s="70">
        <f t="shared" si="77"/>
        <v>4168972384</v>
      </c>
      <c r="DT23" s="70">
        <f t="shared" si="78"/>
        <v>4134340824</v>
      </c>
      <c r="DU23" s="70">
        <f t="shared" si="79"/>
        <v>3005393833</v>
      </c>
      <c r="DV23" s="70">
        <f t="shared" si="80"/>
        <v>3005202049</v>
      </c>
      <c r="DW23" s="70">
        <f t="shared" si="81"/>
        <v>2989498935</v>
      </c>
      <c r="DX23" s="70">
        <f t="shared" si="82"/>
        <v>3878198059</v>
      </c>
      <c r="DY23" s="70">
        <f t="shared" si="83"/>
        <v>3732147307</v>
      </c>
      <c r="DZ23" s="74"/>
      <c r="EA23" s="70">
        <f t="shared" si="84"/>
        <v>0</v>
      </c>
      <c r="EB23" s="70">
        <f t="shared" si="85"/>
        <v>0</v>
      </c>
      <c r="EC23" s="70">
        <f t="shared" si="86"/>
        <v>0</v>
      </c>
      <c r="ED23" s="70">
        <f t="shared" si="87"/>
        <v>0</v>
      </c>
      <c r="EE23" s="70">
        <f t="shared" si="88"/>
        <v>0</v>
      </c>
      <c r="EF23" s="70">
        <f t="shared" si="89"/>
        <v>0</v>
      </c>
      <c r="EG23" s="70">
        <f t="shared" si="90"/>
        <v>0</v>
      </c>
      <c r="EH23" s="70">
        <f t="shared" si="91"/>
        <v>0</v>
      </c>
      <c r="EI23" s="70">
        <f t="shared" si="92"/>
        <v>0</v>
      </c>
      <c r="EJ23" s="70">
        <f t="shared" si="93"/>
        <v>0</v>
      </c>
      <c r="EK23" s="70">
        <f t="shared" si="94"/>
        <v>0</v>
      </c>
      <c r="EL23" s="70">
        <f t="shared" si="95"/>
        <v>0</v>
      </c>
      <c r="EM23" s="70">
        <f t="shared" si="96"/>
        <v>0</v>
      </c>
      <c r="EN23" s="70">
        <f t="shared" si="97"/>
        <v>0</v>
      </c>
      <c r="EO23" s="70">
        <f t="shared" si="98"/>
        <v>0</v>
      </c>
      <c r="EP23" s="70">
        <f t="shared" si="99"/>
        <v>0</v>
      </c>
      <c r="EQ23" s="70">
        <f t="shared" si="100"/>
        <v>0</v>
      </c>
      <c r="ER23" s="70">
        <f t="shared" si="101"/>
        <v>0</v>
      </c>
    </row>
    <row r="24" spans="1:148">
      <c r="A24" s="39" t="s">
        <v>64</v>
      </c>
      <c r="B24" s="31"/>
      <c r="C24" s="10"/>
      <c r="D24" s="10"/>
      <c r="E24" s="10"/>
      <c r="F24" s="1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18"/>
      <c r="U24" s="10"/>
      <c r="V24" s="10"/>
      <c r="W24" s="10"/>
      <c r="X24" s="10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18"/>
      <c r="AM24" s="10"/>
      <c r="AN24" s="10"/>
      <c r="AO24" s="10"/>
      <c r="AP24" s="10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18"/>
      <c r="BE24" s="10"/>
      <c r="BF24" s="10"/>
      <c r="BG24" s="10"/>
      <c r="BH24" s="10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19"/>
      <c r="BW24" s="12"/>
      <c r="BX24" s="18"/>
      <c r="BY24" s="36"/>
      <c r="BZ24" s="36"/>
      <c r="CA24" s="36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18"/>
      <c r="CQ24" s="10"/>
      <c r="CR24" s="10"/>
      <c r="CS24" s="10"/>
      <c r="CT24" s="10"/>
      <c r="CU24" s="20"/>
      <c r="CV24" s="9"/>
      <c r="CW24" s="9"/>
      <c r="CX24" s="9"/>
      <c r="CY24" s="20"/>
      <c r="CZ24" s="20"/>
      <c r="DA24" s="20"/>
      <c r="DB24" s="20"/>
      <c r="DC24" s="20"/>
      <c r="DD24" s="20"/>
      <c r="DE24" s="20"/>
      <c r="DF24" s="20"/>
      <c r="DG24" s="20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139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>
      <c r="A25" s="39" t="s">
        <v>25</v>
      </c>
      <c r="B25" s="31"/>
      <c r="C25" s="10">
        <v>0</v>
      </c>
      <c r="D25" s="10">
        <v>18650</v>
      </c>
      <c r="E25" s="10">
        <v>196369</v>
      </c>
      <c r="F25" s="10">
        <v>104067</v>
      </c>
      <c r="G25" s="9"/>
      <c r="H25" s="9"/>
      <c r="I25" s="9">
        <v>35833</v>
      </c>
      <c r="J25" s="9">
        <v>58839</v>
      </c>
      <c r="K25" s="9">
        <v>67960</v>
      </c>
      <c r="L25" s="9">
        <v>138653</v>
      </c>
      <c r="M25" s="9"/>
      <c r="N25" s="9">
        <v>140503</v>
      </c>
      <c r="O25" s="9"/>
      <c r="P25" s="9"/>
      <c r="Q25" s="9"/>
      <c r="R25" s="9">
        <v>87102</v>
      </c>
      <c r="S25" s="9">
        <v>62283</v>
      </c>
      <c r="T25" s="18"/>
      <c r="U25" s="10">
        <v>0</v>
      </c>
      <c r="V25" s="10"/>
      <c r="W25" s="10">
        <v>62395</v>
      </c>
      <c r="X25" s="10">
        <v>34442</v>
      </c>
      <c r="Y25" s="9">
        <v>62182</v>
      </c>
      <c r="Z25" s="9">
        <v>167090</v>
      </c>
      <c r="AA25" s="9">
        <v>132618</v>
      </c>
      <c r="AB25" s="9">
        <v>97935</v>
      </c>
      <c r="AC25" s="9">
        <v>132274</v>
      </c>
      <c r="AD25" s="9">
        <v>137535</v>
      </c>
      <c r="AE25" s="9">
        <v>71687</v>
      </c>
      <c r="AF25" s="9">
        <v>56703</v>
      </c>
      <c r="AG25" s="9"/>
      <c r="AH25" s="9"/>
      <c r="AI25" s="9"/>
      <c r="AJ25" s="9">
        <v>43904</v>
      </c>
      <c r="AK25" s="9">
        <v>29496</v>
      </c>
      <c r="AL25" s="18">
        <v>3165</v>
      </c>
      <c r="AM25" s="10">
        <v>0</v>
      </c>
      <c r="AN25" s="10"/>
      <c r="AO25" s="10"/>
      <c r="AP25" s="10"/>
      <c r="AQ25" s="9">
        <v>16000</v>
      </c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>
        <v>0</v>
      </c>
      <c r="BD25" s="18"/>
      <c r="BE25" s="10">
        <v>0</v>
      </c>
      <c r="BF25" s="10"/>
      <c r="BG25" s="10"/>
      <c r="BH25" s="10"/>
      <c r="BI25" s="9"/>
      <c r="BJ25" s="9"/>
      <c r="BK25" s="9"/>
      <c r="BL25" s="9"/>
      <c r="BM25" s="9">
        <v>17031</v>
      </c>
      <c r="BN25" s="9">
        <v>16454</v>
      </c>
      <c r="BO25" s="9"/>
      <c r="BP25" s="9"/>
      <c r="BQ25" s="9"/>
      <c r="BR25" s="9"/>
      <c r="BS25" s="9"/>
      <c r="BT25" s="9"/>
      <c r="BU25" s="9">
        <v>0</v>
      </c>
      <c r="BV25" s="19">
        <v>250</v>
      </c>
      <c r="BW25" s="12">
        <v>594</v>
      </c>
      <c r="BX25" s="18">
        <v>14126</v>
      </c>
      <c r="BY25" s="36">
        <v>15497</v>
      </c>
      <c r="BZ25" s="36">
        <v>25578</v>
      </c>
      <c r="CA25" s="36">
        <v>9500</v>
      </c>
      <c r="CB25" s="36">
        <v>5039</v>
      </c>
      <c r="CC25" s="9">
        <v>3284</v>
      </c>
      <c r="CD25" s="9">
        <v>75828</v>
      </c>
      <c r="CE25" s="9">
        <v>219270</v>
      </c>
      <c r="CF25" s="9">
        <v>241589</v>
      </c>
      <c r="CG25" s="9">
        <v>259046</v>
      </c>
      <c r="CH25" s="9">
        <v>319951</v>
      </c>
      <c r="CI25" s="9">
        <v>381</v>
      </c>
      <c r="CJ25" s="9">
        <v>19198</v>
      </c>
      <c r="CK25" s="9">
        <v>40767</v>
      </c>
      <c r="CL25" s="9"/>
      <c r="CM25" s="9"/>
      <c r="CN25" s="9">
        <v>0</v>
      </c>
      <c r="CO25" s="9">
        <v>0</v>
      </c>
      <c r="CP25" s="18">
        <v>17291</v>
      </c>
      <c r="CQ25" s="10">
        <v>15497</v>
      </c>
      <c r="CR25" s="10">
        <v>44228</v>
      </c>
      <c r="CS25" s="10">
        <v>268264</v>
      </c>
      <c r="CT25" s="10">
        <v>143548</v>
      </c>
      <c r="CU25" s="20">
        <f t="shared" ref="CU25:CU37" si="104">+CC25+BI25+AQ25+Y25+G25</f>
        <v>81466</v>
      </c>
      <c r="CV25" s="9">
        <v>242918</v>
      </c>
      <c r="CW25" s="9">
        <v>387721</v>
      </c>
      <c r="CX25" s="9">
        <v>398363</v>
      </c>
      <c r="CY25" s="20">
        <f t="shared" ref="CY25:CY37" si="105">+CG25+BM25+AU25+AC25+K25</f>
        <v>476311</v>
      </c>
      <c r="CZ25" s="20">
        <f t="shared" ref="CZ25:CZ37" si="106">+CH25+BN25+AV25+AD25+L25</f>
        <v>612593</v>
      </c>
      <c r="DA25" s="9">
        <v>72068</v>
      </c>
      <c r="DB25" s="9">
        <v>216404</v>
      </c>
      <c r="DC25" s="9">
        <v>40767</v>
      </c>
      <c r="DD25" s="9"/>
      <c r="DE25" s="9"/>
      <c r="DF25" s="9">
        <v>131006</v>
      </c>
      <c r="DG25" s="9">
        <v>91779</v>
      </c>
      <c r="DH25" s="95">
        <f t="shared" ref="DH25:DH38" si="107">+BX25+BD25+AL25+T25+B25</f>
        <v>17291</v>
      </c>
      <c r="DI25" s="95">
        <f t="shared" ref="DI25:DI38" si="108">+BY25+BE25+AM25+U25+C25</f>
        <v>15497</v>
      </c>
      <c r="DJ25" s="95">
        <f t="shared" ref="DJ25:DJ38" si="109">+BZ25+BF25+AN25+V25+D25</f>
        <v>44228</v>
      </c>
      <c r="DK25" s="95">
        <f t="shared" ref="DK25:DK38" si="110">+CA25+BG25+AO25+W25+E25</f>
        <v>268264</v>
      </c>
      <c r="DL25" s="95">
        <f t="shared" ref="DL25:DL38" si="111">+CB25+BH25+AP25+X25+F25</f>
        <v>143548</v>
      </c>
      <c r="DM25" s="95">
        <f t="shared" ref="DM25:DM38" si="112">+CC25+BI25+AQ25+Y25+G25</f>
        <v>81466</v>
      </c>
      <c r="DN25" s="95">
        <f t="shared" ref="DN25:DN38" si="113">+CD25+BJ25+AR25+Z25+H25</f>
        <v>242918</v>
      </c>
      <c r="DO25" s="95">
        <f t="shared" ref="DO25:DO38" si="114">+CE25+BK25+AS25+AA25+I25</f>
        <v>387721</v>
      </c>
      <c r="DP25" s="95">
        <f t="shared" ref="DP25:DP38" si="115">+CF25+BL25+AT25+AB25+J25</f>
        <v>398363</v>
      </c>
      <c r="DQ25" s="95">
        <f t="shared" ref="DQ25:DQ38" si="116">+CG25+BM25+AU25+AC25+K25</f>
        <v>476311</v>
      </c>
      <c r="DR25" s="95">
        <f t="shared" ref="DR25:DR38" si="117">+CH25+BN25+AV25+AD25+L25</f>
        <v>612593</v>
      </c>
      <c r="DS25" s="95">
        <f t="shared" ref="DS25:DS38" si="118">+CI25+BO25+AW25+AE25+M25</f>
        <v>72068</v>
      </c>
      <c r="DT25" s="95">
        <f t="shared" ref="DT25:DT38" si="119">+CJ25+BP25+AX25+AF25+N25</f>
        <v>216404</v>
      </c>
      <c r="DU25" s="95">
        <f t="shared" ref="DU25:DU38" si="120">+CK25+BQ25+AY25+AG25+O25</f>
        <v>40767</v>
      </c>
      <c r="DV25" s="95">
        <f t="shared" ref="DV25:DV38" si="121">+CL25+BR25+AZ25+AH25+P25</f>
        <v>0</v>
      </c>
      <c r="DW25" s="95">
        <f t="shared" ref="DW25:DW38" si="122">+CM25+BS25+BA25+AI25+Q25</f>
        <v>0</v>
      </c>
      <c r="DX25" s="95">
        <f t="shared" ref="DX25:DX38" si="123">+CN25+BT25+BB25+AJ25+R25</f>
        <v>131006</v>
      </c>
      <c r="DY25" s="95">
        <f t="shared" ref="DY25:DY38" si="124">+CO25+BU25+BC25+AK25+S25</f>
        <v>91779</v>
      </c>
      <c r="DZ25" s="139"/>
      <c r="EA25" s="91">
        <f t="shared" ref="EA25:EA38" si="125">+DH25-CP25</f>
        <v>0</v>
      </c>
      <c r="EB25" s="91">
        <f t="shared" ref="EB25:EB38" si="126">+DI25-CQ25</f>
        <v>0</v>
      </c>
      <c r="EC25" s="91">
        <f t="shared" ref="EC25:EC38" si="127">+DJ25-CR25</f>
        <v>0</v>
      </c>
      <c r="ED25" s="91">
        <f t="shared" ref="ED25:ED38" si="128">+DK25-CS25</f>
        <v>0</v>
      </c>
      <c r="EE25" s="91">
        <f t="shared" ref="EE25:EE38" si="129">+DL25-CT25</f>
        <v>0</v>
      </c>
      <c r="EF25" s="91">
        <f t="shared" ref="EF25:EF38" si="130">+DM25-CU25</f>
        <v>0</v>
      </c>
      <c r="EG25" s="91">
        <f t="shared" ref="EG25:EG38" si="131">+DN25-CV25</f>
        <v>0</v>
      </c>
      <c r="EH25" s="91">
        <f t="shared" ref="EH25:EH38" si="132">+DO25-CW25</f>
        <v>0</v>
      </c>
      <c r="EI25" s="91">
        <f t="shared" ref="EI25:EI38" si="133">+DP25-CX25</f>
        <v>0</v>
      </c>
      <c r="EJ25" s="91">
        <f t="shared" ref="EJ25:EJ38" si="134">+DQ25-CY25</f>
        <v>0</v>
      </c>
      <c r="EK25" s="91">
        <f t="shared" ref="EK25:EK38" si="135">+DR25-CZ25</f>
        <v>0</v>
      </c>
      <c r="EL25" s="91">
        <f t="shared" ref="EL25:EL38" si="136">+DS25-DA25</f>
        <v>0</v>
      </c>
      <c r="EM25" s="91">
        <f t="shared" ref="EM25:EM38" si="137">+DT25-DB25</f>
        <v>0</v>
      </c>
      <c r="EN25" s="91">
        <f t="shared" ref="EN25:EN38" si="138">+DU25-DC25</f>
        <v>0</v>
      </c>
      <c r="EO25" s="91">
        <f t="shared" ref="EO25:EO38" si="139">+DV25-DD25</f>
        <v>0</v>
      </c>
      <c r="EP25" s="91">
        <f t="shared" ref="EP25:EP38" si="140">+DW25-DE25</f>
        <v>0</v>
      </c>
      <c r="EQ25" s="91">
        <f t="shared" ref="EQ25:EQ38" si="141">+DX25-DF25</f>
        <v>0</v>
      </c>
      <c r="ER25" s="91">
        <f t="shared" ref="ER25:ER38" si="142">+DY25-DG25</f>
        <v>0</v>
      </c>
    </row>
    <row r="26" spans="1:148">
      <c r="A26" s="39" t="s">
        <v>26</v>
      </c>
      <c r="B26" s="31">
        <v>38987156</v>
      </c>
      <c r="C26" s="10">
        <v>53457655</v>
      </c>
      <c r="D26" s="10">
        <v>67381388</v>
      </c>
      <c r="E26" s="10">
        <v>83698607</v>
      </c>
      <c r="F26" s="10">
        <v>97357820</v>
      </c>
      <c r="G26" s="9">
        <v>102819403</v>
      </c>
      <c r="H26" s="9">
        <v>93662652</v>
      </c>
      <c r="I26" s="9">
        <v>88266165</v>
      </c>
      <c r="J26" s="9">
        <v>96946884</v>
      </c>
      <c r="K26" s="9">
        <v>123200626</v>
      </c>
      <c r="L26" s="9">
        <v>237550212</v>
      </c>
      <c r="M26" s="9">
        <v>314692692</v>
      </c>
      <c r="N26" s="9">
        <v>330572559</v>
      </c>
      <c r="O26" s="9">
        <v>63881054</v>
      </c>
      <c r="P26" s="9">
        <v>60857664</v>
      </c>
      <c r="Q26" s="9">
        <v>59282005</v>
      </c>
      <c r="R26" s="9">
        <v>232298263</v>
      </c>
      <c r="S26" s="9">
        <v>216675356</v>
      </c>
      <c r="T26" s="18">
        <v>3330646</v>
      </c>
      <c r="U26" s="10">
        <v>3441182</v>
      </c>
      <c r="V26" s="10">
        <v>7644240</v>
      </c>
      <c r="W26" s="10">
        <v>8235711</v>
      </c>
      <c r="X26" s="10">
        <v>5947097</v>
      </c>
      <c r="Y26" s="9">
        <v>7864456</v>
      </c>
      <c r="Z26" s="9">
        <v>5368440</v>
      </c>
      <c r="AA26" s="9">
        <v>5701474</v>
      </c>
      <c r="AB26" s="9">
        <v>5700029</v>
      </c>
      <c r="AC26" s="9">
        <v>7192296</v>
      </c>
      <c r="AD26" s="9">
        <v>5352379</v>
      </c>
      <c r="AE26" s="9">
        <v>6193864</v>
      </c>
      <c r="AF26" s="9">
        <v>6731183</v>
      </c>
      <c r="AG26" s="9">
        <v>1472349</v>
      </c>
      <c r="AH26" s="9">
        <v>1397921</v>
      </c>
      <c r="AI26" s="9">
        <v>1219943</v>
      </c>
      <c r="AJ26" s="9">
        <v>6671164</v>
      </c>
      <c r="AK26" s="9">
        <v>6120312</v>
      </c>
      <c r="AL26" s="18">
        <v>1173362</v>
      </c>
      <c r="AM26" s="10">
        <v>1668510</v>
      </c>
      <c r="AN26" s="10">
        <v>1594707</v>
      </c>
      <c r="AO26" s="10">
        <v>1586701</v>
      </c>
      <c r="AP26" s="10">
        <v>1532842</v>
      </c>
      <c r="AQ26" s="9">
        <v>1652257</v>
      </c>
      <c r="AR26" s="9">
        <v>1177924</v>
      </c>
      <c r="AS26" s="9">
        <v>1206734</v>
      </c>
      <c r="AT26" s="9">
        <v>1225966</v>
      </c>
      <c r="AU26" s="9">
        <v>1234675</v>
      </c>
      <c r="AV26" s="9">
        <v>804269</v>
      </c>
      <c r="AW26" s="9">
        <v>1337262</v>
      </c>
      <c r="AX26" s="9">
        <v>1026636</v>
      </c>
      <c r="AY26" s="9">
        <v>282929</v>
      </c>
      <c r="AZ26" s="9">
        <v>305122</v>
      </c>
      <c r="BA26" s="9">
        <v>905824</v>
      </c>
      <c r="BB26" s="9">
        <v>1201600</v>
      </c>
      <c r="BC26" s="9">
        <v>1465852</v>
      </c>
      <c r="BD26" s="18">
        <v>1123061</v>
      </c>
      <c r="BE26" s="10">
        <v>134570</v>
      </c>
      <c r="BF26" s="10">
        <v>666454</v>
      </c>
      <c r="BG26" s="10">
        <v>435356</v>
      </c>
      <c r="BH26" s="10">
        <v>1720044</v>
      </c>
      <c r="BI26" s="9">
        <v>82464</v>
      </c>
      <c r="BJ26" s="9">
        <v>1633666</v>
      </c>
      <c r="BK26" s="9">
        <v>500046</v>
      </c>
      <c r="BL26" s="9">
        <v>1662339</v>
      </c>
      <c r="BM26" s="9">
        <v>1645626</v>
      </c>
      <c r="BN26" s="9">
        <v>1615482</v>
      </c>
      <c r="BO26" s="9">
        <v>2011167</v>
      </c>
      <c r="BP26" s="9">
        <v>1734977</v>
      </c>
      <c r="BQ26" s="9">
        <v>1400699</v>
      </c>
      <c r="BR26" s="9">
        <v>1303090</v>
      </c>
      <c r="BS26" s="9">
        <v>978173</v>
      </c>
      <c r="BT26" s="9">
        <v>1029524</v>
      </c>
      <c r="BU26" s="9">
        <v>1899329</v>
      </c>
      <c r="BV26" s="19">
        <v>2749561</v>
      </c>
      <c r="BW26" s="12">
        <v>5319427</v>
      </c>
      <c r="BX26" s="18">
        <v>8443455</v>
      </c>
      <c r="BY26" s="36">
        <v>13981429</v>
      </c>
      <c r="BZ26" s="36">
        <v>13962672</v>
      </c>
      <c r="CA26" s="36">
        <v>13141771</v>
      </c>
      <c r="CB26" s="36">
        <v>14357867</v>
      </c>
      <c r="CC26" s="9">
        <v>16472309</v>
      </c>
      <c r="CD26" s="9">
        <v>18053757</v>
      </c>
      <c r="CE26" s="9">
        <v>20809914</v>
      </c>
      <c r="CF26" s="9">
        <v>22683130</v>
      </c>
      <c r="CG26" s="9">
        <v>24084409</v>
      </c>
      <c r="CH26" s="9">
        <v>25035902</v>
      </c>
      <c r="CI26" s="9">
        <v>36077700</v>
      </c>
      <c r="CJ26" s="9">
        <v>41388966</v>
      </c>
      <c r="CK26" s="9">
        <v>9337583</v>
      </c>
      <c r="CL26" s="9">
        <v>9267118</v>
      </c>
      <c r="CM26" s="9">
        <v>8488953</v>
      </c>
      <c r="CN26" s="9">
        <v>38311063</v>
      </c>
      <c r="CO26" s="9">
        <v>38810204</v>
      </c>
      <c r="CP26" s="18">
        <v>53057680</v>
      </c>
      <c r="CQ26" s="10">
        <v>72683346</v>
      </c>
      <c r="CR26" s="10">
        <v>91249461</v>
      </c>
      <c r="CS26" s="10">
        <v>107098146</v>
      </c>
      <c r="CT26" s="10">
        <v>120915670</v>
      </c>
      <c r="CU26" s="20">
        <f t="shared" si="104"/>
        <v>128890889</v>
      </c>
      <c r="CV26" s="9">
        <v>119896439</v>
      </c>
      <c r="CW26" s="9">
        <v>116484333</v>
      </c>
      <c r="CX26" s="9">
        <v>128218348</v>
      </c>
      <c r="CY26" s="20">
        <f t="shared" si="105"/>
        <v>157357632</v>
      </c>
      <c r="CZ26" s="20">
        <f t="shared" si="106"/>
        <v>270358244</v>
      </c>
      <c r="DA26" s="9">
        <v>360312685</v>
      </c>
      <c r="DB26" s="9">
        <v>381454321</v>
      </c>
      <c r="DC26" s="9">
        <v>76374614</v>
      </c>
      <c r="DD26" s="9">
        <v>73130915</v>
      </c>
      <c r="DE26" s="9">
        <v>70874898</v>
      </c>
      <c r="DF26" s="9">
        <v>279511614</v>
      </c>
      <c r="DG26" s="9">
        <v>264971053</v>
      </c>
      <c r="DH26" s="95">
        <f t="shared" si="107"/>
        <v>53057680</v>
      </c>
      <c r="DI26" s="95">
        <f t="shared" si="108"/>
        <v>72683346</v>
      </c>
      <c r="DJ26" s="95">
        <f t="shared" si="109"/>
        <v>91249461</v>
      </c>
      <c r="DK26" s="95">
        <f t="shared" si="110"/>
        <v>107098146</v>
      </c>
      <c r="DL26" s="95">
        <f t="shared" si="111"/>
        <v>120915670</v>
      </c>
      <c r="DM26" s="95">
        <f t="shared" si="112"/>
        <v>128890889</v>
      </c>
      <c r="DN26" s="95">
        <f t="shared" si="113"/>
        <v>119896439</v>
      </c>
      <c r="DO26" s="95">
        <f t="shared" si="114"/>
        <v>116484333</v>
      </c>
      <c r="DP26" s="95">
        <f t="shared" si="115"/>
        <v>128218348</v>
      </c>
      <c r="DQ26" s="95">
        <f t="shared" si="116"/>
        <v>157357632</v>
      </c>
      <c r="DR26" s="95">
        <f t="shared" si="117"/>
        <v>270358244</v>
      </c>
      <c r="DS26" s="95">
        <f t="shared" si="118"/>
        <v>360312685</v>
      </c>
      <c r="DT26" s="95">
        <f t="shared" si="119"/>
        <v>381454321</v>
      </c>
      <c r="DU26" s="95">
        <f t="shared" si="120"/>
        <v>76374614</v>
      </c>
      <c r="DV26" s="95">
        <f t="shared" si="121"/>
        <v>73130915</v>
      </c>
      <c r="DW26" s="95">
        <f t="shared" si="122"/>
        <v>70874898</v>
      </c>
      <c r="DX26" s="95">
        <f t="shared" si="123"/>
        <v>279511614</v>
      </c>
      <c r="DY26" s="95">
        <f t="shared" si="124"/>
        <v>264971053</v>
      </c>
      <c r="DZ26" s="139"/>
      <c r="EA26" s="91">
        <f t="shared" si="125"/>
        <v>0</v>
      </c>
      <c r="EB26" s="91">
        <f t="shared" si="126"/>
        <v>0</v>
      </c>
      <c r="EC26" s="91">
        <f t="shared" si="127"/>
        <v>0</v>
      </c>
      <c r="ED26" s="91">
        <f t="shared" si="128"/>
        <v>0</v>
      </c>
      <c r="EE26" s="91">
        <f t="shared" si="129"/>
        <v>0</v>
      </c>
      <c r="EF26" s="91">
        <f t="shared" si="130"/>
        <v>0</v>
      </c>
      <c r="EG26" s="91">
        <f t="shared" si="131"/>
        <v>0</v>
      </c>
      <c r="EH26" s="91">
        <f t="shared" si="132"/>
        <v>0</v>
      </c>
      <c r="EI26" s="91">
        <f t="shared" si="133"/>
        <v>0</v>
      </c>
      <c r="EJ26" s="91">
        <f t="shared" si="134"/>
        <v>0</v>
      </c>
      <c r="EK26" s="91">
        <f t="shared" si="135"/>
        <v>0</v>
      </c>
      <c r="EL26" s="91">
        <f t="shared" si="136"/>
        <v>0</v>
      </c>
      <c r="EM26" s="91">
        <f t="shared" si="137"/>
        <v>0</v>
      </c>
      <c r="EN26" s="91">
        <f t="shared" si="138"/>
        <v>0</v>
      </c>
      <c r="EO26" s="91">
        <f t="shared" si="139"/>
        <v>0</v>
      </c>
      <c r="EP26" s="91">
        <f t="shared" si="140"/>
        <v>0</v>
      </c>
      <c r="EQ26" s="91">
        <f t="shared" si="141"/>
        <v>0</v>
      </c>
      <c r="ER26" s="91">
        <f t="shared" si="142"/>
        <v>0</v>
      </c>
    </row>
    <row r="27" spans="1:148">
      <c r="A27" s="39" t="s">
        <v>27</v>
      </c>
      <c r="B27" s="31">
        <v>220232828</v>
      </c>
      <c r="C27" s="10">
        <v>296789892</v>
      </c>
      <c r="D27" s="10">
        <v>361036902</v>
      </c>
      <c r="E27" s="10">
        <v>391133571</v>
      </c>
      <c r="F27" s="10">
        <v>411548755</v>
      </c>
      <c r="G27" s="9">
        <v>585864935</v>
      </c>
      <c r="H27" s="9">
        <v>587450165</v>
      </c>
      <c r="I27" s="9">
        <v>577448705</v>
      </c>
      <c r="J27" s="9">
        <v>661066621</v>
      </c>
      <c r="K27" s="9">
        <v>871141569</v>
      </c>
      <c r="L27" s="9">
        <v>1334325586</v>
      </c>
      <c r="M27" s="9">
        <v>1703105493</v>
      </c>
      <c r="N27" s="9">
        <v>1650091886</v>
      </c>
      <c r="O27" s="9">
        <v>1208055444</v>
      </c>
      <c r="P27" s="9">
        <v>1280646343</v>
      </c>
      <c r="Q27" s="9">
        <v>1302248851</v>
      </c>
      <c r="R27" s="9">
        <v>1574082089</v>
      </c>
      <c r="S27" s="9">
        <v>1494041406</v>
      </c>
      <c r="T27" s="18">
        <v>18854879</v>
      </c>
      <c r="U27" s="10">
        <v>25635298</v>
      </c>
      <c r="V27" s="10">
        <v>39924445</v>
      </c>
      <c r="W27" s="10">
        <v>79631422</v>
      </c>
      <c r="X27" s="10">
        <v>79289842</v>
      </c>
      <c r="Y27" s="9">
        <v>91288189</v>
      </c>
      <c r="Z27" s="9">
        <v>78391809</v>
      </c>
      <c r="AA27" s="9">
        <v>89767264</v>
      </c>
      <c r="AB27" s="9">
        <v>100207801</v>
      </c>
      <c r="AC27" s="9">
        <v>125356755</v>
      </c>
      <c r="AD27" s="9">
        <v>180273992</v>
      </c>
      <c r="AE27" s="9">
        <v>207082751</v>
      </c>
      <c r="AF27" s="9">
        <v>155347762</v>
      </c>
      <c r="AG27" s="9">
        <v>88065263</v>
      </c>
      <c r="AH27" s="9">
        <v>66996962</v>
      </c>
      <c r="AI27" s="9">
        <v>49133477</v>
      </c>
      <c r="AJ27" s="9">
        <v>66527114</v>
      </c>
      <c r="AK27" s="9">
        <v>71832551</v>
      </c>
      <c r="AL27" s="18">
        <v>31204164</v>
      </c>
      <c r="AM27" s="10">
        <v>47201280</v>
      </c>
      <c r="AN27" s="10">
        <v>66696148</v>
      </c>
      <c r="AO27" s="10">
        <v>131589054</v>
      </c>
      <c r="AP27" s="10">
        <v>126048031</v>
      </c>
      <c r="AQ27" s="9">
        <v>207042964</v>
      </c>
      <c r="AR27" s="9">
        <v>189743435</v>
      </c>
      <c r="AS27" s="9">
        <v>186516217</v>
      </c>
      <c r="AT27" s="9">
        <v>183164673</v>
      </c>
      <c r="AU27" s="9">
        <v>187465865</v>
      </c>
      <c r="AV27" s="9">
        <v>193079161</v>
      </c>
      <c r="AW27" s="9">
        <v>250094234</v>
      </c>
      <c r="AX27" s="9">
        <v>318735145</v>
      </c>
      <c r="AY27" s="9">
        <v>267740439</v>
      </c>
      <c r="AZ27" s="9">
        <v>289121487</v>
      </c>
      <c r="BA27" s="9">
        <v>303726526</v>
      </c>
      <c r="BB27" s="9">
        <v>528954048</v>
      </c>
      <c r="BC27" s="9">
        <v>545662921</v>
      </c>
      <c r="BD27" s="18">
        <v>1371347</v>
      </c>
      <c r="BE27" s="10">
        <v>1385539</v>
      </c>
      <c r="BF27" s="10">
        <v>1183515</v>
      </c>
      <c r="BG27" s="10">
        <v>2172915</v>
      </c>
      <c r="BH27" s="10">
        <v>2335237</v>
      </c>
      <c r="BI27" s="9">
        <v>6203853</v>
      </c>
      <c r="BJ27" s="9">
        <v>19138587</v>
      </c>
      <c r="BK27" s="9">
        <v>20706868</v>
      </c>
      <c r="BL27" s="9">
        <v>22753362</v>
      </c>
      <c r="BM27" s="9">
        <v>23738139</v>
      </c>
      <c r="BN27" s="9">
        <v>34269736</v>
      </c>
      <c r="BO27" s="9">
        <v>38230853</v>
      </c>
      <c r="BP27" s="9">
        <v>58371274</v>
      </c>
      <c r="BQ27" s="9">
        <v>41279428</v>
      </c>
      <c r="BR27" s="9">
        <v>41052170</v>
      </c>
      <c r="BS27" s="9">
        <v>40502420</v>
      </c>
      <c r="BT27" s="9">
        <v>62751534</v>
      </c>
      <c r="BU27" s="9">
        <v>59990382</v>
      </c>
      <c r="BV27" s="19">
        <v>6715247</v>
      </c>
      <c r="BW27" s="12">
        <v>13354055</v>
      </c>
      <c r="BX27" s="18">
        <v>7761585</v>
      </c>
      <c r="BY27" s="36">
        <v>17074771</v>
      </c>
      <c r="BZ27" s="36">
        <v>14812769</v>
      </c>
      <c r="CA27" s="36">
        <v>20597461</v>
      </c>
      <c r="CB27" s="36">
        <v>51881831</v>
      </c>
      <c r="CC27" s="9">
        <v>53908040</v>
      </c>
      <c r="CD27" s="9">
        <v>60877731</v>
      </c>
      <c r="CE27" s="9">
        <v>60991203</v>
      </c>
      <c r="CF27" s="9">
        <v>80357633</v>
      </c>
      <c r="CG27" s="9">
        <v>74484099</v>
      </c>
      <c r="CH27" s="9">
        <v>117631784</v>
      </c>
      <c r="CI27" s="9">
        <v>142743123</v>
      </c>
      <c r="CJ27" s="9">
        <v>163445976</v>
      </c>
      <c r="CK27" s="9">
        <v>173058145</v>
      </c>
      <c r="CL27" s="9">
        <v>182748268</v>
      </c>
      <c r="CM27" s="9">
        <v>198234068</v>
      </c>
      <c r="CN27" s="9">
        <v>238064836</v>
      </c>
      <c r="CO27" s="9">
        <v>208975263</v>
      </c>
      <c r="CP27" s="18">
        <v>279424803</v>
      </c>
      <c r="CQ27" s="10">
        <v>388086780</v>
      </c>
      <c r="CR27" s="10">
        <v>483653779</v>
      </c>
      <c r="CS27" s="10">
        <v>625124423</v>
      </c>
      <c r="CT27" s="10">
        <v>671103696</v>
      </c>
      <c r="CU27" s="20">
        <f t="shared" si="104"/>
        <v>944307981</v>
      </c>
      <c r="CV27" s="9">
        <v>935601727</v>
      </c>
      <c r="CW27" s="9">
        <v>935430257</v>
      </c>
      <c r="CX27" s="9">
        <v>1047550090</v>
      </c>
      <c r="CY27" s="20">
        <f t="shared" si="105"/>
        <v>1282186427</v>
      </c>
      <c r="CZ27" s="20">
        <f t="shared" si="106"/>
        <v>1859580259</v>
      </c>
      <c r="DA27" s="9">
        <v>2341256454</v>
      </c>
      <c r="DB27" s="9">
        <v>2345992043</v>
      </c>
      <c r="DC27" s="9">
        <v>1778198719</v>
      </c>
      <c r="DD27" s="9">
        <v>1860565230</v>
      </c>
      <c r="DE27" s="9">
        <v>1893845342</v>
      </c>
      <c r="DF27" s="9">
        <v>2470379621</v>
      </c>
      <c r="DG27" s="9">
        <v>2380502523</v>
      </c>
      <c r="DH27" s="95">
        <f t="shared" si="107"/>
        <v>279424803</v>
      </c>
      <c r="DI27" s="95">
        <f t="shared" si="108"/>
        <v>388086780</v>
      </c>
      <c r="DJ27" s="95">
        <f t="shared" si="109"/>
        <v>483653779</v>
      </c>
      <c r="DK27" s="95">
        <f t="shared" si="110"/>
        <v>625124423</v>
      </c>
      <c r="DL27" s="95">
        <f t="shared" si="111"/>
        <v>671103696</v>
      </c>
      <c r="DM27" s="95">
        <f t="shared" si="112"/>
        <v>944307981</v>
      </c>
      <c r="DN27" s="95">
        <f t="shared" si="113"/>
        <v>935601727</v>
      </c>
      <c r="DO27" s="95">
        <f t="shared" si="114"/>
        <v>935430257</v>
      </c>
      <c r="DP27" s="95">
        <f t="shared" si="115"/>
        <v>1047550090</v>
      </c>
      <c r="DQ27" s="95">
        <f t="shared" si="116"/>
        <v>1282186427</v>
      </c>
      <c r="DR27" s="95">
        <f t="shared" si="117"/>
        <v>1859580259</v>
      </c>
      <c r="DS27" s="95">
        <f t="shared" si="118"/>
        <v>2341256454</v>
      </c>
      <c r="DT27" s="95">
        <f t="shared" si="119"/>
        <v>2345992043</v>
      </c>
      <c r="DU27" s="95">
        <f t="shared" si="120"/>
        <v>1778198719</v>
      </c>
      <c r="DV27" s="95">
        <f t="shared" si="121"/>
        <v>1860565230</v>
      </c>
      <c r="DW27" s="95">
        <f t="shared" si="122"/>
        <v>1893845342</v>
      </c>
      <c r="DX27" s="95">
        <f t="shared" si="123"/>
        <v>2470379621</v>
      </c>
      <c r="DY27" s="95">
        <f t="shared" si="124"/>
        <v>2380502523</v>
      </c>
      <c r="DZ27" s="139"/>
      <c r="EA27" s="91">
        <f t="shared" si="125"/>
        <v>0</v>
      </c>
      <c r="EB27" s="91">
        <f t="shared" si="126"/>
        <v>0</v>
      </c>
      <c r="EC27" s="91">
        <f t="shared" si="127"/>
        <v>0</v>
      </c>
      <c r="ED27" s="91">
        <f t="shared" si="128"/>
        <v>0</v>
      </c>
      <c r="EE27" s="91">
        <f t="shared" si="129"/>
        <v>0</v>
      </c>
      <c r="EF27" s="91">
        <f t="shared" si="130"/>
        <v>0</v>
      </c>
      <c r="EG27" s="91">
        <f t="shared" si="131"/>
        <v>0</v>
      </c>
      <c r="EH27" s="91">
        <f t="shared" si="132"/>
        <v>0</v>
      </c>
      <c r="EI27" s="91">
        <f t="shared" si="133"/>
        <v>0</v>
      </c>
      <c r="EJ27" s="91">
        <f t="shared" si="134"/>
        <v>0</v>
      </c>
      <c r="EK27" s="91">
        <f t="shared" si="135"/>
        <v>0</v>
      </c>
      <c r="EL27" s="91">
        <f t="shared" si="136"/>
        <v>0</v>
      </c>
      <c r="EM27" s="91">
        <f t="shared" si="137"/>
        <v>0</v>
      </c>
      <c r="EN27" s="91">
        <f t="shared" si="138"/>
        <v>0</v>
      </c>
      <c r="EO27" s="91">
        <f t="shared" si="139"/>
        <v>0</v>
      </c>
      <c r="EP27" s="91">
        <f t="shared" si="140"/>
        <v>0</v>
      </c>
      <c r="EQ27" s="91">
        <f t="shared" si="141"/>
        <v>0</v>
      </c>
      <c r="ER27" s="91">
        <f t="shared" si="142"/>
        <v>0</v>
      </c>
    </row>
    <row r="28" spans="1:148">
      <c r="A28" s="39" t="s">
        <v>28</v>
      </c>
      <c r="B28" s="31">
        <v>21610084</v>
      </c>
      <c r="C28" s="10">
        <v>27445965</v>
      </c>
      <c r="D28" s="10">
        <v>35237046</v>
      </c>
      <c r="E28" s="10">
        <v>43523624</v>
      </c>
      <c r="F28" s="10">
        <v>49998904</v>
      </c>
      <c r="G28" s="9">
        <v>51688994</v>
      </c>
      <c r="H28" s="9">
        <v>47765786</v>
      </c>
      <c r="I28" s="9">
        <v>45253814</v>
      </c>
      <c r="J28" s="9">
        <v>50984988</v>
      </c>
      <c r="K28" s="9">
        <v>62067306</v>
      </c>
      <c r="L28" s="9">
        <v>117227959</v>
      </c>
      <c r="M28" s="9">
        <v>156500932</v>
      </c>
      <c r="N28" s="9">
        <v>158377344</v>
      </c>
      <c r="O28" s="9">
        <v>68716620</v>
      </c>
      <c r="P28" s="9">
        <v>62694656</v>
      </c>
      <c r="Q28" s="9">
        <v>57139160</v>
      </c>
      <c r="R28" s="9">
        <v>103650380</v>
      </c>
      <c r="S28" s="9">
        <v>96099419</v>
      </c>
      <c r="T28" s="18">
        <v>1382624</v>
      </c>
      <c r="U28" s="10">
        <v>3664528</v>
      </c>
      <c r="V28" s="10">
        <v>2922238</v>
      </c>
      <c r="W28" s="10">
        <v>4790584</v>
      </c>
      <c r="X28" s="10">
        <v>4064259</v>
      </c>
      <c r="Y28" s="9">
        <v>6910185</v>
      </c>
      <c r="Z28" s="9">
        <v>5616863</v>
      </c>
      <c r="AA28" s="9">
        <v>5486531</v>
      </c>
      <c r="AB28" s="9">
        <v>6884443</v>
      </c>
      <c r="AC28" s="9">
        <v>4163314</v>
      </c>
      <c r="AD28" s="9">
        <v>6638792</v>
      </c>
      <c r="AE28" s="9">
        <v>4632881</v>
      </c>
      <c r="AF28" s="9">
        <v>4074342</v>
      </c>
      <c r="AG28" s="9">
        <v>793071</v>
      </c>
      <c r="AH28" s="9">
        <v>825456</v>
      </c>
      <c r="AI28" s="9">
        <v>1018745</v>
      </c>
      <c r="AJ28" s="9">
        <v>2974212</v>
      </c>
      <c r="AK28" s="9">
        <v>2956159</v>
      </c>
      <c r="AL28" s="18">
        <v>8240122</v>
      </c>
      <c r="AM28" s="10">
        <v>15341979</v>
      </c>
      <c r="AN28" s="10">
        <v>17789309</v>
      </c>
      <c r="AO28" s="10">
        <v>19469595</v>
      </c>
      <c r="AP28" s="10">
        <v>17021017</v>
      </c>
      <c r="AQ28" s="9">
        <v>15374612</v>
      </c>
      <c r="AR28" s="9">
        <v>18228820</v>
      </c>
      <c r="AS28" s="9">
        <v>20496859</v>
      </c>
      <c r="AT28" s="9">
        <v>21694352</v>
      </c>
      <c r="AU28" s="9">
        <v>24875378</v>
      </c>
      <c r="AV28" s="9">
        <v>23576966</v>
      </c>
      <c r="AW28" s="9">
        <v>22321246</v>
      </c>
      <c r="AX28" s="9">
        <v>38416565</v>
      </c>
      <c r="AY28" s="9">
        <v>12664038</v>
      </c>
      <c r="AZ28" s="9">
        <v>13009359</v>
      </c>
      <c r="BA28" s="9">
        <v>18175956</v>
      </c>
      <c r="BB28" s="9">
        <v>45219662</v>
      </c>
      <c r="BC28" s="9">
        <v>43814391</v>
      </c>
      <c r="BD28" s="18"/>
      <c r="BE28" s="10">
        <v>0</v>
      </c>
      <c r="BF28" s="10"/>
      <c r="BG28" s="10">
        <v>30476</v>
      </c>
      <c r="BH28" s="10">
        <v>91998</v>
      </c>
      <c r="BI28" s="9">
        <v>200084</v>
      </c>
      <c r="BJ28" s="9">
        <v>851360</v>
      </c>
      <c r="BK28" s="9">
        <v>1313424</v>
      </c>
      <c r="BL28" s="9">
        <v>582642</v>
      </c>
      <c r="BM28" s="9">
        <v>729024</v>
      </c>
      <c r="BN28" s="9">
        <v>768503</v>
      </c>
      <c r="BO28" s="9">
        <v>683461</v>
      </c>
      <c r="BP28" s="9">
        <v>589137</v>
      </c>
      <c r="BQ28" s="9">
        <v>624857</v>
      </c>
      <c r="BR28" s="9">
        <v>263317</v>
      </c>
      <c r="BS28" s="9">
        <v>187971</v>
      </c>
      <c r="BT28" s="9">
        <v>163653</v>
      </c>
      <c r="BU28" s="9">
        <v>263889</v>
      </c>
      <c r="BV28" s="19">
        <v>203168</v>
      </c>
      <c r="BW28" s="12">
        <v>284117</v>
      </c>
      <c r="BX28" s="18">
        <v>3829967</v>
      </c>
      <c r="BY28" s="36">
        <v>5939625</v>
      </c>
      <c r="BZ28" s="36">
        <v>7309492</v>
      </c>
      <c r="CA28" s="36">
        <v>6314480</v>
      </c>
      <c r="CB28" s="36">
        <v>6266577</v>
      </c>
      <c r="CC28" s="9">
        <v>6818211</v>
      </c>
      <c r="CD28" s="9">
        <v>10001678</v>
      </c>
      <c r="CE28" s="9">
        <v>7767959</v>
      </c>
      <c r="CF28" s="9">
        <v>8152754</v>
      </c>
      <c r="CG28" s="9">
        <v>9407629</v>
      </c>
      <c r="CH28" s="9">
        <v>7721151</v>
      </c>
      <c r="CI28" s="9">
        <v>14508810</v>
      </c>
      <c r="CJ28" s="9">
        <v>14139770</v>
      </c>
      <c r="CK28" s="9">
        <v>7947893</v>
      </c>
      <c r="CL28" s="9">
        <v>4171612</v>
      </c>
      <c r="CM28" s="9">
        <v>4642442</v>
      </c>
      <c r="CN28" s="9">
        <v>10783712</v>
      </c>
      <c r="CO28" s="9">
        <v>10867138</v>
      </c>
      <c r="CP28" s="18">
        <v>35062797</v>
      </c>
      <c r="CQ28" s="10">
        <v>52392097</v>
      </c>
      <c r="CR28" s="10">
        <v>63258085</v>
      </c>
      <c r="CS28" s="10">
        <v>74128759</v>
      </c>
      <c r="CT28" s="10">
        <v>77442755</v>
      </c>
      <c r="CU28" s="20">
        <f t="shared" si="104"/>
        <v>80992086</v>
      </c>
      <c r="CV28" s="9">
        <v>82464507</v>
      </c>
      <c r="CW28" s="9">
        <v>80318587</v>
      </c>
      <c r="CX28" s="9">
        <v>88299179</v>
      </c>
      <c r="CY28" s="20">
        <f t="shared" si="105"/>
        <v>101242651</v>
      </c>
      <c r="CZ28" s="20">
        <f t="shared" si="106"/>
        <v>155933371</v>
      </c>
      <c r="DA28" s="9">
        <v>198647330</v>
      </c>
      <c r="DB28" s="9">
        <v>215597158</v>
      </c>
      <c r="DC28" s="9">
        <v>90746479</v>
      </c>
      <c r="DD28" s="9">
        <v>80964400</v>
      </c>
      <c r="DE28" s="9">
        <v>81164274</v>
      </c>
      <c r="DF28" s="9">
        <v>162791619</v>
      </c>
      <c r="DG28" s="9">
        <v>154000996</v>
      </c>
      <c r="DH28" s="95">
        <f t="shared" si="107"/>
        <v>35062797</v>
      </c>
      <c r="DI28" s="95">
        <f t="shared" si="108"/>
        <v>52392097</v>
      </c>
      <c r="DJ28" s="95">
        <f t="shared" si="109"/>
        <v>63258085</v>
      </c>
      <c r="DK28" s="95">
        <f t="shared" si="110"/>
        <v>74128759</v>
      </c>
      <c r="DL28" s="95">
        <f t="shared" si="111"/>
        <v>77442755</v>
      </c>
      <c r="DM28" s="95">
        <f t="shared" si="112"/>
        <v>80992086</v>
      </c>
      <c r="DN28" s="95">
        <f t="shared" si="113"/>
        <v>82464507</v>
      </c>
      <c r="DO28" s="95">
        <f t="shared" si="114"/>
        <v>80318587</v>
      </c>
      <c r="DP28" s="95">
        <f t="shared" si="115"/>
        <v>88299179</v>
      </c>
      <c r="DQ28" s="95">
        <f t="shared" si="116"/>
        <v>101242651</v>
      </c>
      <c r="DR28" s="95">
        <f t="shared" si="117"/>
        <v>155933371</v>
      </c>
      <c r="DS28" s="95">
        <f t="shared" si="118"/>
        <v>198647330</v>
      </c>
      <c r="DT28" s="95">
        <f t="shared" si="119"/>
        <v>215597158</v>
      </c>
      <c r="DU28" s="95">
        <f t="shared" si="120"/>
        <v>90746479</v>
      </c>
      <c r="DV28" s="95">
        <f t="shared" si="121"/>
        <v>80964400</v>
      </c>
      <c r="DW28" s="95">
        <f t="shared" si="122"/>
        <v>81164274</v>
      </c>
      <c r="DX28" s="95">
        <f t="shared" si="123"/>
        <v>162791619</v>
      </c>
      <c r="DY28" s="95">
        <f t="shared" si="124"/>
        <v>154000996</v>
      </c>
      <c r="DZ28" s="139"/>
      <c r="EA28" s="91">
        <f t="shared" si="125"/>
        <v>0</v>
      </c>
      <c r="EB28" s="91">
        <f t="shared" si="126"/>
        <v>0</v>
      </c>
      <c r="EC28" s="91">
        <f t="shared" si="127"/>
        <v>0</v>
      </c>
      <c r="ED28" s="91">
        <f t="shared" si="128"/>
        <v>0</v>
      </c>
      <c r="EE28" s="91">
        <f t="shared" si="129"/>
        <v>0</v>
      </c>
      <c r="EF28" s="91">
        <f t="shared" si="130"/>
        <v>0</v>
      </c>
      <c r="EG28" s="91">
        <f t="shared" si="131"/>
        <v>0</v>
      </c>
      <c r="EH28" s="91">
        <f t="shared" si="132"/>
        <v>0</v>
      </c>
      <c r="EI28" s="91">
        <f t="shared" si="133"/>
        <v>0</v>
      </c>
      <c r="EJ28" s="91">
        <f t="shared" si="134"/>
        <v>0</v>
      </c>
      <c r="EK28" s="91">
        <f t="shared" si="135"/>
        <v>0</v>
      </c>
      <c r="EL28" s="91">
        <f t="shared" si="136"/>
        <v>0</v>
      </c>
      <c r="EM28" s="91">
        <f t="shared" si="137"/>
        <v>0</v>
      </c>
      <c r="EN28" s="91">
        <f t="shared" si="138"/>
        <v>0</v>
      </c>
      <c r="EO28" s="91">
        <f t="shared" si="139"/>
        <v>0</v>
      </c>
      <c r="EP28" s="91">
        <f t="shared" si="140"/>
        <v>0</v>
      </c>
      <c r="EQ28" s="91">
        <f t="shared" si="141"/>
        <v>0</v>
      </c>
      <c r="ER28" s="91">
        <f t="shared" si="142"/>
        <v>0</v>
      </c>
    </row>
    <row r="29" spans="1:148">
      <c r="A29" s="39" t="s">
        <v>30</v>
      </c>
      <c r="B29" s="31">
        <v>4752242</v>
      </c>
      <c r="C29" s="10">
        <v>7642869</v>
      </c>
      <c r="D29" s="10">
        <v>9537326</v>
      </c>
      <c r="E29" s="10">
        <v>10438156</v>
      </c>
      <c r="F29" s="10">
        <v>9311424</v>
      </c>
      <c r="G29" s="9">
        <v>8885157</v>
      </c>
      <c r="H29" s="9">
        <v>7157269</v>
      </c>
      <c r="I29" s="9">
        <v>6907927</v>
      </c>
      <c r="J29" s="9">
        <v>8894901</v>
      </c>
      <c r="K29" s="9">
        <v>14922260</v>
      </c>
      <c r="L29" s="9">
        <v>27122347</v>
      </c>
      <c r="M29" s="9">
        <v>34086677</v>
      </c>
      <c r="N29" s="9">
        <v>37709044</v>
      </c>
      <c r="O29" s="9">
        <v>38515658</v>
      </c>
      <c r="P29" s="9">
        <v>37940909</v>
      </c>
      <c r="Q29" s="9">
        <v>35991013</v>
      </c>
      <c r="R29" s="9">
        <v>31729278</v>
      </c>
      <c r="S29" s="9">
        <v>27527769</v>
      </c>
      <c r="T29" s="18">
        <v>387614</v>
      </c>
      <c r="U29" s="10">
        <v>384174</v>
      </c>
      <c r="V29" s="10">
        <v>415471</v>
      </c>
      <c r="W29" s="10">
        <v>459324</v>
      </c>
      <c r="X29" s="10">
        <v>410333</v>
      </c>
      <c r="Y29" s="9">
        <v>374601</v>
      </c>
      <c r="Z29" s="9">
        <v>387030</v>
      </c>
      <c r="AA29" s="9">
        <v>390358</v>
      </c>
      <c r="AB29" s="9">
        <v>17322</v>
      </c>
      <c r="AC29" s="9">
        <v>326935</v>
      </c>
      <c r="AD29" s="9">
        <v>707136</v>
      </c>
      <c r="AE29" s="9">
        <v>3974263</v>
      </c>
      <c r="AF29" s="9">
        <v>3552477</v>
      </c>
      <c r="AG29" s="9">
        <v>2266993</v>
      </c>
      <c r="AH29" s="9">
        <v>3216835</v>
      </c>
      <c r="AI29" s="9">
        <v>3898142</v>
      </c>
      <c r="AJ29" s="9">
        <v>2878289</v>
      </c>
      <c r="AK29" s="9">
        <v>2564629</v>
      </c>
      <c r="AL29" s="18">
        <v>61115</v>
      </c>
      <c r="AM29" s="10">
        <v>68485</v>
      </c>
      <c r="AN29" s="10">
        <v>61879</v>
      </c>
      <c r="AO29" s="10"/>
      <c r="AP29" s="10"/>
      <c r="AQ29" s="9">
        <v>39077</v>
      </c>
      <c r="AR29" s="9">
        <v>42593</v>
      </c>
      <c r="AS29" s="9">
        <v>44879</v>
      </c>
      <c r="AT29" s="9">
        <v>43422</v>
      </c>
      <c r="AU29" s="9">
        <v>58913</v>
      </c>
      <c r="AV29" s="9">
        <v>62560</v>
      </c>
      <c r="AW29" s="9">
        <v>272431</v>
      </c>
      <c r="AX29" s="9">
        <v>318439</v>
      </c>
      <c r="AY29" s="9">
        <v>488353</v>
      </c>
      <c r="AZ29" s="9">
        <v>600967</v>
      </c>
      <c r="BA29" s="9">
        <v>365123</v>
      </c>
      <c r="BB29" s="9">
        <v>337491</v>
      </c>
      <c r="BC29" s="9">
        <v>401847</v>
      </c>
      <c r="BD29" s="18"/>
      <c r="BE29" s="10">
        <v>0</v>
      </c>
      <c r="BF29" s="10"/>
      <c r="BG29" s="10"/>
      <c r="BH29" s="10"/>
      <c r="BI29" s="9"/>
      <c r="BJ29" s="9"/>
      <c r="BK29" s="9"/>
      <c r="BL29" s="9"/>
      <c r="BM29" s="9"/>
      <c r="BN29" s="9"/>
      <c r="BO29" s="9"/>
      <c r="BP29" s="9">
        <v>45500</v>
      </c>
      <c r="BQ29" s="9">
        <v>51100</v>
      </c>
      <c r="BR29" s="9">
        <v>49000</v>
      </c>
      <c r="BS29" s="9">
        <v>23800</v>
      </c>
      <c r="BT29" s="9">
        <v>23100</v>
      </c>
      <c r="BU29" s="9">
        <v>10200</v>
      </c>
      <c r="BV29" s="19"/>
      <c r="BW29" s="12">
        <v>1200</v>
      </c>
      <c r="BX29" s="18">
        <v>6753</v>
      </c>
      <c r="BY29" s="36">
        <v>12465</v>
      </c>
      <c r="BZ29" s="36">
        <v>6326587</v>
      </c>
      <c r="CA29" s="36">
        <v>4367844</v>
      </c>
      <c r="CB29" s="36">
        <v>3868475</v>
      </c>
      <c r="CC29" s="9">
        <v>1808033</v>
      </c>
      <c r="CD29" s="9">
        <v>1297427</v>
      </c>
      <c r="CE29" s="9">
        <v>2118975</v>
      </c>
      <c r="CF29" s="9">
        <v>2895327</v>
      </c>
      <c r="CG29" s="9">
        <v>4003486</v>
      </c>
      <c r="CH29" s="9">
        <v>4591375</v>
      </c>
      <c r="CI29" s="9">
        <v>6322139</v>
      </c>
      <c r="CJ29" s="9">
        <v>7326694</v>
      </c>
      <c r="CK29" s="9">
        <v>7898318</v>
      </c>
      <c r="CL29" s="9">
        <v>7835344</v>
      </c>
      <c r="CM29" s="9">
        <v>8140664</v>
      </c>
      <c r="CN29" s="9">
        <v>7314960</v>
      </c>
      <c r="CO29" s="9">
        <v>7561332</v>
      </c>
      <c r="CP29" s="18">
        <v>5207724</v>
      </c>
      <c r="CQ29" s="10">
        <v>8107993</v>
      </c>
      <c r="CR29" s="10">
        <v>16341263</v>
      </c>
      <c r="CS29" s="10">
        <v>15265324</v>
      </c>
      <c r="CT29" s="10">
        <v>13590232</v>
      </c>
      <c r="CU29" s="20">
        <f t="shared" si="104"/>
        <v>11106868</v>
      </c>
      <c r="CV29" s="9">
        <v>8884319</v>
      </c>
      <c r="CW29" s="9">
        <v>9462139</v>
      </c>
      <c r="CX29" s="9">
        <v>11850972</v>
      </c>
      <c r="CY29" s="20">
        <f t="shared" si="105"/>
        <v>19311594</v>
      </c>
      <c r="CZ29" s="20">
        <f t="shared" si="106"/>
        <v>32483418</v>
      </c>
      <c r="DA29" s="9">
        <v>44655510</v>
      </c>
      <c r="DB29" s="9">
        <v>48952154</v>
      </c>
      <c r="DC29" s="9">
        <v>49220422</v>
      </c>
      <c r="DD29" s="9">
        <v>49643055</v>
      </c>
      <c r="DE29" s="9">
        <v>48418742</v>
      </c>
      <c r="DF29" s="9">
        <v>42283118</v>
      </c>
      <c r="DG29" s="9">
        <v>38065777</v>
      </c>
      <c r="DH29" s="95">
        <f t="shared" si="107"/>
        <v>5207724</v>
      </c>
      <c r="DI29" s="95">
        <f t="shared" si="108"/>
        <v>8107993</v>
      </c>
      <c r="DJ29" s="95">
        <f t="shared" si="109"/>
        <v>16341263</v>
      </c>
      <c r="DK29" s="95">
        <f t="shared" si="110"/>
        <v>15265324</v>
      </c>
      <c r="DL29" s="95">
        <f t="shared" si="111"/>
        <v>13590232</v>
      </c>
      <c r="DM29" s="95">
        <f t="shared" si="112"/>
        <v>11106868</v>
      </c>
      <c r="DN29" s="95">
        <f t="shared" si="113"/>
        <v>8884319</v>
      </c>
      <c r="DO29" s="95">
        <f t="shared" si="114"/>
        <v>9462139</v>
      </c>
      <c r="DP29" s="95">
        <f t="shared" si="115"/>
        <v>11850972</v>
      </c>
      <c r="DQ29" s="95">
        <f t="shared" si="116"/>
        <v>19311594</v>
      </c>
      <c r="DR29" s="95">
        <f t="shared" si="117"/>
        <v>32483418</v>
      </c>
      <c r="DS29" s="95">
        <f t="shared" si="118"/>
        <v>44655510</v>
      </c>
      <c r="DT29" s="95">
        <f t="shared" si="119"/>
        <v>48952154</v>
      </c>
      <c r="DU29" s="95">
        <f t="shared" si="120"/>
        <v>49220422</v>
      </c>
      <c r="DV29" s="95">
        <f t="shared" si="121"/>
        <v>49643055</v>
      </c>
      <c r="DW29" s="95">
        <f t="shared" si="122"/>
        <v>48418742</v>
      </c>
      <c r="DX29" s="95">
        <f t="shared" si="123"/>
        <v>42283118</v>
      </c>
      <c r="DY29" s="95">
        <f t="shared" si="124"/>
        <v>38065777</v>
      </c>
      <c r="DZ29" s="139"/>
      <c r="EA29" s="91">
        <f t="shared" si="125"/>
        <v>0</v>
      </c>
      <c r="EB29" s="91">
        <f t="shared" si="126"/>
        <v>0</v>
      </c>
      <c r="EC29" s="91">
        <f t="shared" si="127"/>
        <v>0</v>
      </c>
      <c r="ED29" s="91">
        <f t="shared" si="128"/>
        <v>0</v>
      </c>
      <c r="EE29" s="91">
        <f t="shared" si="129"/>
        <v>0</v>
      </c>
      <c r="EF29" s="91">
        <f t="shared" si="130"/>
        <v>0</v>
      </c>
      <c r="EG29" s="91">
        <f t="shared" si="131"/>
        <v>0</v>
      </c>
      <c r="EH29" s="91">
        <f t="shared" si="132"/>
        <v>0</v>
      </c>
      <c r="EI29" s="91">
        <f t="shared" si="133"/>
        <v>0</v>
      </c>
      <c r="EJ29" s="91">
        <f t="shared" si="134"/>
        <v>0</v>
      </c>
      <c r="EK29" s="91">
        <f t="shared" si="135"/>
        <v>0</v>
      </c>
      <c r="EL29" s="91">
        <f t="shared" si="136"/>
        <v>0</v>
      </c>
      <c r="EM29" s="91">
        <f t="shared" si="137"/>
        <v>0</v>
      </c>
      <c r="EN29" s="91">
        <f t="shared" si="138"/>
        <v>0</v>
      </c>
      <c r="EO29" s="91">
        <f t="shared" si="139"/>
        <v>0</v>
      </c>
      <c r="EP29" s="91">
        <f t="shared" si="140"/>
        <v>0</v>
      </c>
      <c r="EQ29" s="91">
        <f t="shared" si="141"/>
        <v>0</v>
      </c>
      <c r="ER29" s="91">
        <f t="shared" si="142"/>
        <v>0</v>
      </c>
    </row>
    <row r="30" spans="1:148">
      <c r="A30" s="39" t="s">
        <v>31</v>
      </c>
      <c r="B30" s="31">
        <v>3812282</v>
      </c>
      <c r="C30" s="10">
        <v>37354885</v>
      </c>
      <c r="D30" s="10">
        <v>8997774</v>
      </c>
      <c r="E30" s="10">
        <v>10818214</v>
      </c>
      <c r="F30" s="10">
        <v>12193335</v>
      </c>
      <c r="G30" s="9">
        <v>11927780</v>
      </c>
      <c r="H30" s="9">
        <v>10327494</v>
      </c>
      <c r="I30" s="9">
        <v>9277781</v>
      </c>
      <c r="J30" s="9">
        <v>9936353</v>
      </c>
      <c r="K30" s="9">
        <v>12130193</v>
      </c>
      <c r="L30" s="9">
        <v>22361007</v>
      </c>
      <c r="M30" s="9">
        <v>27962307</v>
      </c>
      <c r="N30" s="9">
        <v>48822664</v>
      </c>
      <c r="O30" s="9">
        <v>48698531</v>
      </c>
      <c r="P30" s="9">
        <v>42674683</v>
      </c>
      <c r="Q30" s="9">
        <v>36891579</v>
      </c>
      <c r="R30" s="9">
        <v>32011957</v>
      </c>
      <c r="S30" s="9">
        <v>27601574</v>
      </c>
      <c r="T30" s="18">
        <v>620204</v>
      </c>
      <c r="U30" s="10">
        <v>1624385</v>
      </c>
      <c r="V30" s="10">
        <v>596604</v>
      </c>
      <c r="W30" s="10">
        <v>6067911</v>
      </c>
      <c r="X30" s="10">
        <v>6925277</v>
      </c>
      <c r="Y30" s="9">
        <v>7184996</v>
      </c>
      <c r="Z30" s="9">
        <v>6429382</v>
      </c>
      <c r="AA30" s="9">
        <v>5895354</v>
      </c>
      <c r="AB30" s="9">
        <v>6787307</v>
      </c>
      <c r="AC30" s="9">
        <v>7444035</v>
      </c>
      <c r="AD30" s="9">
        <v>12426471</v>
      </c>
      <c r="AE30" s="9">
        <v>14707042</v>
      </c>
      <c r="AF30" s="9">
        <v>839223</v>
      </c>
      <c r="AG30" s="9">
        <v>906371</v>
      </c>
      <c r="AH30" s="9">
        <v>1455283</v>
      </c>
      <c r="AI30" s="9">
        <v>999191</v>
      </c>
      <c r="AJ30" s="9">
        <v>712060</v>
      </c>
      <c r="AK30" s="9">
        <v>739432</v>
      </c>
      <c r="AL30" s="18">
        <v>234593</v>
      </c>
      <c r="AM30" s="10">
        <v>2743976</v>
      </c>
      <c r="AN30" s="10">
        <v>526889</v>
      </c>
      <c r="AO30" s="10">
        <v>601980</v>
      </c>
      <c r="AP30" s="10">
        <v>587248</v>
      </c>
      <c r="AQ30" s="9">
        <v>622064</v>
      </c>
      <c r="AR30" s="9">
        <v>551122</v>
      </c>
      <c r="AS30" s="9">
        <v>650706</v>
      </c>
      <c r="AT30" s="9">
        <v>582617</v>
      </c>
      <c r="AU30" s="9">
        <v>623224</v>
      </c>
      <c r="AV30" s="9">
        <v>484052</v>
      </c>
      <c r="AW30" s="9">
        <v>532993</v>
      </c>
      <c r="AX30" s="9">
        <v>921672</v>
      </c>
      <c r="AY30" s="9">
        <v>839467</v>
      </c>
      <c r="AZ30" s="9">
        <v>985829</v>
      </c>
      <c r="BA30" s="9">
        <v>850501</v>
      </c>
      <c r="BB30" s="9">
        <v>857034</v>
      </c>
      <c r="BC30" s="9">
        <v>1369870</v>
      </c>
      <c r="BD30" s="18"/>
      <c r="BE30" s="10">
        <v>0</v>
      </c>
      <c r="BF30" s="10">
        <v>13674</v>
      </c>
      <c r="BG30" s="10">
        <v>37291</v>
      </c>
      <c r="BH30" s="10">
        <v>229098</v>
      </c>
      <c r="BI30" s="9">
        <v>156816</v>
      </c>
      <c r="BJ30" s="9">
        <v>526574</v>
      </c>
      <c r="BK30" s="9">
        <v>18537</v>
      </c>
      <c r="BL30" s="9"/>
      <c r="BM30" s="9"/>
      <c r="BN30" s="9"/>
      <c r="BO30" s="9"/>
      <c r="BP30" s="9"/>
      <c r="BQ30" s="9"/>
      <c r="BR30" s="9"/>
      <c r="BS30" s="9"/>
      <c r="BT30" s="9"/>
      <c r="BU30" s="9">
        <v>0</v>
      </c>
      <c r="BV30" s="19">
        <v>175949</v>
      </c>
      <c r="BW30" s="12">
        <v>1202754</v>
      </c>
      <c r="BX30" s="18">
        <v>1134252</v>
      </c>
      <c r="BY30" s="36">
        <v>2735564</v>
      </c>
      <c r="BZ30" s="36">
        <v>2033370</v>
      </c>
      <c r="CA30" s="36">
        <v>1971220</v>
      </c>
      <c r="CB30" s="36">
        <v>2081124</v>
      </c>
      <c r="CC30" s="9">
        <v>2298252</v>
      </c>
      <c r="CD30" s="9">
        <v>2674547</v>
      </c>
      <c r="CE30" s="9">
        <v>2114055</v>
      </c>
      <c r="CF30" s="9">
        <v>2392506</v>
      </c>
      <c r="CG30" s="9">
        <v>5197261</v>
      </c>
      <c r="CH30" s="9">
        <v>2234319</v>
      </c>
      <c r="CI30" s="9">
        <v>2395263</v>
      </c>
      <c r="CJ30" s="9">
        <v>2912791</v>
      </c>
      <c r="CK30" s="9">
        <v>3194158</v>
      </c>
      <c r="CL30" s="9">
        <v>3488271</v>
      </c>
      <c r="CM30" s="9">
        <v>2813434</v>
      </c>
      <c r="CN30" s="9">
        <v>3007399</v>
      </c>
      <c r="CO30" s="9">
        <v>2732878</v>
      </c>
      <c r="CP30" s="18">
        <v>5801331</v>
      </c>
      <c r="CQ30" s="10">
        <v>44458810</v>
      </c>
      <c r="CR30" s="10">
        <v>12168311</v>
      </c>
      <c r="CS30" s="10">
        <v>19496616</v>
      </c>
      <c r="CT30" s="10">
        <v>22016082</v>
      </c>
      <c r="CU30" s="20">
        <f t="shared" si="104"/>
        <v>22189908</v>
      </c>
      <c r="CV30" s="9">
        <v>20509119</v>
      </c>
      <c r="CW30" s="9">
        <v>17956433</v>
      </c>
      <c r="CX30" s="9">
        <v>19698783</v>
      </c>
      <c r="CY30" s="20">
        <f t="shared" si="105"/>
        <v>25394713</v>
      </c>
      <c r="CZ30" s="20">
        <f t="shared" si="106"/>
        <v>37505849</v>
      </c>
      <c r="DA30" s="9">
        <v>45597605</v>
      </c>
      <c r="DB30" s="9">
        <v>53496350</v>
      </c>
      <c r="DC30" s="9">
        <v>53638527</v>
      </c>
      <c r="DD30" s="9">
        <v>48604066</v>
      </c>
      <c r="DE30" s="9">
        <v>41554705</v>
      </c>
      <c r="DF30" s="9">
        <v>36588450</v>
      </c>
      <c r="DG30" s="9">
        <v>32443754</v>
      </c>
      <c r="DH30" s="95">
        <f t="shared" si="107"/>
        <v>5801331</v>
      </c>
      <c r="DI30" s="95">
        <f t="shared" si="108"/>
        <v>44458810</v>
      </c>
      <c r="DJ30" s="95">
        <f t="shared" si="109"/>
        <v>12168311</v>
      </c>
      <c r="DK30" s="95">
        <f t="shared" si="110"/>
        <v>19496616</v>
      </c>
      <c r="DL30" s="95">
        <f t="shared" si="111"/>
        <v>22016082</v>
      </c>
      <c r="DM30" s="95">
        <f t="shared" si="112"/>
        <v>22189908</v>
      </c>
      <c r="DN30" s="95">
        <f t="shared" si="113"/>
        <v>20509119</v>
      </c>
      <c r="DO30" s="95">
        <f t="shared" si="114"/>
        <v>17956433</v>
      </c>
      <c r="DP30" s="95">
        <f t="shared" si="115"/>
        <v>19698783</v>
      </c>
      <c r="DQ30" s="95">
        <f t="shared" si="116"/>
        <v>25394713</v>
      </c>
      <c r="DR30" s="95">
        <f t="shared" si="117"/>
        <v>37505849</v>
      </c>
      <c r="DS30" s="95">
        <f t="shared" si="118"/>
        <v>45597605</v>
      </c>
      <c r="DT30" s="95">
        <f t="shared" si="119"/>
        <v>53496350</v>
      </c>
      <c r="DU30" s="95">
        <f t="shared" si="120"/>
        <v>53638527</v>
      </c>
      <c r="DV30" s="95">
        <f t="shared" si="121"/>
        <v>48604066</v>
      </c>
      <c r="DW30" s="95">
        <f t="shared" si="122"/>
        <v>41554705</v>
      </c>
      <c r="DX30" s="95">
        <f t="shared" si="123"/>
        <v>36588450</v>
      </c>
      <c r="DY30" s="95">
        <f t="shared" si="124"/>
        <v>32443754</v>
      </c>
      <c r="DZ30" s="139"/>
      <c r="EA30" s="91">
        <f t="shared" si="125"/>
        <v>0</v>
      </c>
      <c r="EB30" s="91">
        <f t="shared" si="126"/>
        <v>0</v>
      </c>
      <c r="EC30" s="91">
        <f t="shared" si="127"/>
        <v>0</v>
      </c>
      <c r="ED30" s="91">
        <f t="shared" si="128"/>
        <v>0</v>
      </c>
      <c r="EE30" s="91">
        <f t="shared" si="129"/>
        <v>0</v>
      </c>
      <c r="EF30" s="91">
        <f t="shared" si="130"/>
        <v>0</v>
      </c>
      <c r="EG30" s="91">
        <f t="shared" si="131"/>
        <v>0</v>
      </c>
      <c r="EH30" s="91">
        <f t="shared" si="132"/>
        <v>0</v>
      </c>
      <c r="EI30" s="91">
        <f t="shared" si="133"/>
        <v>0</v>
      </c>
      <c r="EJ30" s="91">
        <f t="shared" si="134"/>
        <v>0</v>
      </c>
      <c r="EK30" s="91">
        <f t="shared" si="135"/>
        <v>0</v>
      </c>
      <c r="EL30" s="91">
        <f t="shared" si="136"/>
        <v>0</v>
      </c>
      <c r="EM30" s="91">
        <f t="shared" si="137"/>
        <v>0</v>
      </c>
      <c r="EN30" s="91">
        <f t="shared" si="138"/>
        <v>0</v>
      </c>
      <c r="EO30" s="91">
        <f t="shared" si="139"/>
        <v>0</v>
      </c>
      <c r="EP30" s="91">
        <f t="shared" si="140"/>
        <v>0</v>
      </c>
      <c r="EQ30" s="91">
        <f t="shared" si="141"/>
        <v>0</v>
      </c>
      <c r="ER30" s="91">
        <f t="shared" si="142"/>
        <v>0</v>
      </c>
    </row>
    <row r="31" spans="1:148">
      <c r="A31" s="39" t="s">
        <v>41</v>
      </c>
      <c r="B31" s="31">
        <v>5696544</v>
      </c>
      <c r="C31" s="10">
        <v>5751978</v>
      </c>
      <c r="D31" s="10">
        <v>7401330</v>
      </c>
      <c r="E31" s="10">
        <v>7971252</v>
      </c>
      <c r="F31" s="10">
        <v>8439302</v>
      </c>
      <c r="G31" s="9">
        <v>8747279</v>
      </c>
      <c r="H31" s="9">
        <v>7965180</v>
      </c>
      <c r="I31" s="9">
        <v>7046252</v>
      </c>
      <c r="J31" s="9">
        <v>7785135</v>
      </c>
      <c r="K31" s="9">
        <v>10064502</v>
      </c>
      <c r="L31" s="9">
        <v>16361033</v>
      </c>
      <c r="M31" s="9">
        <v>18807497</v>
      </c>
      <c r="N31" s="9">
        <v>19247008</v>
      </c>
      <c r="O31" s="9">
        <v>16254994</v>
      </c>
      <c r="P31" s="9">
        <v>14857907</v>
      </c>
      <c r="Q31" s="9">
        <v>13385797</v>
      </c>
      <c r="R31" s="9">
        <v>12156534</v>
      </c>
      <c r="S31" s="9">
        <v>11198235</v>
      </c>
      <c r="T31" s="18">
        <v>898062</v>
      </c>
      <c r="U31" s="10">
        <v>3070458</v>
      </c>
      <c r="V31" s="10">
        <v>2249403</v>
      </c>
      <c r="W31" s="10">
        <v>2267512</v>
      </c>
      <c r="X31" s="10">
        <v>2857113</v>
      </c>
      <c r="Y31" s="9">
        <v>3102637</v>
      </c>
      <c r="Z31" s="9">
        <v>2492272</v>
      </c>
      <c r="AA31" s="9">
        <v>1921938</v>
      </c>
      <c r="AB31" s="9">
        <v>2385060</v>
      </c>
      <c r="AC31" s="9">
        <v>2500431</v>
      </c>
      <c r="AD31" s="9">
        <v>3185832</v>
      </c>
      <c r="AE31" s="9">
        <v>2855132</v>
      </c>
      <c r="AF31" s="9">
        <v>2371035</v>
      </c>
      <c r="AG31" s="9">
        <v>1920483</v>
      </c>
      <c r="AH31" s="9">
        <v>1566586</v>
      </c>
      <c r="AI31" s="9">
        <v>1337471</v>
      </c>
      <c r="AJ31" s="9">
        <v>1201422</v>
      </c>
      <c r="AK31" s="9">
        <v>1363388</v>
      </c>
      <c r="AL31" s="18">
        <v>163288</v>
      </c>
      <c r="AM31" s="10">
        <v>289098</v>
      </c>
      <c r="AN31" s="10">
        <v>332639</v>
      </c>
      <c r="AO31" s="10">
        <v>385749</v>
      </c>
      <c r="AP31" s="10">
        <v>404006</v>
      </c>
      <c r="AQ31" s="9">
        <v>471794</v>
      </c>
      <c r="AR31" s="9">
        <v>518474</v>
      </c>
      <c r="AS31" s="9">
        <v>1038873</v>
      </c>
      <c r="AT31" s="9">
        <v>1134603</v>
      </c>
      <c r="AU31" s="9">
        <v>1310139</v>
      </c>
      <c r="AV31" s="9">
        <v>1083561</v>
      </c>
      <c r="AW31" s="9">
        <v>1363951</v>
      </c>
      <c r="AX31" s="9">
        <v>1501015</v>
      </c>
      <c r="AY31" s="9">
        <v>1189958</v>
      </c>
      <c r="AZ31" s="9">
        <v>1165452</v>
      </c>
      <c r="BA31" s="9">
        <v>872660</v>
      </c>
      <c r="BB31" s="9">
        <v>313004</v>
      </c>
      <c r="BC31" s="9">
        <v>164475</v>
      </c>
      <c r="BD31" s="18">
        <v>133351</v>
      </c>
      <c r="BE31" s="10">
        <v>37031</v>
      </c>
      <c r="BF31" s="10">
        <v>10553</v>
      </c>
      <c r="BG31" s="10">
        <v>10902</v>
      </c>
      <c r="BH31" s="10">
        <v>133046</v>
      </c>
      <c r="BI31" s="9">
        <v>16880</v>
      </c>
      <c r="BJ31" s="9">
        <v>25112</v>
      </c>
      <c r="BK31" s="9">
        <v>505256</v>
      </c>
      <c r="BL31" s="9">
        <v>457187</v>
      </c>
      <c r="BM31" s="9">
        <v>442626</v>
      </c>
      <c r="BN31" s="9">
        <v>463842</v>
      </c>
      <c r="BO31" s="9">
        <v>318745</v>
      </c>
      <c r="BP31" s="9">
        <v>355957</v>
      </c>
      <c r="BQ31" s="9">
        <v>310984</v>
      </c>
      <c r="BR31" s="9">
        <v>179300</v>
      </c>
      <c r="BS31" s="9">
        <v>230184</v>
      </c>
      <c r="BT31" s="9">
        <v>284480</v>
      </c>
      <c r="BU31" s="9">
        <v>384024</v>
      </c>
      <c r="BV31" s="19">
        <v>278909</v>
      </c>
      <c r="BW31" s="12">
        <v>835580</v>
      </c>
      <c r="BX31" s="18">
        <v>1022599</v>
      </c>
      <c r="BY31" s="36">
        <v>1660395</v>
      </c>
      <c r="BZ31" s="36">
        <v>2044466</v>
      </c>
      <c r="CA31" s="36">
        <v>1923996</v>
      </c>
      <c r="CB31" s="36">
        <v>2039755</v>
      </c>
      <c r="CC31" s="9">
        <v>2242292</v>
      </c>
      <c r="CD31" s="9">
        <v>2512174</v>
      </c>
      <c r="CE31" s="9">
        <v>2945666</v>
      </c>
      <c r="CF31" s="9">
        <v>3363367</v>
      </c>
      <c r="CG31" s="9">
        <v>3791693</v>
      </c>
      <c r="CH31" s="9">
        <v>3900390</v>
      </c>
      <c r="CI31" s="9">
        <v>4467867</v>
      </c>
      <c r="CJ31" s="9">
        <v>3603328</v>
      </c>
      <c r="CK31" s="9">
        <v>3146819</v>
      </c>
      <c r="CL31" s="9">
        <v>3293157</v>
      </c>
      <c r="CM31" s="9">
        <v>3336586</v>
      </c>
      <c r="CN31" s="9">
        <v>3558045</v>
      </c>
      <c r="CO31" s="9">
        <v>3357732</v>
      </c>
      <c r="CP31" s="18">
        <v>7913844</v>
      </c>
      <c r="CQ31" s="10">
        <v>10808960</v>
      </c>
      <c r="CR31" s="10">
        <v>12038391</v>
      </c>
      <c r="CS31" s="10">
        <v>12559411</v>
      </c>
      <c r="CT31" s="10">
        <v>13873222</v>
      </c>
      <c r="CU31" s="20">
        <f t="shared" si="104"/>
        <v>14580882</v>
      </c>
      <c r="CV31" s="9">
        <v>13513212</v>
      </c>
      <c r="CW31" s="9">
        <v>13457985</v>
      </c>
      <c r="CX31" s="9">
        <v>15125352</v>
      </c>
      <c r="CY31" s="20">
        <f t="shared" si="105"/>
        <v>18109391</v>
      </c>
      <c r="CZ31" s="20">
        <f t="shared" si="106"/>
        <v>24994658</v>
      </c>
      <c r="DA31" s="9">
        <v>27813192</v>
      </c>
      <c r="DB31" s="9">
        <v>27078343</v>
      </c>
      <c r="DC31" s="9">
        <v>22823238</v>
      </c>
      <c r="DD31" s="9">
        <v>21062402</v>
      </c>
      <c r="DE31" s="9">
        <v>19162698</v>
      </c>
      <c r="DF31" s="9">
        <v>17513485</v>
      </c>
      <c r="DG31" s="9">
        <v>16467854</v>
      </c>
      <c r="DH31" s="95">
        <f t="shared" si="107"/>
        <v>7913844</v>
      </c>
      <c r="DI31" s="95">
        <f t="shared" si="108"/>
        <v>10808960</v>
      </c>
      <c r="DJ31" s="95">
        <f t="shared" si="109"/>
        <v>12038391</v>
      </c>
      <c r="DK31" s="95">
        <f t="shared" si="110"/>
        <v>12559411</v>
      </c>
      <c r="DL31" s="95">
        <f t="shared" si="111"/>
        <v>13873222</v>
      </c>
      <c r="DM31" s="95">
        <f t="shared" si="112"/>
        <v>14580882</v>
      </c>
      <c r="DN31" s="95">
        <f t="shared" si="113"/>
        <v>13513212</v>
      </c>
      <c r="DO31" s="95">
        <f t="shared" si="114"/>
        <v>13457985</v>
      </c>
      <c r="DP31" s="95">
        <f t="shared" si="115"/>
        <v>15125352</v>
      </c>
      <c r="DQ31" s="95">
        <f t="shared" si="116"/>
        <v>18109391</v>
      </c>
      <c r="DR31" s="95">
        <f t="shared" si="117"/>
        <v>24994658</v>
      </c>
      <c r="DS31" s="95">
        <f t="shared" si="118"/>
        <v>27813192</v>
      </c>
      <c r="DT31" s="95">
        <f t="shared" si="119"/>
        <v>27078343</v>
      </c>
      <c r="DU31" s="95">
        <f t="shared" si="120"/>
        <v>22823238</v>
      </c>
      <c r="DV31" s="95">
        <f t="shared" si="121"/>
        <v>21062402</v>
      </c>
      <c r="DW31" s="95">
        <f t="shared" si="122"/>
        <v>19162698</v>
      </c>
      <c r="DX31" s="95">
        <f t="shared" si="123"/>
        <v>17513485</v>
      </c>
      <c r="DY31" s="95">
        <f t="shared" si="124"/>
        <v>16467854</v>
      </c>
      <c r="DZ31" s="139"/>
      <c r="EA31" s="91">
        <f t="shared" si="125"/>
        <v>0</v>
      </c>
      <c r="EB31" s="91">
        <f t="shared" si="126"/>
        <v>0</v>
      </c>
      <c r="EC31" s="91">
        <f t="shared" si="127"/>
        <v>0</v>
      </c>
      <c r="ED31" s="91">
        <f t="shared" si="128"/>
        <v>0</v>
      </c>
      <c r="EE31" s="91">
        <f t="shared" si="129"/>
        <v>0</v>
      </c>
      <c r="EF31" s="91">
        <f t="shared" si="130"/>
        <v>0</v>
      </c>
      <c r="EG31" s="91">
        <f t="shared" si="131"/>
        <v>0</v>
      </c>
      <c r="EH31" s="91">
        <f t="shared" si="132"/>
        <v>0</v>
      </c>
      <c r="EI31" s="91">
        <f t="shared" si="133"/>
        <v>0</v>
      </c>
      <c r="EJ31" s="91">
        <f t="shared" si="134"/>
        <v>0</v>
      </c>
      <c r="EK31" s="91">
        <f t="shared" si="135"/>
        <v>0</v>
      </c>
      <c r="EL31" s="91">
        <f t="shared" si="136"/>
        <v>0</v>
      </c>
      <c r="EM31" s="91">
        <f t="shared" si="137"/>
        <v>0</v>
      </c>
      <c r="EN31" s="91">
        <f t="shared" si="138"/>
        <v>0</v>
      </c>
      <c r="EO31" s="91">
        <f t="shared" si="139"/>
        <v>0</v>
      </c>
      <c r="EP31" s="91">
        <f t="shared" si="140"/>
        <v>0</v>
      </c>
      <c r="EQ31" s="91">
        <f t="shared" si="141"/>
        <v>0</v>
      </c>
      <c r="ER31" s="91">
        <f t="shared" si="142"/>
        <v>0</v>
      </c>
    </row>
    <row r="32" spans="1:148">
      <c r="A32" s="39" t="s">
        <v>43</v>
      </c>
      <c r="B32" s="31">
        <v>3231063</v>
      </c>
      <c r="C32" s="10">
        <v>13058417</v>
      </c>
      <c r="D32" s="10">
        <v>14083000</v>
      </c>
      <c r="E32" s="10">
        <v>17386037</v>
      </c>
      <c r="F32" s="10">
        <v>4676083</v>
      </c>
      <c r="G32" s="9">
        <v>4942781</v>
      </c>
      <c r="H32" s="9">
        <v>4426371</v>
      </c>
      <c r="I32" s="9">
        <v>2836000</v>
      </c>
      <c r="J32" s="9">
        <v>3728000</v>
      </c>
      <c r="K32" s="9">
        <v>23813885</v>
      </c>
      <c r="L32" s="9">
        <v>48920135</v>
      </c>
      <c r="M32" s="9">
        <v>50374566</v>
      </c>
      <c r="N32" s="9">
        <v>68418941</v>
      </c>
      <c r="O32" s="9">
        <v>64281000</v>
      </c>
      <c r="P32" s="9">
        <v>64416000</v>
      </c>
      <c r="Q32" s="9">
        <v>68886000</v>
      </c>
      <c r="R32" s="9">
        <v>58851000</v>
      </c>
      <c r="S32" s="9">
        <v>51384000</v>
      </c>
      <c r="T32" s="18">
        <v>167769</v>
      </c>
      <c r="U32" s="10">
        <v>1438542</v>
      </c>
      <c r="V32" s="10">
        <v>746000</v>
      </c>
      <c r="W32" s="10">
        <v>658856</v>
      </c>
      <c r="X32" s="10">
        <v>299445</v>
      </c>
      <c r="Y32" s="9">
        <v>229233</v>
      </c>
      <c r="Z32" s="9">
        <v>253428</v>
      </c>
      <c r="AA32" s="9">
        <v>113000</v>
      </c>
      <c r="AB32" s="9">
        <v>153000</v>
      </c>
      <c r="AC32" s="9">
        <v>580673</v>
      </c>
      <c r="AD32" s="9">
        <v>546734</v>
      </c>
      <c r="AE32" s="9">
        <v>735045</v>
      </c>
      <c r="AF32" s="9">
        <v>1304000</v>
      </c>
      <c r="AG32" s="9">
        <v>1630000</v>
      </c>
      <c r="AH32" s="9">
        <v>2242000</v>
      </c>
      <c r="AI32" s="9">
        <v>3786000</v>
      </c>
      <c r="AJ32" s="9">
        <v>4691000</v>
      </c>
      <c r="AK32" s="9">
        <v>1230000</v>
      </c>
      <c r="AL32" s="18">
        <v>344597</v>
      </c>
      <c r="AM32" s="10">
        <v>867890</v>
      </c>
      <c r="AN32" s="10">
        <v>995000</v>
      </c>
      <c r="AO32" s="10">
        <v>1303828</v>
      </c>
      <c r="AP32" s="10">
        <v>2053550</v>
      </c>
      <c r="AQ32" s="9">
        <v>2371931</v>
      </c>
      <c r="AR32" s="9">
        <v>2517592</v>
      </c>
      <c r="AS32" s="9">
        <v>1400000</v>
      </c>
      <c r="AT32" s="9">
        <v>1350000</v>
      </c>
      <c r="AU32" s="9">
        <v>4576606</v>
      </c>
      <c r="AV32" s="9">
        <v>4663000</v>
      </c>
      <c r="AW32" s="9">
        <v>4480000</v>
      </c>
      <c r="AX32" s="9">
        <v>4110000</v>
      </c>
      <c r="AY32" s="9">
        <v>4113000</v>
      </c>
      <c r="AZ32" s="9">
        <v>4159000</v>
      </c>
      <c r="BA32" s="9">
        <v>4040000</v>
      </c>
      <c r="BB32" s="9">
        <v>7040000</v>
      </c>
      <c r="BC32" s="9">
        <v>6874000</v>
      </c>
      <c r="BD32" s="18"/>
      <c r="BE32" s="10">
        <v>72</v>
      </c>
      <c r="BF32" s="10"/>
      <c r="BG32" s="10"/>
      <c r="BH32" s="10"/>
      <c r="BI32" s="9"/>
      <c r="BJ32" s="9"/>
      <c r="BK32" s="9"/>
      <c r="BL32" s="9">
        <v>29000</v>
      </c>
      <c r="BM32" s="9">
        <v>26000</v>
      </c>
      <c r="BN32" s="9">
        <v>111600</v>
      </c>
      <c r="BO32" s="9">
        <v>12000</v>
      </c>
      <c r="BP32" s="9">
        <v>14000</v>
      </c>
      <c r="BQ32" s="9">
        <v>3000</v>
      </c>
      <c r="BR32" s="9">
        <v>7000</v>
      </c>
      <c r="BS32" s="9">
        <v>268000</v>
      </c>
      <c r="BT32" s="9">
        <v>48000</v>
      </c>
      <c r="BU32" s="9">
        <v>0</v>
      </c>
      <c r="BV32" s="19">
        <v>167182</v>
      </c>
      <c r="BW32" s="12">
        <v>3558513</v>
      </c>
      <c r="BX32" s="18">
        <v>1025638</v>
      </c>
      <c r="BY32" s="36">
        <v>6204460</v>
      </c>
      <c r="BZ32" s="36">
        <v>2894000</v>
      </c>
      <c r="CA32" s="36">
        <v>3764279</v>
      </c>
      <c r="CB32" s="36">
        <v>560139</v>
      </c>
      <c r="CC32" s="9">
        <v>641058</v>
      </c>
      <c r="CD32" s="9">
        <v>481425</v>
      </c>
      <c r="CE32" s="9">
        <v>505000</v>
      </c>
      <c r="CF32" s="9">
        <v>746000</v>
      </c>
      <c r="CG32" s="9">
        <v>2582009</v>
      </c>
      <c r="CH32" s="9">
        <v>3152727</v>
      </c>
      <c r="CI32" s="9">
        <v>18801701</v>
      </c>
      <c r="CJ32" s="9">
        <v>4350427</v>
      </c>
      <c r="CK32" s="9">
        <v>7503000</v>
      </c>
      <c r="CL32" s="9">
        <v>7432000</v>
      </c>
      <c r="CM32" s="9">
        <v>6236000</v>
      </c>
      <c r="CN32" s="9">
        <v>6031000</v>
      </c>
      <c r="CO32" s="9">
        <v>9849000</v>
      </c>
      <c r="CP32" s="18">
        <v>4769067</v>
      </c>
      <c r="CQ32" s="10">
        <v>21569381</v>
      </c>
      <c r="CR32" s="10">
        <v>18718000</v>
      </c>
      <c r="CS32" s="10">
        <v>23113000</v>
      </c>
      <c r="CT32" s="10">
        <v>7589217</v>
      </c>
      <c r="CU32" s="20">
        <f t="shared" si="104"/>
        <v>8185003</v>
      </c>
      <c r="CV32" s="9">
        <v>7678816</v>
      </c>
      <c r="CW32" s="9">
        <v>4854000</v>
      </c>
      <c r="CX32" s="9">
        <v>6006000</v>
      </c>
      <c r="CY32" s="20">
        <f t="shared" si="105"/>
        <v>31579173</v>
      </c>
      <c r="CZ32" s="20">
        <f t="shared" si="106"/>
        <v>57394196</v>
      </c>
      <c r="DA32" s="9">
        <v>74403312</v>
      </c>
      <c r="DB32" s="9">
        <v>78197368</v>
      </c>
      <c r="DC32" s="9">
        <v>77530000</v>
      </c>
      <c r="DD32" s="9">
        <v>78256000</v>
      </c>
      <c r="DE32" s="9">
        <v>83216000</v>
      </c>
      <c r="DF32" s="9">
        <v>76661000</v>
      </c>
      <c r="DG32" s="9">
        <v>69337000</v>
      </c>
      <c r="DH32" s="95">
        <f t="shared" si="107"/>
        <v>4769067</v>
      </c>
      <c r="DI32" s="95">
        <f t="shared" si="108"/>
        <v>21569381</v>
      </c>
      <c r="DJ32" s="95">
        <f t="shared" si="109"/>
        <v>18718000</v>
      </c>
      <c r="DK32" s="95">
        <f t="shared" si="110"/>
        <v>23113000</v>
      </c>
      <c r="DL32" s="95">
        <f t="shared" si="111"/>
        <v>7589217</v>
      </c>
      <c r="DM32" s="95">
        <f t="shared" si="112"/>
        <v>8185003</v>
      </c>
      <c r="DN32" s="95">
        <f t="shared" si="113"/>
        <v>7678816</v>
      </c>
      <c r="DO32" s="95">
        <f t="shared" si="114"/>
        <v>4854000</v>
      </c>
      <c r="DP32" s="95">
        <f t="shared" si="115"/>
        <v>6006000</v>
      </c>
      <c r="DQ32" s="95">
        <f t="shared" si="116"/>
        <v>31579173</v>
      </c>
      <c r="DR32" s="95">
        <f t="shared" si="117"/>
        <v>57394196</v>
      </c>
      <c r="DS32" s="95">
        <f t="shared" si="118"/>
        <v>74403312</v>
      </c>
      <c r="DT32" s="95">
        <f t="shared" si="119"/>
        <v>78197368</v>
      </c>
      <c r="DU32" s="95">
        <f t="shared" si="120"/>
        <v>77530000</v>
      </c>
      <c r="DV32" s="95">
        <f t="shared" si="121"/>
        <v>78256000</v>
      </c>
      <c r="DW32" s="95">
        <f t="shared" si="122"/>
        <v>83216000</v>
      </c>
      <c r="DX32" s="95">
        <f t="shared" si="123"/>
        <v>76661000</v>
      </c>
      <c r="DY32" s="95">
        <f t="shared" si="124"/>
        <v>69337000</v>
      </c>
      <c r="DZ32" s="139"/>
      <c r="EA32" s="91">
        <f t="shared" si="125"/>
        <v>0</v>
      </c>
      <c r="EB32" s="91">
        <f t="shared" si="126"/>
        <v>0</v>
      </c>
      <c r="EC32" s="91">
        <f t="shared" si="127"/>
        <v>0</v>
      </c>
      <c r="ED32" s="91">
        <f t="shared" si="128"/>
        <v>0</v>
      </c>
      <c r="EE32" s="91">
        <f t="shared" si="129"/>
        <v>0</v>
      </c>
      <c r="EF32" s="91">
        <f t="shared" si="130"/>
        <v>0</v>
      </c>
      <c r="EG32" s="91">
        <f t="shared" si="131"/>
        <v>0</v>
      </c>
      <c r="EH32" s="91">
        <f t="shared" si="132"/>
        <v>0</v>
      </c>
      <c r="EI32" s="91">
        <f t="shared" si="133"/>
        <v>0</v>
      </c>
      <c r="EJ32" s="91">
        <f t="shared" si="134"/>
        <v>0</v>
      </c>
      <c r="EK32" s="91">
        <f t="shared" si="135"/>
        <v>0</v>
      </c>
      <c r="EL32" s="91">
        <f t="shared" si="136"/>
        <v>0</v>
      </c>
      <c r="EM32" s="91">
        <f t="shared" si="137"/>
        <v>0</v>
      </c>
      <c r="EN32" s="91">
        <f t="shared" si="138"/>
        <v>0</v>
      </c>
      <c r="EO32" s="91">
        <f t="shared" si="139"/>
        <v>0</v>
      </c>
      <c r="EP32" s="91">
        <f t="shared" si="140"/>
        <v>0</v>
      </c>
      <c r="EQ32" s="91">
        <f t="shared" si="141"/>
        <v>0</v>
      </c>
      <c r="ER32" s="91">
        <f t="shared" si="142"/>
        <v>0</v>
      </c>
    </row>
    <row r="33" spans="1:148">
      <c r="A33" s="39" t="s">
        <v>46</v>
      </c>
      <c r="B33" s="31">
        <v>16415128</v>
      </c>
      <c r="C33" s="10">
        <v>27361875</v>
      </c>
      <c r="D33" s="10">
        <v>33022812</v>
      </c>
      <c r="E33" s="10">
        <v>40140561</v>
      </c>
      <c r="F33" s="10">
        <v>42799050</v>
      </c>
      <c r="G33" s="9">
        <v>52417074</v>
      </c>
      <c r="H33" s="9">
        <v>48508591</v>
      </c>
      <c r="I33" s="9">
        <v>47267969</v>
      </c>
      <c r="J33" s="9">
        <v>51152531</v>
      </c>
      <c r="K33" s="9">
        <v>66933832</v>
      </c>
      <c r="L33" s="9">
        <v>110191541</v>
      </c>
      <c r="M33" s="9">
        <v>134062821</v>
      </c>
      <c r="N33" s="9">
        <v>132622343</v>
      </c>
      <c r="O33" s="9">
        <v>76738143</v>
      </c>
      <c r="P33" s="9">
        <v>73900346</v>
      </c>
      <c r="Q33" s="9">
        <v>64962525</v>
      </c>
      <c r="R33" s="9">
        <v>93741551</v>
      </c>
      <c r="S33" s="9">
        <v>86070712</v>
      </c>
      <c r="T33" s="18">
        <v>1049027</v>
      </c>
      <c r="U33" s="10">
        <v>2334450</v>
      </c>
      <c r="V33" s="10">
        <v>3872582</v>
      </c>
      <c r="W33" s="10">
        <v>8670320</v>
      </c>
      <c r="X33" s="10">
        <v>8980595</v>
      </c>
      <c r="Y33" s="9">
        <v>7029736</v>
      </c>
      <c r="Z33" s="9">
        <v>6913031</v>
      </c>
      <c r="AA33" s="9">
        <v>4889764</v>
      </c>
      <c r="AB33" s="9">
        <v>5103542</v>
      </c>
      <c r="AC33" s="9">
        <v>9430138</v>
      </c>
      <c r="AD33" s="9">
        <v>7241589</v>
      </c>
      <c r="AE33" s="9">
        <v>5993888</v>
      </c>
      <c r="AF33" s="9">
        <v>4076576</v>
      </c>
      <c r="AG33" s="9">
        <v>3199904</v>
      </c>
      <c r="AH33" s="9">
        <v>1528986</v>
      </c>
      <c r="AI33" s="9">
        <v>2060495</v>
      </c>
      <c r="AJ33" s="9">
        <v>3435170</v>
      </c>
      <c r="AK33" s="9">
        <v>3398765</v>
      </c>
      <c r="AL33" s="18">
        <v>2864390</v>
      </c>
      <c r="AM33" s="10">
        <v>6550789</v>
      </c>
      <c r="AN33" s="10">
        <v>6731396</v>
      </c>
      <c r="AO33" s="10">
        <v>6663932</v>
      </c>
      <c r="AP33" s="10">
        <v>6816670</v>
      </c>
      <c r="AQ33" s="9">
        <v>7194312</v>
      </c>
      <c r="AR33" s="9">
        <v>7430006</v>
      </c>
      <c r="AS33" s="9">
        <v>9345281</v>
      </c>
      <c r="AT33" s="9">
        <v>9287246</v>
      </c>
      <c r="AU33" s="9">
        <v>12288687</v>
      </c>
      <c r="AV33" s="9">
        <v>10305012</v>
      </c>
      <c r="AW33" s="9">
        <v>10258718</v>
      </c>
      <c r="AX33" s="9">
        <v>11433719</v>
      </c>
      <c r="AY33" s="9">
        <v>7317422</v>
      </c>
      <c r="AZ33" s="9">
        <v>6794488</v>
      </c>
      <c r="BA33" s="9">
        <v>6567225</v>
      </c>
      <c r="BB33" s="9">
        <v>10912508</v>
      </c>
      <c r="BC33" s="9">
        <v>10294144</v>
      </c>
      <c r="BD33" s="18">
        <v>14000</v>
      </c>
      <c r="BE33" s="10">
        <v>4284</v>
      </c>
      <c r="BF33" s="10">
        <v>4000</v>
      </c>
      <c r="BG33" s="10">
        <v>35650</v>
      </c>
      <c r="BH33" s="10">
        <v>659910</v>
      </c>
      <c r="BI33" s="9">
        <v>1145206</v>
      </c>
      <c r="BJ33" s="9">
        <v>779598</v>
      </c>
      <c r="BK33" s="9"/>
      <c r="BL33" s="9">
        <v>148206</v>
      </c>
      <c r="BM33" s="9">
        <v>1387348</v>
      </c>
      <c r="BN33" s="9">
        <v>23093</v>
      </c>
      <c r="BO33" s="9">
        <v>674239</v>
      </c>
      <c r="BP33" s="9">
        <v>200610</v>
      </c>
      <c r="BQ33" s="9">
        <v>60438</v>
      </c>
      <c r="BR33" s="9">
        <v>66950</v>
      </c>
      <c r="BS33" s="9">
        <v>65650</v>
      </c>
      <c r="BT33" s="9">
        <v>60175</v>
      </c>
      <c r="BU33" s="9">
        <v>53620</v>
      </c>
      <c r="BV33" s="19">
        <v>85887</v>
      </c>
      <c r="BW33" s="12">
        <v>829605</v>
      </c>
      <c r="BX33" s="18">
        <v>2779599</v>
      </c>
      <c r="BY33" s="36">
        <v>2246158</v>
      </c>
      <c r="BZ33" s="36">
        <v>2684975</v>
      </c>
      <c r="CA33" s="36">
        <v>3449250</v>
      </c>
      <c r="CB33" s="36">
        <v>3212248</v>
      </c>
      <c r="CC33" s="9">
        <v>3344945</v>
      </c>
      <c r="CD33" s="9">
        <v>3287630</v>
      </c>
      <c r="CE33" s="9">
        <v>4040310</v>
      </c>
      <c r="CF33" s="9">
        <v>5158544</v>
      </c>
      <c r="CG33" s="9">
        <v>6443792</v>
      </c>
      <c r="CH33" s="9">
        <v>6551405</v>
      </c>
      <c r="CI33" s="9">
        <v>9686918</v>
      </c>
      <c r="CJ33" s="9">
        <v>13356324</v>
      </c>
      <c r="CK33" s="9">
        <v>7638023</v>
      </c>
      <c r="CL33" s="9">
        <v>7048365</v>
      </c>
      <c r="CM33" s="9">
        <v>7015776</v>
      </c>
      <c r="CN33" s="9">
        <v>10085813</v>
      </c>
      <c r="CO33" s="9">
        <v>10017332</v>
      </c>
      <c r="CP33" s="18">
        <v>23122144</v>
      </c>
      <c r="CQ33" s="10">
        <v>38497556</v>
      </c>
      <c r="CR33" s="10">
        <v>46315765</v>
      </c>
      <c r="CS33" s="10">
        <v>58959713</v>
      </c>
      <c r="CT33" s="10">
        <v>62468473</v>
      </c>
      <c r="CU33" s="20">
        <f t="shared" si="104"/>
        <v>71131273</v>
      </c>
      <c r="CV33" s="9">
        <v>66918856</v>
      </c>
      <c r="CW33" s="9">
        <v>65543324</v>
      </c>
      <c r="CX33" s="9">
        <v>70850069</v>
      </c>
      <c r="CY33" s="20">
        <f t="shared" si="105"/>
        <v>96483797</v>
      </c>
      <c r="CZ33" s="20">
        <f t="shared" si="106"/>
        <v>134312640</v>
      </c>
      <c r="DA33" s="9">
        <v>160676584</v>
      </c>
      <c r="DB33" s="9">
        <v>161689572</v>
      </c>
      <c r="DC33" s="9">
        <v>94953930</v>
      </c>
      <c r="DD33" s="9">
        <v>89339135</v>
      </c>
      <c r="DE33" s="9">
        <v>80671671</v>
      </c>
      <c r="DF33" s="9">
        <v>118235217</v>
      </c>
      <c r="DG33" s="9">
        <v>109834573</v>
      </c>
      <c r="DH33" s="95">
        <f t="shared" si="107"/>
        <v>23122144</v>
      </c>
      <c r="DI33" s="95">
        <f t="shared" si="108"/>
        <v>38497556</v>
      </c>
      <c r="DJ33" s="95">
        <f t="shared" si="109"/>
        <v>46315765</v>
      </c>
      <c r="DK33" s="95">
        <f t="shared" si="110"/>
        <v>58959713</v>
      </c>
      <c r="DL33" s="95">
        <f t="shared" si="111"/>
        <v>62468473</v>
      </c>
      <c r="DM33" s="95">
        <f t="shared" si="112"/>
        <v>71131273</v>
      </c>
      <c r="DN33" s="95">
        <f t="shared" si="113"/>
        <v>66918856</v>
      </c>
      <c r="DO33" s="95">
        <f t="shared" si="114"/>
        <v>65543324</v>
      </c>
      <c r="DP33" s="95">
        <f t="shared" si="115"/>
        <v>70850069</v>
      </c>
      <c r="DQ33" s="95">
        <f t="shared" si="116"/>
        <v>96483797</v>
      </c>
      <c r="DR33" s="95">
        <f t="shared" si="117"/>
        <v>134312640</v>
      </c>
      <c r="DS33" s="95">
        <f t="shared" si="118"/>
        <v>160676584</v>
      </c>
      <c r="DT33" s="95">
        <f t="shared" si="119"/>
        <v>161689572</v>
      </c>
      <c r="DU33" s="95">
        <f t="shared" si="120"/>
        <v>94953930</v>
      </c>
      <c r="DV33" s="95">
        <f t="shared" si="121"/>
        <v>89339135</v>
      </c>
      <c r="DW33" s="95">
        <f t="shared" si="122"/>
        <v>80671671</v>
      </c>
      <c r="DX33" s="95">
        <f t="shared" si="123"/>
        <v>118235217</v>
      </c>
      <c r="DY33" s="95">
        <f t="shared" si="124"/>
        <v>109834573</v>
      </c>
      <c r="DZ33" s="139"/>
      <c r="EA33" s="91">
        <f t="shared" si="125"/>
        <v>0</v>
      </c>
      <c r="EB33" s="91">
        <f t="shared" si="126"/>
        <v>0</v>
      </c>
      <c r="EC33" s="91">
        <f t="shared" si="127"/>
        <v>0</v>
      </c>
      <c r="ED33" s="91">
        <f t="shared" si="128"/>
        <v>0</v>
      </c>
      <c r="EE33" s="91">
        <f t="shared" si="129"/>
        <v>0</v>
      </c>
      <c r="EF33" s="91">
        <f t="shared" si="130"/>
        <v>0</v>
      </c>
      <c r="EG33" s="91">
        <f t="shared" si="131"/>
        <v>0</v>
      </c>
      <c r="EH33" s="91">
        <f t="shared" si="132"/>
        <v>0</v>
      </c>
      <c r="EI33" s="91">
        <f t="shared" si="133"/>
        <v>0</v>
      </c>
      <c r="EJ33" s="91">
        <f t="shared" si="134"/>
        <v>0</v>
      </c>
      <c r="EK33" s="91">
        <f t="shared" si="135"/>
        <v>0</v>
      </c>
      <c r="EL33" s="91">
        <f t="shared" si="136"/>
        <v>0</v>
      </c>
      <c r="EM33" s="91">
        <f t="shared" si="137"/>
        <v>0</v>
      </c>
      <c r="EN33" s="91">
        <f t="shared" si="138"/>
        <v>0</v>
      </c>
      <c r="EO33" s="91">
        <f t="shared" si="139"/>
        <v>0</v>
      </c>
      <c r="EP33" s="91">
        <f t="shared" si="140"/>
        <v>0</v>
      </c>
      <c r="EQ33" s="91">
        <f t="shared" si="141"/>
        <v>0</v>
      </c>
      <c r="ER33" s="91">
        <f t="shared" si="142"/>
        <v>0</v>
      </c>
    </row>
    <row r="34" spans="1:148">
      <c r="A34" s="39" t="s">
        <v>50</v>
      </c>
      <c r="B34" s="31">
        <v>22649255</v>
      </c>
      <c r="C34" s="10">
        <v>36754426</v>
      </c>
      <c r="D34" s="10">
        <v>51070165</v>
      </c>
      <c r="E34" s="10">
        <v>61234106</v>
      </c>
      <c r="F34" s="10">
        <v>64884704</v>
      </c>
      <c r="G34" s="9">
        <v>65824385</v>
      </c>
      <c r="H34" s="9">
        <v>61623507</v>
      </c>
      <c r="I34" s="9">
        <v>58433678</v>
      </c>
      <c r="J34" s="9">
        <v>67270065</v>
      </c>
      <c r="K34" s="9">
        <v>95311075</v>
      </c>
      <c r="L34" s="9">
        <v>179412334</v>
      </c>
      <c r="M34" s="9">
        <v>205539975</v>
      </c>
      <c r="N34" s="9">
        <v>224147549</v>
      </c>
      <c r="O34" s="9">
        <v>216423536</v>
      </c>
      <c r="P34" s="9">
        <v>194426921</v>
      </c>
      <c r="Q34" s="9">
        <v>174018805</v>
      </c>
      <c r="R34" s="9">
        <v>144741503</v>
      </c>
      <c r="S34" s="9">
        <v>131755473</v>
      </c>
      <c r="T34" s="18">
        <v>4410585</v>
      </c>
      <c r="U34" s="10">
        <v>5976974</v>
      </c>
      <c r="V34" s="10">
        <v>6294103</v>
      </c>
      <c r="W34" s="10">
        <v>5700212</v>
      </c>
      <c r="X34" s="10">
        <v>9715693</v>
      </c>
      <c r="Y34" s="9">
        <v>10440832</v>
      </c>
      <c r="Z34" s="9">
        <v>10738670</v>
      </c>
      <c r="AA34" s="9">
        <v>11587041</v>
      </c>
      <c r="AB34" s="9">
        <v>11023696</v>
      </c>
      <c r="AC34" s="9">
        <v>14780420</v>
      </c>
      <c r="AD34" s="9">
        <v>29282842</v>
      </c>
      <c r="AE34" s="9">
        <v>131674194</v>
      </c>
      <c r="AF34" s="9">
        <v>9216598</v>
      </c>
      <c r="AG34" s="9">
        <v>11277905</v>
      </c>
      <c r="AH34" s="9">
        <v>11617168</v>
      </c>
      <c r="AI34" s="9">
        <v>3382190</v>
      </c>
      <c r="AJ34" s="9">
        <v>3662422</v>
      </c>
      <c r="AK34" s="9">
        <v>3309530</v>
      </c>
      <c r="AL34" s="18">
        <v>3456732</v>
      </c>
      <c r="AM34" s="10">
        <v>5720955</v>
      </c>
      <c r="AN34" s="10">
        <v>4781216</v>
      </c>
      <c r="AO34" s="10">
        <v>5765604</v>
      </c>
      <c r="AP34" s="10">
        <v>7403473</v>
      </c>
      <c r="AQ34" s="9">
        <v>7601245</v>
      </c>
      <c r="AR34" s="9">
        <v>9659862</v>
      </c>
      <c r="AS34" s="9">
        <v>11045771</v>
      </c>
      <c r="AT34" s="9">
        <v>12053698</v>
      </c>
      <c r="AU34" s="9">
        <v>23540236</v>
      </c>
      <c r="AV34" s="9">
        <v>34555860</v>
      </c>
      <c r="AW34" s="9">
        <v>5672839</v>
      </c>
      <c r="AX34" s="9">
        <v>14780760</v>
      </c>
      <c r="AY34" s="9">
        <v>16503077</v>
      </c>
      <c r="AZ34" s="9">
        <v>16402725</v>
      </c>
      <c r="BA34" s="9">
        <v>24698905</v>
      </c>
      <c r="BB34" s="9">
        <v>27196945</v>
      </c>
      <c r="BC34" s="9">
        <v>44708619</v>
      </c>
      <c r="BD34" s="18"/>
      <c r="BE34" s="10">
        <v>0</v>
      </c>
      <c r="BF34" s="10">
        <v>820310</v>
      </c>
      <c r="BG34" s="10">
        <v>1043356</v>
      </c>
      <c r="BH34" s="10">
        <v>754340</v>
      </c>
      <c r="BI34" s="9">
        <v>6656</v>
      </c>
      <c r="BJ34" s="9"/>
      <c r="BK34" s="9"/>
      <c r="BL34" s="9"/>
      <c r="BM34" s="9">
        <v>611939</v>
      </c>
      <c r="BN34" s="9"/>
      <c r="BO34" s="9"/>
      <c r="BP34" s="9">
        <v>124108</v>
      </c>
      <c r="BQ34" s="9">
        <v>125721</v>
      </c>
      <c r="BR34" s="9">
        <v>76984</v>
      </c>
      <c r="BS34" s="9">
        <v>179819</v>
      </c>
      <c r="BT34" s="9">
        <v>207041</v>
      </c>
      <c r="BU34" s="9">
        <v>153149</v>
      </c>
      <c r="BV34" s="19">
        <v>955930</v>
      </c>
      <c r="BW34" s="12">
        <v>2474360</v>
      </c>
      <c r="BX34" s="18">
        <v>4298439</v>
      </c>
      <c r="BY34" s="36">
        <v>6732074</v>
      </c>
      <c r="BZ34" s="36">
        <v>8089170</v>
      </c>
      <c r="CA34" s="36">
        <v>6215214</v>
      </c>
      <c r="CB34" s="36">
        <v>8536196</v>
      </c>
      <c r="CC34" s="9">
        <v>8680635</v>
      </c>
      <c r="CD34" s="9">
        <v>9299147</v>
      </c>
      <c r="CE34" s="9">
        <v>10615361</v>
      </c>
      <c r="CF34" s="9">
        <v>10662896</v>
      </c>
      <c r="CG34" s="9">
        <v>12800483</v>
      </c>
      <c r="CH34" s="9">
        <v>16311641</v>
      </c>
      <c r="CI34" s="9">
        <v>18035453</v>
      </c>
      <c r="CJ34" s="9">
        <v>18868973</v>
      </c>
      <c r="CK34" s="9">
        <v>17668869</v>
      </c>
      <c r="CL34" s="9">
        <v>17592092</v>
      </c>
      <c r="CM34" s="9">
        <v>17622413</v>
      </c>
      <c r="CN34" s="9">
        <v>20133661</v>
      </c>
      <c r="CO34" s="9">
        <v>21181901</v>
      </c>
      <c r="CP34" s="18">
        <v>34815011</v>
      </c>
      <c r="CQ34" s="10">
        <v>55184429</v>
      </c>
      <c r="CR34" s="10">
        <v>71054964</v>
      </c>
      <c r="CS34" s="10">
        <v>79958492</v>
      </c>
      <c r="CT34" s="10">
        <v>91294406</v>
      </c>
      <c r="CU34" s="20">
        <f t="shared" si="104"/>
        <v>92553753</v>
      </c>
      <c r="CV34" s="9">
        <v>91321186</v>
      </c>
      <c r="CW34" s="9">
        <v>91681851</v>
      </c>
      <c r="CX34" s="9">
        <v>101010355</v>
      </c>
      <c r="CY34" s="20">
        <f t="shared" si="105"/>
        <v>147044153</v>
      </c>
      <c r="CZ34" s="20">
        <f t="shared" si="106"/>
        <v>259562677</v>
      </c>
      <c r="DA34" s="9">
        <v>360922461</v>
      </c>
      <c r="DB34" s="9">
        <v>267137988</v>
      </c>
      <c r="DC34" s="9">
        <v>261999108</v>
      </c>
      <c r="DD34" s="9">
        <v>240115890</v>
      </c>
      <c r="DE34" s="9">
        <v>219902132</v>
      </c>
      <c r="DF34" s="9">
        <v>195941572</v>
      </c>
      <c r="DG34" s="9">
        <v>201108672</v>
      </c>
      <c r="DH34" s="95">
        <f t="shared" si="107"/>
        <v>34815011</v>
      </c>
      <c r="DI34" s="95">
        <f t="shared" si="108"/>
        <v>55184429</v>
      </c>
      <c r="DJ34" s="95">
        <f t="shared" si="109"/>
        <v>71054964</v>
      </c>
      <c r="DK34" s="95">
        <f t="shared" si="110"/>
        <v>79958492</v>
      </c>
      <c r="DL34" s="95">
        <f t="shared" si="111"/>
        <v>91294406</v>
      </c>
      <c r="DM34" s="95">
        <f t="shared" si="112"/>
        <v>92553753</v>
      </c>
      <c r="DN34" s="95">
        <f t="shared" si="113"/>
        <v>91321186</v>
      </c>
      <c r="DO34" s="95">
        <f t="shared" si="114"/>
        <v>91681851</v>
      </c>
      <c r="DP34" s="95">
        <f t="shared" si="115"/>
        <v>101010355</v>
      </c>
      <c r="DQ34" s="95">
        <f t="shared" si="116"/>
        <v>147044153</v>
      </c>
      <c r="DR34" s="95">
        <f t="shared" si="117"/>
        <v>259562677</v>
      </c>
      <c r="DS34" s="95">
        <f t="shared" si="118"/>
        <v>360922461</v>
      </c>
      <c r="DT34" s="95">
        <f t="shared" si="119"/>
        <v>267137988</v>
      </c>
      <c r="DU34" s="95">
        <f t="shared" si="120"/>
        <v>261999108</v>
      </c>
      <c r="DV34" s="95">
        <f t="shared" si="121"/>
        <v>240115890</v>
      </c>
      <c r="DW34" s="95">
        <f t="shared" si="122"/>
        <v>219902132</v>
      </c>
      <c r="DX34" s="95">
        <f t="shared" si="123"/>
        <v>195941572</v>
      </c>
      <c r="DY34" s="95">
        <f t="shared" si="124"/>
        <v>201108672</v>
      </c>
      <c r="DZ34" s="139"/>
      <c r="EA34" s="91">
        <f t="shared" si="125"/>
        <v>0</v>
      </c>
      <c r="EB34" s="91">
        <f t="shared" si="126"/>
        <v>0</v>
      </c>
      <c r="EC34" s="91">
        <f t="shared" si="127"/>
        <v>0</v>
      </c>
      <c r="ED34" s="91">
        <f t="shared" si="128"/>
        <v>0</v>
      </c>
      <c r="EE34" s="91">
        <f t="shared" si="129"/>
        <v>0</v>
      </c>
      <c r="EF34" s="91">
        <f t="shared" si="130"/>
        <v>0</v>
      </c>
      <c r="EG34" s="91">
        <f t="shared" si="131"/>
        <v>0</v>
      </c>
      <c r="EH34" s="91">
        <f t="shared" si="132"/>
        <v>0</v>
      </c>
      <c r="EI34" s="91">
        <f t="shared" si="133"/>
        <v>0</v>
      </c>
      <c r="EJ34" s="91">
        <f t="shared" si="134"/>
        <v>0</v>
      </c>
      <c r="EK34" s="91">
        <f t="shared" si="135"/>
        <v>0</v>
      </c>
      <c r="EL34" s="91">
        <f t="shared" si="136"/>
        <v>0</v>
      </c>
      <c r="EM34" s="91">
        <f t="shared" si="137"/>
        <v>0</v>
      </c>
      <c r="EN34" s="91">
        <f t="shared" si="138"/>
        <v>0</v>
      </c>
      <c r="EO34" s="91">
        <f t="shared" si="139"/>
        <v>0</v>
      </c>
      <c r="EP34" s="91">
        <f t="shared" si="140"/>
        <v>0</v>
      </c>
      <c r="EQ34" s="91">
        <f t="shared" si="141"/>
        <v>0</v>
      </c>
      <c r="ER34" s="91">
        <f t="shared" si="142"/>
        <v>0</v>
      </c>
    </row>
    <row r="35" spans="1:148">
      <c r="A35" s="39" t="s">
        <v>54</v>
      </c>
      <c r="B35" s="31">
        <v>9796745</v>
      </c>
      <c r="C35" s="10">
        <v>10525854</v>
      </c>
      <c r="D35" s="10">
        <v>13955674</v>
      </c>
      <c r="E35" s="10">
        <v>17712184</v>
      </c>
      <c r="F35" s="10">
        <v>21068984</v>
      </c>
      <c r="G35" s="9">
        <v>22155276</v>
      </c>
      <c r="H35" s="9">
        <v>19184130</v>
      </c>
      <c r="I35" s="9">
        <v>15979129</v>
      </c>
      <c r="J35" s="9">
        <v>15393060</v>
      </c>
      <c r="K35" s="9">
        <v>19472861</v>
      </c>
      <c r="L35" s="9">
        <v>50865505</v>
      </c>
      <c r="M35" s="9">
        <v>54738963</v>
      </c>
      <c r="N35" s="9">
        <v>48170391</v>
      </c>
      <c r="O35" s="9">
        <v>65082010</v>
      </c>
      <c r="P35" s="9">
        <v>54353683</v>
      </c>
      <c r="Q35" s="9">
        <v>48241760</v>
      </c>
      <c r="R35" s="9">
        <v>35001154</v>
      </c>
      <c r="S35" s="9">
        <v>33243168</v>
      </c>
      <c r="T35" s="18">
        <v>956983</v>
      </c>
      <c r="U35" s="10">
        <v>653217</v>
      </c>
      <c r="V35" s="10">
        <v>1840996</v>
      </c>
      <c r="W35" s="10">
        <v>1712791</v>
      </c>
      <c r="X35" s="10">
        <v>1572202</v>
      </c>
      <c r="Y35" s="9">
        <v>1490164</v>
      </c>
      <c r="Z35" s="9">
        <v>1111524</v>
      </c>
      <c r="AA35" s="9">
        <v>981222</v>
      </c>
      <c r="AB35" s="9">
        <v>935747</v>
      </c>
      <c r="AC35" s="9">
        <v>746344</v>
      </c>
      <c r="AD35" s="9">
        <v>1481015</v>
      </c>
      <c r="AE35" s="9">
        <v>1685926</v>
      </c>
      <c r="AF35" s="9">
        <v>822225</v>
      </c>
      <c r="AG35" s="9">
        <v>979230</v>
      </c>
      <c r="AH35" s="9">
        <v>812928</v>
      </c>
      <c r="AI35" s="9">
        <v>990065</v>
      </c>
      <c r="AJ35" s="9">
        <v>791548</v>
      </c>
      <c r="AK35" s="9">
        <v>841954</v>
      </c>
      <c r="AL35" s="18">
        <v>1849351</v>
      </c>
      <c r="AM35" s="10">
        <v>2112577</v>
      </c>
      <c r="AN35" s="10">
        <v>1784460</v>
      </c>
      <c r="AO35" s="10">
        <v>1331804</v>
      </c>
      <c r="AP35" s="10">
        <v>1574158</v>
      </c>
      <c r="AQ35" s="9">
        <v>1727437</v>
      </c>
      <c r="AR35" s="9">
        <v>1395478</v>
      </c>
      <c r="AS35" s="9">
        <v>2292264</v>
      </c>
      <c r="AT35" s="9">
        <v>2856353</v>
      </c>
      <c r="AU35" s="9">
        <v>2417746</v>
      </c>
      <c r="AV35" s="9">
        <v>2097404</v>
      </c>
      <c r="AW35" s="9">
        <v>1189949</v>
      </c>
      <c r="AX35" s="9">
        <v>772345</v>
      </c>
      <c r="AY35" s="9">
        <v>1342620</v>
      </c>
      <c r="AZ35" s="9">
        <v>1026311</v>
      </c>
      <c r="BA35" s="9">
        <v>957085</v>
      </c>
      <c r="BB35" s="9">
        <v>1068132</v>
      </c>
      <c r="BC35" s="9">
        <v>869900</v>
      </c>
      <c r="BD35" s="18"/>
      <c r="BE35" s="10">
        <v>65308</v>
      </c>
      <c r="BF35" s="10">
        <v>173406</v>
      </c>
      <c r="BG35" s="10">
        <v>75033</v>
      </c>
      <c r="BH35" s="10">
        <v>99776</v>
      </c>
      <c r="BI35" s="9">
        <v>80634</v>
      </c>
      <c r="BJ35" s="9"/>
      <c r="BK35" s="9"/>
      <c r="BL35" s="9">
        <v>166332</v>
      </c>
      <c r="BM35" s="9">
        <v>267848</v>
      </c>
      <c r="BN35" s="9">
        <v>328789</v>
      </c>
      <c r="BO35" s="9">
        <v>366400</v>
      </c>
      <c r="BP35" s="9"/>
      <c r="BQ35" s="9">
        <v>12000</v>
      </c>
      <c r="BR35" s="9">
        <v>19000</v>
      </c>
      <c r="BS35" s="9">
        <v>10700</v>
      </c>
      <c r="BT35" s="9"/>
      <c r="BU35" s="9">
        <v>0</v>
      </c>
      <c r="BV35" s="19">
        <v>792873</v>
      </c>
      <c r="BW35" s="12">
        <v>1106721</v>
      </c>
      <c r="BX35" s="18">
        <v>2467507</v>
      </c>
      <c r="BY35" s="36">
        <v>3432491</v>
      </c>
      <c r="BZ35" s="36">
        <v>3863440</v>
      </c>
      <c r="CA35" s="36">
        <v>2452316</v>
      </c>
      <c r="CB35" s="36">
        <v>3975916</v>
      </c>
      <c r="CC35" s="9">
        <v>6008046</v>
      </c>
      <c r="CD35" s="9">
        <v>7015566</v>
      </c>
      <c r="CE35" s="9">
        <v>6689240</v>
      </c>
      <c r="CF35" s="9">
        <v>6045251</v>
      </c>
      <c r="CG35" s="9">
        <v>6941978</v>
      </c>
      <c r="CH35" s="9">
        <v>8337468</v>
      </c>
      <c r="CI35" s="9">
        <v>8286248</v>
      </c>
      <c r="CJ35" s="9">
        <v>6452028</v>
      </c>
      <c r="CK35" s="9">
        <v>12563660</v>
      </c>
      <c r="CL35" s="9">
        <v>7825901</v>
      </c>
      <c r="CM35" s="9">
        <v>8575387</v>
      </c>
      <c r="CN35" s="9">
        <v>7844596</v>
      </c>
      <c r="CO35" s="9">
        <v>7823012</v>
      </c>
      <c r="CP35" s="18">
        <v>15070586</v>
      </c>
      <c r="CQ35" s="10">
        <v>16789447</v>
      </c>
      <c r="CR35" s="10">
        <v>21617976</v>
      </c>
      <c r="CS35" s="10">
        <v>23284128</v>
      </c>
      <c r="CT35" s="10">
        <v>28291036</v>
      </c>
      <c r="CU35" s="20">
        <f t="shared" si="104"/>
        <v>31461557</v>
      </c>
      <c r="CV35" s="9">
        <v>28706698</v>
      </c>
      <c r="CW35" s="9">
        <v>25941855</v>
      </c>
      <c r="CX35" s="9">
        <v>25396743</v>
      </c>
      <c r="CY35" s="20">
        <f t="shared" si="105"/>
        <v>29846777</v>
      </c>
      <c r="CZ35" s="20">
        <f t="shared" si="106"/>
        <v>63110181</v>
      </c>
      <c r="DA35" s="9">
        <v>66267486</v>
      </c>
      <c r="DB35" s="9">
        <v>56216989</v>
      </c>
      <c r="DC35" s="9">
        <v>79979520</v>
      </c>
      <c r="DD35" s="9">
        <v>64037823</v>
      </c>
      <c r="DE35" s="9">
        <v>58774997</v>
      </c>
      <c r="DF35" s="9">
        <v>44705430</v>
      </c>
      <c r="DG35" s="9">
        <v>42778034</v>
      </c>
      <c r="DH35" s="95">
        <f t="shared" si="107"/>
        <v>15070586</v>
      </c>
      <c r="DI35" s="95">
        <f t="shared" si="108"/>
        <v>16789447</v>
      </c>
      <c r="DJ35" s="95">
        <f t="shared" si="109"/>
        <v>21617976</v>
      </c>
      <c r="DK35" s="95">
        <f t="shared" si="110"/>
        <v>23284128</v>
      </c>
      <c r="DL35" s="95">
        <f t="shared" si="111"/>
        <v>28291036</v>
      </c>
      <c r="DM35" s="95">
        <f t="shared" si="112"/>
        <v>31461557</v>
      </c>
      <c r="DN35" s="95">
        <f t="shared" si="113"/>
        <v>28706698</v>
      </c>
      <c r="DO35" s="95">
        <f t="shared" si="114"/>
        <v>25941855</v>
      </c>
      <c r="DP35" s="95">
        <f t="shared" si="115"/>
        <v>25396743</v>
      </c>
      <c r="DQ35" s="95">
        <f t="shared" si="116"/>
        <v>29846777</v>
      </c>
      <c r="DR35" s="95">
        <f t="shared" si="117"/>
        <v>63110181</v>
      </c>
      <c r="DS35" s="95">
        <f t="shared" si="118"/>
        <v>66267486</v>
      </c>
      <c r="DT35" s="95">
        <f t="shared" si="119"/>
        <v>56216989</v>
      </c>
      <c r="DU35" s="95">
        <f t="shared" si="120"/>
        <v>79979520</v>
      </c>
      <c r="DV35" s="95">
        <f t="shared" si="121"/>
        <v>64037823</v>
      </c>
      <c r="DW35" s="95">
        <f t="shared" si="122"/>
        <v>58774997</v>
      </c>
      <c r="DX35" s="95">
        <f t="shared" si="123"/>
        <v>44705430</v>
      </c>
      <c r="DY35" s="95">
        <f t="shared" si="124"/>
        <v>42778034</v>
      </c>
      <c r="DZ35" s="139"/>
      <c r="EA35" s="91">
        <f t="shared" si="125"/>
        <v>0</v>
      </c>
      <c r="EB35" s="91">
        <f t="shared" si="126"/>
        <v>0</v>
      </c>
      <c r="EC35" s="91">
        <f t="shared" si="127"/>
        <v>0</v>
      </c>
      <c r="ED35" s="91">
        <f t="shared" si="128"/>
        <v>0</v>
      </c>
      <c r="EE35" s="91">
        <f t="shared" si="129"/>
        <v>0</v>
      </c>
      <c r="EF35" s="91">
        <f t="shared" si="130"/>
        <v>0</v>
      </c>
      <c r="EG35" s="91">
        <f t="shared" si="131"/>
        <v>0</v>
      </c>
      <c r="EH35" s="91">
        <f t="shared" si="132"/>
        <v>0</v>
      </c>
      <c r="EI35" s="91">
        <f t="shared" si="133"/>
        <v>0</v>
      </c>
      <c r="EJ35" s="91">
        <f t="shared" si="134"/>
        <v>0</v>
      </c>
      <c r="EK35" s="91">
        <f t="shared" si="135"/>
        <v>0</v>
      </c>
      <c r="EL35" s="91">
        <f t="shared" si="136"/>
        <v>0</v>
      </c>
      <c r="EM35" s="91">
        <f t="shared" si="137"/>
        <v>0</v>
      </c>
      <c r="EN35" s="91">
        <f t="shared" si="138"/>
        <v>0</v>
      </c>
      <c r="EO35" s="91">
        <f t="shared" si="139"/>
        <v>0</v>
      </c>
      <c r="EP35" s="91">
        <f t="shared" si="140"/>
        <v>0</v>
      </c>
      <c r="EQ35" s="91">
        <f t="shared" si="141"/>
        <v>0</v>
      </c>
      <c r="ER35" s="91">
        <f t="shared" si="142"/>
        <v>0</v>
      </c>
    </row>
    <row r="36" spans="1:148">
      <c r="A36" s="39" t="s">
        <v>56</v>
      </c>
      <c r="B36" s="31">
        <v>48868774</v>
      </c>
      <c r="C36" s="10">
        <v>69038635</v>
      </c>
      <c r="D36" s="10">
        <v>84850387</v>
      </c>
      <c r="E36" s="10">
        <v>100867491</v>
      </c>
      <c r="F36" s="10">
        <v>105490518</v>
      </c>
      <c r="G36" s="9">
        <v>105228543</v>
      </c>
      <c r="H36" s="9">
        <v>99388926</v>
      </c>
      <c r="I36" s="9">
        <v>86207092</v>
      </c>
      <c r="J36" s="9">
        <v>95844963</v>
      </c>
      <c r="K36" s="9">
        <v>136172209</v>
      </c>
      <c r="L36" s="9">
        <v>229638688</v>
      </c>
      <c r="M36" s="9">
        <v>281751240</v>
      </c>
      <c r="N36" s="9">
        <v>273656349</v>
      </c>
      <c r="O36" s="9">
        <v>217447902</v>
      </c>
      <c r="P36" s="9">
        <v>207185606</v>
      </c>
      <c r="Q36" s="9">
        <v>196513612</v>
      </c>
      <c r="R36" s="9">
        <v>208477422</v>
      </c>
      <c r="S36" s="9">
        <v>195597068</v>
      </c>
      <c r="T36" s="18">
        <v>3029450</v>
      </c>
      <c r="U36" s="10">
        <v>4481502</v>
      </c>
      <c r="V36" s="10">
        <v>4475932</v>
      </c>
      <c r="W36" s="10">
        <v>4274368</v>
      </c>
      <c r="X36" s="10">
        <v>3937380</v>
      </c>
      <c r="Y36" s="9">
        <v>5787567</v>
      </c>
      <c r="Z36" s="9">
        <v>6560038</v>
      </c>
      <c r="AA36" s="9">
        <v>5670262</v>
      </c>
      <c r="AB36" s="9">
        <v>5534337</v>
      </c>
      <c r="AC36" s="9">
        <v>8308433</v>
      </c>
      <c r="AD36" s="9">
        <v>8684233</v>
      </c>
      <c r="AE36" s="9">
        <v>8587259</v>
      </c>
      <c r="AF36" s="9">
        <v>8431917</v>
      </c>
      <c r="AG36" s="9">
        <v>8348216</v>
      </c>
      <c r="AH36" s="9">
        <v>8547259</v>
      </c>
      <c r="AI36" s="9">
        <v>9857534</v>
      </c>
      <c r="AJ36" s="9">
        <v>11087521</v>
      </c>
      <c r="AK36" s="9">
        <v>11894646</v>
      </c>
      <c r="AL36" s="18">
        <v>31787334</v>
      </c>
      <c r="AM36" s="10">
        <v>43911685</v>
      </c>
      <c r="AN36" s="10">
        <v>43707716</v>
      </c>
      <c r="AO36" s="10">
        <v>57948228</v>
      </c>
      <c r="AP36" s="10">
        <v>56856313</v>
      </c>
      <c r="AQ36" s="9">
        <v>58984551</v>
      </c>
      <c r="AR36" s="9">
        <v>67545324</v>
      </c>
      <c r="AS36" s="9">
        <v>64239822</v>
      </c>
      <c r="AT36" s="9">
        <v>68992810</v>
      </c>
      <c r="AU36" s="9">
        <v>84074785</v>
      </c>
      <c r="AV36" s="9">
        <v>89203127</v>
      </c>
      <c r="AW36" s="9">
        <v>101986883</v>
      </c>
      <c r="AX36" s="9">
        <v>114470972</v>
      </c>
      <c r="AY36" s="9">
        <v>102892177</v>
      </c>
      <c r="AZ36" s="9">
        <v>100723084</v>
      </c>
      <c r="BA36" s="9">
        <v>100467461</v>
      </c>
      <c r="BB36" s="9">
        <v>108531815</v>
      </c>
      <c r="BC36" s="9">
        <v>110429770</v>
      </c>
      <c r="BD36" s="18">
        <v>5112</v>
      </c>
      <c r="BE36" s="10">
        <v>2492655</v>
      </c>
      <c r="BF36" s="10">
        <v>2795730</v>
      </c>
      <c r="BG36" s="10">
        <v>1415860</v>
      </c>
      <c r="BH36" s="10">
        <v>5537089</v>
      </c>
      <c r="BI36" s="9">
        <v>2679876</v>
      </c>
      <c r="BJ36" s="9">
        <v>1369515</v>
      </c>
      <c r="BK36" s="9">
        <v>861738</v>
      </c>
      <c r="BL36" s="9">
        <v>2143822</v>
      </c>
      <c r="BM36" s="9">
        <v>3804254</v>
      </c>
      <c r="BN36" s="9">
        <v>4417707</v>
      </c>
      <c r="BO36" s="9">
        <v>3524982</v>
      </c>
      <c r="BP36" s="9">
        <v>4588419</v>
      </c>
      <c r="BQ36" s="9">
        <v>4643957</v>
      </c>
      <c r="BR36" s="9">
        <v>4582213</v>
      </c>
      <c r="BS36" s="9">
        <v>5205875</v>
      </c>
      <c r="BT36" s="9">
        <v>5110318</v>
      </c>
      <c r="BU36" s="9">
        <v>4935102</v>
      </c>
      <c r="BV36" s="19">
        <v>5179536</v>
      </c>
      <c r="BW36" s="12">
        <v>9789646</v>
      </c>
      <c r="BX36" s="18">
        <v>13497324</v>
      </c>
      <c r="BY36" s="36">
        <v>29857357</v>
      </c>
      <c r="BZ36" s="36">
        <v>34630373</v>
      </c>
      <c r="CA36" s="36">
        <v>36189813</v>
      </c>
      <c r="CB36" s="36">
        <v>21156020</v>
      </c>
      <c r="CC36" s="9">
        <v>42047926</v>
      </c>
      <c r="CD36" s="9">
        <v>51297973</v>
      </c>
      <c r="CE36" s="9">
        <v>46850684</v>
      </c>
      <c r="CF36" s="9">
        <v>43168453</v>
      </c>
      <c r="CG36" s="9">
        <v>52899922</v>
      </c>
      <c r="CH36" s="9">
        <v>48764544</v>
      </c>
      <c r="CI36" s="9">
        <v>50267653</v>
      </c>
      <c r="CJ36" s="9">
        <v>57757707</v>
      </c>
      <c r="CK36" s="9">
        <v>48607749</v>
      </c>
      <c r="CL36" s="9">
        <v>42319139</v>
      </c>
      <c r="CM36" s="9">
        <v>41470597</v>
      </c>
      <c r="CN36" s="9">
        <v>62643417</v>
      </c>
      <c r="CO36" s="9">
        <v>60275376</v>
      </c>
      <c r="CP36" s="18">
        <v>97187994</v>
      </c>
      <c r="CQ36" s="10">
        <v>149781834</v>
      </c>
      <c r="CR36" s="10">
        <v>170460138</v>
      </c>
      <c r="CS36" s="10">
        <v>200695760</v>
      </c>
      <c r="CT36" s="10">
        <v>192977320</v>
      </c>
      <c r="CU36" s="20">
        <f t="shared" si="104"/>
        <v>214728463</v>
      </c>
      <c r="CV36" s="9">
        <v>226161776</v>
      </c>
      <c r="CW36" s="9">
        <v>203829598</v>
      </c>
      <c r="CX36" s="9">
        <v>215684385</v>
      </c>
      <c r="CY36" s="20">
        <f t="shared" si="105"/>
        <v>285259603</v>
      </c>
      <c r="CZ36" s="20">
        <f t="shared" si="106"/>
        <v>380708299</v>
      </c>
      <c r="DA36" s="9">
        <v>446118017</v>
      </c>
      <c r="DB36" s="9">
        <v>458905364</v>
      </c>
      <c r="DC36" s="9">
        <v>381940001</v>
      </c>
      <c r="DD36" s="9">
        <v>363357301</v>
      </c>
      <c r="DE36" s="9">
        <v>353515079</v>
      </c>
      <c r="DF36" s="9">
        <v>395850493</v>
      </c>
      <c r="DG36" s="9">
        <v>383131962</v>
      </c>
      <c r="DH36" s="95">
        <f t="shared" si="107"/>
        <v>97187994</v>
      </c>
      <c r="DI36" s="95">
        <f t="shared" si="108"/>
        <v>149781834</v>
      </c>
      <c r="DJ36" s="95">
        <f t="shared" si="109"/>
        <v>170460138</v>
      </c>
      <c r="DK36" s="95">
        <f t="shared" si="110"/>
        <v>200695760</v>
      </c>
      <c r="DL36" s="95">
        <f t="shared" si="111"/>
        <v>192977320</v>
      </c>
      <c r="DM36" s="95">
        <f t="shared" si="112"/>
        <v>214728463</v>
      </c>
      <c r="DN36" s="95">
        <f t="shared" si="113"/>
        <v>226161776</v>
      </c>
      <c r="DO36" s="95">
        <f t="shared" si="114"/>
        <v>203829598</v>
      </c>
      <c r="DP36" s="95">
        <f t="shared" si="115"/>
        <v>215684385</v>
      </c>
      <c r="DQ36" s="95">
        <f t="shared" si="116"/>
        <v>285259603</v>
      </c>
      <c r="DR36" s="95">
        <f t="shared" si="117"/>
        <v>380708299</v>
      </c>
      <c r="DS36" s="95">
        <f t="shared" si="118"/>
        <v>446118017</v>
      </c>
      <c r="DT36" s="95">
        <f t="shared" si="119"/>
        <v>458905364</v>
      </c>
      <c r="DU36" s="95">
        <f t="shared" si="120"/>
        <v>381940001</v>
      </c>
      <c r="DV36" s="95">
        <f t="shared" si="121"/>
        <v>363357301</v>
      </c>
      <c r="DW36" s="95">
        <f t="shared" si="122"/>
        <v>353515079</v>
      </c>
      <c r="DX36" s="95">
        <f t="shared" si="123"/>
        <v>395850493</v>
      </c>
      <c r="DY36" s="95">
        <f t="shared" si="124"/>
        <v>383131962</v>
      </c>
      <c r="DZ36" s="139"/>
      <c r="EA36" s="91">
        <f t="shared" si="125"/>
        <v>0</v>
      </c>
      <c r="EB36" s="91">
        <f t="shared" si="126"/>
        <v>0</v>
      </c>
      <c r="EC36" s="91">
        <f t="shared" si="127"/>
        <v>0</v>
      </c>
      <c r="ED36" s="91">
        <f t="shared" si="128"/>
        <v>0</v>
      </c>
      <c r="EE36" s="91">
        <f t="shared" si="129"/>
        <v>0</v>
      </c>
      <c r="EF36" s="91">
        <f t="shared" si="130"/>
        <v>0</v>
      </c>
      <c r="EG36" s="91">
        <f t="shared" si="131"/>
        <v>0</v>
      </c>
      <c r="EH36" s="91">
        <f t="shared" si="132"/>
        <v>0</v>
      </c>
      <c r="EI36" s="91">
        <f t="shared" si="133"/>
        <v>0</v>
      </c>
      <c r="EJ36" s="91">
        <f t="shared" si="134"/>
        <v>0</v>
      </c>
      <c r="EK36" s="91">
        <f t="shared" si="135"/>
        <v>0</v>
      </c>
      <c r="EL36" s="91">
        <f t="shared" si="136"/>
        <v>0</v>
      </c>
      <c r="EM36" s="91">
        <f t="shared" si="137"/>
        <v>0</v>
      </c>
      <c r="EN36" s="91">
        <f t="shared" si="138"/>
        <v>0</v>
      </c>
      <c r="EO36" s="91">
        <f t="shared" si="139"/>
        <v>0</v>
      </c>
      <c r="EP36" s="91">
        <f t="shared" si="140"/>
        <v>0</v>
      </c>
      <c r="EQ36" s="91">
        <f t="shared" si="141"/>
        <v>0</v>
      </c>
      <c r="ER36" s="91">
        <f t="shared" si="142"/>
        <v>0</v>
      </c>
    </row>
    <row r="37" spans="1:148">
      <c r="A37" s="41" t="s">
        <v>58</v>
      </c>
      <c r="B37" s="32">
        <v>6675310</v>
      </c>
      <c r="C37" s="11">
        <v>7574839</v>
      </c>
      <c r="D37" s="11">
        <v>9135735</v>
      </c>
      <c r="E37" s="11">
        <v>10322142</v>
      </c>
      <c r="F37" s="11">
        <v>11494557</v>
      </c>
      <c r="G37" s="14">
        <v>11233711</v>
      </c>
      <c r="H37" s="14">
        <v>9683831</v>
      </c>
      <c r="I37" s="14">
        <v>8890115</v>
      </c>
      <c r="J37" s="14">
        <v>9277248</v>
      </c>
      <c r="K37" s="14">
        <v>10420864</v>
      </c>
      <c r="L37" s="14">
        <v>17738504</v>
      </c>
      <c r="M37" s="14">
        <v>21926304</v>
      </c>
      <c r="N37" s="14">
        <v>21295552</v>
      </c>
      <c r="O37" s="14">
        <v>20107934</v>
      </c>
      <c r="P37" s="14">
        <v>18546851</v>
      </c>
      <c r="Q37" s="14">
        <v>16890909</v>
      </c>
      <c r="R37" s="14">
        <v>15881672</v>
      </c>
      <c r="S37" s="14">
        <v>16436086</v>
      </c>
      <c r="T37" s="33">
        <v>364873</v>
      </c>
      <c r="U37" s="11">
        <v>371342</v>
      </c>
      <c r="V37" s="11">
        <v>462192</v>
      </c>
      <c r="W37" s="11">
        <v>748932</v>
      </c>
      <c r="X37" s="11">
        <v>1159648</v>
      </c>
      <c r="Y37" s="14">
        <v>1268645</v>
      </c>
      <c r="Z37" s="14">
        <v>1273347</v>
      </c>
      <c r="AA37" s="14">
        <v>1654795</v>
      </c>
      <c r="AB37" s="14">
        <v>1797009</v>
      </c>
      <c r="AC37" s="14">
        <v>1952395</v>
      </c>
      <c r="AD37" s="14">
        <v>1994772</v>
      </c>
      <c r="AE37" s="14">
        <v>2182122</v>
      </c>
      <c r="AF37" s="14">
        <v>2024863</v>
      </c>
      <c r="AG37" s="14">
        <v>2516272</v>
      </c>
      <c r="AH37" s="14">
        <v>2565662</v>
      </c>
      <c r="AI37" s="14">
        <v>2027549</v>
      </c>
      <c r="AJ37" s="14">
        <v>1842540</v>
      </c>
      <c r="AK37" s="14">
        <v>1727346</v>
      </c>
      <c r="AL37" s="33">
        <v>95885</v>
      </c>
      <c r="AM37" s="11">
        <v>6210</v>
      </c>
      <c r="AN37" s="11">
        <v>58230</v>
      </c>
      <c r="AO37" s="11">
        <v>590783</v>
      </c>
      <c r="AP37" s="11">
        <v>492290</v>
      </c>
      <c r="AQ37" s="14">
        <v>537515</v>
      </c>
      <c r="AR37" s="14">
        <v>476115</v>
      </c>
      <c r="AS37" s="14">
        <v>1824741</v>
      </c>
      <c r="AT37" s="14">
        <v>3722326</v>
      </c>
      <c r="AU37" s="14">
        <v>4333297</v>
      </c>
      <c r="AV37" s="14">
        <v>4582684</v>
      </c>
      <c r="AW37" s="14">
        <v>6067614</v>
      </c>
      <c r="AX37" s="14">
        <v>5721448</v>
      </c>
      <c r="AY37" s="14">
        <v>5862953</v>
      </c>
      <c r="AZ37" s="14">
        <v>5561689</v>
      </c>
      <c r="BA37" s="14">
        <v>5747292</v>
      </c>
      <c r="BB37" s="14">
        <v>6097146</v>
      </c>
      <c r="BC37" s="14">
        <v>6601651</v>
      </c>
      <c r="BD37" s="33">
        <v>87745</v>
      </c>
      <c r="BE37" s="11">
        <v>0</v>
      </c>
      <c r="BF37" s="11"/>
      <c r="BG37" s="11"/>
      <c r="BH37" s="11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>
        <v>0</v>
      </c>
      <c r="BV37" s="34">
        <v>608177</v>
      </c>
      <c r="BW37" s="13">
        <v>786709</v>
      </c>
      <c r="BX37" s="33">
        <v>2088972</v>
      </c>
      <c r="BY37" s="37">
        <v>3505707</v>
      </c>
      <c r="BZ37" s="37">
        <v>3798172</v>
      </c>
      <c r="CA37" s="37">
        <v>3353336</v>
      </c>
      <c r="CB37" s="37">
        <v>4240178</v>
      </c>
      <c r="CC37" s="14">
        <v>5359407</v>
      </c>
      <c r="CD37" s="14">
        <v>5336299</v>
      </c>
      <c r="CE37" s="14">
        <v>6364106</v>
      </c>
      <c r="CF37" s="14">
        <v>7923693</v>
      </c>
      <c r="CG37" s="14">
        <v>10173144</v>
      </c>
      <c r="CH37" s="14">
        <v>9821208</v>
      </c>
      <c r="CI37" s="14">
        <v>12053640</v>
      </c>
      <c r="CJ37" s="14">
        <v>10364907</v>
      </c>
      <c r="CK37" s="14">
        <v>9461349</v>
      </c>
      <c r="CL37" s="14">
        <v>9451630</v>
      </c>
      <c r="CM37" s="14">
        <v>13732647</v>
      </c>
      <c r="CN37" s="14">
        <v>13784076</v>
      </c>
      <c r="CO37" s="14">
        <v>14648247</v>
      </c>
      <c r="CP37" s="33">
        <v>9312785</v>
      </c>
      <c r="CQ37" s="11">
        <v>11458098</v>
      </c>
      <c r="CR37" s="11">
        <v>13454329</v>
      </c>
      <c r="CS37" s="11">
        <v>15015193</v>
      </c>
      <c r="CT37" s="11">
        <v>17386673</v>
      </c>
      <c r="CU37" s="21">
        <f t="shared" si="104"/>
        <v>18399278</v>
      </c>
      <c r="CV37" s="14">
        <v>16769592</v>
      </c>
      <c r="CW37" s="14">
        <v>18733757</v>
      </c>
      <c r="CX37" s="14">
        <v>22720276</v>
      </c>
      <c r="CY37" s="21">
        <f t="shared" si="105"/>
        <v>26879700</v>
      </c>
      <c r="CZ37" s="21">
        <f t="shared" si="106"/>
        <v>34137168</v>
      </c>
      <c r="DA37" s="14">
        <v>42229680</v>
      </c>
      <c r="DB37" s="14">
        <v>39406770</v>
      </c>
      <c r="DC37" s="14">
        <v>37948508</v>
      </c>
      <c r="DD37" s="14">
        <v>36125832</v>
      </c>
      <c r="DE37" s="14">
        <v>38398397</v>
      </c>
      <c r="DF37" s="14">
        <v>37605434</v>
      </c>
      <c r="DG37" s="14">
        <v>39413330</v>
      </c>
      <c r="DH37" s="94">
        <f t="shared" si="107"/>
        <v>9312785</v>
      </c>
      <c r="DI37" s="94">
        <f t="shared" si="108"/>
        <v>11458098</v>
      </c>
      <c r="DJ37" s="94">
        <f t="shared" si="109"/>
        <v>13454329</v>
      </c>
      <c r="DK37" s="94">
        <f t="shared" si="110"/>
        <v>15015193</v>
      </c>
      <c r="DL37" s="94">
        <f t="shared" si="111"/>
        <v>17386673</v>
      </c>
      <c r="DM37" s="94">
        <f t="shared" si="112"/>
        <v>18399278</v>
      </c>
      <c r="DN37" s="94">
        <f t="shared" si="113"/>
        <v>16769592</v>
      </c>
      <c r="DO37" s="94">
        <f t="shared" si="114"/>
        <v>18733757</v>
      </c>
      <c r="DP37" s="94">
        <f t="shared" si="115"/>
        <v>22720276</v>
      </c>
      <c r="DQ37" s="94">
        <f t="shared" si="116"/>
        <v>26879700</v>
      </c>
      <c r="DR37" s="94">
        <f t="shared" si="117"/>
        <v>34137168</v>
      </c>
      <c r="DS37" s="94">
        <f t="shared" si="118"/>
        <v>42229680</v>
      </c>
      <c r="DT37" s="94">
        <f t="shared" si="119"/>
        <v>39406770</v>
      </c>
      <c r="DU37" s="94">
        <f t="shared" si="120"/>
        <v>37948508</v>
      </c>
      <c r="DV37" s="94">
        <f t="shared" si="121"/>
        <v>36125832</v>
      </c>
      <c r="DW37" s="94">
        <f t="shared" si="122"/>
        <v>38398397</v>
      </c>
      <c r="DX37" s="94">
        <f t="shared" si="123"/>
        <v>37605434</v>
      </c>
      <c r="DY37" s="94">
        <f t="shared" si="124"/>
        <v>39413330</v>
      </c>
      <c r="DZ37" s="140"/>
      <c r="EA37" s="90">
        <f t="shared" si="125"/>
        <v>0</v>
      </c>
      <c r="EB37" s="90">
        <f t="shared" si="126"/>
        <v>0</v>
      </c>
      <c r="EC37" s="90">
        <f t="shared" si="127"/>
        <v>0</v>
      </c>
      <c r="ED37" s="90">
        <f t="shared" si="128"/>
        <v>0</v>
      </c>
      <c r="EE37" s="90">
        <f t="shared" si="129"/>
        <v>0</v>
      </c>
      <c r="EF37" s="90">
        <f t="shared" si="130"/>
        <v>0</v>
      </c>
      <c r="EG37" s="90">
        <f t="shared" si="131"/>
        <v>0</v>
      </c>
      <c r="EH37" s="90">
        <f t="shared" si="132"/>
        <v>0</v>
      </c>
      <c r="EI37" s="90">
        <f t="shared" si="133"/>
        <v>0</v>
      </c>
      <c r="EJ37" s="90">
        <f t="shared" si="134"/>
        <v>0</v>
      </c>
      <c r="EK37" s="90">
        <f t="shared" si="135"/>
        <v>0</v>
      </c>
      <c r="EL37" s="90">
        <f t="shared" si="136"/>
        <v>0</v>
      </c>
      <c r="EM37" s="90">
        <f t="shared" si="137"/>
        <v>0</v>
      </c>
      <c r="EN37" s="90">
        <f t="shared" si="138"/>
        <v>0</v>
      </c>
      <c r="EO37" s="90">
        <f t="shared" si="139"/>
        <v>0</v>
      </c>
      <c r="EP37" s="90">
        <f t="shared" si="140"/>
        <v>0</v>
      </c>
      <c r="EQ37" s="90">
        <f t="shared" si="141"/>
        <v>0</v>
      </c>
      <c r="ER37" s="90">
        <f t="shared" si="142"/>
        <v>0</v>
      </c>
    </row>
    <row r="38" spans="1:148">
      <c r="A38" s="40" t="s">
        <v>66</v>
      </c>
      <c r="B38" s="53">
        <f>SUM(B40:B51)</f>
        <v>354291379</v>
      </c>
      <c r="C38" s="68">
        <f t="shared" ref="C38:CX38" si="143">SUM(C40:C51)</f>
        <v>583767721</v>
      </c>
      <c r="D38" s="68">
        <f t="shared" si="143"/>
        <v>594340104</v>
      </c>
      <c r="E38" s="68">
        <f t="shared" si="143"/>
        <v>724628964</v>
      </c>
      <c r="F38" s="68">
        <f t="shared" si="143"/>
        <v>785912231</v>
      </c>
      <c r="G38" s="68">
        <f t="shared" si="143"/>
        <v>836255210</v>
      </c>
      <c r="H38" s="68">
        <f t="shared" si="143"/>
        <v>810782161</v>
      </c>
      <c r="I38" s="68">
        <f t="shared" si="143"/>
        <v>840961868</v>
      </c>
      <c r="J38" s="68">
        <f t="shared" si="143"/>
        <v>970563765</v>
      </c>
      <c r="K38" s="68">
        <f t="shared" si="143"/>
        <v>1248891626</v>
      </c>
      <c r="L38" s="68">
        <f t="shared" si="143"/>
        <v>2171143062</v>
      </c>
      <c r="M38" s="68">
        <f t="shared" si="143"/>
        <v>2678902078</v>
      </c>
      <c r="N38" s="68">
        <f t="shared" si="143"/>
        <v>2535979507</v>
      </c>
      <c r="O38" s="68">
        <f t="shared" si="143"/>
        <v>1962093534</v>
      </c>
      <c r="P38" s="68">
        <f t="shared" si="143"/>
        <v>1828289150</v>
      </c>
      <c r="Q38" s="68">
        <f t="shared" si="143"/>
        <v>1655496256</v>
      </c>
      <c r="R38" s="68">
        <f t="shared" si="143"/>
        <v>1758231714</v>
      </c>
      <c r="S38" s="68">
        <f t="shared" si="143"/>
        <v>1607107049</v>
      </c>
      <c r="T38" s="54">
        <f t="shared" si="143"/>
        <v>39064333</v>
      </c>
      <c r="U38" s="68">
        <f t="shared" si="143"/>
        <v>49484572</v>
      </c>
      <c r="V38" s="68">
        <f t="shared" si="143"/>
        <v>67604049</v>
      </c>
      <c r="W38" s="68">
        <f t="shared" si="143"/>
        <v>64131082</v>
      </c>
      <c r="X38" s="68">
        <f t="shared" si="143"/>
        <v>73943691</v>
      </c>
      <c r="Y38" s="68">
        <f t="shared" si="143"/>
        <v>70559740</v>
      </c>
      <c r="Z38" s="68">
        <f t="shared" si="143"/>
        <v>75483292</v>
      </c>
      <c r="AA38" s="68">
        <f t="shared" si="143"/>
        <v>81652453</v>
      </c>
      <c r="AB38" s="68">
        <f t="shared" si="143"/>
        <v>81948849</v>
      </c>
      <c r="AC38" s="68">
        <f t="shared" si="143"/>
        <v>97476439</v>
      </c>
      <c r="AD38" s="68">
        <f t="shared" si="143"/>
        <v>119730200</v>
      </c>
      <c r="AE38" s="68">
        <f t="shared" si="143"/>
        <v>136461026</v>
      </c>
      <c r="AF38" s="68">
        <f t="shared" si="143"/>
        <v>68041145</v>
      </c>
      <c r="AG38" s="68">
        <f t="shared" si="143"/>
        <v>54216193</v>
      </c>
      <c r="AH38" s="68">
        <f t="shared" si="143"/>
        <v>49554613</v>
      </c>
      <c r="AI38" s="68">
        <f t="shared" si="143"/>
        <v>51045088</v>
      </c>
      <c r="AJ38" s="68">
        <f t="shared" si="143"/>
        <v>61248604</v>
      </c>
      <c r="AK38" s="68">
        <f t="shared" si="143"/>
        <v>61275603</v>
      </c>
      <c r="AL38" s="54">
        <f t="shared" si="143"/>
        <v>45404189</v>
      </c>
      <c r="AM38" s="68">
        <f t="shared" si="143"/>
        <v>192350687</v>
      </c>
      <c r="AN38" s="68">
        <f t="shared" si="143"/>
        <v>120592661</v>
      </c>
      <c r="AO38" s="68">
        <f t="shared" si="143"/>
        <v>136152083</v>
      </c>
      <c r="AP38" s="68">
        <f t="shared" si="143"/>
        <v>135900732</v>
      </c>
      <c r="AQ38" s="68">
        <f t="shared" si="143"/>
        <v>154620662</v>
      </c>
      <c r="AR38" s="68">
        <f t="shared" si="143"/>
        <v>166781669</v>
      </c>
      <c r="AS38" s="68">
        <f t="shared" si="143"/>
        <v>189969455</v>
      </c>
      <c r="AT38" s="68">
        <f t="shared" si="143"/>
        <v>193783734</v>
      </c>
      <c r="AU38" s="68">
        <f t="shared" si="143"/>
        <v>213045563</v>
      </c>
      <c r="AV38" s="68">
        <f t="shared" si="143"/>
        <v>164180352</v>
      </c>
      <c r="AW38" s="68">
        <f t="shared" si="143"/>
        <v>161985223</v>
      </c>
      <c r="AX38" s="68">
        <f t="shared" si="143"/>
        <v>180481394</v>
      </c>
      <c r="AY38" s="68">
        <f t="shared" si="143"/>
        <v>150112412</v>
      </c>
      <c r="AZ38" s="68">
        <f t="shared" si="143"/>
        <v>155921901</v>
      </c>
      <c r="BA38" s="68">
        <f t="shared" si="143"/>
        <v>167710745</v>
      </c>
      <c r="BB38" s="68">
        <f t="shared" si="143"/>
        <v>168464060</v>
      </c>
      <c r="BC38" s="68">
        <f t="shared" si="143"/>
        <v>177289119</v>
      </c>
      <c r="BD38" s="54">
        <f t="shared" si="143"/>
        <v>966679</v>
      </c>
      <c r="BE38" s="68">
        <f t="shared" si="143"/>
        <v>1547432</v>
      </c>
      <c r="BF38" s="68">
        <f t="shared" si="143"/>
        <v>333915</v>
      </c>
      <c r="BG38" s="68">
        <f t="shared" si="143"/>
        <v>1496373</v>
      </c>
      <c r="BH38" s="68">
        <f t="shared" si="143"/>
        <v>2421763</v>
      </c>
      <c r="BI38" s="68">
        <f t="shared" si="143"/>
        <v>2903904</v>
      </c>
      <c r="BJ38" s="68">
        <f t="shared" si="143"/>
        <v>3662148</v>
      </c>
      <c r="BK38" s="68">
        <f t="shared" si="143"/>
        <v>5053805</v>
      </c>
      <c r="BL38" s="68">
        <f t="shared" si="143"/>
        <v>4920476</v>
      </c>
      <c r="BM38" s="68">
        <f t="shared" si="143"/>
        <v>6180784</v>
      </c>
      <c r="BN38" s="68">
        <f t="shared" si="143"/>
        <v>4360813</v>
      </c>
      <c r="BO38" s="68">
        <f t="shared" si="143"/>
        <v>4103975</v>
      </c>
      <c r="BP38" s="68">
        <f t="shared" si="143"/>
        <v>3943907</v>
      </c>
      <c r="BQ38" s="68">
        <f t="shared" si="143"/>
        <v>4654536</v>
      </c>
      <c r="BR38" s="68">
        <f t="shared" si="143"/>
        <v>5213444</v>
      </c>
      <c r="BS38" s="68">
        <f t="shared" si="143"/>
        <v>4297151</v>
      </c>
      <c r="BT38" s="68">
        <f t="shared" si="143"/>
        <v>4203901</v>
      </c>
      <c r="BU38" s="68">
        <f t="shared" si="143"/>
        <v>5061964</v>
      </c>
      <c r="BV38" s="55">
        <f t="shared" si="143"/>
        <v>12635117</v>
      </c>
      <c r="BW38" s="69">
        <f t="shared" si="143"/>
        <v>22185092</v>
      </c>
      <c r="BX38" s="54">
        <f t="shared" si="143"/>
        <v>43045544</v>
      </c>
      <c r="BY38" s="68">
        <f t="shared" si="143"/>
        <v>84961815</v>
      </c>
      <c r="BZ38" s="68">
        <f t="shared" si="143"/>
        <v>91635865</v>
      </c>
      <c r="CA38" s="68">
        <f t="shared" si="143"/>
        <v>104140118</v>
      </c>
      <c r="CB38" s="68">
        <f t="shared" si="143"/>
        <v>113887497</v>
      </c>
      <c r="CC38" s="68">
        <f t="shared" si="143"/>
        <v>123303622</v>
      </c>
      <c r="CD38" s="68">
        <f t="shared" si="143"/>
        <v>132495504</v>
      </c>
      <c r="CE38" s="68">
        <f t="shared" si="143"/>
        <v>140186897</v>
      </c>
      <c r="CF38" s="68">
        <f t="shared" si="143"/>
        <v>147973346</v>
      </c>
      <c r="CG38" s="68">
        <f t="shared" si="143"/>
        <v>191375622</v>
      </c>
      <c r="CH38" s="68">
        <f t="shared" si="143"/>
        <v>215642338</v>
      </c>
      <c r="CI38" s="68">
        <f t="shared" si="143"/>
        <v>253695676</v>
      </c>
      <c r="CJ38" s="68">
        <f t="shared" si="143"/>
        <v>203455189</v>
      </c>
      <c r="CK38" s="68">
        <f t="shared" si="143"/>
        <v>169036978</v>
      </c>
      <c r="CL38" s="68">
        <f t="shared" si="143"/>
        <v>174091383</v>
      </c>
      <c r="CM38" s="68">
        <f t="shared" si="143"/>
        <v>186055658</v>
      </c>
      <c r="CN38" s="68">
        <f t="shared" si="143"/>
        <v>252567356</v>
      </c>
      <c r="CO38" s="68">
        <f t="shared" si="143"/>
        <v>256274608</v>
      </c>
      <c r="CP38" s="54">
        <f t="shared" si="143"/>
        <v>482772124</v>
      </c>
      <c r="CQ38" s="68">
        <f t="shared" si="143"/>
        <v>912112227</v>
      </c>
      <c r="CR38" s="68">
        <f t="shared" si="143"/>
        <v>874506594</v>
      </c>
      <c r="CS38" s="68">
        <f t="shared" si="143"/>
        <v>1030548620</v>
      </c>
      <c r="CT38" s="68">
        <f t="shared" si="143"/>
        <v>1112065914</v>
      </c>
      <c r="CU38" s="68">
        <f t="shared" si="143"/>
        <v>1187643138</v>
      </c>
      <c r="CV38" s="71">
        <f t="shared" si="143"/>
        <v>1189204774</v>
      </c>
      <c r="CW38" s="68">
        <f t="shared" si="143"/>
        <v>1257824478</v>
      </c>
      <c r="CX38" s="68">
        <f t="shared" si="143"/>
        <v>1399190170</v>
      </c>
      <c r="CY38" s="68">
        <f t="shared" ref="CY38:DG38" si="144">SUM(CY40:CY51)</f>
        <v>1756970034</v>
      </c>
      <c r="CZ38" s="68">
        <f t="shared" si="144"/>
        <v>2675056765</v>
      </c>
      <c r="DA38" s="68">
        <f t="shared" si="144"/>
        <v>3235147978</v>
      </c>
      <c r="DB38" s="68">
        <f t="shared" si="144"/>
        <v>2991901142</v>
      </c>
      <c r="DC38" s="68">
        <f t="shared" si="144"/>
        <v>2340113653</v>
      </c>
      <c r="DD38" s="68">
        <f t="shared" si="144"/>
        <v>2213070491</v>
      </c>
      <c r="DE38" s="68">
        <f t="shared" si="144"/>
        <v>2064604898</v>
      </c>
      <c r="DF38" s="68">
        <f t="shared" si="144"/>
        <v>2244715635</v>
      </c>
      <c r="DG38" s="68">
        <f t="shared" si="144"/>
        <v>2107008343</v>
      </c>
      <c r="DH38" s="70">
        <f t="shared" si="107"/>
        <v>482772124</v>
      </c>
      <c r="DI38" s="70">
        <f t="shared" si="108"/>
        <v>912112227</v>
      </c>
      <c r="DJ38" s="70">
        <f t="shared" si="109"/>
        <v>874506594</v>
      </c>
      <c r="DK38" s="70">
        <f t="shared" si="110"/>
        <v>1030548620</v>
      </c>
      <c r="DL38" s="70">
        <f t="shared" si="111"/>
        <v>1112065914</v>
      </c>
      <c r="DM38" s="70">
        <f t="shared" si="112"/>
        <v>1187643138</v>
      </c>
      <c r="DN38" s="70">
        <f t="shared" si="113"/>
        <v>1189204774</v>
      </c>
      <c r="DO38" s="70">
        <f t="shared" si="114"/>
        <v>1257824478</v>
      </c>
      <c r="DP38" s="70">
        <f t="shared" si="115"/>
        <v>1399190170</v>
      </c>
      <c r="DQ38" s="70">
        <f t="shared" si="116"/>
        <v>1756970034</v>
      </c>
      <c r="DR38" s="70">
        <f t="shared" si="117"/>
        <v>2675056765</v>
      </c>
      <c r="DS38" s="70">
        <f t="shared" si="118"/>
        <v>3235147978</v>
      </c>
      <c r="DT38" s="70">
        <f t="shared" si="119"/>
        <v>2991901142</v>
      </c>
      <c r="DU38" s="70">
        <f t="shared" si="120"/>
        <v>2340113653</v>
      </c>
      <c r="DV38" s="70">
        <f t="shared" si="121"/>
        <v>2213070491</v>
      </c>
      <c r="DW38" s="70">
        <f t="shared" si="122"/>
        <v>2064604898</v>
      </c>
      <c r="DX38" s="70">
        <f t="shared" si="123"/>
        <v>2244715635</v>
      </c>
      <c r="DY38" s="70">
        <f t="shared" si="124"/>
        <v>2107008343</v>
      </c>
      <c r="DZ38" s="74"/>
      <c r="EA38" s="70">
        <f t="shared" si="125"/>
        <v>0</v>
      </c>
      <c r="EB38" s="70">
        <f t="shared" si="126"/>
        <v>0</v>
      </c>
      <c r="EC38" s="70">
        <f t="shared" si="127"/>
        <v>0</v>
      </c>
      <c r="ED38" s="70">
        <f t="shared" si="128"/>
        <v>0</v>
      </c>
      <c r="EE38" s="70">
        <f t="shared" si="129"/>
        <v>0</v>
      </c>
      <c r="EF38" s="70">
        <f t="shared" si="130"/>
        <v>0</v>
      </c>
      <c r="EG38" s="70">
        <f t="shared" si="131"/>
        <v>0</v>
      </c>
      <c r="EH38" s="70">
        <f t="shared" si="132"/>
        <v>0</v>
      </c>
      <c r="EI38" s="70">
        <f t="shared" si="133"/>
        <v>0</v>
      </c>
      <c r="EJ38" s="70">
        <f t="shared" si="134"/>
        <v>0</v>
      </c>
      <c r="EK38" s="70">
        <f t="shared" si="135"/>
        <v>0</v>
      </c>
      <c r="EL38" s="70">
        <f t="shared" si="136"/>
        <v>0</v>
      </c>
      <c r="EM38" s="70">
        <f t="shared" si="137"/>
        <v>0</v>
      </c>
      <c r="EN38" s="70">
        <f t="shared" si="138"/>
        <v>0</v>
      </c>
      <c r="EO38" s="70">
        <f t="shared" si="139"/>
        <v>0</v>
      </c>
      <c r="EP38" s="70">
        <f t="shared" si="140"/>
        <v>0</v>
      </c>
      <c r="EQ38" s="70">
        <f t="shared" si="141"/>
        <v>0</v>
      </c>
      <c r="ER38" s="70">
        <f t="shared" si="142"/>
        <v>0</v>
      </c>
    </row>
    <row r="39" spans="1:148">
      <c r="A39" s="40" t="s">
        <v>64</v>
      </c>
      <c r="B39" s="31"/>
      <c r="C39" s="10"/>
      <c r="D39" s="10"/>
      <c r="E39" s="10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18"/>
      <c r="U39" s="10"/>
      <c r="V39" s="10"/>
      <c r="W39" s="10"/>
      <c r="X39" s="10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18"/>
      <c r="AM39" s="10"/>
      <c r="AN39" s="10"/>
      <c r="AO39" s="10"/>
      <c r="AP39" s="10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18"/>
      <c r="BE39" s="10"/>
      <c r="BF39" s="10"/>
      <c r="BG39" s="10"/>
      <c r="BH39" s="10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19"/>
      <c r="BW39" s="12"/>
      <c r="BX39" s="18"/>
      <c r="BY39" s="36"/>
      <c r="BZ39" s="36"/>
      <c r="CA39" s="36"/>
      <c r="CB39" s="36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18"/>
      <c r="CQ39" s="10"/>
      <c r="CR39" s="10"/>
      <c r="CS39" s="10"/>
      <c r="CT39" s="10"/>
      <c r="CU39" s="38"/>
      <c r="CV39" s="7"/>
      <c r="CW39" s="7"/>
      <c r="CX39" s="7"/>
      <c r="CY39" s="38"/>
      <c r="CZ39" s="38"/>
      <c r="DA39" s="38"/>
      <c r="DB39" s="38"/>
      <c r="DC39" s="38"/>
      <c r="DD39" s="38"/>
      <c r="DE39" s="38"/>
      <c r="DF39" s="38"/>
      <c r="DG39" s="38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139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>
      <c r="A40" s="39" t="s">
        <v>32</v>
      </c>
      <c r="B40" s="31">
        <v>71344425</v>
      </c>
      <c r="C40" s="10">
        <v>7037613</v>
      </c>
      <c r="D40" s="10">
        <v>122725781</v>
      </c>
      <c r="E40" s="10">
        <v>149225795</v>
      </c>
      <c r="F40" s="10">
        <v>166977029</v>
      </c>
      <c r="G40" s="9">
        <v>175231106</v>
      </c>
      <c r="H40" s="9">
        <v>169270380</v>
      </c>
      <c r="I40" s="9">
        <v>166050397</v>
      </c>
      <c r="J40" s="9">
        <v>187386687</v>
      </c>
      <c r="K40" s="9">
        <v>231544521</v>
      </c>
      <c r="L40" s="9">
        <v>373907367</v>
      </c>
      <c r="M40" s="9">
        <v>460577740</v>
      </c>
      <c r="N40" s="9">
        <v>463646766</v>
      </c>
      <c r="O40" s="9">
        <v>248105336</v>
      </c>
      <c r="P40" s="9">
        <v>239204553</v>
      </c>
      <c r="Q40" s="9">
        <v>221628719</v>
      </c>
      <c r="R40" s="9">
        <v>337134611</v>
      </c>
      <c r="S40" s="9">
        <v>313745368</v>
      </c>
      <c r="T40" s="18">
        <v>8167217</v>
      </c>
      <c r="U40" s="10">
        <v>592440</v>
      </c>
      <c r="V40" s="10">
        <v>21604209</v>
      </c>
      <c r="W40" s="10">
        <v>14260764</v>
      </c>
      <c r="X40" s="10">
        <v>14691815</v>
      </c>
      <c r="Y40" s="9">
        <v>18362941</v>
      </c>
      <c r="Z40" s="9">
        <v>17719196</v>
      </c>
      <c r="AA40" s="9">
        <v>20058226</v>
      </c>
      <c r="AB40" s="9">
        <v>21615347</v>
      </c>
      <c r="AC40" s="9">
        <v>26137592</v>
      </c>
      <c r="AD40" s="9">
        <v>36146250</v>
      </c>
      <c r="AE40" s="9">
        <v>42778854</v>
      </c>
      <c r="AF40" s="9">
        <v>18078622</v>
      </c>
      <c r="AG40" s="9">
        <v>8888627</v>
      </c>
      <c r="AH40" s="9">
        <v>8757479</v>
      </c>
      <c r="AI40" s="9">
        <v>9665361</v>
      </c>
      <c r="AJ40" s="9">
        <v>16491369</v>
      </c>
      <c r="AK40" s="9">
        <v>16835755</v>
      </c>
      <c r="AL40" s="18">
        <v>7249246</v>
      </c>
      <c r="AM40" s="10">
        <v>310862</v>
      </c>
      <c r="AN40" s="10">
        <v>26217075</v>
      </c>
      <c r="AO40" s="10">
        <v>34972255</v>
      </c>
      <c r="AP40" s="10">
        <v>35717160</v>
      </c>
      <c r="AQ40" s="9">
        <v>39514298</v>
      </c>
      <c r="AR40" s="9">
        <v>45358711</v>
      </c>
      <c r="AS40" s="9">
        <v>50628429</v>
      </c>
      <c r="AT40" s="9">
        <v>53008486</v>
      </c>
      <c r="AU40" s="9">
        <v>56388524</v>
      </c>
      <c r="AV40" s="9">
        <v>54613015</v>
      </c>
      <c r="AW40" s="9">
        <v>58424728</v>
      </c>
      <c r="AX40" s="9">
        <v>67362005</v>
      </c>
      <c r="AY40" s="9">
        <v>37496646</v>
      </c>
      <c r="AZ40" s="9">
        <v>35874585</v>
      </c>
      <c r="BA40" s="9">
        <v>35296381</v>
      </c>
      <c r="BB40" s="9">
        <v>32881158</v>
      </c>
      <c r="BC40" s="9">
        <v>33620567</v>
      </c>
      <c r="BD40" s="18">
        <v>36044</v>
      </c>
      <c r="BE40" s="10">
        <v>21490</v>
      </c>
      <c r="BF40" s="10">
        <v>136368</v>
      </c>
      <c r="BG40" s="10">
        <v>162002</v>
      </c>
      <c r="BH40" s="10">
        <v>215218</v>
      </c>
      <c r="BI40" s="9">
        <v>263923</v>
      </c>
      <c r="BJ40" s="9">
        <v>595159</v>
      </c>
      <c r="BK40" s="9">
        <v>1003600</v>
      </c>
      <c r="BL40" s="9">
        <v>778583</v>
      </c>
      <c r="BM40" s="9">
        <v>909891</v>
      </c>
      <c r="BN40" s="9">
        <v>1448847</v>
      </c>
      <c r="BO40" s="9">
        <v>1886858</v>
      </c>
      <c r="BP40" s="9">
        <v>1741253</v>
      </c>
      <c r="BQ40" s="9">
        <v>1827803</v>
      </c>
      <c r="BR40" s="9">
        <v>1840242</v>
      </c>
      <c r="BS40" s="9">
        <v>1571147</v>
      </c>
      <c r="BT40" s="9">
        <v>1589385</v>
      </c>
      <c r="BU40" s="9">
        <v>1874849</v>
      </c>
      <c r="BV40" s="19">
        <v>1016130</v>
      </c>
      <c r="BW40" s="12">
        <v>705045</v>
      </c>
      <c r="BX40" s="18">
        <v>5398747</v>
      </c>
      <c r="BY40" s="36">
        <v>1663034</v>
      </c>
      <c r="BZ40" s="36">
        <v>25347720</v>
      </c>
      <c r="CA40" s="36">
        <v>27641787</v>
      </c>
      <c r="CB40" s="36">
        <v>32213071</v>
      </c>
      <c r="CC40" s="9">
        <v>37188391</v>
      </c>
      <c r="CD40" s="9">
        <v>40114485</v>
      </c>
      <c r="CE40" s="9">
        <v>46140169</v>
      </c>
      <c r="CF40" s="9">
        <v>47958836</v>
      </c>
      <c r="CG40" s="9">
        <v>57100039</v>
      </c>
      <c r="CH40" s="9">
        <v>68786135</v>
      </c>
      <c r="CI40" s="9">
        <v>88384727</v>
      </c>
      <c r="CJ40" s="9">
        <v>75346833</v>
      </c>
      <c r="CK40" s="9">
        <v>58208009</v>
      </c>
      <c r="CL40" s="9">
        <v>54703414</v>
      </c>
      <c r="CM40" s="9">
        <v>57109474</v>
      </c>
      <c r="CN40" s="9">
        <v>87393040</v>
      </c>
      <c r="CO40" s="9">
        <v>86095482</v>
      </c>
      <c r="CP40" s="18">
        <v>92195679</v>
      </c>
      <c r="CQ40" s="10">
        <v>9625439</v>
      </c>
      <c r="CR40" s="10">
        <v>196031153</v>
      </c>
      <c r="CS40" s="10">
        <v>226262603</v>
      </c>
      <c r="CT40" s="10">
        <v>249814293</v>
      </c>
      <c r="CU40" s="20">
        <f t="shared" ref="CU40:CU51" si="145">+CC40+BI40+AQ40+Y40+G40</f>
        <v>270560659</v>
      </c>
      <c r="CV40" s="9">
        <v>273057931</v>
      </c>
      <c r="CW40" s="9">
        <v>283880821</v>
      </c>
      <c r="CX40" s="9">
        <v>310747939</v>
      </c>
      <c r="CY40" s="20">
        <f t="shared" ref="CY40:CY51" si="146">+CG40+BM40+AU40+AC40+K40</f>
        <v>372080567</v>
      </c>
      <c r="CZ40" s="20">
        <f t="shared" ref="CZ40:CZ51" si="147">+CH40+BN40+AV40+AD40+L40</f>
        <v>534901614</v>
      </c>
      <c r="DA40" s="9">
        <v>652052907</v>
      </c>
      <c r="DB40" s="9">
        <v>626175479</v>
      </c>
      <c r="DC40" s="9">
        <v>354526421</v>
      </c>
      <c r="DD40" s="9">
        <v>340380273</v>
      </c>
      <c r="DE40" s="9">
        <v>325271082</v>
      </c>
      <c r="DF40" s="9">
        <v>475489563</v>
      </c>
      <c r="DG40" s="9">
        <v>452172021</v>
      </c>
      <c r="DH40" s="95">
        <f t="shared" ref="DH40:DH52" si="148">+BX40+BD40+AL40+T40+B40</f>
        <v>92195679</v>
      </c>
      <c r="DI40" s="95">
        <f t="shared" ref="DI40:DI52" si="149">+BY40+BE40+AM40+U40+C40</f>
        <v>9625439</v>
      </c>
      <c r="DJ40" s="95">
        <f t="shared" ref="DJ40:DJ52" si="150">+BZ40+BF40+AN40+V40+D40</f>
        <v>196031153</v>
      </c>
      <c r="DK40" s="95">
        <f t="shared" ref="DK40:DK52" si="151">+CA40+BG40+AO40+W40+E40</f>
        <v>226262603</v>
      </c>
      <c r="DL40" s="95">
        <f t="shared" ref="DL40:DL52" si="152">+CB40+BH40+AP40+X40+F40</f>
        <v>249814293</v>
      </c>
      <c r="DM40" s="95">
        <f t="shared" ref="DM40:DM52" si="153">+CC40+BI40+AQ40+Y40+G40</f>
        <v>270560659</v>
      </c>
      <c r="DN40" s="95">
        <f t="shared" ref="DN40:DN52" si="154">+CD40+BJ40+AR40+Z40+H40</f>
        <v>273057931</v>
      </c>
      <c r="DO40" s="95">
        <f t="shared" ref="DO40:DO52" si="155">+CE40+BK40+AS40+AA40+I40</f>
        <v>283880821</v>
      </c>
      <c r="DP40" s="95">
        <f t="shared" ref="DP40:DP52" si="156">+CF40+BL40+AT40+AB40+J40</f>
        <v>310747939</v>
      </c>
      <c r="DQ40" s="95">
        <f t="shared" ref="DQ40:DQ52" si="157">+CG40+BM40+AU40+AC40+K40</f>
        <v>372080567</v>
      </c>
      <c r="DR40" s="95">
        <f t="shared" ref="DR40:DR52" si="158">+CH40+BN40+AV40+AD40+L40</f>
        <v>534901614</v>
      </c>
      <c r="DS40" s="95">
        <f t="shared" ref="DS40:DS52" si="159">+CI40+BO40+AW40+AE40+M40</f>
        <v>652052907</v>
      </c>
      <c r="DT40" s="95">
        <f t="shared" ref="DT40:DT52" si="160">+CJ40+BP40+AX40+AF40+N40</f>
        <v>626175479</v>
      </c>
      <c r="DU40" s="95">
        <f t="shared" ref="DU40:DU52" si="161">+CK40+BQ40+AY40+AG40+O40</f>
        <v>354526421</v>
      </c>
      <c r="DV40" s="95">
        <f t="shared" ref="DV40:DV52" si="162">+CL40+BR40+AZ40+AH40+P40</f>
        <v>340380273</v>
      </c>
      <c r="DW40" s="95">
        <f t="shared" ref="DW40:DW52" si="163">+CM40+BS40+BA40+AI40+Q40</f>
        <v>325271082</v>
      </c>
      <c r="DX40" s="95">
        <f t="shared" ref="DX40:DX52" si="164">+CN40+BT40+BB40+AJ40+R40</f>
        <v>475489563</v>
      </c>
      <c r="DY40" s="95">
        <f t="shared" ref="DY40:DY52" si="165">+CO40+BU40+BC40+AK40+S40</f>
        <v>452172021</v>
      </c>
      <c r="DZ40" s="139"/>
      <c r="EA40" s="91">
        <f t="shared" ref="EA40:EA52" si="166">+DH40-CP40</f>
        <v>0</v>
      </c>
      <c r="EB40" s="91">
        <f t="shared" ref="EB40:EB52" si="167">+DI40-CQ40</f>
        <v>0</v>
      </c>
      <c r="EC40" s="91">
        <f t="shared" ref="EC40:EC52" si="168">+DJ40-CR40</f>
        <v>0</v>
      </c>
      <c r="ED40" s="91">
        <f t="shared" ref="ED40:ED52" si="169">+DK40-CS40</f>
        <v>0</v>
      </c>
      <c r="EE40" s="91">
        <f t="shared" ref="EE40:EE52" si="170">+DL40-CT40</f>
        <v>0</v>
      </c>
      <c r="EF40" s="91">
        <f t="shared" ref="EF40:EF52" si="171">+DM40-CU40</f>
        <v>0</v>
      </c>
      <c r="EG40" s="91">
        <f t="shared" ref="EG40:EG52" si="172">+DN40-CV40</f>
        <v>0</v>
      </c>
      <c r="EH40" s="91">
        <f t="shared" ref="EH40:EH52" si="173">+DO40-CW40</f>
        <v>0</v>
      </c>
      <c r="EI40" s="91">
        <f t="shared" ref="EI40:EI52" si="174">+DP40-CX40</f>
        <v>0</v>
      </c>
      <c r="EJ40" s="91">
        <f t="shared" ref="EJ40:EJ52" si="175">+DQ40-CY40</f>
        <v>0</v>
      </c>
      <c r="EK40" s="91">
        <f t="shared" ref="EK40:EK52" si="176">+DR40-CZ40</f>
        <v>0</v>
      </c>
      <c r="EL40" s="91">
        <f t="shared" ref="EL40:EL52" si="177">+DS40-DA40</f>
        <v>0</v>
      </c>
      <c r="EM40" s="91">
        <f t="shared" ref="EM40:EM52" si="178">+DT40-DB40</f>
        <v>0</v>
      </c>
      <c r="EN40" s="91">
        <f t="shared" ref="EN40:EN52" si="179">+DU40-DC40</f>
        <v>0</v>
      </c>
      <c r="EO40" s="91">
        <f t="shared" ref="EO40:EO52" si="180">+DV40-DD40</f>
        <v>0</v>
      </c>
      <c r="EP40" s="91">
        <f t="shared" ref="EP40:EP52" si="181">+DW40-DE40</f>
        <v>0</v>
      </c>
      <c r="EQ40" s="91">
        <f t="shared" ref="EQ40:EQ52" si="182">+DX40-DF40</f>
        <v>0</v>
      </c>
      <c r="ER40" s="91">
        <f t="shared" ref="ER40:ER52" si="183">+DY40-DG40</f>
        <v>0</v>
      </c>
    </row>
    <row r="41" spans="1:148">
      <c r="A41" s="39" t="s">
        <v>33</v>
      </c>
      <c r="B41" s="31">
        <v>21330921</v>
      </c>
      <c r="C41" s="10">
        <v>94242114</v>
      </c>
      <c r="D41" s="10">
        <v>46330680</v>
      </c>
      <c r="E41" s="10">
        <v>58657010</v>
      </c>
      <c r="F41" s="10">
        <v>60717571</v>
      </c>
      <c r="G41" s="9">
        <v>62931451</v>
      </c>
      <c r="H41" s="9">
        <v>61675645</v>
      </c>
      <c r="I41" s="9">
        <v>66133033</v>
      </c>
      <c r="J41" s="9">
        <v>76270745</v>
      </c>
      <c r="K41" s="9">
        <v>100555814</v>
      </c>
      <c r="L41" s="9">
        <v>200842466</v>
      </c>
      <c r="M41" s="9">
        <v>245504575</v>
      </c>
      <c r="N41" s="9">
        <v>240238046</v>
      </c>
      <c r="O41" s="9">
        <v>235716373</v>
      </c>
      <c r="P41" s="9">
        <v>209380208</v>
      </c>
      <c r="Q41" s="9">
        <v>183100908</v>
      </c>
      <c r="R41" s="9">
        <v>132855067</v>
      </c>
      <c r="S41" s="9">
        <v>113105162</v>
      </c>
      <c r="T41" s="18">
        <v>1205396</v>
      </c>
      <c r="U41" s="10">
        <v>9510023</v>
      </c>
      <c r="V41" s="10">
        <v>2716067</v>
      </c>
      <c r="W41" s="10">
        <v>2877801</v>
      </c>
      <c r="X41" s="10">
        <v>3093497</v>
      </c>
      <c r="Y41" s="9">
        <v>3357139</v>
      </c>
      <c r="Z41" s="9">
        <v>3477614</v>
      </c>
      <c r="AA41" s="9">
        <v>3936298</v>
      </c>
      <c r="AB41" s="9">
        <v>2455072</v>
      </c>
      <c r="AC41" s="9">
        <v>2615064</v>
      </c>
      <c r="AD41" s="9">
        <v>3708621</v>
      </c>
      <c r="AE41" s="9">
        <v>4079151</v>
      </c>
      <c r="AF41" s="9">
        <v>3655640</v>
      </c>
      <c r="AG41" s="9">
        <v>4080759</v>
      </c>
      <c r="AH41" s="9">
        <v>3356423</v>
      </c>
      <c r="AI41" s="9">
        <v>3470243</v>
      </c>
      <c r="AJ41" s="9">
        <v>3511386</v>
      </c>
      <c r="AK41" s="9">
        <v>3454969</v>
      </c>
      <c r="AL41" s="18">
        <v>4092798</v>
      </c>
      <c r="AM41" s="10">
        <v>21024882</v>
      </c>
      <c r="AN41" s="10">
        <v>7770261</v>
      </c>
      <c r="AO41" s="10">
        <v>10119710</v>
      </c>
      <c r="AP41" s="10">
        <v>9198617</v>
      </c>
      <c r="AQ41" s="9">
        <v>10000715</v>
      </c>
      <c r="AR41" s="9">
        <v>10499371</v>
      </c>
      <c r="AS41" s="9">
        <v>12041838</v>
      </c>
      <c r="AT41" s="9">
        <v>12833406</v>
      </c>
      <c r="AU41" s="9">
        <v>16407568</v>
      </c>
      <c r="AV41" s="9">
        <v>23907668</v>
      </c>
      <c r="AW41" s="9">
        <v>30130938</v>
      </c>
      <c r="AX41" s="9">
        <v>36303664</v>
      </c>
      <c r="AY41" s="9">
        <v>41714272</v>
      </c>
      <c r="AZ41" s="9">
        <v>41507450</v>
      </c>
      <c r="BA41" s="9">
        <v>44186657</v>
      </c>
      <c r="BB41" s="9">
        <v>29667054</v>
      </c>
      <c r="BC41" s="9">
        <v>28442329</v>
      </c>
      <c r="BD41" s="18"/>
      <c r="BE41" s="10">
        <v>53634</v>
      </c>
      <c r="BF41" s="10"/>
      <c r="BG41" s="10"/>
      <c r="BH41" s="10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>
        <v>0</v>
      </c>
      <c r="BV41" s="19">
        <v>672738</v>
      </c>
      <c r="BW41" s="12">
        <v>1866701</v>
      </c>
      <c r="BX41" s="18">
        <v>4533850</v>
      </c>
      <c r="BY41" s="36">
        <v>21913211</v>
      </c>
      <c r="BZ41" s="36">
        <v>6911266</v>
      </c>
      <c r="CA41" s="36">
        <v>7644515</v>
      </c>
      <c r="CB41" s="36">
        <v>7899083</v>
      </c>
      <c r="CC41" s="9">
        <v>7983063</v>
      </c>
      <c r="CD41" s="9">
        <v>7598723</v>
      </c>
      <c r="CE41" s="9">
        <v>7965543</v>
      </c>
      <c r="CF41" s="9">
        <v>5881778</v>
      </c>
      <c r="CG41" s="9">
        <v>6555072</v>
      </c>
      <c r="CH41" s="9">
        <v>5173896</v>
      </c>
      <c r="CI41" s="9">
        <v>6117343</v>
      </c>
      <c r="CJ41" s="9">
        <v>6249529</v>
      </c>
      <c r="CK41" s="9">
        <v>9540752</v>
      </c>
      <c r="CL41" s="9">
        <v>10084035</v>
      </c>
      <c r="CM41" s="9">
        <v>11071265</v>
      </c>
      <c r="CN41" s="9">
        <v>6345226</v>
      </c>
      <c r="CO41" s="9">
        <v>6681193</v>
      </c>
      <c r="CP41" s="18">
        <v>31162965</v>
      </c>
      <c r="CQ41" s="10">
        <v>146743864</v>
      </c>
      <c r="CR41" s="10">
        <v>63728274</v>
      </c>
      <c r="CS41" s="10">
        <v>79299036</v>
      </c>
      <c r="CT41" s="10">
        <v>80908768</v>
      </c>
      <c r="CU41" s="20">
        <f t="shared" si="145"/>
        <v>84272368</v>
      </c>
      <c r="CV41" s="9">
        <v>83251353</v>
      </c>
      <c r="CW41" s="9">
        <v>90076712</v>
      </c>
      <c r="CX41" s="9">
        <v>97441001</v>
      </c>
      <c r="CY41" s="20">
        <f t="shared" si="146"/>
        <v>126133518</v>
      </c>
      <c r="CZ41" s="20">
        <f t="shared" si="147"/>
        <v>233632651</v>
      </c>
      <c r="DA41" s="9">
        <v>285832007</v>
      </c>
      <c r="DB41" s="9">
        <v>286446879</v>
      </c>
      <c r="DC41" s="9">
        <v>291052156</v>
      </c>
      <c r="DD41" s="9">
        <v>264328116</v>
      </c>
      <c r="DE41" s="9">
        <v>241829073</v>
      </c>
      <c r="DF41" s="9">
        <v>172378733</v>
      </c>
      <c r="DG41" s="9">
        <v>151683653</v>
      </c>
      <c r="DH41" s="95">
        <f t="shared" si="148"/>
        <v>31162965</v>
      </c>
      <c r="DI41" s="95">
        <f t="shared" si="149"/>
        <v>146743864</v>
      </c>
      <c r="DJ41" s="95">
        <f t="shared" si="150"/>
        <v>63728274</v>
      </c>
      <c r="DK41" s="95">
        <f t="shared" si="151"/>
        <v>79299036</v>
      </c>
      <c r="DL41" s="95">
        <f t="shared" si="152"/>
        <v>80908768</v>
      </c>
      <c r="DM41" s="95">
        <f t="shared" si="153"/>
        <v>84272368</v>
      </c>
      <c r="DN41" s="95">
        <f t="shared" si="154"/>
        <v>83251353</v>
      </c>
      <c r="DO41" s="95">
        <f t="shared" si="155"/>
        <v>90076712</v>
      </c>
      <c r="DP41" s="95">
        <f t="shared" si="156"/>
        <v>97441001</v>
      </c>
      <c r="DQ41" s="95">
        <f t="shared" si="157"/>
        <v>126133518</v>
      </c>
      <c r="DR41" s="95">
        <f t="shared" si="158"/>
        <v>233632651</v>
      </c>
      <c r="DS41" s="95">
        <f t="shared" si="159"/>
        <v>285832007</v>
      </c>
      <c r="DT41" s="95">
        <f t="shared" si="160"/>
        <v>286446879</v>
      </c>
      <c r="DU41" s="95">
        <f t="shared" si="161"/>
        <v>291052156</v>
      </c>
      <c r="DV41" s="95">
        <f t="shared" si="162"/>
        <v>264328116</v>
      </c>
      <c r="DW41" s="95">
        <f t="shared" si="163"/>
        <v>241829073</v>
      </c>
      <c r="DX41" s="95">
        <f t="shared" si="164"/>
        <v>172378733</v>
      </c>
      <c r="DY41" s="95">
        <f t="shared" si="165"/>
        <v>151683653</v>
      </c>
      <c r="DZ41" s="139"/>
      <c r="EA41" s="91">
        <f t="shared" si="166"/>
        <v>0</v>
      </c>
      <c r="EB41" s="91">
        <f t="shared" si="167"/>
        <v>0</v>
      </c>
      <c r="EC41" s="91">
        <f t="shared" si="168"/>
        <v>0</v>
      </c>
      <c r="ED41" s="91">
        <f t="shared" si="169"/>
        <v>0</v>
      </c>
      <c r="EE41" s="91">
        <f t="shared" si="170"/>
        <v>0</v>
      </c>
      <c r="EF41" s="91">
        <f t="shared" si="171"/>
        <v>0</v>
      </c>
      <c r="EG41" s="91">
        <f t="shared" si="172"/>
        <v>0</v>
      </c>
      <c r="EH41" s="91">
        <f t="shared" si="173"/>
        <v>0</v>
      </c>
      <c r="EI41" s="91">
        <f t="shared" si="174"/>
        <v>0</v>
      </c>
      <c r="EJ41" s="91">
        <f t="shared" si="175"/>
        <v>0</v>
      </c>
      <c r="EK41" s="91">
        <f t="shared" si="176"/>
        <v>0</v>
      </c>
      <c r="EL41" s="91">
        <f t="shared" si="177"/>
        <v>0</v>
      </c>
      <c r="EM41" s="91">
        <f t="shared" si="178"/>
        <v>0</v>
      </c>
      <c r="EN41" s="91">
        <f t="shared" si="179"/>
        <v>0</v>
      </c>
      <c r="EO41" s="91">
        <f t="shared" si="180"/>
        <v>0</v>
      </c>
      <c r="EP41" s="91">
        <f t="shared" si="181"/>
        <v>0</v>
      </c>
      <c r="EQ41" s="91">
        <f t="shared" si="182"/>
        <v>0</v>
      </c>
      <c r="ER41" s="91">
        <f t="shared" si="183"/>
        <v>0</v>
      </c>
    </row>
    <row r="42" spans="1:148">
      <c r="A42" s="39" t="s">
        <v>34</v>
      </c>
      <c r="B42" s="31">
        <v>28669588</v>
      </c>
      <c r="C42" s="10">
        <v>32920853</v>
      </c>
      <c r="D42" s="10">
        <v>48746067</v>
      </c>
      <c r="E42" s="10">
        <v>59831785</v>
      </c>
      <c r="F42" s="10">
        <v>64854345</v>
      </c>
      <c r="G42" s="9">
        <v>66604724</v>
      </c>
      <c r="H42" s="9">
        <v>61458130</v>
      </c>
      <c r="I42" s="9">
        <v>62393168</v>
      </c>
      <c r="J42" s="9">
        <v>70138317</v>
      </c>
      <c r="K42" s="9">
        <v>82293976</v>
      </c>
      <c r="L42" s="9">
        <v>148400026</v>
      </c>
      <c r="M42" s="9">
        <v>175550848</v>
      </c>
      <c r="N42" s="9">
        <v>163191806</v>
      </c>
      <c r="O42" s="9">
        <v>136790311</v>
      </c>
      <c r="P42" s="9">
        <v>123546515</v>
      </c>
      <c r="Q42" s="9">
        <v>115888317</v>
      </c>
      <c r="R42" s="9">
        <v>109586214</v>
      </c>
      <c r="S42" s="9">
        <v>101037181</v>
      </c>
      <c r="T42" s="18">
        <v>1723114</v>
      </c>
      <c r="U42" s="10">
        <v>1460734</v>
      </c>
      <c r="V42" s="10">
        <v>1539930</v>
      </c>
      <c r="W42" s="10">
        <v>2269592</v>
      </c>
      <c r="X42" s="10">
        <v>2586049</v>
      </c>
      <c r="Y42" s="9">
        <v>2889257</v>
      </c>
      <c r="Z42" s="9">
        <v>3340677</v>
      </c>
      <c r="AA42" s="9">
        <v>2647243</v>
      </c>
      <c r="AB42" s="9">
        <v>2686736</v>
      </c>
      <c r="AC42" s="9">
        <v>3079286</v>
      </c>
      <c r="AD42" s="9">
        <v>3342262</v>
      </c>
      <c r="AE42" s="9">
        <v>4150367</v>
      </c>
      <c r="AF42" s="9">
        <v>3822362</v>
      </c>
      <c r="AG42" s="9">
        <v>3417783</v>
      </c>
      <c r="AH42" s="9">
        <v>2896557</v>
      </c>
      <c r="AI42" s="9">
        <v>2339412</v>
      </c>
      <c r="AJ42" s="9">
        <v>2514880</v>
      </c>
      <c r="AK42" s="9">
        <v>2422374</v>
      </c>
      <c r="AL42" s="18">
        <v>2004400</v>
      </c>
      <c r="AM42" s="10">
        <v>6282890</v>
      </c>
      <c r="AN42" s="10">
        <v>3023233</v>
      </c>
      <c r="AO42" s="10">
        <v>2739682</v>
      </c>
      <c r="AP42" s="10">
        <v>3258388</v>
      </c>
      <c r="AQ42" s="9">
        <v>4330429</v>
      </c>
      <c r="AR42" s="9">
        <v>4280260</v>
      </c>
      <c r="AS42" s="9">
        <v>4102647</v>
      </c>
      <c r="AT42" s="9">
        <v>5199798</v>
      </c>
      <c r="AU42" s="9">
        <v>6331898</v>
      </c>
      <c r="AV42" s="9">
        <v>6074672</v>
      </c>
      <c r="AW42" s="9">
        <v>4879305</v>
      </c>
      <c r="AX42" s="9">
        <v>4941982</v>
      </c>
      <c r="AY42" s="9">
        <v>7725662</v>
      </c>
      <c r="AZ42" s="9">
        <v>9442521</v>
      </c>
      <c r="BA42" s="9">
        <v>13173407</v>
      </c>
      <c r="BB42" s="9">
        <v>13766744</v>
      </c>
      <c r="BC42" s="9">
        <v>12241433</v>
      </c>
      <c r="BD42" s="18"/>
      <c r="BE42" s="10">
        <v>0</v>
      </c>
      <c r="BF42" s="10"/>
      <c r="BG42" s="10">
        <v>29742</v>
      </c>
      <c r="BH42" s="10">
        <v>586939</v>
      </c>
      <c r="BI42" s="9">
        <v>805946</v>
      </c>
      <c r="BJ42" s="9">
        <v>790929</v>
      </c>
      <c r="BK42" s="9">
        <v>1467349</v>
      </c>
      <c r="BL42" s="9">
        <v>1436371</v>
      </c>
      <c r="BM42" s="9">
        <v>1530965</v>
      </c>
      <c r="BN42" s="9">
        <v>385757</v>
      </c>
      <c r="BO42" s="9">
        <v>145082</v>
      </c>
      <c r="BP42" s="9">
        <v>287643</v>
      </c>
      <c r="BQ42" s="9">
        <v>281178</v>
      </c>
      <c r="BR42" s="9">
        <v>259668</v>
      </c>
      <c r="BS42" s="9">
        <v>245922</v>
      </c>
      <c r="BT42" s="9">
        <v>256362</v>
      </c>
      <c r="BU42" s="9">
        <v>272527</v>
      </c>
      <c r="BV42" s="19">
        <v>935107</v>
      </c>
      <c r="BW42" s="12">
        <v>1248386</v>
      </c>
      <c r="BX42" s="18">
        <v>1238557</v>
      </c>
      <c r="BY42" s="36">
        <v>6212666</v>
      </c>
      <c r="BZ42" s="36">
        <v>3817886</v>
      </c>
      <c r="CA42" s="36">
        <v>11939427</v>
      </c>
      <c r="CB42" s="36">
        <v>13168041</v>
      </c>
      <c r="CC42" s="9">
        <v>13787321</v>
      </c>
      <c r="CD42" s="9">
        <v>15362901</v>
      </c>
      <c r="CE42" s="9">
        <v>8226681</v>
      </c>
      <c r="CF42" s="9">
        <v>9507985</v>
      </c>
      <c r="CG42" s="9">
        <v>24894650</v>
      </c>
      <c r="CH42" s="9">
        <v>36486968</v>
      </c>
      <c r="CI42" s="9">
        <v>39648303</v>
      </c>
      <c r="CJ42" s="9">
        <v>11189379</v>
      </c>
      <c r="CK42" s="9">
        <v>13179456</v>
      </c>
      <c r="CL42" s="9">
        <v>12510410</v>
      </c>
      <c r="CM42" s="9">
        <v>13463498</v>
      </c>
      <c r="CN42" s="9">
        <v>14220636</v>
      </c>
      <c r="CO42" s="9">
        <v>14817367</v>
      </c>
      <c r="CP42" s="18">
        <v>33635659</v>
      </c>
      <c r="CQ42" s="10">
        <v>46877143</v>
      </c>
      <c r="CR42" s="10">
        <v>57127116</v>
      </c>
      <c r="CS42" s="10">
        <v>76810228</v>
      </c>
      <c r="CT42" s="10">
        <v>84453762</v>
      </c>
      <c r="CU42" s="20">
        <f t="shared" si="145"/>
        <v>88417677</v>
      </c>
      <c r="CV42" s="9">
        <v>85232897</v>
      </c>
      <c r="CW42" s="9">
        <v>78837088</v>
      </c>
      <c r="CX42" s="9">
        <v>88969207</v>
      </c>
      <c r="CY42" s="20">
        <f t="shared" si="146"/>
        <v>118130775</v>
      </c>
      <c r="CZ42" s="20">
        <f t="shared" si="147"/>
        <v>194689685</v>
      </c>
      <c r="DA42" s="9">
        <v>224373905</v>
      </c>
      <c r="DB42" s="9">
        <v>183433172</v>
      </c>
      <c r="DC42" s="9">
        <v>161394390</v>
      </c>
      <c r="DD42" s="9">
        <v>148655671</v>
      </c>
      <c r="DE42" s="9">
        <v>145110556</v>
      </c>
      <c r="DF42" s="9">
        <v>140344836</v>
      </c>
      <c r="DG42" s="9">
        <v>130790882</v>
      </c>
      <c r="DH42" s="95">
        <f t="shared" si="148"/>
        <v>33635659</v>
      </c>
      <c r="DI42" s="95">
        <f t="shared" si="149"/>
        <v>46877143</v>
      </c>
      <c r="DJ42" s="95">
        <f t="shared" si="150"/>
        <v>57127116</v>
      </c>
      <c r="DK42" s="95">
        <f t="shared" si="151"/>
        <v>76810228</v>
      </c>
      <c r="DL42" s="95">
        <f t="shared" si="152"/>
        <v>84453762</v>
      </c>
      <c r="DM42" s="95">
        <f t="shared" si="153"/>
        <v>88417677</v>
      </c>
      <c r="DN42" s="95">
        <f t="shared" si="154"/>
        <v>85232897</v>
      </c>
      <c r="DO42" s="95">
        <f t="shared" si="155"/>
        <v>78837088</v>
      </c>
      <c r="DP42" s="95">
        <f t="shared" si="156"/>
        <v>88969207</v>
      </c>
      <c r="DQ42" s="95">
        <f t="shared" si="157"/>
        <v>118130775</v>
      </c>
      <c r="DR42" s="95">
        <f t="shared" si="158"/>
        <v>194689685</v>
      </c>
      <c r="DS42" s="95">
        <f t="shared" si="159"/>
        <v>224373905</v>
      </c>
      <c r="DT42" s="95">
        <f t="shared" si="160"/>
        <v>183433172</v>
      </c>
      <c r="DU42" s="95">
        <f t="shared" si="161"/>
        <v>161394390</v>
      </c>
      <c r="DV42" s="95">
        <f t="shared" si="162"/>
        <v>148655671</v>
      </c>
      <c r="DW42" s="95">
        <f t="shared" si="163"/>
        <v>145110556</v>
      </c>
      <c r="DX42" s="95">
        <f t="shared" si="164"/>
        <v>140344836</v>
      </c>
      <c r="DY42" s="95">
        <f t="shared" si="165"/>
        <v>130790882</v>
      </c>
      <c r="DZ42" s="139"/>
      <c r="EA42" s="91">
        <f t="shared" si="166"/>
        <v>0</v>
      </c>
      <c r="EB42" s="91">
        <f t="shared" si="167"/>
        <v>0</v>
      </c>
      <c r="EC42" s="91">
        <f t="shared" si="168"/>
        <v>0</v>
      </c>
      <c r="ED42" s="91">
        <f t="shared" si="169"/>
        <v>0</v>
      </c>
      <c r="EE42" s="91">
        <f t="shared" si="170"/>
        <v>0</v>
      </c>
      <c r="EF42" s="91">
        <f t="shared" si="171"/>
        <v>0</v>
      </c>
      <c r="EG42" s="91">
        <f t="shared" si="172"/>
        <v>0</v>
      </c>
      <c r="EH42" s="91">
        <f t="shared" si="173"/>
        <v>0</v>
      </c>
      <c r="EI42" s="91">
        <f t="shared" si="174"/>
        <v>0</v>
      </c>
      <c r="EJ42" s="91">
        <f t="shared" si="175"/>
        <v>0</v>
      </c>
      <c r="EK42" s="91">
        <f t="shared" si="176"/>
        <v>0</v>
      </c>
      <c r="EL42" s="91">
        <f t="shared" si="177"/>
        <v>0</v>
      </c>
      <c r="EM42" s="91">
        <f t="shared" si="178"/>
        <v>0</v>
      </c>
      <c r="EN42" s="91">
        <f t="shared" si="179"/>
        <v>0</v>
      </c>
      <c r="EO42" s="91">
        <f t="shared" si="180"/>
        <v>0</v>
      </c>
      <c r="EP42" s="91">
        <f t="shared" si="181"/>
        <v>0</v>
      </c>
      <c r="EQ42" s="91">
        <f t="shared" si="182"/>
        <v>0</v>
      </c>
      <c r="ER42" s="91">
        <f t="shared" si="183"/>
        <v>0</v>
      </c>
    </row>
    <row r="43" spans="1:148">
      <c r="A43" s="39" t="s">
        <v>35</v>
      </c>
      <c r="B43" s="31">
        <v>19344256</v>
      </c>
      <c r="C43" s="10">
        <v>25458955</v>
      </c>
      <c r="D43" s="10">
        <v>32445006</v>
      </c>
      <c r="E43" s="10">
        <v>39522557</v>
      </c>
      <c r="F43" s="10">
        <v>43834139</v>
      </c>
      <c r="G43" s="9">
        <v>44292410</v>
      </c>
      <c r="H43" s="9">
        <v>43126222</v>
      </c>
      <c r="I43" s="9">
        <v>40897546</v>
      </c>
      <c r="J43" s="9">
        <v>42649437</v>
      </c>
      <c r="K43" s="9">
        <v>51525243</v>
      </c>
      <c r="L43" s="9">
        <v>88872908</v>
      </c>
      <c r="M43" s="9">
        <v>111466421</v>
      </c>
      <c r="N43" s="9">
        <v>55701212</v>
      </c>
      <c r="O43" s="9">
        <v>79989917</v>
      </c>
      <c r="P43" s="9">
        <v>75498091</v>
      </c>
      <c r="Q43" s="9">
        <v>72597095</v>
      </c>
      <c r="R43" s="9">
        <v>86528985</v>
      </c>
      <c r="S43" s="9">
        <v>82584268</v>
      </c>
      <c r="T43" s="18">
        <v>1677260</v>
      </c>
      <c r="U43" s="10">
        <v>2796027</v>
      </c>
      <c r="V43" s="10">
        <v>3540640</v>
      </c>
      <c r="W43" s="10">
        <v>4119697</v>
      </c>
      <c r="X43" s="10">
        <v>4913656</v>
      </c>
      <c r="Y43" s="9">
        <v>4802063</v>
      </c>
      <c r="Z43" s="9">
        <v>5487074</v>
      </c>
      <c r="AA43" s="9">
        <v>4202385</v>
      </c>
      <c r="AB43" s="9">
        <v>3666087</v>
      </c>
      <c r="AC43" s="9">
        <v>4820036</v>
      </c>
      <c r="AD43" s="9">
        <v>5500661</v>
      </c>
      <c r="AE43" s="9">
        <v>6958972</v>
      </c>
      <c r="AF43" s="9">
        <v>3805135</v>
      </c>
      <c r="AG43" s="9">
        <v>4388914</v>
      </c>
      <c r="AH43" s="9">
        <v>2590080</v>
      </c>
      <c r="AI43" s="9">
        <v>2421475</v>
      </c>
      <c r="AJ43" s="9">
        <v>3214884</v>
      </c>
      <c r="AK43" s="9">
        <v>3124659</v>
      </c>
      <c r="AL43" s="18">
        <v>103030</v>
      </c>
      <c r="AM43" s="10">
        <v>254961</v>
      </c>
      <c r="AN43" s="10">
        <v>273502</v>
      </c>
      <c r="AO43" s="10">
        <v>368658</v>
      </c>
      <c r="AP43" s="10">
        <v>192323</v>
      </c>
      <c r="AQ43" s="9">
        <v>829431</v>
      </c>
      <c r="AR43" s="9">
        <v>945196</v>
      </c>
      <c r="AS43" s="9">
        <v>568715</v>
      </c>
      <c r="AT43" s="9">
        <v>503889</v>
      </c>
      <c r="AU43" s="9">
        <v>586820</v>
      </c>
      <c r="AV43" s="9">
        <v>1283826</v>
      </c>
      <c r="AW43" s="9">
        <v>1281419</v>
      </c>
      <c r="AX43" s="9">
        <v>120208</v>
      </c>
      <c r="AY43" s="9">
        <v>148739</v>
      </c>
      <c r="AZ43" s="9">
        <v>380472</v>
      </c>
      <c r="BA43" s="9">
        <v>638720</v>
      </c>
      <c r="BB43" s="9">
        <v>1502656</v>
      </c>
      <c r="BC43" s="9">
        <v>1446991</v>
      </c>
      <c r="BD43" s="18">
        <v>2000</v>
      </c>
      <c r="BE43" s="10">
        <v>23612</v>
      </c>
      <c r="BF43" s="10">
        <v>7417</v>
      </c>
      <c r="BG43" s="10">
        <v>158138</v>
      </c>
      <c r="BH43" s="10">
        <v>60359</v>
      </c>
      <c r="BI43" s="9">
        <v>440789</v>
      </c>
      <c r="BJ43" s="9">
        <v>105357</v>
      </c>
      <c r="BK43" s="9">
        <v>178518</v>
      </c>
      <c r="BL43" s="9">
        <v>146366</v>
      </c>
      <c r="BM43" s="9">
        <v>104713</v>
      </c>
      <c r="BN43" s="9">
        <v>39101</v>
      </c>
      <c r="BO43" s="9">
        <v>38905</v>
      </c>
      <c r="BP43" s="9">
        <v>37696</v>
      </c>
      <c r="BQ43" s="9">
        <v>36000</v>
      </c>
      <c r="BR43" s="9">
        <v>20000</v>
      </c>
      <c r="BS43" s="9"/>
      <c r="BT43" s="9"/>
      <c r="BU43" s="9">
        <v>0</v>
      </c>
      <c r="BV43" s="19">
        <v>734896</v>
      </c>
      <c r="BW43" s="12">
        <v>1112185</v>
      </c>
      <c r="BX43" s="18">
        <v>5543630</v>
      </c>
      <c r="BY43" s="36">
        <v>8136103</v>
      </c>
      <c r="BZ43" s="36">
        <v>8928407</v>
      </c>
      <c r="CA43" s="36">
        <v>8064249</v>
      </c>
      <c r="CB43" s="36">
        <v>9147974</v>
      </c>
      <c r="CC43" s="9">
        <v>11124748</v>
      </c>
      <c r="CD43" s="9">
        <v>11478551</v>
      </c>
      <c r="CE43" s="9">
        <v>14866945</v>
      </c>
      <c r="CF43" s="9">
        <v>16616472</v>
      </c>
      <c r="CG43" s="9">
        <v>16417341</v>
      </c>
      <c r="CH43" s="9">
        <v>21776832</v>
      </c>
      <c r="CI43" s="9">
        <v>24377616</v>
      </c>
      <c r="CJ43" s="9">
        <v>12021337</v>
      </c>
      <c r="CK43" s="9">
        <v>12171935</v>
      </c>
      <c r="CL43" s="9">
        <v>10959992</v>
      </c>
      <c r="CM43" s="9">
        <v>11776252</v>
      </c>
      <c r="CN43" s="9">
        <v>21292382</v>
      </c>
      <c r="CO43" s="9">
        <v>20832633</v>
      </c>
      <c r="CP43" s="18">
        <v>26670176</v>
      </c>
      <c r="CQ43" s="10">
        <v>36669658</v>
      </c>
      <c r="CR43" s="10">
        <v>45194972</v>
      </c>
      <c r="CS43" s="10">
        <v>52233299</v>
      </c>
      <c r="CT43" s="10">
        <v>58148451</v>
      </c>
      <c r="CU43" s="20">
        <f t="shared" si="145"/>
        <v>61489441</v>
      </c>
      <c r="CV43" s="9">
        <v>61142400</v>
      </c>
      <c r="CW43" s="9">
        <v>60714109</v>
      </c>
      <c r="CX43" s="9">
        <v>63582251</v>
      </c>
      <c r="CY43" s="20">
        <f t="shared" si="146"/>
        <v>73454153</v>
      </c>
      <c r="CZ43" s="20">
        <f t="shared" si="147"/>
        <v>117473328</v>
      </c>
      <c r="DA43" s="9">
        <v>144123333</v>
      </c>
      <c r="DB43" s="9">
        <v>71685588</v>
      </c>
      <c r="DC43" s="9">
        <v>96735505</v>
      </c>
      <c r="DD43" s="9">
        <v>89448635</v>
      </c>
      <c r="DE43" s="9">
        <v>87433542</v>
      </c>
      <c r="DF43" s="9">
        <v>112538907</v>
      </c>
      <c r="DG43" s="9">
        <v>107988551</v>
      </c>
      <c r="DH43" s="95">
        <f t="shared" si="148"/>
        <v>26670176</v>
      </c>
      <c r="DI43" s="95">
        <f t="shared" si="149"/>
        <v>36669658</v>
      </c>
      <c r="DJ43" s="95">
        <f t="shared" si="150"/>
        <v>45194972</v>
      </c>
      <c r="DK43" s="95">
        <f t="shared" si="151"/>
        <v>52233299</v>
      </c>
      <c r="DL43" s="95">
        <f t="shared" si="152"/>
        <v>58148451</v>
      </c>
      <c r="DM43" s="95">
        <f t="shared" si="153"/>
        <v>61489441</v>
      </c>
      <c r="DN43" s="95">
        <f t="shared" si="154"/>
        <v>61142400</v>
      </c>
      <c r="DO43" s="95">
        <f t="shared" si="155"/>
        <v>60714109</v>
      </c>
      <c r="DP43" s="95">
        <f t="shared" si="156"/>
        <v>63582251</v>
      </c>
      <c r="DQ43" s="95">
        <f t="shared" si="157"/>
        <v>73454153</v>
      </c>
      <c r="DR43" s="95">
        <f t="shared" si="158"/>
        <v>117473328</v>
      </c>
      <c r="DS43" s="95">
        <f t="shared" si="159"/>
        <v>144123333</v>
      </c>
      <c r="DT43" s="95">
        <f t="shared" si="160"/>
        <v>71685588</v>
      </c>
      <c r="DU43" s="95">
        <f t="shared" si="161"/>
        <v>96735505</v>
      </c>
      <c r="DV43" s="95">
        <f t="shared" si="162"/>
        <v>89448635</v>
      </c>
      <c r="DW43" s="95">
        <f t="shared" si="163"/>
        <v>87433542</v>
      </c>
      <c r="DX43" s="95">
        <f t="shared" si="164"/>
        <v>112538907</v>
      </c>
      <c r="DY43" s="95">
        <f t="shared" si="165"/>
        <v>107988551</v>
      </c>
      <c r="DZ43" s="139"/>
      <c r="EA43" s="91">
        <f t="shared" si="166"/>
        <v>0</v>
      </c>
      <c r="EB43" s="91">
        <f t="shared" si="167"/>
        <v>0</v>
      </c>
      <c r="EC43" s="91">
        <f t="shared" si="168"/>
        <v>0</v>
      </c>
      <c r="ED43" s="91">
        <f t="shared" si="169"/>
        <v>0</v>
      </c>
      <c r="EE43" s="91">
        <f t="shared" si="170"/>
        <v>0</v>
      </c>
      <c r="EF43" s="91">
        <f t="shared" si="171"/>
        <v>0</v>
      </c>
      <c r="EG43" s="91">
        <f t="shared" si="172"/>
        <v>0</v>
      </c>
      <c r="EH43" s="91">
        <f t="shared" si="173"/>
        <v>0</v>
      </c>
      <c r="EI43" s="91">
        <f t="shared" si="174"/>
        <v>0</v>
      </c>
      <c r="EJ43" s="91">
        <f t="shared" si="175"/>
        <v>0</v>
      </c>
      <c r="EK43" s="91">
        <f t="shared" si="176"/>
        <v>0</v>
      </c>
      <c r="EL43" s="91">
        <f t="shared" si="177"/>
        <v>0</v>
      </c>
      <c r="EM43" s="91">
        <f t="shared" si="178"/>
        <v>0</v>
      </c>
      <c r="EN43" s="91">
        <f t="shared" si="179"/>
        <v>0</v>
      </c>
      <c r="EO43" s="91">
        <f t="shared" si="180"/>
        <v>0</v>
      </c>
      <c r="EP43" s="91">
        <f t="shared" si="181"/>
        <v>0</v>
      </c>
      <c r="EQ43" s="91">
        <f t="shared" si="182"/>
        <v>0</v>
      </c>
      <c r="ER43" s="91">
        <f t="shared" si="183"/>
        <v>0</v>
      </c>
    </row>
    <row r="44" spans="1:148">
      <c r="A44" s="39" t="s">
        <v>38</v>
      </c>
      <c r="B44" s="31">
        <v>58757895</v>
      </c>
      <c r="C44" s="10">
        <v>64361930</v>
      </c>
      <c r="D44" s="10">
        <v>87312666</v>
      </c>
      <c r="E44" s="10">
        <v>108695979</v>
      </c>
      <c r="F44" s="10">
        <v>118370493</v>
      </c>
      <c r="G44" s="9">
        <v>136978560</v>
      </c>
      <c r="H44" s="9">
        <v>136733040</v>
      </c>
      <c r="I44" s="9">
        <v>155355395</v>
      </c>
      <c r="J44" s="9">
        <v>195770319</v>
      </c>
      <c r="K44" s="9">
        <v>254940531</v>
      </c>
      <c r="L44" s="9">
        <v>442587854</v>
      </c>
      <c r="M44" s="9">
        <v>510021686</v>
      </c>
      <c r="N44" s="9">
        <v>474790768</v>
      </c>
      <c r="O44" s="9">
        <v>407247441</v>
      </c>
      <c r="P44" s="9">
        <v>367726811</v>
      </c>
      <c r="Q44" s="9">
        <v>329197286</v>
      </c>
      <c r="R44" s="9">
        <v>293900232</v>
      </c>
      <c r="S44" s="9">
        <v>261281775</v>
      </c>
      <c r="T44" s="18">
        <v>11716369</v>
      </c>
      <c r="U44" s="10">
        <v>7469450</v>
      </c>
      <c r="V44" s="10">
        <v>7392449</v>
      </c>
      <c r="W44" s="10">
        <v>11850869</v>
      </c>
      <c r="X44" s="10">
        <v>10479931</v>
      </c>
      <c r="Y44" s="9">
        <v>10531617</v>
      </c>
      <c r="Z44" s="9">
        <v>12665120</v>
      </c>
      <c r="AA44" s="9">
        <v>14315194</v>
      </c>
      <c r="AB44" s="9">
        <v>9739730</v>
      </c>
      <c r="AC44" s="9">
        <v>10146821</v>
      </c>
      <c r="AD44" s="9">
        <v>12996812</v>
      </c>
      <c r="AE44" s="9">
        <v>14462892</v>
      </c>
      <c r="AF44" s="9">
        <v>13465845</v>
      </c>
      <c r="AG44" s="9">
        <v>12789904</v>
      </c>
      <c r="AH44" s="9">
        <v>12175504</v>
      </c>
      <c r="AI44" s="9">
        <v>12618170</v>
      </c>
      <c r="AJ44" s="9">
        <v>11811701</v>
      </c>
      <c r="AK44" s="9">
        <v>10846090</v>
      </c>
      <c r="AL44" s="18">
        <v>6382439</v>
      </c>
      <c r="AM44" s="10">
        <v>11934329</v>
      </c>
      <c r="AN44" s="10">
        <v>19589660</v>
      </c>
      <c r="AO44" s="10">
        <v>18585872</v>
      </c>
      <c r="AP44" s="10">
        <v>15861778</v>
      </c>
      <c r="AQ44" s="9">
        <v>20987097</v>
      </c>
      <c r="AR44" s="9">
        <v>22001710</v>
      </c>
      <c r="AS44" s="9">
        <v>21419705</v>
      </c>
      <c r="AT44" s="9">
        <v>18932560</v>
      </c>
      <c r="AU44" s="9">
        <v>17176318</v>
      </c>
      <c r="AV44" s="9">
        <v>8436587</v>
      </c>
      <c r="AW44" s="9">
        <v>8648414</v>
      </c>
      <c r="AX44" s="9">
        <v>9437191</v>
      </c>
      <c r="AY44" s="9">
        <v>10018767</v>
      </c>
      <c r="AZ44" s="9">
        <v>10569236</v>
      </c>
      <c r="BA44" s="9">
        <v>10120269</v>
      </c>
      <c r="BB44" s="9">
        <v>10739977</v>
      </c>
      <c r="BC44" s="9">
        <v>12341233</v>
      </c>
      <c r="BD44" s="18">
        <v>58390</v>
      </c>
      <c r="BE44" s="10">
        <v>24834</v>
      </c>
      <c r="BF44" s="10">
        <v>10770</v>
      </c>
      <c r="BG44" s="10">
        <v>177577</v>
      </c>
      <c r="BH44" s="10">
        <v>534592</v>
      </c>
      <c r="BI44" s="9">
        <v>56337</v>
      </c>
      <c r="BJ44" s="9">
        <v>52725</v>
      </c>
      <c r="BK44" s="9">
        <v>269636</v>
      </c>
      <c r="BL44" s="9">
        <v>417331</v>
      </c>
      <c r="BM44" s="9">
        <v>773547</v>
      </c>
      <c r="BN44" s="9">
        <v>56285</v>
      </c>
      <c r="BO44" s="9">
        <v>130981</v>
      </c>
      <c r="BP44" s="9">
        <v>123672</v>
      </c>
      <c r="BQ44" s="9">
        <v>160673</v>
      </c>
      <c r="BR44" s="9">
        <v>166901</v>
      </c>
      <c r="BS44" s="9">
        <v>192900</v>
      </c>
      <c r="BT44" s="9">
        <v>161654</v>
      </c>
      <c r="BU44" s="9">
        <v>104860</v>
      </c>
      <c r="BV44" s="19">
        <v>3043500</v>
      </c>
      <c r="BW44" s="12">
        <v>5762823</v>
      </c>
      <c r="BX44" s="18">
        <v>8379758</v>
      </c>
      <c r="BY44" s="36">
        <v>12708919</v>
      </c>
      <c r="BZ44" s="36">
        <v>14380189</v>
      </c>
      <c r="CA44" s="36">
        <v>12174645</v>
      </c>
      <c r="CB44" s="36">
        <v>12276038</v>
      </c>
      <c r="CC44" s="9">
        <v>14757040</v>
      </c>
      <c r="CD44" s="9">
        <v>15406221</v>
      </c>
      <c r="CE44" s="9">
        <v>15314722</v>
      </c>
      <c r="CF44" s="9">
        <v>15283545</v>
      </c>
      <c r="CG44" s="9">
        <v>18278826</v>
      </c>
      <c r="CH44" s="9">
        <v>18736225</v>
      </c>
      <c r="CI44" s="9">
        <v>17240318</v>
      </c>
      <c r="CJ44" s="9">
        <v>18970882</v>
      </c>
      <c r="CK44" s="9">
        <v>14958925</v>
      </c>
      <c r="CL44" s="9">
        <v>18438430</v>
      </c>
      <c r="CM44" s="9">
        <v>21305451</v>
      </c>
      <c r="CN44" s="9">
        <v>22704035</v>
      </c>
      <c r="CO44" s="9">
        <v>25402220</v>
      </c>
      <c r="CP44" s="18">
        <v>85294851</v>
      </c>
      <c r="CQ44" s="10">
        <v>96499462</v>
      </c>
      <c r="CR44" s="10">
        <v>128685734</v>
      </c>
      <c r="CS44" s="10">
        <v>151484942</v>
      </c>
      <c r="CT44" s="10">
        <v>157522832</v>
      </c>
      <c r="CU44" s="20">
        <f t="shared" si="145"/>
        <v>183310651</v>
      </c>
      <c r="CV44" s="9">
        <v>186858816</v>
      </c>
      <c r="CW44" s="9">
        <v>206674652</v>
      </c>
      <c r="CX44" s="9">
        <v>240143485</v>
      </c>
      <c r="CY44" s="20">
        <f t="shared" si="146"/>
        <v>301316043</v>
      </c>
      <c r="CZ44" s="20">
        <f t="shared" si="147"/>
        <v>482813763</v>
      </c>
      <c r="DA44" s="9">
        <v>550504291</v>
      </c>
      <c r="DB44" s="9">
        <v>516788358</v>
      </c>
      <c r="DC44" s="9">
        <v>445175710</v>
      </c>
      <c r="DD44" s="9">
        <v>409076882</v>
      </c>
      <c r="DE44" s="9">
        <v>373434076</v>
      </c>
      <c r="DF44" s="9">
        <v>339317599</v>
      </c>
      <c r="DG44" s="9">
        <v>309976178</v>
      </c>
      <c r="DH44" s="95">
        <f t="shared" si="148"/>
        <v>85294851</v>
      </c>
      <c r="DI44" s="95">
        <f t="shared" si="149"/>
        <v>96499462</v>
      </c>
      <c r="DJ44" s="95">
        <f t="shared" si="150"/>
        <v>128685734</v>
      </c>
      <c r="DK44" s="95">
        <f t="shared" si="151"/>
        <v>151484942</v>
      </c>
      <c r="DL44" s="95">
        <f t="shared" si="152"/>
        <v>157522832</v>
      </c>
      <c r="DM44" s="95">
        <f t="shared" si="153"/>
        <v>183310651</v>
      </c>
      <c r="DN44" s="95">
        <f t="shared" si="154"/>
        <v>186858816</v>
      </c>
      <c r="DO44" s="95">
        <f t="shared" si="155"/>
        <v>206674652</v>
      </c>
      <c r="DP44" s="95">
        <f t="shared" si="156"/>
        <v>240143485</v>
      </c>
      <c r="DQ44" s="95">
        <f t="shared" si="157"/>
        <v>301316043</v>
      </c>
      <c r="DR44" s="95">
        <f t="shared" si="158"/>
        <v>482813763</v>
      </c>
      <c r="DS44" s="95">
        <f t="shared" si="159"/>
        <v>550504291</v>
      </c>
      <c r="DT44" s="95">
        <f t="shared" si="160"/>
        <v>516788358</v>
      </c>
      <c r="DU44" s="95">
        <f t="shared" si="161"/>
        <v>445175710</v>
      </c>
      <c r="DV44" s="95">
        <f t="shared" si="162"/>
        <v>409076882</v>
      </c>
      <c r="DW44" s="95">
        <f t="shared" si="163"/>
        <v>373434076</v>
      </c>
      <c r="DX44" s="95">
        <f t="shared" si="164"/>
        <v>339317599</v>
      </c>
      <c r="DY44" s="95">
        <f t="shared" si="165"/>
        <v>309976178</v>
      </c>
      <c r="DZ44" s="139"/>
      <c r="EA44" s="91">
        <f t="shared" si="166"/>
        <v>0</v>
      </c>
      <c r="EB44" s="91">
        <f t="shared" si="167"/>
        <v>0</v>
      </c>
      <c r="EC44" s="91">
        <f t="shared" si="168"/>
        <v>0</v>
      </c>
      <c r="ED44" s="91">
        <f t="shared" si="169"/>
        <v>0</v>
      </c>
      <c r="EE44" s="91">
        <f t="shared" si="170"/>
        <v>0</v>
      </c>
      <c r="EF44" s="91">
        <f t="shared" si="171"/>
        <v>0</v>
      </c>
      <c r="EG44" s="91">
        <f t="shared" si="172"/>
        <v>0</v>
      </c>
      <c r="EH44" s="91">
        <f t="shared" si="173"/>
        <v>0</v>
      </c>
      <c r="EI44" s="91">
        <f t="shared" si="174"/>
        <v>0</v>
      </c>
      <c r="EJ44" s="91">
        <f t="shared" si="175"/>
        <v>0</v>
      </c>
      <c r="EK44" s="91">
        <f t="shared" si="176"/>
        <v>0</v>
      </c>
      <c r="EL44" s="91">
        <f t="shared" si="177"/>
        <v>0</v>
      </c>
      <c r="EM44" s="91">
        <f t="shared" si="178"/>
        <v>0</v>
      </c>
      <c r="EN44" s="91">
        <f t="shared" si="179"/>
        <v>0</v>
      </c>
      <c r="EO44" s="91">
        <f t="shared" si="180"/>
        <v>0</v>
      </c>
      <c r="EP44" s="91">
        <f t="shared" si="181"/>
        <v>0</v>
      </c>
      <c r="EQ44" s="91">
        <f t="shared" si="182"/>
        <v>0</v>
      </c>
      <c r="ER44" s="91">
        <f t="shared" si="183"/>
        <v>0</v>
      </c>
    </row>
    <row r="45" spans="1:148">
      <c r="A45" s="39" t="s">
        <v>39</v>
      </c>
      <c r="B45" s="31">
        <v>42132881</v>
      </c>
      <c r="C45" s="10">
        <v>46147543</v>
      </c>
      <c r="D45" s="10">
        <v>58320241</v>
      </c>
      <c r="E45" s="10">
        <v>70838116</v>
      </c>
      <c r="F45" s="10">
        <v>70752056</v>
      </c>
      <c r="G45" s="9">
        <v>76274334</v>
      </c>
      <c r="H45" s="9">
        <v>72367663</v>
      </c>
      <c r="I45" s="9">
        <v>78110480</v>
      </c>
      <c r="J45" s="9">
        <v>92304115</v>
      </c>
      <c r="K45" s="9">
        <v>113438514</v>
      </c>
      <c r="L45" s="9">
        <v>191300987</v>
      </c>
      <c r="M45" s="9">
        <v>228515000</v>
      </c>
      <c r="N45" s="9">
        <v>223116980</v>
      </c>
      <c r="O45" s="9">
        <v>169508094</v>
      </c>
      <c r="P45" s="9">
        <v>159286555</v>
      </c>
      <c r="Q45" s="9">
        <v>148149557</v>
      </c>
      <c r="R45" s="9">
        <v>172999700</v>
      </c>
      <c r="S45" s="9">
        <v>157763697</v>
      </c>
      <c r="T45" s="18">
        <v>6034934</v>
      </c>
      <c r="U45" s="10">
        <v>3038005</v>
      </c>
      <c r="V45" s="10">
        <v>3758877</v>
      </c>
      <c r="W45" s="10">
        <v>3500655</v>
      </c>
      <c r="X45" s="10">
        <v>8131303</v>
      </c>
      <c r="Y45" s="9">
        <v>4184652</v>
      </c>
      <c r="Z45" s="9">
        <v>4026727</v>
      </c>
      <c r="AA45" s="9">
        <v>4176266</v>
      </c>
      <c r="AB45" s="9">
        <v>4913170</v>
      </c>
      <c r="AC45" s="9">
        <v>4909090</v>
      </c>
      <c r="AD45" s="9">
        <v>6860085</v>
      </c>
      <c r="AE45" s="9">
        <v>7552000</v>
      </c>
      <c r="AF45" s="9">
        <v>5481496</v>
      </c>
      <c r="AG45" s="9">
        <v>4199667</v>
      </c>
      <c r="AH45" s="9">
        <v>3811070</v>
      </c>
      <c r="AI45" s="9">
        <v>4176958</v>
      </c>
      <c r="AJ45" s="9">
        <v>3544430</v>
      </c>
      <c r="AK45" s="9">
        <v>4549989</v>
      </c>
      <c r="AL45" s="18">
        <v>11193934</v>
      </c>
      <c r="AM45" s="10">
        <v>25379513</v>
      </c>
      <c r="AN45" s="10">
        <v>24077552</v>
      </c>
      <c r="AO45" s="10">
        <v>21884707</v>
      </c>
      <c r="AP45" s="10">
        <v>22812070</v>
      </c>
      <c r="AQ45" s="9">
        <v>26417643</v>
      </c>
      <c r="AR45" s="9">
        <v>27529590</v>
      </c>
      <c r="AS45" s="9">
        <v>39802625</v>
      </c>
      <c r="AT45" s="9">
        <v>36755808</v>
      </c>
      <c r="AU45" s="9">
        <v>35111580</v>
      </c>
      <c r="AV45" s="9">
        <v>36543171</v>
      </c>
      <c r="AW45" s="9">
        <v>24534000</v>
      </c>
      <c r="AX45" s="9">
        <v>30644043</v>
      </c>
      <c r="AY45" s="9">
        <v>31459848</v>
      </c>
      <c r="AZ45" s="9">
        <v>33745463</v>
      </c>
      <c r="BA45" s="9">
        <v>38214600</v>
      </c>
      <c r="BB45" s="9">
        <v>40077992</v>
      </c>
      <c r="BC45" s="9">
        <v>47234930</v>
      </c>
      <c r="BD45" s="18">
        <v>614315</v>
      </c>
      <c r="BE45" s="10">
        <v>340482</v>
      </c>
      <c r="BF45" s="10"/>
      <c r="BG45" s="10">
        <v>157498</v>
      </c>
      <c r="BH45" s="10">
        <v>340018</v>
      </c>
      <c r="BI45" s="9">
        <v>343823</v>
      </c>
      <c r="BJ45" s="9">
        <v>389671</v>
      </c>
      <c r="BK45" s="9">
        <v>414604</v>
      </c>
      <c r="BL45" s="9">
        <v>542472</v>
      </c>
      <c r="BM45" s="9">
        <v>418096</v>
      </c>
      <c r="BN45" s="9">
        <v>363468</v>
      </c>
      <c r="BO45" s="9"/>
      <c r="BP45" s="9">
        <v>313011</v>
      </c>
      <c r="BQ45" s="9">
        <v>543786</v>
      </c>
      <c r="BR45" s="9">
        <v>531049</v>
      </c>
      <c r="BS45" s="9">
        <v>407778</v>
      </c>
      <c r="BT45" s="9">
        <v>565362</v>
      </c>
      <c r="BU45" s="9">
        <v>433650</v>
      </c>
      <c r="BV45" s="19">
        <v>3216094</v>
      </c>
      <c r="BW45" s="12">
        <v>693566</v>
      </c>
      <c r="BX45" s="18">
        <v>3461161</v>
      </c>
      <c r="BY45" s="36">
        <v>1736816</v>
      </c>
      <c r="BZ45" s="36">
        <v>3443244</v>
      </c>
      <c r="CA45" s="36">
        <v>4884903</v>
      </c>
      <c r="CB45" s="36">
        <v>2926542</v>
      </c>
      <c r="CC45" s="9">
        <v>2302300</v>
      </c>
      <c r="CD45" s="9">
        <v>2731000</v>
      </c>
      <c r="CE45" s="9">
        <v>3074591</v>
      </c>
      <c r="CF45" s="9">
        <v>3348000</v>
      </c>
      <c r="CG45" s="9">
        <v>3969000</v>
      </c>
      <c r="CH45" s="9">
        <v>4069000</v>
      </c>
      <c r="CI45" s="9">
        <v>3246000</v>
      </c>
      <c r="CJ45" s="9">
        <v>3295255</v>
      </c>
      <c r="CK45" s="9">
        <v>2134805</v>
      </c>
      <c r="CL45" s="9">
        <v>2175700</v>
      </c>
      <c r="CM45" s="9">
        <v>2761969</v>
      </c>
      <c r="CN45" s="9">
        <v>4350848</v>
      </c>
      <c r="CO45" s="9">
        <v>3314083</v>
      </c>
      <c r="CP45" s="18">
        <v>63437225</v>
      </c>
      <c r="CQ45" s="10">
        <v>76642359</v>
      </c>
      <c r="CR45" s="10">
        <v>89599914</v>
      </c>
      <c r="CS45" s="10">
        <v>101265879</v>
      </c>
      <c r="CT45" s="10">
        <v>104961989</v>
      </c>
      <c r="CU45" s="20">
        <f t="shared" si="145"/>
        <v>109522752</v>
      </c>
      <c r="CV45" s="9">
        <v>107044651</v>
      </c>
      <c r="CW45" s="9">
        <v>125578566</v>
      </c>
      <c r="CX45" s="9">
        <v>137863565</v>
      </c>
      <c r="CY45" s="20">
        <f t="shared" si="146"/>
        <v>157846280</v>
      </c>
      <c r="CZ45" s="20">
        <f t="shared" si="147"/>
        <v>239136711</v>
      </c>
      <c r="DA45" s="9">
        <v>263847000</v>
      </c>
      <c r="DB45" s="9">
        <v>262850785</v>
      </c>
      <c r="DC45" s="9">
        <v>207846200</v>
      </c>
      <c r="DD45" s="9">
        <v>199549837</v>
      </c>
      <c r="DE45" s="9">
        <v>193710862</v>
      </c>
      <c r="DF45" s="9">
        <v>221538332</v>
      </c>
      <c r="DG45" s="9">
        <v>213296349</v>
      </c>
      <c r="DH45" s="95">
        <f t="shared" si="148"/>
        <v>63437225</v>
      </c>
      <c r="DI45" s="95">
        <f t="shared" si="149"/>
        <v>76642359</v>
      </c>
      <c r="DJ45" s="95">
        <f t="shared" si="150"/>
        <v>89599914</v>
      </c>
      <c r="DK45" s="95">
        <f t="shared" si="151"/>
        <v>101265879</v>
      </c>
      <c r="DL45" s="95">
        <f t="shared" si="152"/>
        <v>104961989</v>
      </c>
      <c r="DM45" s="95">
        <f t="shared" si="153"/>
        <v>109522752</v>
      </c>
      <c r="DN45" s="95">
        <f t="shared" si="154"/>
        <v>107044651</v>
      </c>
      <c r="DO45" s="95">
        <f t="shared" si="155"/>
        <v>125578566</v>
      </c>
      <c r="DP45" s="95">
        <f t="shared" si="156"/>
        <v>137863565</v>
      </c>
      <c r="DQ45" s="95">
        <f t="shared" si="157"/>
        <v>157846280</v>
      </c>
      <c r="DR45" s="95">
        <f t="shared" si="158"/>
        <v>239136711</v>
      </c>
      <c r="DS45" s="95">
        <f t="shared" si="159"/>
        <v>263847000</v>
      </c>
      <c r="DT45" s="95">
        <f t="shared" si="160"/>
        <v>262850785</v>
      </c>
      <c r="DU45" s="95">
        <f t="shared" si="161"/>
        <v>207846200</v>
      </c>
      <c r="DV45" s="95">
        <f t="shared" si="162"/>
        <v>199549837</v>
      </c>
      <c r="DW45" s="95">
        <f t="shared" si="163"/>
        <v>193710862</v>
      </c>
      <c r="DX45" s="95">
        <f t="shared" si="164"/>
        <v>221538332</v>
      </c>
      <c r="DY45" s="95">
        <f t="shared" si="165"/>
        <v>213296349</v>
      </c>
      <c r="DZ45" s="139"/>
      <c r="EA45" s="91">
        <f t="shared" si="166"/>
        <v>0</v>
      </c>
      <c r="EB45" s="91">
        <f t="shared" si="167"/>
        <v>0</v>
      </c>
      <c r="EC45" s="91">
        <f t="shared" si="168"/>
        <v>0</v>
      </c>
      <c r="ED45" s="91">
        <f t="shared" si="169"/>
        <v>0</v>
      </c>
      <c r="EE45" s="91">
        <f t="shared" si="170"/>
        <v>0</v>
      </c>
      <c r="EF45" s="91">
        <f t="shared" si="171"/>
        <v>0</v>
      </c>
      <c r="EG45" s="91">
        <f t="shared" si="172"/>
        <v>0</v>
      </c>
      <c r="EH45" s="91">
        <f t="shared" si="173"/>
        <v>0</v>
      </c>
      <c r="EI45" s="91">
        <f t="shared" si="174"/>
        <v>0</v>
      </c>
      <c r="EJ45" s="91">
        <f t="shared" si="175"/>
        <v>0</v>
      </c>
      <c r="EK45" s="91">
        <f t="shared" si="176"/>
        <v>0</v>
      </c>
      <c r="EL45" s="91">
        <f t="shared" si="177"/>
        <v>0</v>
      </c>
      <c r="EM45" s="91">
        <f t="shared" si="178"/>
        <v>0</v>
      </c>
      <c r="EN45" s="91">
        <f t="shared" si="179"/>
        <v>0</v>
      </c>
      <c r="EO45" s="91">
        <f t="shared" si="180"/>
        <v>0</v>
      </c>
      <c r="EP45" s="91">
        <f t="shared" si="181"/>
        <v>0</v>
      </c>
      <c r="EQ45" s="91">
        <f t="shared" si="182"/>
        <v>0</v>
      </c>
      <c r="ER45" s="91">
        <f t="shared" si="183"/>
        <v>0</v>
      </c>
    </row>
    <row r="46" spans="1:148">
      <c r="A46" s="39" t="s">
        <v>40</v>
      </c>
      <c r="B46" s="31">
        <v>11357657</v>
      </c>
      <c r="C46" s="10">
        <v>24149521</v>
      </c>
      <c r="D46" s="10">
        <v>25031544</v>
      </c>
      <c r="E46" s="10">
        <v>29643154</v>
      </c>
      <c r="F46" s="10">
        <v>33692434</v>
      </c>
      <c r="G46" s="9">
        <v>35662641</v>
      </c>
      <c r="H46" s="9">
        <v>33923605</v>
      </c>
      <c r="I46" s="9">
        <v>35980012</v>
      </c>
      <c r="J46" s="9">
        <v>43817041</v>
      </c>
      <c r="K46" s="9">
        <v>55918364</v>
      </c>
      <c r="L46" s="9">
        <v>100583962</v>
      </c>
      <c r="M46" s="9">
        <v>178868502</v>
      </c>
      <c r="N46" s="9">
        <v>181626189</v>
      </c>
      <c r="O46" s="9">
        <v>168551757</v>
      </c>
      <c r="P46" s="9">
        <v>185250447</v>
      </c>
      <c r="Q46" s="9">
        <v>167118507</v>
      </c>
      <c r="R46" s="9">
        <v>144522180</v>
      </c>
      <c r="S46" s="9">
        <v>131200589</v>
      </c>
      <c r="T46" s="18">
        <v>787809</v>
      </c>
      <c r="U46" s="10">
        <v>2846452</v>
      </c>
      <c r="V46" s="10">
        <v>1576910</v>
      </c>
      <c r="W46" s="10">
        <v>1537045</v>
      </c>
      <c r="X46" s="10">
        <v>1655233</v>
      </c>
      <c r="Y46" s="9">
        <v>1739767</v>
      </c>
      <c r="Z46" s="9">
        <v>1638692</v>
      </c>
      <c r="AA46" s="9">
        <v>1800573</v>
      </c>
      <c r="AB46" s="9">
        <v>2411553</v>
      </c>
      <c r="AC46" s="9">
        <v>2249304</v>
      </c>
      <c r="AD46" s="9">
        <v>3256982</v>
      </c>
      <c r="AE46" s="9">
        <v>5537381</v>
      </c>
      <c r="AF46" s="9">
        <v>4247655</v>
      </c>
      <c r="AG46" s="9">
        <v>4360000</v>
      </c>
      <c r="AH46" s="9">
        <v>5208899</v>
      </c>
      <c r="AI46" s="9">
        <v>4919397</v>
      </c>
      <c r="AJ46" s="9">
        <v>4683540</v>
      </c>
      <c r="AK46" s="9">
        <v>4627704</v>
      </c>
      <c r="AL46" s="18">
        <v>535263</v>
      </c>
      <c r="AM46" s="10">
        <v>4174304</v>
      </c>
      <c r="AN46" s="10">
        <v>4777177</v>
      </c>
      <c r="AO46" s="10">
        <v>7277361</v>
      </c>
      <c r="AP46" s="10">
        <v>6428067</v>
      </c>
      <c r="AQ46" s="9">
        <v>5822508</v>
      </c>
      <c r="AR46" s="9">
        <v>6804170</v>
      </c>
      <c r="AS46" s="9">
        <v>7405440</v>
      </c>
      <c r="AT46" s="9">
        <v>9410398</v>
      </c>
      <c r="AU46" s="9">
        <v>8654086</v>
      </c>
      <c r="AV46" s="9">
        <v>10903133</v>
      </c>
      <c r="AW46" s="9">
        <v>6175183</v>
      </c>
      <c r="AX46" s="9">
        <v>6191829</v>
      </c>
      <c r="AY46" s="9">
        <v>6320593</v>
      </c>
      <c r="AZ46" s="9">
        <v>7372678</v>
      </c>
      <c r="BA46" s="9">
        <v>8326723</v>
      </c>
      <c r="BB46" s="9">
        <v>8527895</v>
      </c>
      <c r="BC46" s="9">
        <v>10564476</v>
      </c>
      <c r="BD46" s="18"/>
      <c r="BE46" s="10">
        <v>52162</v>
      </c>
      <c r="BF46" s="10"/>
      <c r="BG46" s="10"/>
      <c r="BH46" s="10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>
        <v>0</v>
      </c>
      <c r="BV46" s="19">
        <v>367607</v>
      </c>
      <c r="BW46" s="12">
        <v>1402813</v>
      </c>
      <c r="BX46" s="18">
        <v>2656041</v>
      </c>
      <c r="BY46" s="36">
        <v>5331777</v>
      </c>
      <c r="BZ46" s="36">
        <v>6929998</v>
      </c>
      <c r="CA46" s="36">
        <v>6236315</v>
      </c>
      <c r="CB46" s="36">
        <v>9186717</v>
      </c>
      <c r="CC46" s="9">
        <v>9075751</v>
      </c>
      <c r="CD46" s="9">
        <v>8723909</v>
      </c>
      <c r="CE46" s="9">
        <v>8670398</v>
      </c>
      <c r="CF46" s="9">
        <v>9421520</v>
      </c>
      <c r="CG46" s="9">
        <v>6951625</v>
      </c>
      <c r="CH46" s="9">
        <v>7582197</v>
      </c>
      <c r="CI46" s="9">
        <v>10582306</v>
      </c>
      <c r="CJ46" s="9">
        <v>9649403</v>
      </c>
      <c r="CK46" s="9">
        <v>8650778</v>
      </c>
      <c r="CL46" s="9">
        <v>11485545</v>
      </c>
      <c r="CM46" s="9">
        <v>10732403</v>
      </c>
      <c r="CN46" s="9">
        <v>13350085</v>
      </c>
      <c r="CO46" s="9">
        <v>16956398</v>
      </c>
      <c r="CP46" s="18">
        <v>15336770</v>
      </c>
      <c r="CQ46" s="10">
        <v>36554216</v>
      </c>
      <c r="CR46" s="10">
        <v>38315629</v>
      </c>
      <c r="CS46" s="10">
        <v>44693875</v>
      </c>
      <c r="CT46" s="10">
        <v>50962451</v>
      </c>
      <c r="CU46" s="20">
        <f t="shared" si="145"/>
        <v>52300667</v>
      </c>
      <c r="CV46" s="9">
        <v>51090376</v>
      </c>
      <c r="CW46" s="9">
        <v>53856423</v>
      </c>
      <c r="CX46" s="9">
        <v>65060512</v>
      </c>
      <c r="CY46" s="20">
        <f t="shared" si="146"/>
        <v>73773379</v>
      </c>
      <c r="CZ46" s="20">
        <f t="shared" si="147"/>
        <v>122326274</v>
      </c>
      <c r="DA46" s="9">
        <v>201163372</v>
      </c>
      <c r="DB46" s="9">
        <v>201715076</v>
      </c>
      <c r="DC46" s="9">
        <v>187883128</v>
      </c>
      <c r="DD46" s="9">
        <v>209317569</v>
      </c>
      <c r="DE46" s="9">
        <v>191097030</v>
      </c>
      <c r="DF46" s="9">
        <v>171083700</v>
      </c>
      <c r="DG46" s="9">
        <v>163349167</v>
      </c>
      <c r="DH46" s="95">
        <f t="shared" si="148"/>
        <v>15336770</v>
      </c>
      <c r="DI46" s="95">
        <f t="shared" si="149"/>
        <v>36554216</v>
      </c>
      <c r="DJ46" s="95">
        <f t="shared" si="150"/>
        <v>38315629</v>
      </c>
      <c r="DK46" s="95">
        <f t="shared" si="151"/>
        <v>44693875</v>
      </c>
      <c r="DL46" s="95">
        <f t="shared" si="152"/>
        <v>50962451</v>
      </c>
      <c r="DM46" s="95">
        <f t="shared" si="153"/>
        <v>52300667</v>
      </c>
      <c r="DN46" s="95">
        <f t="shared" si="154"/>
        <v>51090376</v>
      </c>
      <c r="DO46" s="95">
        <f t="shared" si="155"/>
        <v>53856423</v>
      </c>
      <c r="DP46" s="95">
        <f t="shared" si="156"/>
        <v>65060512</v>
      </c>
      <c r="DQ46" s="95">
        <f t="shared" si="157"/>
        <v>73773379</v>
      </c>
      <c r="DR46" s="95">
        <f t="shared" si="158"/>
        <v>122326274</v>
      </c>
      <c r="DS46" s="95">
        <f t="shared" si="159"/>
        <v>201163372</v>
      </c>
      <c r="DT46" s="95">
        <f t="shared" si="160"/>
        <v>201715076</v>
      </c>
      <c r="DU46" s="95">
        <f t="shared" si="161"/>
        <v>187883128</v>
      </c>
      <c r="DV46" s="95">
        <f t="shared" si="162"/>
        <v>209317569</v>
      </c>
      <c r="DW46" s="95">
        <f t="shared" si="163"/>
        <v>191097030</v>
      </c>
      <c r="DX46" s="95">
        <f t="shared" si="164"/>
        <v>171083700</v>
      </c>
      <c r="DY46" s="95">
        <f t="shared" si="165"/>
        <v>163349167</v>
      </c>
      <c r="DZ46" s="139"/>
      <c r="EA46" s="91">
        <f t="shared" si="166"/>
        <v>0</v>
      </c>
      <c r="EB46" s="91">
        <f t="shared" si="167"/>
        <v>0</v>
      </c>
      <c r="EC46" s="91">
        <f t="shared" si="168"/>
        <v>0</v>
      </c>
      <c r="ED46" s="91">
        <f t="shared" si="169"/>
        <v>0</v>
      </c>
      <c r="EE46" s="91">
        <f t="shared" si="170"/>
        <v>0</v>
      </c>
      <c r="EF46" s="91">
        <f t="shared" si="171"/>
        <v>0</v>
      </c>
      <c r="EG46" s="91">
        <f t="shared" si="172"/>
        <v>0</v>
      </c>
      <c r="EH46" s="91">
        <f t="shared" si="173"/>
        <v>0</v>
      </c>
      <c r="EI46" s="91">
        <f t="shared" si="174"/>
        <v>0</v>
      </c>
      <c r="EJ46" s="91">
        <f t="shared" si="175"/>
        <v>0</v>
      </c>
      <c r="EK46" s="91">
        <f t="shared" si="176"/>
        <v>0</v>
      </c>
      <c r="EL46" s="91">
        <f t="shared" si="177"/>
        <v>0</v>
      </c>
      <c r="EM46" s="91">
        <f t="shared" si="178"/>
        <v>0</v>
      </c>
      <c r="EN46" s="91">
        <f t="shared" si="179"/>
        <v>0</v>
      </c>
      <c r="EO46" s="91">
        <f t="shared" si="180"/>
        <v>0</v>
      </c>
      <c r="EP46" s="91">
        <f t="shared" si="181"/>
        <v>0</v>
      </c>
      <c r="EQ46" s="91">
        <f t="shared" si="182"/>
        <v>0</v>
      </c>
      <c r="ER46" s="91">
        <f t="shared" si="183"/>
        <v>0</v>
      </c>
    </row>
    <row r="47" spans="1:148">
      <c r="A47" s="39" t="s">
        <v>42</v>
      </c>
      <c r="B47" s="31">
        <v>6854948</v>
      </c>
      <c r="C47" s="10">
        <v>6885489</v>
      </c>
      <c r="D47" s="10">
        <v>16884542</v>
      </c>
      <c r="E47" s="10">
        <v>20298865</v>
      </c>
      <c r="F47" s="10">
        <v>22780321</v>
      </c>
      <c r="G47" s="9">
        <v>22230702</v>
      </c>
      <c r="H47" s="9">
        <v>20134075</v>
      </c>
      <c r="I47" s="9">
        <v>20588857</v>
      </c>
      <c r="J47" s="9">
        <v>22840257</v>
      </c>
      <c r="K47" s="9">
        <v>29411865</v>
      </c>
      <c r="L47" s="9">
        <v>54830527</v>
      </c>
      <c r="M47" s="9">
        <v>68063693</v>
      </c>
      <c r="N47" s="9">
        <v>66554938</v>
      </c>
      <c r="O47" s="9">
        <v>51227153</v>
      </c>
      <c r="P47" s="9">
        <v>47036364</v>
      </c>
      <c r="Q47" s="9">
        <v>45449396</v>
      </c>
      <c r="R47" s="9">
        <v>43153199</v>
      </c>
      <c r="S47" s="9">
        <v>41134604</v>
      </c>
      <c r="T47" s="18">
        <v>680740</v>
      </c>
      <c r="U47" s="10">
        <v>433338</v>
      </c>
      <c r="V47" s="10">
        <v>1665551</v>
      </c>
      <c r="W47" s="10">
        <v>1928720</v>
      </c>
      <c r="X47" s="10">
        <v>2190166</v>
      </c>
      <c r="Y47" s="9">
        <v>1730382</v>
      </c>
      <c r="Z47" s="9">
        <v>1623062</v>
      </c>
      <c r="AA47" s="9">
        <v>2014278</v>
      </c>
      <c r="AB47" s="9">
        <v>2114003</v>
      </c>
      <c r="AC47" s="9">
        <v>1703769</v>
      </c>
      <c r="AD47" s="9">
        <v>1970765</v>
      </c>
      <c r="AE47" s="9">
        <v>1618114</v>
      </c>
      <c r="AF47" s="9">
        <v>1903355</v>
      </c>
      <c r="AG47" s="9">
        <v>1506700</v>
      </c>
      <c r="AH47" s="9">
        <v>1382757</v>
      </c>
      <c r="AI47" s="9">
        <v>1766392</v>
      </c>
      <c r="AJ47" s="9">
        <v>1611190</v>
      </c>
      <c r="AK47" s="9">
        <v>1614837</v>
      </c>
      <c r="AL47" s="18">
        <v>320085</v>
      </c>
      <c r="AM47" s="10">
        <v>78173</v>
      </c>
      <c r="AN47" s="10">
        <v>1167110</v>
      </c>
      <c r="AO47" s="10">
        <v>1030568</v>
      </c>
      <c r="AP47" s="10">
        <v>1147360</v>
      </c>
      <c r="AQ47" s="9">
        <v>1163000</v>
      </c>
      <c r="AR47" s="9">
        <v>1488160</v>
      </c>
      <c r="AS47" s="9">
        <v>1607521</v>
      </c>
      <c r="AT47" s="9">
        <v>2053754</v>
      </c>
      <c r="AU47" s="9">
        <v>2075519</v>
      </c>
      <c r="AV47" s="9">
        <v>2438377</v>
      </c>
      <c r="AW47" s="9">
        <v>3003001</v>
      </c>
      <c r="AX47" s="9">
        <v>3064562</v>
      </c>
      <c r="AY47" s="9">
        <v>2320608</v>
      </c>
      <c r="AZ47" s="9">
        <v>2812178</v>
      </c>
      <c r="BA47" s="9">
        <v>3273659</v>
      </c>
      <c r="BB47" s="9">
        <v>3536501</v>
      </c>
      <c r="BC47" s="9">
        <v>3138993</v>
      </c>
      <c r="BD47" s="18">
        <v>98863</v>
      </c>
      <c r="BE47" s="10">
        <v>70565</v>
      </c>
      <c r="BF47" s="10">
        <v>38049</v>
      </c>
      <c r="BG47" s="10">
        <v>227712</v>
      </c>
      <c r="BH47" s="10">
        <v>207676</v>
      </c>
      <c r="BI47" s="9">
        <v>192546</v>
      </c>
      <c r="BJ47" s="9">
        <v>183831</v>
      </c>
      <c r="BK47" s="9">
        <v>235233</v>
      </c>
      <c r="BL47" s="9">
        <v>280412</v>
      </c>
      <c r="BM47" s="9">
        <v>305860</v>
      </c>
      <c r="BN47" s="9">
        <v>338436</v>
      </c>
      <c r="BO47" s="9">
        <v>370664</v>
      </c>
      <c r="BP47" s="9">
        <v>397896</v>
      </c>
      <c r="BQ47" s="9">
        <v>410311</v>
      </c>
      <c r="BR47" s="9">
        <v>456990</v>
      </c>
      <c r="BS47" s="9">
        <v>478180</v>
      </c>
      <c r="BT47" s="9">
        <v>462726</v>
      </c>
      <c r="BU47" s="9">
        <v>514445</v>
      </c>
      <c r="BV47" s="19">
        <v>505283</v>
      </c>
      <c r="BW47" s="12">
        <v>1199553</v>
      </c>
      <c r="BX47" s="18">
        <v>1681966</v>
      </c>
      <c r="BY47" s="36">
        <v>2456178</v>
      </c>
      <c r="BZ47" s="36">
        <v>6702934</v>
      </c>
      <c r="CA47" s="36">
        <v>3159278</v>
      </c>
      <c r="CB47" s="36">
        <v>3820800</v>
      </c>
      <c r="CC47" s="9">
        <v>4021013</v>
      </c>
      <c r="CD47" s="9">
        <v>3308330</v>
      </c>
      <c r="CE47" s="9">
        <v>4379877</v>
      </c>
      <c r="CF47" s="9">
        <v>5269761</v>
      </c>
      <c r="CG47" s="9">
        <v>5741821</v>
      </c>
      <c r="CH47" s="9">
        <v>4935079</v>
      </c>
      <c r="CI47" s="9">
        <v>6775527</v>
      </c>
      <c r="CJ47" s="9">
        <v>6799681</v>
      </c>
      <c r="CK47" s="9">
        <v>6553896</v>
      </c>
      <c r="CL47" s="9">
        <v>6888543</v>
      </c>
      <c r="CM47" s="9">
        <v>6940337</v>
      </c>
      <c r="CN47" s="9">
        <v>6658422</v>
      </c>
      <c r="CO47" s="9">
        <v>7597047</v>
      </c>
      <c r="CP47" s="18">
        <v>9636602</v>
      </c>
      <c r="CQ47" s="10">
        <v>9923743</v>
      </c>
      <c r="CR47" s="10">
        <v>26458186</v>
      </c>
      <c r="CS47" s="10">
        <v>26645143</v>
      </c>
      <c r="CT47" s="10">
        <v>30146323</v>
      </c>
      <c r="CU47" s="20">
        <f t="shared" si="145"/>
        <v>29337643</v>
      </c>
      <c r="CV47" s="9">
        <v>26737458</v>
      </c>
      <c r="CW47" s="9">
        <v>28825766</v>
      </c>
      <c r="CX47" s="9">
        <v>32558187</v>
      </c>
      <c r="CY47" s="20">
        <f t="shared" si="146"/>
        <v>39238834</v>
      </c>
      <c r="CZ47" s="20">
        <f t="shared" si="147"/>
        <v>64513184</v>
      </c>
      <c r="DA47" s="9">
        <v>79830999</v>
      </c>
      <c r="DB47" s="9">
        <v>78720432</v>
      </c>
      <c r="DC47" s="9">
        <v>62018668</v>
      </c>
      <c r="DD47" s="9">
        <v>58576832</v>
      </c>
      <c r="DE47" s="9">
        <v>57907964</v>
      </c>
      <c r="DF47" s="9">
        <v>55422038</v>
      </c>
      <c r="DG47" s="9">
        <v>53999926</v>
      </c>
      <c r="DH47" s="95">
        <f t="shared" si="148"/>
        <v>9636602</v>
      </c>
      <c r="DI47" s="95">
        <f t="shared" si="149"/>
        <v>9923743</v>
      </c>
      <c r="DJ47" s="95">
        <f t="shared" si="150"/>
        <v>26458186</v>
      </c>
      <c r="DK47" s="95">
        <f t="shared" si="151"/>
        <v>26645143</v>
      </c>
      <c r="DL47" s="95">
        <f t="shared" si="152"/>
        <v>30146323</v>
      </c>
      <c r="DM47" s="95">
        <f t="shared" si="153"/>
        <v>29337643</v>
      </c>
      <c r="DN47" s="95">
        <f t="shared" si="154"/>
        <v>26737458</v>
      </c>
      <c r="DO47" s="95">
        <f t="shared" si="155"/>
        <v>28825766</v>
      </c>
      <c r="DP47" s="95">
        <f t="shared" si="156"/>
        <v>32558187</v>
      </c>
      <c r="DQ47" s="95">
        <f t="shared" si="157"/>
        <v>39238834</v>
      </c>
      <c r="DR47" s="95">
        <f t="shared" si="158"/>
        <v>64513184</v>
      </c>
      <c r="DS47" s="95">
        <f t="shared" si="159"/>
        <v>79830999</v>
      </c>
      <c r="DT47" s="95">
        <f t="shared" si="160"/>
        <v>78720432</v>
      </c>
      <c r="DU47" s="95">
        <f t="shared" si="161"/>
        <v>62018668</v>
      </c>
      <c r="DV47" s="95">
        <f t="shared" si="162"/>
        <v>58576832</v>
      </c>
      <c r="DW47" s="95">
        <f t="shared" si="163"/>
        <v>57907964</v>
      </c>
      <c r="DX47" s="95">
        <f t="shared" si="164"/>
        <v>55422038</v>
      </c>
      <c r="DY47" s="95">
        <f t="shared" si="165"/>
        <v>53999926</v>
      </c>
      <c r="DZ47" s="139"/>
      <c r="EA47" s="91">
        <f t="shared" si="166"/>
        <v>0</v>
      </c>
      <c r="EB47" s="91">
        <f t="shared" si="167"/>
        <v>0</v>
      </c>
      <c r="EC47" s="91">
        <f t="shared" si="168"/>
        <v>0</v>
      </c>
      <c r="ED47" s="91">
        <f t="shared" si="169"/>
        <v>0</v>
      </c>
      <c r="EE47" s="91">
        <f t="shared" si="170"/>
        <v>0</v>
      </c>
      <c r="EF47" s="91">
        <f t="shared" si="171"/>
        <v>0</v>
      </c>
      <c r="EG47" s="91">
        <f t="shared" si="172"/>
        <v>0</v>
      </c>
      <c r="EH47" s="91">
        <f t="shared" si="173"/>
        <v>0</v>
      </c>
      <c r="EI47" s="91">
        <f t="shared" si="174"/>
        <v>0</v>
      </c>
      <c r="EJ47" s="91">
        <f t="shared" si="175"/>
        <v>0</v>
      </c>
      <c r="EK47" s="91">
        <f t="shared" si="176"/>
        <v>0</v>
      </c>
      <c r="EL47" s="91">
        <f t="shared" si="177"/>
        <v>0</v>
      </c>
      <c r="EM47" s="91">
        <f t="shared" si="178"/>
        <v>0</v>
      </c>
      <c r="EN47" s="91">
        <f t="shared" si="179"/>
        <v>0</v>
      </c>
      <c r="EO47" s="91">
        <f t="shared" si="180"/>
        <v>0</v>
      </c>
      <c r="EP47" s="91">
        <f t="shared" si="181"/>
        <v>0</v>
      </c>
      <c r="EQ47" s="91">
        <f t="shared" si="182"/>
        <v>0</v>
      </c>
      <c r="ER47" s="91">
        <f t="shared" si="183"/>
        <v>0</v>
      </c>
    </row>
    <row r="48" spans="1:148">
      <c r="A48" s="39" t="s">
        <v>48</v>
      </c>
      <c r="B48" s="31">
        <v>4870494</v>
      </c>
      <c r="C48" s="10">
        <v>169974512</v>
      </c>
      <c r="D48" s="10">
        <v>7188999</v>
      </c>
      <c r="E48" s="10">
        <v>8496788</v>
      </c>
      <c r="F48" s="10">
        <v>8400553</v>
      </c>
      <c r="G48" s="9">
        <v>9051495</v>
      </c>
      <c r="H48" s="9">
        <v>7892034</v>
      </c>
      <c r="I48" s="9">
        <v>7418158</v>
      </c>
      <c r="J48" s="9">
        <v>5352647</v>
      </c>
      <c r="K48" s="9">
        <v>9287308</v>
      </c>
      <c r="L48" s="9">
        <v>13105412</v>
      </c>
      <c r="M48" s="9">
        <v>14961179</v>
      </c>
      <c r="N48" s="9">
        <v>14443161</v>
      </c>
      <c r="O48" s="9">
        <v>12502682</v>
      </c>
      <c r="P48" s="9">
        <v>10953186</v>
      </c>
      <c r="Q48" s="9">
        <v>9770968</v>
      </c>
      <c r="R48" s="9">
        <v>9953930</v>
      </c>
      <c r="S48" s="9">
        <v>10159361</v>
      </c>
      <c r="T48" s="18">
        <v>562990</v>
      </c>
      <c r="U48" s="10">
        <v>9029049</v>
      </c>
      <c r="V48" s="10">
        <v>808971</v>
      </c>
      <c r="W48" s="10">
        <v>483687</v>
      </c>
      <c r="X48" s="10">
        <v>494205</v>
      </c>
      <c r="Y48" s="9">
        <v>415085</v>
      </c>
      <c r="Z48" s="9">
        <v>436060</v>
      </c>
      <c r="AA48" s="9">
        <v>542021</v>
      </c>
      <c r="AB48" s="9">
        <v>346005</v>
      </c>
      <c r="AC48" s="9">
        <v>944065</v>
      </c>
      <c r="AD48" s="9">
        <v>1106363</v>
      </c>
      <c r="AE48" s="9">
        <v>912304</v>
      </c>
      <c r="AF48" s="9">
        <v>722847</v>
      </c>
      <c r="AG48" s="9">
        <v>877298</v>
      </c>
      <c r="AH48" s="9">
        <v>787632</v>
      </c>
      <c r="AI48" s="9">
        <v>864719</v>
      </c>
      <c r="AJ48" s="9">
        <v>611456</v>
      </c>
      <c r="AK48" s="9">
        <v>643524</v>
      </c>
      <c r="AL48" s="18">
        <v>1750</v>
      </c>
      <c r="AM48" s="10">
        <v>96503152</v>
      </c>
      <c r="AN48" s="10">
        <v>23472</v>
      </c>
      <c r="AO48" s="10">
        <v>66343</v>
      </c>
      <c r="AP48" s="10">
        <v>141000</v>
      </c>
      <c r="AQ48" s="9">
        <v>182065</v>
      </c>
      <c r="AR48" s="9">
        <v>173600</v>
      </c>
      <c r="AS48" s="9">
        <v>317680</v>
      </c>
      <c r="AT48" s="9">
        <v>338400</v>
      </c>
      <c r="AU48" s="9">
        <v>700766</v>
      </c>
      <c r="AV48" s="9">
        <v>1826466</v>
      </c>
      <c r="AW48" s="9">
        <v>2384596</v>
      </c>
      <c r="AX48" s="9">
        <v>2641228</v>
      </c>
      <c r="AY48" s="9">
        <v>2911151</v>
      </c>
      <c r="AZ48" s="9">
        <v>3013652</v>
      </c>
      <c r="BA48" s="9">
        <v>2538599</v>
      </c>
      <c r="BB48" s="9">
        <v>3196330</v>
      </c>
      <c r="BC48" s="9">
        <v>3398168</v>
      </c>
      <c r="BD48" s="18">
        <v>127773</v>
      </c>
      <c r="BE48" s="10">
        <v>706619</v>
      </c>
      <c r="BF48" s="10"/>
      <c r="BG48" s="10">
        <v>6050</v>
      </c>
      <c r="BH48" s="10"/>
      <c r="BI48" s="9">
        <v>27567</v>
      </c>
      <c r="BJ48" s="9">
        <v>59817</v>
      </c>
      <c r="BK48" s="9">
        <v>107600</v>
      </c>
      <c r="BL48" s="9">
        <v>31175</v>
      </c>
      <c r="BM48" s="9">
        <v>675719</v>
      </c>
      <c r="BN48" s="9">
        <v>657641</v>
      </c>
      <c r="BO48" s="9">
        <v>593084</v>
      </c>
      <c r="BP48" s="9">
        <v>733925</v>
      </c>
      <c r="BQ48" s="9">
        <v>622183</v>
      </c>
      <c r="BR48" s="9">
        <v>724379</v>
      </c>
      <c r="BS48" s="9">
        <v>234339</v>
      </c>
      <c r="BT48" s="9">
        <v>265927</v>
      </c>
      <c r="BU48" s="9">
        <v>997473</v>
      </c>
      <c r="BV48" s="19">
        <v>653870</v>
      </c>
      <c r="BW48" s="12">
        <v>3330347</v>
      </c>
      <c r="BX48" s="18">
        <v>924697</v>
      </c>
      <c r="BY48" s="36">
        <v>8305514</v>
      </c>
      <c r="BZ48" s="36">
        <v>1534395</v>
      </c>
      <c r="CA48" s="36">
        <v>2051722</v>
      </c>
      <c r="CB48" s="36">
        <v>2131087</v>
      </c>
      <c r="CC48" s="9">
        <v>2471965</v>
      </c>
      <c r="CD48" s="9">
        <v>2598040</v>
      </c>
      <c r="CE48" s="9">
        <v>2490301</v>
      </c>
      <c r="CF48" s="9">
        <v>2050457</v>
      </c>
      <c r="CG48" s="9">
        <v>2965014</v>
      </c>
      <c r="CH48" s="9">
        <v>3182837</v>
      </c>
      <c r="CI48" s="9">
        <v>3385406</v>
      </c>
      <c r="CJ48" s="9">
        <v>3754410</v>
      </c>
      <c r="CK48" s="9">
        <v>2978198</v>
      </c>
      <c r="CL48" s="9">
        <v>3793279</v>
      </c>
      <c r="CM48" s="9">
        <v>3455599</v>
      </c>
      <c r="CN48" s="9">
        <v>6464029</v>
      </c>
      <c r="CO48" s="9">
        <v>5723660</v>
      </c>
      <c r="CP48" s="18">
        <v>6487704</v>
      </c>
      <c r="CQ48" s="10">
        <v>284518846</v>
      </c>
      <c r="CR48" s="10">
        <v>9555837</v>
      </c>
      <c r="CS48" s="10">
        <v>11104590</v>
      </c>
      <c r="CT48" s="10">
        <v>11166845</v>
      </c>
      <c r="CU48" s="20">
        <f t="shared" si="145"/>
        <v>12148177</v>
      </c>
      <c r="CV48" s="9">
        <v>11159551</v>
      </c>
      <c r="CW48" s="9">
        <v>10875760</v>
      </c>
      <c r="CX48" s="9">
        <v>8118684</v>
      </c>
      <c r="CY48" s="20">
        <f t="shared" si="146"/>
        <v>14572872</v>
      </c>
      <c r="CZ48" s="20">
        <f t="shared" si="147"/>
        <v>19878719</v>
      </c>
      <c r="DA48" s="9">
        <v>22236569</v>
      </c>
      <c r="DB48" s="9">
        <v>22295571</v>
      </c>
      <c r="DC48" s="9">
        <v>19891512</v>
      </c>
      <c r="DD48" s="9">
        <v>19272128</v>
      </c>
      <c r="DE48" s="9">
        <v>16864224</v>
      </c>
      <c r="DF48" s="9">
        <v>20491672</v>
      </c>
      <c r="DG48" s="9">
        <v>20922186</v>
      </c>
      <c r="DH48" s="95">
        <f t="shared" si="148"/>
        <v>6487704</v>
      </c>
      <c r="DI48" s="95">
        <f t="shared" si="149"/>
        <v>284518846</v>
      </c>
      <c r="DJ48" s="95">
        <f t="shared" si="150"/>
        <v>9555837</v>
      </c>
      <c r="DK48" s="95">
        <f t="shared" si="151"/>
        <v>11104590</v>
      </c>
      <c r="DL48" s="95">
        <f t="shared" si="152"/>
        <v>11166845</v>
      </c>
      <c r="DM48" s="95">
        <f t="shared" si="153"/>
        <v>12148177</v>
      </c>
      <c r="DN48" s="95">
        <f t="shared" si="154"/>
        <v>11159551</v>
      </c>
      <c r="DO48" s="95">
        <f t="shared" si="155"/>
        <v>10875760</v>
      </c>
      <c r="DP48" s="95">
        <f t="shared" si="156"/>
        <v>8118684</v>
      </c>
      <c r="DQ48" s="95">
        <f t="shared" si="157"/>
        <v>14572872</v>
      </c>
      <c r="DR48" s="95">
        <f t="shared" si="158"/>
        <v>19878719</v>
      </c>
      <c r="DS48" s="95">
        <f t="shared" si="159"/>
        <v>22236569</v>
      </c>
      <c r="DT48" s="95">
        <f t="shared" si="160"/>
        <v>22295571</v>
      </c>
      <c r="DU48" s="95">
        <f t="shared" si="161"/>
        <v>19891512</v>
      </c>
      <c r="DV48" s="95">
        <f t="shared" si="162"/>
        <v>19272128</v>
      </c>
      <c r="DW48" s="95">
        <f t="shared" si="163"/>
        <v>16864224</v>
      </c>
      <c r="DX48" s="95">
        <f t="shared" si="164"/>
        <v>20491672</v>
      </c>
      <c r="DY48" s="95">
        <f t="shared" si="165"/>
        <v>20922186</v>
      </c>
      <c r="DZ48" s="139"/>
      <c r="EA48" s="91">
        <f t="shared" si="166"/>
        <v>0</v>
      </c>
      <c r="EB48" s="91">
        <f t="shared" si="167"/>
        <v>0</v>
      </c>
      <c r="EC48" s="91">
        <f t="shared" si="168"/>
        <v>0</v>
      </c>
      <c r="ED48" s="91">
        <f t="shared" si="169"/>
        <v>0</v>
      </c>
      <c r="EE48" s="91">
        <f t="shared" si="170"/>
        <v>0</v>
      </c>
      <c r="EF48" s="91">
        <f t="shared" si="171"/>
        <v>0</v>
      </c>
      <c r="EG48" s="91">
        <f t="shared" si="172"/>
        <v>0</v>
      </c>
      <c r="EH48" s="91">
        <f t="shared" si="173"/>
        <v>0</v>
      </c>
      <c r="EI48" s="91">
        <f t="shared" si="174"/>
        <v>0</v>
      </c>
      <c r="EJ48" s="91">
        <f t="shared" si="175"/>
        <v>0</v>
      </c>
      <c r="EK48" s="91">
        <f t="shared" si="176"/>
        <v>0</v>
      </c>
      <c r="EL48" s="91">
        <f t="shared" si="177"/>
        <v>0</v>
      </c>
      <c r="EM48" s="91">
        <f t="shared" si="178"/>
        <v>0</v>
      </c>
      <c r="EN48" s="91">
        <f t="shared" si="179"/>
        <v>0</v>
      </c>
      <c r="EO48" s="91">
        <f t="shared" si="180"/>
        <v>0</v>
      </c>
      <c r="EP48" s="91">
        <f t="shared" si="181"/>
        <v>0</v>
      </c>
      <c r="EQ48" s="91">
        <f t="shared" si="182"/>
        <v>0</v>
      </c>
      <c r="ER48" s="91">
        <f t="shared" si="183"/>
        <v>0</v>
      </c>
    </row>
    <row r="49" spans="1:148">
      <c r="A49" s="39" t="s">
        <v>49</v>
      </c>
      <c r="B49" s="31">
        <v>58843517</v>
      </c>
      <c r="C49" s="10">
        <v>73007671</v>
      </c>
      <c r="D49" s="10">
        <v>96495908</v>
      </c>
      <c r="E49" s="10">
        <v>118606187</v>
      </c>
      <c r="F49" s="10">
        <v>128698888</v>
      </c>
      <c r="G49" s="9">
        <v>138078795</v>
      </c>
      <c r="H49" s="9">
        <v>138793873</v>
      </c>
      <c r="I49" s="9">
        <v>146274361</v>
      </c>
      <c r="J49" s="9">
        <v>163112102</v>
      </c>
      <c r="K49" s="9">
        <v>230382434</v>
      </c>
      <c r="L49" s="9">
        <v>397691893</v>
      </c>
      <c r="M49" s="9">
        <v>485837644</v>
      </c>
      <c r="N49" s="9">
        <v>453645793</v>
      </c>
      <c r="O49" s="9">
        <v>378787124</v>
      </c>
      <c r="P49" s="9">
        <v>338222109</v>
      </c>
      <c r="Q49" s="9">
        <v>296924406</v>
      </c>
      <c r="R49" s="9">
        <v>273657393</v>
      </c>
      <c r="S49" s="9">
        <v>254544796</v>
      </c>
      <c r="T49" s="18">
        <v>2851281</v>
      </c>
      <c r="U49" s="10">
        <v>7009112</v>
      </c>
      <c r="V49" s="10">
        <v>10939052</v>
      </c>
      <c r="W49" s="10">
        <v>14540431</v>
      </c>
      <c r="X49" s="10">
        <v>18705614</v>
      </c>
      <c r="Y49" s="9">
        <v>15417407</v>
      </c>
      <c r="Z49" s="9">
        <v>17204589</v>
      </c>
      <c r="AA49" s="9">
        <v>20186977</v>
      </c>
      <c r="AB49" s="9">
        <v>22780623</v>
      </c>
      <c r="AC49" s="9">
        <v>27157762</v>
      </c>
      <c r="AD49" s="9">
        <v>37163780</v>
      </c>
      <c r="AE49" s="9">
        <v>42375926</v>
      </c>
      <c r="AF49" s="9">
        <v>7031380</v>
      </c>
      <c r="AG49" s="9">
        <v>7192160</v>
      </c>
      <c r="AH49" s="9">
        <v>6162271</v>
      </c>
      <c r="AI49" s="9">
        <v>6296244</v>
      </c>
      <c r="AJ49" s="9">
        <v>6969716</v>
      </c>
      <c r="AK49" s="9">
        <v>6963895</v>
      </c>
      <c r="AL49" s="18">
        <v>12631516</v>
      </c>
      <c r="AM49" s="10">
        <v>16401928</v>
      </c>
      <c r="AN49" s="10">
        <v>21731646</v>
      </c>
      <c r="AO49" s="10">
        <v>25161553</v>
      </c>
      <c r="AP49" s="10">
        <v>27798800</v>
      </c>
      <c r="AQ49" s="9">
        <v>32948471</v>
      </c>
      <c r="AR49" s="9">
        <v>34213115</v>
      </c>
      <c r="AS49" s="9">
        <v>40564373</v>
      </c>
      <c r="AT49" s="9">
        <v>41577038</v>
      </c>
      <c r="AU49" s="9">
        <v>55383843</v>
      </c>
      <c r="AV49" s="9">
        <v>2799765</v>
      </c>
      <c r="AW49" s="9">
        <v>3607651</v>
      </c>
      <c r="AX49" s="9">
        <v>3361689</v>
      </c>
      <c r="AY49" s="9">
        <v>4704625</v>
      </c>
      <c r="AZ49" s="9">
        <v>5823642</v>
      </c>
      <c r="BA49" s="9">
        <v>6172649</v>
      </c>
      <c r="BB49" s="9">
        <v>4865561</v>
      </c>
      <c r="BC49" s="9">
        <v>5313690</v>
      </c>
      <c r="BD49" s="18">
        <v>29294</v>
      </c>
      <c r="BE49" s="10">
        <v>81437</v>
      </c>
      <c r="BF49" s="10">
        <v>51716</v>
      </c>
      <c r="BG49" s="10">
        <v>456037</v>
      </c>
      <c r="BH49" s="10">
        <v>343393</v>
      </c>
      <c r="BI49" s="9">
        <v>605174</v>
      </c>
      <c r="BJ49" s="9">
        <v>1032733</v>
      </c>
      <c r="BK49" s="9">
        <v>636936</v>
      </c>
      <c r="BL49" s="9">
        <v>460203</v>
      </c>
      <c r="BM49" s="9">
        <v>837189</v>
      </c>
      <c r="BN49" s="9">
        <v>421484</v>
      </c>
      <c r="BO49" s="9">
        <v>712151</v>
      </c>
      <c r="BP49" s="9">
        <v>267011</v>
      </c>
      <c r="BQ49" s="9">
        <v>204076</v>
      </c>
      <c r="BR49" s="9">
        <v>286772</v>
      </c>
      <c r="BS49" s="9">
        <v>321132</v>
      </c>
      <c r="BT49" s="9">
        <v>223581</v>
      </c>
      <c r="BU49" s="9">
        <v>176373</v>
      </c>
      <c r="BV49" s="19">
        <v>1138979</v>
      </c>
      <c r="BW49" s="12">
        <v>3412803</v>
      </c>
      <c r="BX49" s="18">
        <v>7730774</v>
      </c>
      <c r="BY49" s="36">
        <v>13254705</v>
      </c>
      <c r="BZ49" s="36">
        <v>10342157</v>
      </c>
      <c r="CA49" s="36">
        <v>10498090</v>
      </c>
      <c r="CB49" s="36">
        <v>10762982</v>
      </c>
      <c r="CC49" s="9">
        <v>13112138</v>
      </c>
      <c r="CD49" s="9">
        <v>17006121</v>
      </c>
      <c r="CE49" s="9">
        <v>19977072</v>
      </c>
      <c r="CF49" s="9">
        <v>22151568</v>
      </c>
      <c r="CG49" s="9">
        <v>33633945</v>
      </c>
      <c r="CH49" s="9">
        <v>27107369</v>
      </c>
      <c r="CI49" s="9">
        <v>27285543</v>
      </c>
      <c r="CJ49" s="9">
        <v>26390238</v>
      </c>
      <c r="CK49" s="9">
        <v>32567846</v>
      </c>
      <c r="CL49" s="9">
        <v>33688977</v>
      </c>
      <c r="CM49" s="9">
        <v>37712240</v>
      </c>
      <c r="CN49" s="9">
        <v>41064219</v>
      </c>
      <c r="CO49" s="9">
        <v>40457062</v>
      </c>
      <c r="CP49" s="18">
        <v>82086382</v>
      </c>
      <c r="CQ49" s="10">
        <v>109754853</v>
      </c>
      <c r="CR49" s="10">
        <v>139560479</v>
      </c>
      <c r="CS49" s="10">
        <v>169262298</v>
      </c>
      <c r="CT49" s="10">
        <v>186309677</v>
      </c>
      <c r="CU49" s="20">
        <f t="shared" si="145"/>
        <v>200161985</v>
      </c>
      <c r="CV49" s="9">
        <v>208250431</v>
      </c>
      <c r="CW49" s="9">
        <v>227639719</v>
      </c>
      <c r="CX49" s="9">
        <v>250081534</v>
      </c>
      <c r="CY49" s="20">
        <f t="shared" si="146"/>
        <v>347395173</v>
      </c>
      <c r="CZ49" s="20">
        <f t="shared" si="147"/>
        <v>465184291</v>
      </c>
      <c r="DA49" s="9">
        <v>559818915</v>
      </c>
      <c r="DB49" s="9">
        <v>490696111</v>
      </c>
      <c r="DC49" s="9">
        <v>423455831</v>
      </c>
      <c r="DD49" s="9">
        <v>384183771</v>
      </c>
      <c r="DE49" s="9">
        <v>347426671</v>
      </c>
      <c r="DF49" s="9">
        <v>326780470</v>
      </c>
      <c r="DG49" s="9">
        <v>307455816</v>
      </c>
      <c r="DH49" s="95">
        <f t="shared" si="148"/>
        <v>82086382</v>
      </c>
      <c r="DI49" s="95">
        <f t="shared" si="149"/>
        <v>109754853</v>
      </c>
      <c r="DJ49" s="95">
        <f t="shared" si="150"/>
        <v>139560479</v>
      </c>
      <c r="DK49" s="95">
        <f t="shared" si="151"/>
        <v>169262298</v>
      </c>
      <c r="DL49" s="95">
        <f t="shared" si="152"/>
        <v>186309677</v>
      </c>
      <c r="DM49" s="95">
        <f t="shared" si="153"/>
        <v>200161985</v>
      </c>
      <c r="DN49" s="95">
        <f t="shared" si="154"/>
        <v>208250431</v>
      </c>
      <c r="DO49" s="95">
        <f t="shared" si="155"/>
        <v>227639719</v>
      </c>
      <c r="DP49" s="95">
        <f t="shared" si="156"/>
        <v>250081534</v>
      </c>
      <c r="DQ49" s="95">
        <f t="shared" si="157"/>
        <v>347395173</v>
      </c>
      <c r="DR49" s="95">
        <f t="shared" si="158"/>
        <v>465184291</v>
      </c>
      <c r="DS49" s="95">
        <f t="shared" si="159"/>
        <v>559818915</v>
      </c>
      <c r="DT49" s="95">
        <f t="shared" si="160"/>
        <v>490696111</v>
      </c>
      <c r="DU49" s="95">
        <f t="shared" si="161"/>
        <v>423455831</v>
      </c>
      <c r="DV49" s="95">
        <f t="shared" si="162"/>
        <v>384183771</v>
      </c>
      <c r="DW49" s="95">
        <f t="shared" si="163"/>
        <v>347426671</v>
      </c>
      <c r="DX49" s="95">
        <f t="shared" si="164"/>
        <v>326780470</v>
      </c>
      <c r="DY49" s="95">
        <f t="shared" si="165"/>
        <v>307455816</v>
      </c>
      <c r="DZ49" s="139"/>
      <c r="EA49" s="91">
        <f t="shared" si="166"/>
        <v>0</v>
      </c>
      <c r="EB49" s="91">
        <f t="shared" si="167"/>
        <v>0</v>
      </c>
      <c r="EC49" s="91">
        <f t="shared" si="168"/>
        <v>0</v>
      </c>
      <c r="ED49" s="91">
        <f t="shared" si="169"/>
        <v>0</v>
      </c>
      <c r="EE49" s="91">
        <f t="shared" si="170"/>
        <v>0</v>
      </c>
      <c r="EF49" s="91">
        <f t="shared" si="171"/>
        <v>0</v>
      </c>
      <c r="EG49" s="91">
        <f t="shared" si="172"/>
        <v>0</v>
      </c>
      <c r="EH49" s="91">
        <f t="shared" si="173"/>
        <v>0</v>
      </c>
      <c r="EI49" s="91">
        <f t="shared" si="174"/>
        <v>0</v>
      </c>
      <c r="EJ49" s="91">
        <f t="shared" si="175"/>
        <v>0</v>
      </c>
      <c r="EK49" s="91">
        <f t="shared" si="176"/>
        <v>0</v>
      </c>
      <c r="EL49" s="91">
        <f t="shared" si="177"/>
        <v>0</v>
      </c>
      <c r="EM49" s="91">
        <f t="shared" si="178"/>
        <v>0</v>
      </c>
      <c r="EN49" s="91">
        <f t="shared" si="179"/>
        <v>0</v>
      </c>
      <c r="EO49" s="91">
        <f t="shared" si="180"/>
        <v>0</v>
      </c>
      <c r="EP49" s="91">
        <f t="shared" si="181"/>
        <v>0</v>
      </c>
      <c r="EQ49" s="91">
        <f t="shared" si="182"/>
        <v>0</v>
      </c>
      <c r="ER49" s="91">
        <f t="shared" si="183"/>
        <v>0</v>
      </c>
    </row>
    <row r="50" spans="1:148">
      <c r="A50" s="39" t="s">
        <v>53</v>
      </c>
      <c r="B50" s="31">
        <v>260425</v>
      </c>
      <c r="C50" s="10">
        <v>4465449</v>
      </c>
      <c r="D50" s="10">
        <v>5929877</v>
      </c>
      <c r="E50" s="10">
        <v>5554159</v>
      </c>
      <c r="F50" s="10">
        <v>6356264</v>
      </c>
      <c r="G50" s="9">
        <v>6356975</v>
      </c>
      <c r="H50" s="9">
        <v>5352890</v>
      </c>
      <c r="I50" s="9">
        <v>5784683</v>
      </c>
      <c r="J50" s="9">
        <v>6139160</v>
      </c>
      <c r="K50" s="9">
        <v>11142717</v>
      </c>
      <c r="L50" s="9">
        <v>12515792</v>
      </c>
      <c r="M50" s="9">
        <v>14027629</v>
      </c>
      <c r="N50" s="9">
        <v>13820765</v>
      </c>
      <c r="O50" s="9">
        <v>17107198</v>
      </c>
      <c r="P50" s="9">
        <v>17300694</v>
      </c>
      <c r="Q50" s="9">
        <v>15539978</v>
      </c>
      <c r="R50" s="9">
        <v>13962520</v>
      </c>
      <c r="S50" s="9">
        <v>13673640</v>
      </c>
      <c r="T50" s="18">
        <v>143242</v>
      </c>
      <c r="U50" s="10">
        <v>979165</v>
      </c>
      <c r="V50" s="10">
        <v>3406275</v>
      </c>
      <c r="W50" s="10">
        <v>435366</v>
      </c>
      <c r="X50" s="10">
        <v>821548</v>
      </c>
      <c r="Y50" s="9">
        <v>568807</v>
      </c>
      <c r="Z50" s="9">
        <v>1013722</v>
      </c>
      <c r="AA50" s="9">
        <v>892474</v>
      </c>
      <c r="AB50" s="9">
        <v>628543</v>
      </c>
      <c r="AC50" s="9">
        <v>3510580</v>
      </c>
      <c r="AD50" s="9">
        <v>626508</v>
      </c>
      <c r="AE50" s="9">
        <v>512574</v>
      </c>
      <c r="AF50" s="9">
        <v>314729</v>
      </c>
      <c r="AG50" s="9">
        <v>652491</v>
      </c>
      <c r="AH50" s="9">
        <v>625549</v>
      </c>
      <c r="AI50" s="9">
        <v>784171</v>
      </c>
      <c r="AJ50" s="9">
        <v>835330</v>
      </c>
      <c r="AK50" s="9">
        <v>828403</v>
      </c>
      <c r="AL50" s="18">
        <v>3932</v>
      </c>
      <c r="AM50" s="10">
        <v>432632</v>
      </c>
      <c r="AN50" s="10">
        <v>228773</v>
      </c>
      <c r="AO50" s="10">
        <v>227613</v>
      </c>
      <c r="AP50" s="10">
        <v>212990</v>
      </c>
      <c r="AQ50" s="9">
        <v>192789</v>
      </c>
      <c r="AR50" s="9">
        <v>192537</v>
      </c>
      <c r="AS50" s="9">
        <v>181242</v>
      </c>
      <c r="AT50" s="9">
        <v>221173</v>
      </c>
      <c r="AU50" s="9">
        <v>28588</v>
      </c>
      <c r="AV50" s="9">
        <v>500194</v>
      </c>
      <c r="AW50" s="9">
        <v>517938</v>
      </c>
      <c r="AX50" s="9">
        <v>415230</v>
      </c>
      <c r="AY50" s="9">
        <v>398100</v>
      </c>
      <c r="AZ50" s="9">
        <v>274228</v>
      </c>
      <c r="BA50" s="9">
        <v>443977</v>
      </c>
      <c r="BB50" s="9">
        <v>458043</v>
      </c>
      <c r="BC50" s="9">
        <v>457233</v>
      </c>
      <c r="BD50" s="18"/>
      <c r="BE50" s="10">
        <v>127069</v>
      </c>
      <c r="BF50" s="10">
        <v>89595</v>
      </c>
      <c r="BG50" s="10">
        <v>121617</v>
      </c>
      <c r="BH50" s="10">
        <v>133568</v>
      </c>
      <c r="BI50" s="9">
        <v>167799</v>
      </c>
      <c r="BJ50" s="9">
        <v>221690</v>
      </c>
      <c r="BK50" s="9">
        <v>558397</v>
      </c>
      <c r="BL50" s="9">
        <v>587086</v>
      </c>
      <c r="BM50" s="9">
        <v>379069</v>
      </c>
      <c r="BN50" s="9">
        <v>429883</v>
      </c>
      <c r="BO50" s="9">
        <v>33635</v>
      </c>
      <c r="BP50" s="9">
        <v>41800</v>
      </c>
      <c r="BQ50" s="9">
        <v>568526</v>
      </c>
      <c r="BR50" s="9">
        <v>927443</v>
      </c>
      <c r="BS50" s="9">
        <v>845753</v>
      </c>
      <c r="BT50" s="9">
        <v>678904</v>
      </c>
      <c r="BU50" s="9">
        <v>687787</v>
      </c>
      <c r="BV50" s="19">
        <v>19532</v>
      </c>
      <c r="BW50" s="12">
        <v>369169</v>
      </c>
      <c r="BX50" s="18">
        <v>19532</v>
      </c>
      <c r="BY50" s="36">
        <v>420433</v>
      </c>
      <c r="BZ50" s="36">
        <v>1370183</v>
      </c>
      <c r="CA50" s="36">
        <v>158261</v>
      </c>
      <c r="CB50" s="36">
        <v>330545</v>
      </c>
      <c r="CC50" s="9">
        <v>324756</v>
      </c>
      <c r="CD50" s="9">
        <v>538350</v>
      </c>
      <c r="CE50" s="9">
        <v>437414</v>
      </c>
      <c r="CF50" s="9">
        <v>493458</v>
      </c>
      <c r="CG50" s="9">
        <v>1849791</v>
      </c>
      <c r="CH50" s="9">
        <v>887672</v>
      </c>
      <c r="CI50" s="9">
        <v>691541</v>
      </c>
      <c r="CJ50" s="9">
        <v>802980</v>
      </c>
      <c r="CK50" s="9">
        <v>3929298</v>
      </c>
      <c r="CL50" s="9">
        <v>4359630</v>
      </c>
      <c r="CM50" s="9">
        <v>4946739</v>
      </c>
      <c r="CN50" s="9">
        <v>5008073</v>
      </c>
      <c r="CO50" s="9">
        <v>5098596</v>
      </c>
      <c r="CP50" s="18">
        <v>427131</v>
      </c>
      <c r="CQ50" s="10">
        <v>6424748</v>
      </c>
      <c r="CR50" s="10">
        <v>11024703</v>
      </c>
      <c r="CS50" s="10">
        <v>6497016</v>
      </c>
      <c r="CT50" s="10">
        <v>7854915</v>
      </c>
      <c r="CU50" s="20">
        <f t="shared" si="145"/>
        <v>7611126</v>
      </c>
      <c r="CV50" s="9">
        <v>7319189</v>
      </c>
      <c r="CW50" s="9">
        <v>7854210</v>
      </c>
      <c r="CX50" s="9">
        <v>8069420</v>
      </c>
      <c r="CY50" s="20">
        <f t="shared" si="146"/>
        <v>16910745</v>
      </c>
      <c r="CZ50" s="20">
        <f t="shared" si="147"/>
        <v>14960049</v>
      </c>
      <c r="DA50" s="9">
        <v>15783317</v>
      </c>
      <c r="DB50" s="9">
        <v>15395504</v>
      </c>
      <c r="DC50" s="9">
        <v>22655613</v>
      </c>
      <c r="DD50" s="9">
        <v>23487544</v>
      </c>
      <c r="DE50" s="9">
        <v>22560618</v>
      </c>
      <c r="DF50" s="9">
        <v>20942870</v>
      </c>
      <c r="DG50" s="9">
        <v>20745659</v>
      </c>
      <c r="DH50" s="95">
        <f t="shared" si="148"/>
        <v>427131</v>
      </c>
      <c r="DI50" s="95">
        <f t="shared" si="149"/>
        <v>6424748</v>
      </c>
      <c r="DJ50" s="95">
        <f t="shared" si="150"/>
        <v>11024703</v>
      </c>
      <c r="DK50" s="95">
        <f t="shared" si="151"/>
        <v>6497016</v>
      </c>
      <c r="DL50" s="95">
        <f t="shared" si="152"/>
        <v>7854915</v>
      </c>
      <c r="DM50" s="95">
        <f t="shared" si="153"/>
        <v>7611126</v>
      </c>
      <c r="DN50" s="95">
        <f t="shared" si="154"/>
        <v>7319189</v>
      </c>
      <c r="DO50" s="95">
        <f t="shared" si="155"/>
        <v>7854210</v>
      </c>
      <c r="DP50" s="95">
        <f t="shared" si="156"/>
        <v>8069420</v>
      </c>
      <c r="DQ50" s="95">
        <f t="shared" si="157"/>
        <v>16910745</v>
      </c>
      <c r="DR50" s="95">
        <f t="shared" si="158"/>
        <v>14960049</v>
      </c>
      <c r="DS50" s="95">
        <f t="shared" si="159"/>
        <v>15783317</v>
      </c>
      <c r="DT50" s="95">
        <f t="shared" si="160"/>
        <v>15395504</v>
      </c>
      <c r="DU50" s="95">
        <f t="shared" si="161"/>
        <v>22655613</v>
      </c>
      <c r="DV50" s="95">
        <f t="shared" si="162"/>
        <v>23487544</v>
      </c>
      <c r="DW50" s="95">
        <f t="shared" si="163"/>
        <v>22560618</v>
      </c>
      <c r="DX50" s="95">
        <f t="shared" si="164"/>
        <v>20942870</v>
      </c>
      <c r="DY50" s="95">
        <f t="shared" si="165"/>
        <v>20745659</v>
      </c>
      <c r="DZ50" s="139"/>
      <c r="EA50" s="91">
        <f t="shared" si="166"/>
        <v>0</v>
      </c>
      <c r="EB50" s="91">
        <f t="shared" si="167"/>
        <v>0</v>
      </c>
      <c r="EC50" s="91">
        <f t="shared" si="168"/>
        <v>0</v>
      </c>
      <c r="ED50" s="91">
        <f t="shared" si="169"/>
        <v>0</v>
      </c>
      <c r="EE50" s="91">
        <f t="shared" si="170"/>
        <v>0</v>
      </c>
      <c r="EF50" s="91">
        <f t="shared" si="171"/>
        <v>0</v>
      </c>
      <c r="EG50" s="91">
        <f t="shared" si="172"/>
        <v>0</v>
      </c>
      <c r="EH50" s="91">
        <f t="shared" si="173"/>
        <v>0</v>
      </c>
      <c r="EI50" s="91">
        <f t="shared" si="174"/>
        <v>0</v>
      </c>
      <c r="EJ50" s="91">
        <f t="shared" si="175"/>
        <v>0</v>
      </c>
      <c r="EK50" s="91">
        <f t="shared" si="176"/>
        <v>0</v>
      </c>
      <c r="EL50" s="91">
        <f t="shared" si="177"/>
        <v>0</v>
      </c>
      <c r="EM50" s="91">
        <f t="shared" si="178"/>
        <v>0</v>
      </c>
      <c r="EN50" s="91">
        <f t="shared" si="179"/>
        <v>0</v>
      </c>
      <c r="EO50" s="91">
        <f t="shared" si="180"/>
        <v>0</v>
      </c>
      <c r="EP50" s="91">
        <f t="shared" si="181"/>
        <v>0</v>
      </c>
      <c r="EQ50" s="91">
        <f t="shared" si="182"/>
        <v>0</v>
      </c>
      <c r="ER50" s="91">
        <f t="shared" si="183"/>
        <v>0</v>
      </c>
    </row>
    <row r="51" spans="1:148">
      <c r="A51" s="41" t="s">
        <v>57</v>
      </c>
      <c r="B51" s="32">
        <v>30524372</v>
      </c>
      <c r="C51" s="11">
        <v>35116071</v>
      </c>
      <c r="D51" s="11">
        <v>46928793</v>
      </c>
      <c r="E51" s="11">
        <v>55258569</v>
      </c>
      <c r="F51" s="11">
        <v>60478138</v>
      </c>
      <c r="G51" s="14">
        <v>62562017</v>
      </c>
      <c r="H51" s="14">
        <v>60054604</v>
      </c>
      <c r="I51" s="14">
        <v>55975778</v>
      </c>
      <c r="J51" s="14">
        <v>64782938</v>
      </c>
      <c r="K51" s="14">
        <v>78450339</v>
      </c>
      <c r="L51" s="14">
        <v>146503868</v>
      </c>
      <c r="M51" s="14">
        <v>185507161</v>
      </c>
      <c r="N51" s="14">
        <v>185203083</v>
      </c>
      <c r="O51" s="14">
        <v>56560148</v>
      </c>
      <c r="P51" s="14">
        <v>54883617</v>
      </c>
      <c r="Q51" s="14">
        <v>50131119</v>
      </c>
      <c r="R51" s="14">
        <v>139977683</v>
      </c>
      <c r="S51" s="14">
        <v>126876608</v>
      </c>
      <c r="T51" s="33">
        <v>3513981</v>
      </c>
      <c r="U51" s="11">
        <v>4320777</v>
      </c>
      <c r="V51" s="11">
        <v>8655118</v>
      </c>
      <c r="W51" s="11">
        <v>6326455</v>
      </c>
      <c r="X51" s="11">
        <v>6180674</v>
      </c>
      <c r="Y51" s="14">
        <v>6560623</v>
      </c>
      <c r="Z51" s="14">
        <v>6850759</v>
      </c>
      <c r="AA51" s="14">
        <v>6880518</v>
      </c>
      <c r="AB51" s="14">
        <v>8591980</v>
      </c>
      <c r="AC51" s="14">
        <v>10203070</v>
      </c>
      <c r="AD51" s="14">
        <v>7051111</v>
      </c>
      <c r="AE51" s="14">
        <v>5522491</v>
      </c>
      <c r="AF51" s="14">
        <v>5512079</v>
      </c>
      <c r="AG51" s="14">
        <v>1861890</v>
      </c>
      <c r="AH51" s="14">
        <v>1800392</v>
      </c>
      <c r="AI51" s="14">
        <v>1722546</v>
      </c>
      <c r="AJ51" s="14">
        <v>5448722</v>
      </c>
      <c r="AK51" s="14">
        <v>5363404</v>
      </c>
      <c r="AL51" s="33">
        <v>885796</v>
      </c>
      <c r="AM51" s="11">
        <v>9573061</v>
      </c>
      <c r="AN51" s="11">
        <v>11713200</v>
      </c>
      <c r="AO51" s="11">
        <v>13717761</v>
      </c>
      <c r="AP51" s="11">
        <v>13132179</v>
      </c>
      <c r="AQ51" s="14">
        <v>12232216</v>
      </c>
      <c r="AR51" s="14">
        <v>13295249</v>
      </c>
      <c r="AS51" s="14">
        <v>11329240</v>
      </c>
      <c r="AT51" s="14">
        <v>12949024</v>
      </c>
      <c r="AU51" s="14">
        <v>14200053</v>
      </c>
      <c r="AV51" s="14">
        <v>14853478</v>
      </c>
      <c r="AW51" s="14">
        <v>18398050</v>
      </c>
      <c r="AX51" s="14">
        <v>15997763</v>
      </c>
      <c r="AY51" s="14">
        <v>4893401</v>
      </c>
      <c r="AZ51" s="14">
        <v>5105796</v>
      </c>
      <c r="BA51" s="14">
        <v>5325104</v>
      </c>
      <c r="BB51" s="14">
        <v>19244149</v>
      </c>
      <c r="BC51" s="14">
        <v>19089076</v>
      </c>
      <c r="BD51" s="33"/>
      <c r="BE51" s="11">
        <v>45528</v>
      </c>
      <c r="BF51" s="11"/>
      <c r="BG51" s="11"/>
      <c r="BH51" s="11"/>
      <c r="BI51" s="14"/>
      <c r="BJ51" s="14">
        <v>230236</v>
      </c>
      <c r="BK51" s="14">
        <v>181932</v>
      </c>
      <c r="BL51" s="14">
        <v>240477</v>
      </c>
      <c r="BM51" s="14">
        <v>245735</v>
      </c>
      <c r="BN51" s="14">
        <v>219911</v>
      </c>
      <c r="BO51" s="14">
        <v>192615</v>
      </c>
      <c r="BP51" s="14"/>
      <c r="BQ51" s="14"/>
      <c r="BR51" s="14"/>
      <c r="BS51" s="14"/>
      <c r="BT51" s="14"/>
      <c r="BU51" s="14">
        <v>0</v>
      </c>
      <c r="BV51" s="34">
        <v>331381</v>
      </c>
      <c r="BW51" s="13">
        <v>1081701</v>
      </c>
      <c r="BX51" s="33">
        <v>1476831</v>
      </c>
      <c r="BY51" s="37">
        <v>2822459</v>
      </c>
      <c r="BZ51" s="37">
        <v>1927486</v>
      </c>
      <c r="CA51" s="37">
        <v>9686926</v>
      </c>
      <c r="CB51" s="37">
        <v>10024617</v>
      </c>
      <c r="CC51" s="14">
        <v>7155136</v>
      </c>
      <c r="CD51" s="14">
        <v>7628873</v>
      </c>
      <c r="CE51" s="14">
        <v>8643184</v>
      </c>
      <c r="CF51" s="14">
        <v>9989966</v>
      </c>
      <c r="CG51" s="14">
        <v>13018498</v>
      </c>
      <c r="CH51" s="14">
        <v>16918128</v>
      </c>
      <c r="CI51" s="14">
        <v>25961046</v>
      </c>
      <c r="CJ51" s="14">
        <v>28985262</v>
      </c>
      <c r="CK51" s="14">
        <v>4163080</v>
      </c>
      <c r="CL51" s="14">
        <v>5003428</v>
      </c>
      <c r="CM51" s="14">
        <v>4780431</v>
      </c>
      <c r="CN51" s="14">
        <v>23716361</v>
      </c>
      <c r="CO51" s="14">
        <v>23298867</v>
      </c>
      <c r="CP51" s="33">
        <v>36400980</v>
      </c>
      <c r="CQ51" s="11">
        <v>51877896</v>
      </c>
      <c r="CR51" s="11">
        <v>69224597</v>
      </c>
      <c r="CS51" s="11">
        <v>84989711</v>
      </c>
      <c r="CT51" s="11">
        <v>89815608</v>
      </c>
      <c r="CU51" s="21">
        <f t="shared" si="145"/>
        <v>88509992</v>
      </c>
      <c r="CV51" s="14">
        <v>88059721</v>
      </c>
      <c r="CW51" s="14">
        <v>83010652</v>
      </c>
      <c r="CX51" s="14">
        <v>96554385</v>
      </c>
      <c r="CY51" s="21">
        <f t="shared" si="146"/>
        <v>116117695</v>
      </c>
      <c r="CZ51" s="21">
        <f t="shared" si="147"/>
        <v>185546496</v>
      </c>
      <c r="DA51" s="14">
        <v>235581363</v>
      </c>
      <c r="DB51" s="14">
        <v>235698187</v>
      </c>
      <c r="DC51" s="14">
        <v>67478519</v>
      </c>
      <c r="DD51" s="14">
        <v>66793233</v>
      </c>
      <c r="DE51" s="14">
        <v>61959200</v>
      </c>
      <c r="DF51" s="14">
        <v>188386915</v>
      </c>
      <c r="DG51" s="14">
        <v>174627955</v>
      </c>
      <c r="DH51" s="94">
        <f t="shared" si="148"/>
        <v>36400980</v>
      </c>
      <c r="DI51" s="94">
        <f t="shared" si="149"/>
        <v>51877896</v>
      </c>
      <c r="DJ51" s="94">
        <f t="shared" si="150"/>
        <v>69224597</v>
      </c>
      <c r="DK51" s="94">
        <f t="shared" si="151"/>
        <v>84989711</v>
      </c>
      <c r="DL51" s="94">
        <f t="shared" si="152"/>
        <v>89815608</v>
      </c>
      <c r="DM51" s="94">
        <f t="shared" si="153"/>
        <v>88509992</v>
      </c>
      <c r="DN51" s="94">
        <f t="shared" si="154"/>
        <v>88059721</v>
      </c>
      <c r="DO51" s="94">
        <f t="shared" si="155"/>
        <v>83010652</v>
      </c>
      <c r="DP51" s="94">
        <f t="shared" si="156"/>
        <v>96554385</v>
      </c>
      <c r="DQ51" s="94">
        <f t="shared" si="157"/>
        <v>116117695</v>
      </c>
      <c r="DR51" s="94">
        <f t="shared" si="158"/>
        <v>185546496</v>
      </c>
      <c r="DS51" s="94">
        <f t="shared" si="159"/>
        <v>235581363</v>
      </c>
      <c r="DT51" s="94">
        <f t="shared" si="160"/>
        <v>235698187</v>
      </c>
      <c r="DU51" s="94">
        <f t="shared" si="161"/>
        <v>67478519</v>
      </c>
      <c r="DV51" s="94">
        <f t="shared" si="162"/>
        <v>66793233</v>
      </c>
      <c r="DW51" s="94">
        <f t="shared" si="163"/>
        <v>61959200</v>
      </c>
      <c r="DX51" s="94">
        <f t="shared" si="164"/>
        <v>188386915</v>
      </c>
      <c r="DY51" s="94">
        <f t="shared" si="165"/>
        <v>174627955</v>
      </c>
      <c r="DZ51" s="140"/>
      <c r="EA51" s="90">
        <f t="shared" si="166"/>
        <v>0</v>
      </c>
      <c r="EB51" s="90">
        <f t="shared" si="167"/>
        <v>0</v>
      </c>
      <c r="EC51" s="90">
        <f t="shared" si="168"/>
        <v>0</v>
      </c>
      <c r="ED51" s="90">
        <f t="shared" si="169"/>
        <v>0</v>
      </c>
      <c r="EE51" s="90">
        <f t="shared" si="170"/>
        <v>0</v>
      </c>
      <c r="EF51" s="90">
        <f t="shared" si="171"/>
        <v>0</v>
      </c>
      <c r="EG51" s="90">
        <f t="shared" si="172"/>
        <v>0</v>
      </c>
      <c r="EH51" s="90">
        <f t="shared" si="173"/>
        <v>0</v>
      </c>
      <c r="EI51" s="90">
        <f t="shared" si="174"/>
        <v>0</v>
      </c>
      <c r="EJ51" s="90">
        <f t="shared" si="175"/>
        <v>0</v>
      </c>
      <c r="EK51" s="90">
        <f t="shared" si="176"/>
        <v>0</v>
      </c>
      <c r="EL51" s="90">
        <f t="shared" si="177"/>
        <v>0</v>
      </c>
      <c r="EM51" s="90">
        <f t="shared" si="178"/>
        <v>0</v>
      </c>
      <c r="EN51" s="90">
        <f t="shared" si="179"/>
        <v>0</v>
      </c>
      <c r="EO51" s="90">
        <f t="shared" si="180"/>
        <v>0</v>
      </c>
      <c r="EP51" s="90">
        <f t="shared" si="181"/>
        <v>0</v>
      </c>
      <c r="EQ51" s="90">
        <f t="shared" si="182"/>
        <v>0</v>
      </c>
      <c r="ER51" s="90">
        <f t="shared" si="183"/>
        <v>0</v>
      </c>
    </row>
    <row r="52" spans="1:148">
      <c r="A52" s="40" t="s">
        <v>67</v>
      </c>
      <c r="B52" s="53">
        <f>SUM(B54:B62)</f>
        <v>267567313</v>
      </c>
      <c r="C52" s="68">
        <f t="shared" ref="C52:CX52" si="184">SUM(C54:C62)</f>
        <v>177615041</v>
      </c>
      <c r="D52" s="68">
        <f t="shared" si="184"/>
        <v>414901016</v>
      </c>
      <c r="E52" s="68">
        <f t="shared" si="184"/>
        <v>478977405</v>
      </c>
      <c r="F52" s="68">
        <f t="shared" si="184"/>
        <v>520034926</v>
      </c>
      <c r="G52" s="68">
        <f t="shared" si="184"/>
        <v>541757927</v>
      </c>
      <c r="H52" s="68">
        <f t="shared" si="184"/>
        <v>518345162</v>
      </c>
      <c r="I52" s="68">
        <f t="shared" si="184"/>
        <v>527272757</v>
      </c>
      <c r="J52" s="68">
        <f t="shared" si="184"/>
        <v>598535431</v>
      </c>
      <c r="K52" s="68">
        <f t="shared" si="184"/>
        <v>742097768</v>
      </c>
      <c r="L52" s="68">
        <f t="shared" si="184"/>
        <v>1191486945</v>
      </c>
      <c r="M52" s="68">
        <f t="shared" si="184"/>
        <v>1412929090</v>
      </c>
      <c r="N52" s="68">
        <f t="shared" si="184"/>
        <v>1458286780</v>
      </c>
      <c r="O52" s="68">
        <f t="shared" si="184"/>
        <v>1462497578</v>
      </c>
      <c r="P52" s="68">
        <f t="shared" si="184"/>
        <v>1463549699</v>
      </c>
      <c r="Q52" s="68">
        <f t="shared" si="184"/>
        <v>1451503232</v>
      </c>
      <c r="R52" s="68">
        <f t="shared" si="184"/>
        <v>1324993293</v>
      </c>
      <c r="S52" s="68">
        <f t="shared" si="184"/>
        <v>1234119784</v>
      </c>
      <c r="T52" s="54">
        <f t="shared" si="184"/>
        <v>20427234</v>
      </c>
      <c r="U52" s="68">
        <f t="shared" si="184"/>
        <v>17343257</v>
      </c>
      <c r="V52" s="68">
        <f t="shared" si="184"/>
        <v>44680383</v>
      </c>
      <c r="W52" s="68">
        <f t="shared" si="184"/>
        <v>47577206</v>
      </c>
      <c r="X52" s="68">
        <f t="shared" si="184"/>
        <v>57449630</v>
      </c>
      <c r="Y52" s="68">
        <f t="shared" si="184"/>
        <v>58868080</v>
      </c>
      <c r="Z52" s="68">
        <f t="shared" si="184"/>
        <v>53997816</v>
      </c>
      <c r="AA52" s="68">
        <f t="shared" si="184"/>
        <v>58209782</v>
      </c>
      <c r="AB52" s="68">
        <f t="shared" si="184"/>
        <v>60459679</v>
      </c>
      <c r="AC52" s="68">
        <f t="shared" si="184"/>
        <v>73228291</v>
      </c>
      <c r="AD52" s="68">
        <f t="shared" si="184"/>
        <v>89554559</v>
      </c>
      <c r="AE52" s="68">
        <f t="shared" si="184"/>
        <v>90726791</v>
      </c>
      <c r="AF52" s="68">
        <f t="shared" si="184"/>
        <v>76524258</v>
      </c>
      <c r="AG52" s="68">
        <f t="shared" si="184"/>
        <v>57496461</v>
      </c>
      <c r="AH52" s="68">
        <f t="shared" si="184"/>
        <v>41289779</v>
      </c>
      <c r="AI52" s="68">
        <f t="shared" si="184"/>
        <v>39308749</v>
      </c>
      <c r="AJ52" s="68">
        <f t="shared" si="184"/>
        <v>32830766</v>
      </c>
      <c r="AK52" s="68">
        <f t="shared" si="184"/>
        <v>36931178</v>
      </c>
      <c r="AL52" s="54">
        <f t="shared" si="184"/>
        <v>156388240</v>
      </c>
      <c r="AM52" s="68">
        <f t="shared" si="184"/>
        <v>64492471</v>
      </c>
      <c r="AN52" s="68">
        <f t="shared" si="184"/>
        <v>190424943</v>
      </c>
      <c r="AO52" s="68">
        <f t="shared" si="184"/>
        <v>184910313</v>
      </c>
      <c r="AP52" s="68">
        <f t="shared" si="184"/>
        <v>213701129</v>
      </c>
      <c r="AQ52" s="68">
        <f t="shared" si="184"/>
        <v>228527360</v>
      </c>
      <c r="AR52" s="68">
        <f t="shared" si="184"/>
        <v>233967089</v>
      </c>
      <c r="AS52" s="68">
        <f t="shared" si="184"/>
        <v>241338034</v>
      </c>
      <c r="AT52" s="68">
        <f t="shared" si="184"/>
        <v>263334541</v>
      </c>
      <c r="AU52" s="68">
        <f t="shared" si="184"/>
        <v>284203006</v>
      </c>
      <c r="AV52" s="68">
        <f t="shared" si="184"/>
        <v>309656616</v>
      </c>
      <c r="AW52" s="68">
        <f t="shared" si="184"/>
        <v>286869754</v>
      </c>
      <c r="AX52" s="68">
        <f t="shared" si="184"/>
        <v>319575856</v>
      </c>
      <c r="AY52" s="68">
        <f t="shared" si="184"/>
        <v>342209882</v>
      </c>
      <c r="AZ52" s="68">
        <f t="shared" si="184"/>
        <v>366587486</v>
      </c>
      <c r="BA52" s="68">
        <f t="shared" si="184"/>
        <v>377160275</v>
      </c>
      <c r="BB52" s="68">
        <f t="shared" si="184"/>
        <v>360719576</v>
      </c>
      <c r="BC52" s="68">
        <f t="shared" si="184"/>
        <v>346350995</v>
      </c>
      <c r="BD52" s="54">
        <f t="shared" si="184"/>
        <v>1338942</v>
      </c>
      <c r="BE52" s="68">
        <f t="shared" si="184"/>
        <v>372797</v>
      </c>
      <c r="BF52" s="68">
        <f t="shared" si="184"/>
        <v>5101574</v>
      </c>
      <c r="BG52" s="68">
        <f t="shared" si="184"/>
        <v>5531406</v>
      </c>
      <c r="BH52" s="68">
        <f t="shared" si="184"/>
        <v>10482187</v>
      </c>
      <c r="BI52" s="68">
        <f t="shared" si="184"/>
        <v>11813034</v>
      </c>
      <c r="BJ52" s="68">
        <f t="shared" si="184"/>
        <v>11191229</v>
      </c>
      <c r="BK52" s="68">
        <f t="shared" si="184"/>
        <v>15118546</v>
      </c>
      <c r="BL52" s="68">
        <f t="shared" si="184"/>
        <v>7967729</v>
      </c>
      <c r="BM52" s="68">
        <f t="shared" si="184"/>
        <v>9990847</v>
      </c>
      <c r="BN52" s="68">
        <f t="shared" si="184"/>
        <v>7914331</v>
      </c>
      <c r="BO52" s="68">
        <f t="shared" si="184"/>
        <v>7063101</v>
      </c>
      <c r="BP52" s="68">
        <f t="shared" si="184"/>
        <v>5317794</v>
      </c>
      <c r="BQ52" s="68">
        <f t="shared" si="184"/>
        <v>4728899</v>
      </c>
      <c r="BR52" s="68">
        <f t="shared" si="184"/>
        <v>6278361</v>
      </c>
      <c r="BS52" s="68">
        <f t="shared" si="184"/>
        <v>6540320</v>
      </c>
      <c r="BT52" s="68">
        <f t="shared" si="184"/>
        <v>7035379</v>
      </c>
      <c r="BU52" s="68">
        <f t="shared" si="184"/>
        <v>8455071</v>
      </c>
      <c r="BV52" s="55">
        <f t="shared" si="184"/>
        <v>4471812</v>
      </c>
      <c r="BW52" s="69">
        <f t="shared" si="184"/>
        <v>5838463</v>
      </c>
      <c r="BX52" s="54">
        <f t="shared" si="184"/>
        <v>23533980</v>
      </c>
      <c r="BY52" s="68">
        <f t="shared" si="184"/>
        <v>25295533</v>
      </c>
      <c r="BZ52" s="68">
        <f t="shared" si="184"/>
        <v>48037620</v>
      </c>
      <c r="CA52" s="68">
        <f t="shared" si="184"/>
        <v>51921917</v>
      </c>
      <c r="CB52" s="68">
        <f t="shared" si="184"/>
        <v>54015230</v>
      </c>
      <c r="CC52" s="68">
        <f t="shared" si="184"/>
        <v>61397838</v>
      </c>
      <c r="CD52" s="68">
        <f t="shared" si="184"/>
        <v>70113119</v>
      </c>
      <c r="CE52" s="68">
        <f t="shared" si="184"/>
        <v>67536139</v>
      </c>
      <c r="CF52" s="68">
        <f t="shared" si="184"/>
        <v>73888705</v>
      </c>
      <c r="CG52" s="68">
        <f t="shared" si="184"/>
        <v>69233763</v>
      </c>
      <c r="CH52" s="68">
        <f t="shared" si="184"/>
        <v>83350244</v>
      </c>
      <c r="CI52" s="68">
        <f t="shared" si="184"/>
        <v>101835317</v>
      </c>
      <c r="CJ52" s="68">
        <f t="shared" si="184"/>
        <v>123735837</v>
      </c>
      <c r="CK52" s="68">
        <f t="shared" si="184"/>
        <v>121551599</v>
      </c>
      <c r="CL52" s="68">
        <f t="shared" si="184"/>
        <v>122442165</v>
      </c>
      <c r="CM52" s="68">
        <f t="shared" si="184"/>
        <v>126178788</v>
      </c>
      <c r="CN52" s="68">
        <f t="shared" si="184"/>
        <v>136504023</v>
      </c>
      <c r="CO52" s="68">
        <f t="shared" si="184"/>
        <v>145665653</v>
      </c>
      <c r="CP52" s="54">
        <f t="shared" si="184"/>
        <v>469255709</v>
      </c>
      <c r="CQ52" s="68">
        <f t="shared" si="184"/>
        <v>285119099</v>
      </c>
      <c r="CR52" s="68">
        <f t="shared" si="184"/>
        <v>703145536</v>
      </c>
      <c r="CS52" s="68">
        <f t="shared" si="184"/>
        <v>768918247</v>
      </c>
      <c r="CT52" s="68">
        <f t="shared" si="184"/>
        <v>855683102</v>
      </c>
      <c r="CU52" s="68">
        <f t="shared" si="184"/>
        <v>902364239</v>
      </c>
      <c r="CV52" s="71">
        <f t="shared" si="184"/>
        <v>887614415</v>
      </c>
      <c r="CW52" s="68">
        <f t="shared" si="184"/>
        <v>909475258</v>
      </c>
      <c r="CX52" s="68">
        <f t="shared" si="184"/>
        <v>1004186085</v>
      </c>
      <c r="CY52" s="68">
        <f t="shared" ref="CY52:DG52" si="185">SUM(CY54:CY62)</f>
        <v>1178753675</v>
      </c>
      <c r="CZ52" s="68">
        <f t="shared" si="185"/>
        <v>1681962695</v>
      </c>
      <c r="DA52" s="68">
        <f t="shared" si="185"/>
        <v>1899424053</v>
      </c>
      <c r="DB52" s="68">
        <f t="shared" si="185"/>
        <v>1983440525</v>
      </c>
      <c r="DC52" s="68">
        <f t="shared" si="185"/>
        <v>1988484419</v>
      </c>
      <c r="DD52" s="68">
        <f t="shared" si="185"/>
        <v>2000147490</v>
      </c>
      <c r="DE52" s="68">
        <f t="shared" si="185"/>
        <v>2000691364</v>
      </c>
      <c r="DF52" s="68">
        <f t="shared" si="185"/>
        <v>1862083037</v>
      </c>
      <c r="DG52" s="68">
        <f t="shared" si="185"/>
        <v>1771522681</v>
      </c>
      <c r="DH52" s="70">
        <f t="shared" si="148"/>
        <v>469255709</v>
      </c>
      <c r="DI52" s="70">
        <f t="shared" si="149"/>
        <v>285119099</v>
      </c>
      <c r="DJ52" s="70">
        <f t="shared" si="150"/>
        <v>703145536</v>
      </c>
      <c r="DK52" s="70">
        <f t="shared" si="151"/>
        <v>768918247</v>
      </c>
      <c r="DL52" s="70">
        <f t="shared" si="152"/>
        <v>855683102</v>
      </c>
      <c r="DM52" s="70">
        <f t="shared" si="153"/>
        <v>902364239</v>
      </c>
      <c r="DN52" s="70">
        <f t="shared" si="154"/>
        <v>887614415</v>
      </c>
      <c r="DO52" s="70">
        <f t="shared" si="155"/>
        <v>909475258</v>
      </c>
      <c r="DP52" s="70">
        <f t="shared" si="156"/>
        <v>1004186085</v>
      </c>
      <c r="DQ52" s="70">
        <f t="shared" si="157"/>
        <v>1178753675</v>
      </c>
      <c r="DR52" s="70">
        <f t="shared" si="158"/>
        <v>1681962695</v>
      </c>
      <c r="DS52" s="70">
        <f t="shared" si="159"/>
        <v>1899424053</v>
      </c>
      <c r="DT52" s="70">
        <f t="shared" si="160"/>
        <v>1983440525</v>
      </c>
      <c r="DU52" s="70">
        <f t="shared" si="161"/>
        <v>1988484419</v>
      </c>
      <c r="DV52" s="70">
        <f t="shared" si="162"/>
        <v>2000147490</v>
      </c>
      <c r="DW52" s="70">
        <f t="shared" si="163"/>
        <v>2000691364</v>
      </c>
      <c r="DX52" s="70">
        <f t="shared" si="164"/>
        <v>1862083037</v>
      </c>
      <c r="DY52" s="70">
        <f t="shared" si="165"/>
        <v>1771522681</v>
      </c>
      <c r="DZ52" s="74"/>
      <c r="EA52" s="70">
        <f t="shared" si="166"/>
        <v>0</v>
      </c>
      <c r="EB52" s="70">
        <f t="shared" si="167"/>
        <v>0</v>
      </c>
      <c r="EC52" s="70">
        <f t="shared" si="168"/>
        <v>0</v>
      </c>
      <c r="ED52" s="70">
        <f t="shared" si="169"/>
        <v>0</v>
      </c>
      <c r="EE52" s="70">
        <f t="shared" si="170"/>
        <v>0</v>
      </c>
      <c r="EF52" s="70">
        <f t="shared" si="171"/>
        <v>0</v>
      </c>
      <c r="EG52" s="70">
        <f t="shared" si="172"/>
        <v>0</v>
      </c>
      <c r="EH52" s="70">
        <f t="shared" si="173"/>
        <v>0</v>
      </c>
      <c r="EI52" s="70">
        <f t="shared" si="174"/>
        <v>0</v>
      </c>
      <c r="EJ52" s="70">
        <f t="shared" si="175"/>
        <v>0</v>
      </c>
      <c r="EK52" s="70">
        <f t="shared" si="176"/>
        <v>0</v>
      </c>
      <c r="EL52" s="70">
        <f t="shared" si="177"/>
        <v>0</v>
      </c>
      <c r="EM52" s="70">
        <f t="shared" si="178"/>
        <v>0</v>
      </c>
      <c r="EN52" s="70">
        <f t="shared" si="179"/>
        <v>0</v>
      </c>
      <c r="EO52" s="70">
        <f t="shared" si="180"/>
        <v>0</v>
      </c>
      <c r="EP52" s="70">
        <f t="shared" si="181"/>
        <v>0</v>
      </c>
      <c r="EQ52" s="70">
        <f t="shared" si="182"/>
        <v>0</v>
      </c>
      <c r="ER52" s="70">
        <f t="shared" si="183"/>
        <v>0</v>
      </c>
    </row>
    <row r="53" spans="1:148">
      <c r="A53" s="40" t="s">
        <v>64</v>
      </c>
      <c r="B53" s="31"/>
      <c r="C53" s="10"/>
      <c r="D53" s="10"/>
      <c r="E53" s="10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18"/>
      <c r="U53" s="10"/>
      <c r="V53" s="10"/>
      <c r="W53" s="10"/>
      <c r="X53" s="10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8"/>
      <c r="AM53" s="10"/>
      <c r="AN53" s="10"/>
      <c r="AO53" s="10"/>
      <c r="AP53" s="10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18"/>
      <c r="BE53" s="10"/>
      <c r="BF53" s="10"/>
      <c r="BG53" s="10"/>
      <c r="BH53" s="10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19"/>
      <c r="BW53" s="12"/>
      <c r="BX53" s="18"/>
      <c r="BY53" s="36"/>
      <c r="BZ53" s="36"/>
      <c r="CA53" s="36"/>
      <c r="CB53" s="36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18"/>
      <c r="CQ53" s="10"/>
      <c r="CR53" s="10"/>
      <c r="CS53" s="10"/>
      <c r="CT53" s="10"/>
      <c r="CU53" s="38"/>
      <c r="CV53" s="7"/>
      <c r="CW53" s="7"/>
      <c r="CX53" s="7"/>
      <c r="CY53" s="38"/>
      <c r="CZ53" s="38"/>
      <c r="DA53" s="38"/>
      <c r="DB53" s="38"/>
      <c r="DC53" s="38"/>
      <c r="DD53" s="38"/>
      <c r="DE53" s="38"/>
      <c r="DF53" s="38"/>
      <c r="DG53" s="38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139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>
      <c r="A54" s="39" t="s">
        <v>29</v>
      </c>
      <c r="B54" s="31">
        <v>9690440</v>
      </c>
      <c r="C54" s="10">
        <v>11658120</v>
      </c>
      <c r="D54" s="10">
        <v>15241205</v>
      </c>
      <c r="E54" s="10">
        <v>18982434</v>
      </c>
      <c r="F54" s="10">
        <v>20696221</v>
      </c>
      <c r="G54" s="9">
        <v>22468965</v>
      </c>
      <c r="H54" s="9">
        <v>23938386</v>
      </c>
      <c r="I54" s="9">
        <v>24449905</v>
      </c>
      <c r="J54" s="9">
        <v>28741166</v>
      </c>
      <c r="K54" s="9">
        <v>36816974</v>
      </c>
      <c r="L54" s="9">
        <v>60557475</v>
      </c>
      <c r="M54" s="9">
        <v>75833334</v>
      </c>
      <c r="N54" s="9">
        <v>79974477</v>
      </c>
      <c r="O54" s="9">
        <v>79913868</v>
      </c>
      <c r="P54" s="9">
        <v>81308410</v>
      </c>
      <c r="Q54" s="9">
        <v>80999883</v>
      </c>
      <c r="R54" s="9">
        <v>74295310</v>
      </c>
      <c r="S54" s="9">
        <v>72093005</v>
      </c>
      <c r="T54" s="18">
        <v>595232</v>
      </c>
      <c r="U54" s="10">
        <v>1434520</v>
      </c>
      <c r="V54" s="10">
        <v>859634</v>
      </c>
      <c r="W54" s="10">
        <v>856724</v>
      </c>
      <c r="X54" s="10">
        <v>1114701</v>
      </c>
      <c r="Y54" s="9">
        <v>1187629</v>
      </c>
      <c r="Z54" s="9">
        <v>1221047</v>
      </c>
      <c r="AA54" s="9">
        <v>1267885</v>
      </c>
      <c r="AB54" s="9">
        <v>1555662</v>
      </c>
      <c r="AC54" s="9">
        <v>1763145</v>
      </c>
      <c r="AD54" s="9">
        <v>2458213</v>
      </c>
      <c r="AE54" s="9">
        <v>1999693</v>
      </c>
      <c r="AF54" s="9">
        <v>1577203</v>
      </c>
      <c r="AG54" s="9">
        <v>1290778</v>
      </c>
      <c r="AH54" s="9">
        <v>1395109</v>
      </c>
      <c r="AI54" s="9">
        <v>1524283</v>
      </c>
      <c r="AJ54" s="9">
        <v>1769559</v>
      </c>
      <c r="AK54" s="9">
        <v>1904666</v>
      </c>
      <c r="AL54" s="18">
        <v>2494965</v>
      </c>
      <c r="AM54" s="10">
        <v>6578885</v>
      </c>
      <c r="AN54" s="10">
        <v>6003120</v>
      </c>
      <c r="AO54" s="10">
        <v>4574752</v>
      </c>
      <c r="AP54" s="10">
        <v>4481231</v>
      </c>
      <c r="AQ54" s="9">
        <v>4739100</v>
      </c>
      <c r="AR54" s="9">
        <v>4891624</v>
      </c>
      <c r="AS54" s="9">
        <v>4874867</v>
      </c>
      <c r="AT54" s="9">
        <v>9326262</v>
      </c>
      <c r="AU54" s="9">
        <v>9579095</v>
      </c>
      <c r="AV54" s="9">
        <v>10480853</v>
      </c>
      <c r="AW54" s="9">
        <v>10903218</v>
      </c>
      <c r="AX54" s="9">
        <v>10460729</v>
      </c>
      <c r="AY54" s="9">
        <v>8946091</v>
      </c>
      <c r="AZ54" s="9">
        <v>5821437</v>
      </c>
      <c r="BA54" s="9">
        <v>6140257</v>
      </c>
      <c r="BB54" s="9">
        <v>6200491</v>
      </c>
      <c r="BC54" s="9">
        <v>11054776</v>
      </c>
      <c r="BD54" s="18"/>
      <c r="BE54" s="10">
        <v>0</v>
      </c>
      <c r="BF54" s="10"/>
      <c r="BG54" s="10"/>
      <c r="BH54" s="10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0</v>
      </c>
      <c r="BV54" s="19"/>
      <c r="BW54" s="12">
        <v>228563</v>
      </c>
      <c r="BX54" s="18">
        <v>7306358</v>
      </c>
      <c r="BY54" s="36">
        <v>8274373</v>
      </c>
      <c r="BZ54" s="36">
        <v>8514322</v>
      </c>
      <c r="CA54" s="36">
        <v>10762195</v>
      </c>
      <c r="CB54" s="36">
        <v>12298210</v>
      </c>
      <c r="CC54" s="9">
        <v>13242528</v>
      </c>
      <c r="CD54" s="9">
        <v>14128365</v>
      </c>
      <c r="CE54" s="9">
        <v>15269504</v>
      </c>
      <c r="CF54" s="9">
        <v>16380491</v>
      </c>
      <c r="CG54" s="9">
        <v>19239080</v>
      </c>
      <c r="CH54" s="9">
        <v>20293347</v>
      </c>
      <c r="CI54" s="9">
        <v>24074364</v>
      </c>
      <c r="CJ54" s="9">
        <v>24100380</v>
      </c>
      <c r="CK54" s="9">
        <v>24227331</v>
      </c>
      <c r="CL54" s="9">
        <v>24400932</v>
      </c>
      <c r="CM54" s="9">
        <v>24368994</v>
      </c>
      <c r="CN54" s="9">
        <v>24827980</v>
      </c>
      <c r="CO54" s="9">
        <v>23989308</v>
      </c>
      <c r="CP54" s="18">
        <v>20086995</v>
      </c>
      <c r="CQ54" s="10">
        <v>27945898</v>
      </c>
      <c r="CR54" s="10">
        <v>30618281</v>
      </c>
      <c r="CS54" s="10">
        <v>35176105</v>
      </c>
      <c r="CT54" s="10">
        <v>38590363</v>
      </c>
      <c r="CU54" s="20">
        <f t="shared" ref="CU54:CU63" si="186">+CC54+BI54+AQ54+Y54+G54</f>
        <v>41638222</v>
      </c>
      <c r="CV54" s="9">
        <v>44179422</v>
      </c>
      <c r="CW54" s="9">
        <v>45862161</v>
      </c>
      <c r="CX54" s="9">
        <v>56003581</v>
      </c>
      <c r="CY54" s="20">
        <f t="shared" ref="CY54:CY63" si="187">+CG54+BM54+AU54+AC54+K54</f>
        <v>67398294</v>
      </c>
      <c r="CZ54" s="20">
        <f t="shared" ref="CZ54:CZ63" si="188">+CH54+BN54+AV54+AD54+L54</f>
        <v>93789888</v>
      </c>
      <c r="DA54" s="9">
        <v>112810609</v>
      </c>
      <c r="DB54" s="9">
        <v>116112789</v>
      </c>
      <c r="DC54" s="9">
        <v>114378068</v>
      </c>
      <c r="DD54" s="9">
        <v>112925888</v>
      </c>
      <c r="DE54" s="9">
        <v>113033417</v>
      </c>
      <c r="DF54" s="9">
        <v>107093340</v>
      </c>
      <c r="DG54" s="9">
        <v>109041755</v>
      </c>
      <c r="DH54" s="95">
        <f t="shared" ref="DH54:DH63" si="189">+BX54+BD54+AL54+T54+B54</f>
        <v>20086995</v>
      </c>
      <c r="DI54" s="95">
        <f t="shared" ref="DI54:DI63" si="190">+BY54+BE54+AM54+U54+C54</f>
        <v>27945898</v>
      </c>
      <c r="DJ54" s="95">
        <f t="shared" ref="DJ54:DJ63" si="191">+BZ54+BF54+AN54+V54+D54</f>
        <v>30618281</v>
      </c>
      <c r="DK54" s="95">
        <f t="shared" ref="DK54:DK63" si="192">+CA54+BG54+AO54+W54+E54</f>
        <v>35176105</v>
      </c>
      <c r="DL54" s="95">
        <f t="shared" ref="DL54:DL63" si="193">+CB54+BH54+AP54+X54+F54</f>
        <v>38590363</v>
      </c>
      <c r="DM54" s="95">
        <f t="shared" ref="DM54:DM63" si="194">+CC54+BI54+AQ54+Y54+G54</f>
        <v>41638222</v>
      </c>
      <c r="DN54" s="95">
        <f t="shared" ref="DN54:DN63" si="195">+CD54+BJ54+AR54+Z54+H54</f>
        <v>44179422</v>
      </c>
      <c r="DO54" s="95">
        <f t="shared" ref="DO54:DO63" si="196">+CE54+BK54+AS54+AA54+I54</f>
        <v>45862161</v>
      </c>
      <c r="DP54" s="95">
        <f t="shared" ref="DP54:DP63" si="197">+CF54+BL54+AT54+AB54+J54</f>
        <v>56003581</v>
      </c>
      <c r="DQ54" s="95">
        <f t="shared" ref="DQ54:DQ63" si="198">+CG54+BM54+AU54+AC54+K54</f>
        <v>67398294</v>
      </c>
      <c r="DR54" s="95">
        <f t="shared" ref="DR54:DR63" si="199">+CH54+BN54+AV54+AD54+L54</f>
        <v>93789888</v>
      </c>
      <c r="DS54" s="95">
        <f t="shared" ref="DS54:DS63" si="200">+CI54+BO54+AW54+AE54+M54</f>
        <v>112810609</v>
      </c>
      <c r="DT54" s="95">
        <f t="shared" ref="DT54:DT63" si="201">+CJ54+BP54+AX54+AF54+N54</f>
        <v>116112789</v>
      </c>
      <c r="DU54" s="95">
        <f t="shared" ref="DU54:DU63" si="202">+CK54+BQ54+AY54+AG54+O54</f>
        <v>114378068</v>
      </c>
      <c r="DV54" s="95">
        <f t="shared" ref="DV54:DV63" si="203">+CL54+BR54+AZ54+AH54+P54</f>
        <v>112925888</v>
      </c>
      <c r="DW54" s="95">
        <f t="shared" ref="DW54:DW63" si="204">+CM54+BS54+BA54+AI54+Q54</f>
        <v>113033417</v>
      </c>
      <c r="DX54" s="95">
        <f t="shared" ref="DX54:DX63" si="205">+CN54+BT54+BB54+AJ54+R54</f>
        <v>107093340</v>
      </c>
      <c r="DY54" s="95">
        <f t="shared" ref="DY54:DY63" si="206">+CO54+BU54+BC54+AK54+S54</f>
        <v>109041755</v>
      </c>
      <c r="DZ54" s="139"/>
      <c r="EA54" s="91">
        <f t="shared" ref="EA54:EA63" si="207">+DH54-CP54</f>
        <v>0</v>
      </c>
      <c r="EB54" s="91">
        <f t="shared" ref="EB54:EB63" si="208">+DI54-CQ54</f>
        <v>0</v>
      </c>
      <c r="EC54" s="91">
        <f t="shared" ref="EC54:EC63" si="209">+DJ54-CR54</f>
        <v>0</v>
      </c>
      <c r="ED54" s="91">
        <f t="shared" ref="ED54:ED63" si="210">+DK54-CS54</f>
        <v>0</v>
      </c>
      <c r="EE54" s="91">
        <f t="shared" ref="EE54:EE63" si="211">+DL54-CT54</f>
        <v>0</v>
      </c>
      <c r="EF54" s="91">
        <f t="shared" ref="EF54:EF63" si="212">+DM54-CU54</f>
        <v>0</v>
      </c>
      <c r="EG54" s="91">
        <f t="shared" ref="EG54:EG63" si="213">+DN54-CV54</f>
        <v>0</v>
      </c>
      <c r="EH54" s="91">
        <f t="shared" ref="EH54:EH63" si="214">+DO54-CW54</f>
        <v>0</v>
      </c>
      <c r="EI54" s="91">
        <f t="shared" ref="EI54:EI63" si="215">+DP54-CX54</f>
        <v>0</v>
      </c>
      <c r="EJ54" s="91">
        <f t="shared" ref="EJ54:EJ63" si="216">+DQ54-CY54</f>
        <v>0</v>
      </c>
      <c r="EK54" s="91">
        <f t="shared" ref="EK54:EK63" si="217">+DR54-CZ54</f>
        <v>0</v>
      </c>
      <c r="EL54" s="91">
        <f t="shared" ref="EL54:EL63" si="218">+DS54-DA54</f>
        <v>0</v>
      </c>
      <c r="EM54" s="91">
        <f t="shared" ref="EM54:EM63" si="219">+DT54-DB54</f>
        <v>0</v>
      </c>
      <c r="EN54" s="91">
        <f t="shared" ref="EN54:EN63" si="220">+DU54-DC54</f>
        <v>0</v>
      </c>
      <c r="EO54" s="91">
        <f t="shared" ref="EO54:EO63" si="221">+DV54-DD54</f>
        <v>0</v>
      </c>
      <c r="EP54" s="91">
        <f t="shared" ref="EP54:EP63" si="222">+DW54-DE54</f>
        <v>0</v>
      </c>
      <c r="EQ54" s="91">
        <f t="shared" ref="EQ54:EQ63" si="223">+DX54-DF54</f>
        <v>0</v>
      </c>
      <c r="ER54" s="91">
        <f t="shared" ref="ER54:ER63" si="224">+DY54-DG54</f>
        <v>0</v>
      </c>
    </row>
    <row r="55" spans="1:148">
      <c r="A55" s="39" t="s">
        <v>36</v>
      </c>
      <c r="B55" s="31">
        <v>2534122</v>
      </c>
      <c r="C55" s="10">
        <v>36448647</v>
      </c>
      <c r="D55" s="10">
        <v>5671292</v>
      </c>
      <c r="E55" s="10">
        <v>7479520</v>
      </c>
      <c r="F55" s="10">
        <v>8984771</v>
      </c>
      <c r="G55" s="9">
        <v>9734541</v>
      </c>
      <c r="H55" s="9">
        <v>9860825</v>
      </c>
      <c r="I55" s="9">
        <v>10282113</v>
      </c>
      <c r="J55" s="9">
        <v>11662193</v>
      </c>
      <c r="K55" s="9">
        <v>14775943</v>
      </c>
      <c r="L55" s="9">
        <v>26250262</v>
      </c>
      <c r="M55" s="9">
        <v>34033513</v>
      </c>
      <c r="N55" s="9">
        <v>35459648</v>
      </c>
      <c r="O55" s="9">
        <v>34791811</v>
      </c>
      <c r="P55" s="9">
        <v>34384548</v>
      </c>
      <c r="Q55" s="9">
        <v>32755975</v>
      </c>
      <c r="R55" s="9">
        <v>29300940</v>
      </c>
      <c r="S55" s="9">
        <v>26639594</v>
      </c>
      <c r="T55" s="18">
        <v>237841</v>
      </c>
      <c r="U55" s="10">
        <v>3591559</v>
      </c>
      <c r="V55" s="10">
        <v>435888</v>
      </c>
      <c r="W55" s="10">
        <v>424370</v>
      </c>
      <c r="X55" s="10">
        <v>264784</v>
      </c>
      <c r="Y55" s="9">
        <v>359079</v>
      </c>
      <c r="Z55" s="9">
        <v>569733</v>
      </c>
      <c r="AA55" s="9">
        <v>810598</v>
      </c>
      <c r="AB55" s="9">
        <v>815890</v>
      </c>
      <c r="AC55" s="9">
        <v>1171082</v>
      </c>
      <c r="AD55" s="9">
        <v>1226535</v>
      </c>
      <c r="AE55" s="9">
        <v>1238145</v>
      </c>
      <c r="AF55" s="9">
        <v>702335</v>
      </c>
      <c r="AG55" s="9">
        <v>1018812</v>
      </c>
      <c r="AH55" s="9">
        <v>1052517</v>
      </c>
      <c r="AI55" s="9">
        <v>1100011</v>
      </c>
      <c r="AJ55" s="9">
        <v>875500</v>
      </c>
      <c r="AK55" s="9">
        <v>899377</v>
      </c>
      <c r="AL55" s="18">
        <v>332534</v>
      </c>
      <c r="AM55" s="10">
        <v>23853329</v>
      </c>
      <c r="AN55" s="10">
        <v>1322852</v>
      </c>
      <c r="AO55" s="10">
        <v>1591932</v>
      </c>
      <c r="AP55" s="10">
        <v>1829366</v>
      </c>
      <c r="AQ55" s="9">
        <v>1984323</v>
      </c>
      <c r="AR55" s="9">
        <v>2115356</v>
      </c>
      <c r="AS55" s="9">
        <v>2903718</v>
      </c>
      <c r="AT55" s="9">
        <v>3268856</v>
      </c>
      <c r="AU55" s="9">
        <v>3473687</v>
      </c>
      <c r="AV55" s="9">
        <v>3390313</v>
      </c>
      <c r="AW55" s="9">
        <v>3437056</v>
      </c>
      <c r="AX55" s="9">
        <v>3808065</v>
      </c>
      <c r="AY55" s="9">
        <v>3901893</v>
      </c>
      <c r="AZ55" s="9">
        <v>2991581</v>
      </c>
      <c r="BA55" s="9">
        <v>3254516</v>
      </c>
      <c r="BB55" s="9">
        <v>4257827</v>
      </c>
      <c r="BC55" s="9">
        <v>4072840</v>
      </c>
      <c r="BD55" s="18"/>
      <c r="BE55" s="10">
        <v>173548</v>
      </c>
      <c r="BF55" s="10"/>
      <c r="BG55" s="10"/>
      <c r="BH55" s="10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>
        <v>0</v>
      </c>
      <c r="BV55" s="19">
        <v>46067</v>
      </c>
      <c r="BW55" s="12">
        <v>837603</v>
      </c>
      <c r="BX55" s="18">
        <v>471687</v>
      </c>
      <c r="BY55" s="36">
        <v>3753443</v>
      </c>
      <c r="BZ55" s="36">
        <v>1309203</v>
      </c>
      <c r="CA55" s="36">
        <v>1269167</v>
      </c>
      <c r="CB55" s="36">
        <v>1371136</v>
      </c>
      <c r="CC55" s="9">
        <v>1590095</v>
      </c>
      <c r="CD55" s="9">
        <v>1886146</v>
      </c>
      <c r="CE55" s="9">
        <v>1712870</v>
      </c>
      <c r="CF55" s="9">
        <v>1826554</v>
      </c>
      <c r="CG55" s="9">
        <v>1380135</v>
      </c>
      <c r="CH55" s="9">
        <v>1458806</v>
      </c>
      <c r="CI55" s="9">
        <v>2207943</v>
      </c>
      <c r="CJ55" s="9">
        <v>1982763</v>
      </c>
      <c r="CK55" s="9">
        <v>3823248</v>
      </c>
      <c r="CL55" s="9">
        <v>3277541</v>
      </c>
      <c r="CM55" s="9">
        <v>3337868</v>
      </c>
      <c r="CN55" s="9">
        <v>2319841</v>
      </c>
      <c r="CO55" s="9">
        <v>2555471</v>
      </c>
      <c r="CP55" s="18">
        <v>3576184</v>
      </c>
      <c r="CQ55" s="10">
        <v>67820526</v>
      </c>
      <c r="CR55" s="10">
        <v>8739235</v>
      </c>
      <c r="CS55" s="10">
        <v>10764989</v>
      </c>
      <c r="CT55" s="10">
        <v>12450057</v>
      </c>
      <c r="CU55" s="20">
        <f t="shared" si="186"/>
        <v>13668038</v>
      </c>
      <c r="CV55" s="9">
        <v>14432060</v>
      </c>
      <c r="CW55" s="9">
        <v>15709299</v>
      </c>
      <c r="CX55" s="9">
        <v>17573493</v>
      </c>
      <c r="CY55" s="20">
        <f t="shared" si="187"/>
        <v>20800847</v>
      </c>
      <c r="CZ55" s="20">
        <f t="shared" si="188"/>
        <v>32325916</v>
      </c>
      <c r="DA55" s="9">
        <v>40916657</v>
      </c>
      <c r="DB55" s="9">
        <v>41952811</v>
      </c>
      <c r="DC55" s="9">
        <v>43535764</v>
      </c>
      <c r="DD55" s="9">
        <v>41706187</v>
      </c>
      <c r="DE55" s="9">
        <v>40448370</v>
      </c>
      <c r="DF55" s="9">
        <v>36754108</v>
      </c>
      <c r="DG55" s="9">
        <v>34167282</v>
      </c>
      <c r="DH55" s="95">
        <f t="shared" si="189"/>
        <v>3576184</v>
      </c>
      <c r="DI55" s="95">
        <f t="shared" si="190"/>
        <v>67820526</v>
      </c>
      <c r="DJ55" s="95">
        <f t="shared" si="191"/>
        <v>8739235</v>
      </c>
      <c r="DK55" s="95">
        <f t="shared" si="192"/>
        <v>10764989</v>
      </c>
      <c r="DL55" s="95">
        <f t="shared" si="193"/>
        <v>12450057</v>
      </c>
      <c r="DM55" s="95">
        <f t="shared" si="194"/>
        <v>13668038</v>
      </c>
      <c r="DN55" s="95">
        <f t="shared" si="195"/>
        <v>14432060</v>
      </c>
      <c r="DO55" s="95">
        <f t="shared" si="196"/>
        <v>15709299</v>
      </c>
      <c r="DP55" s="95">
        <f t="shared" si="197"/>
        <v>17573493</v>
      </c>
      <c r="DQ55" s="95">
        <f t="shared" si="198"/>
        <v>20800847</v>
      </c>
      <c r="DR55" s="95">
        <f t="shared" si="199"/>
        <v>32325916</v>
      </c>
      <c r="DS55" s="95">
        <f t="shared" si="200"/>
        <v>40916657</v>
      </c>
      <c r="DT55" s="95">
        <f t="shared" si="201"/>
        <v>41952811</v>
      </c>
      <c r="DU55" s="95">
        <f t="shared" si="202"/>
        <v>43535764</v>
      </c>
      <c r="DV55" s="95">
        <f t="shared" si="203"/>
        <v>41706187</v>
      </c>
      <c r="DW55" s="95">
        <f t="shared" si="204"/>
        <v>40448370</v>
      </c>
      <c r="DX55" s="95">
        <f t="shared" si="205"/>
        <v>36754108</v>
      </c>
      <c r="DY55" s="95">
        <f t="shared" si="206"/>
        <v>34167282</v>
      </c>
      <c r="DZ55" s="139"/>
      <c r="EA55" s="91">
        <f t="shared" si="207"/>
        <v>0</v>
      </c>
      <c r="EB55" s="91">
        <f t="shared" si="208"/>
        <v>0</v>
      </c>
      <c r="EC55" s="91">
        <f t="shared" si="209"/>
        <v>0</v>
      </c>
      <c r="ED55" s="91">
        <f t="shared" si="210"/>
        <v>0</v>
      </c>
      <c r="EE55" s="91">
        <f t="shared" si="211"/>
        <v>0</v>
      </c>
      <c r="EF55" s="91">
        <f t="shared" si="212"/>
        <v>0</v>
      </c>
      <c r="EG55" s="91">
        <f t="shared" si="213"/>
        <v>0</v>
      </c>
      <c r="EH55" s="91">
        <f t="shared" si="214"/>
        <v>0</v>
      </c>
      <c r="EI55" s="91">
        <f t="shared" si="215"/>
        <v>0</v>
      </c>
      <c r="EJ55" s="91">
        <f t="shared" si="216"/>
        <v>0</v>
      </c>
      <c r="EK55" s="91">
        <f t="shared" si="217"/>
        <v>0</v>
      </c>
      <c r="EL55" s="91">
        <f t="shared" si="218"/>
        <v>0</v>
      </c>
      <c r="EM55" s="91">
        <f t="shared" si="219"/>
        <v>0</v>
      </c>
      <c r="EN55" s="91">
        <f t="shared" si="220"/>
        <v>0</v>
      </c>
      <c r="EO55" s="91">
        <f t="shared" si="221"/>
        <v>0</v>
      </c>
      <c r="EP55" s="91">
        <f t="shared" si="222"/>
        <v>0</v>
      </c>
      <c r="EQ55" s="91">
        <f t="shared" si="223"/>
        <v>0</v>
      </c>
      <c r="ER55" s="91">
        <f t="shared" si="224"/>
        <v>0</v>
      </c>
    </row>
    <row r="56" spans="1:148">
      <c r="A56" s="39" t="s">
        <v>37</v>
      </c>
      <c r="B56" s="31">
        <v>33207909</v>
      </c>
      <c r="C56" s="10">
        <v>4596346</v>
      </c>
      <c r="D56" s="10">
        <v>44693482</v>
      </c>
      <c r="E56" s="10">
        <v>51342976</v>
      </c>
      <c r="F56" s="10">
        <v>52940504</v>
      </c>
      <c r="G56" s="9">
        <v>53092441</v>
      </c>
      <c r="H56" s="9">
        <v>51556709</v>
      </c>
      <c r="I56" s="9">
        <v>53502704</v>
      </c>
      <c r="J56" s="9">
        <v>62901901</v>
      </c>
      <c r="K56" s="9">
        <v>78335781</v>
      </c>
      <c r="L56" s="9">
        <v>132757889</v>
      </c>
      <c r="M56" s="9">
        <v>159596806</v>
      </c>
      <c r="N56" s="9">
        <v>172602333</v>
      </c>
      <c r="O56" s="9">
        <v>173004086</v>
      </c>
      <c r="P56" s="9">
        <v>179106002</v>
      </c>
      <c r="Q56" s="9">
        <v>174866933</v>
      </c>
      <c r="R56" s="9">
        <v>157452383</v>
      </c>
      <c r="S56" s="9">
        <v>143393910</v>
      </c>
      <c r="T56" s="18">
        <v>4140270</v>
      </c>
      <c r="U56" s="10">
        <v>392322</v>
      </c>
      <c r="V56" s="10">
        <v>4101744</v>
      </c>
      <c r="W56" s="10">
        <v>5322775</v>
      </c>
      <c r="X56" s="10">
        <v>6140692</v>
      </c>
      <c r="Y56" s="9">
        <v>7369441</v>
      </c>
      <c r="Z56" s="9">
        <v>6882424</v>
      </c>
      <c r="AA56" s="9">
        <v>7255570</v>
      </c>
      <c r="AB56" s="9">
        <v>8325026</v>
      </c>
      <c r="AC56" s="9">
        <v>9325627</v>
      </c>
      <c r="AD56" s="9">
        <v>6360781</v>
      </c>
      <c r="AE56" s="9">
        <v>10149471</v>
      </c>
      <c r="AF56" s="9">
        <v>9305214</v>
      </c>
      <c r="AG56" s="9">
        <v>5561918</v>
      </c>
      <c r="AH56" s="9">
        <v>5924635</v>
      </c>
      <c r="AI56" s="9">
        <v>6129556</v>
      </c>
      <c r="AJ56" s="9">
        <v>5993520</v>
      </c>
      <c r="AK56" s="9">
        <v>6670676</v>
      </c>
      <c r="AL56" s="18">
        <v>8312032</v>
      </c>
      <c r="AM56" s="10">
        <v>1298391</v>
      </c>
      <c r="AN56" s="10">
        <v>21355254</v>
      </c>
      <c r="AO56" s="10">
        <v>23898423</v>
      </c>
      <c r="AP56" s="10">
        <v>22970087</v>
      </c>
      <c r="AQ56" s="9">
        <v>22703019</v>
      </c>
      <c r="AR56" s="9">
        <v>20664607</v>
      </c>
      <c r="AS56" s="9">
        <v>20830553</v>
      </c>
      <c r="AT56" s="9">
        <v>23485748</v>
      </c>
      <c r="AU56" s="9">
        <v>25139898</v>
      </c>
      <c r="AV56" s="9">
        <v>26683297</v>
      </c>
      <c r="AW56" s="9">
        <v>27529176</v>
      </c>
      <c r="AX56" s="9">
        <v>23896652</v>
      </c>
      <c r="AY56" s="9">
        <v>24444132</v>
      </c>
      <c r="AZ56" s="9">
        <v>24017417</v>
      </c>
      <c r="BA56" s="9">
        <v>23663801</v>
      </c>
      <c r="BB56" s="9">
        <v>23302330</v>
      </c>
      <c r="BC56" s="9">
        <v>22184735</v>
      </c>
      <c r="BD56" s="18"/>
      <c r="BE56" s="10">
        <v>0</v>
      </c>
      <c r="BF56" s="10">
        <v>1775524</v>
      </c>
      <c r="BG56" s="10">
        <v>311433</v>
      </c>
      <c r="BH56" s="10">
        <v>85954</v>
      </c>
      <c r="BI56" s="9">
        <v>89344</v>
      </c>
      <c r="BJ56" s="9">
        <v>123896</v>
      </c>
      <c r="BK56" s="9">
        <v>128785</v>
      </c>
      <c r="BL56" s="9">
        <v>123422</v>
      </c>
      <c r="BM56" s="9">
        <v>69556</v>
      </c>
      <c r="BN56" s="9">
        <v>175605</v>
      </c>
      <c r="BO56" s="9">
        <v>180925</v>
      </c>
      <c r="BP56" s="9">
        <v>360280</v>
      </c>
      <c r="BQ56" s="9">
        <v>361167</v>
      </c>
      <c r="BR56" s="9">
        <v>532610</v>
      </c>
      <c r="BS56" s="9">
        <v>464095</v>
      </c>
      <c r="BT56" s="9">
        <v>534781</v>
      </c>
      <c r="BU56" s="9">
        <v>676002</v>
      </c>
      <c r="BV56" s="19">
        <v>649434</v>
      </c>
      <c r="BW56" s="12">
        <v>163066</v>
      </c>
      <c r="BX56" s="18">
        <v>2475950</v>
      </c>
      <c r="BY56" s="36">
        <v>945936</v>
      </c>
      <c r="BZ56" s="36">
        <v>4374651</v>
      </c>
      <c r="CA56" s="36">
        <v>4699161</v>
      </c>
      <c r="CB56" s="36">
        <v>5588789</v>
      </c>
      <c r="CC56" s="9">
        <v>6847618</v>
      </c>
      <c r="CD56" s="9">
        <v>8225729</v>
      </c>
      <c r="CE56" s="9">
        <v>7464492</v>
      </c>
      <c r="CF56" s="9">
        <v>8033971</v>
      </c>
      <c r="CG56" s="9">
        <v>7901069</v>
      </c>
      <c r="CH56" s="9">
        <v>11523127</v>
      </c>
      <c r="CI56" s="9">
        <v>9933320</v>
      </c>
      <c r="CJ56" s="9">
        <v>17787651</v>
      </c>
      <c r="CK56" s="9">
        <v>12029821</v>
      </c>
      <c r="CL56" s="9">
        <v>12272337</v>
      </c>
      <c r="CM56" s="9">
        <v>13557903</v>
      </c>
      <c r="CN56" s="9">
        <v>15393475</v>
      </c>
      <c r="CO56" s="9">
        <v>15104754</v>
      </c>
      <c r="CP56" s="18">
        <v>48136161</v>
      </c>
      <c r="CQ56" s="10">
        <v>7232995</v>
      </c>
      <c r="CR56" s="10">
        <v>76300655</v>
      </c>
      <c r="CS56" s="10">
        <v>85574768</v>
      </c>
      <c r="CT56" s="10">
        <v>87726026</v>
      </c>
      <c r="CU56" s="20">
        <f t="shared" si="186"/>
        <v>90101863</v>
      </c>
      <c r="CV56" s="9">
        <v>87453365</v>
      </c>
      <c r="CW56" s="9">
        <v>89182104</v>
      </c>
      <c r="CX56" s="9">
        <v>102870068</v>
      </c>
      <c r="CY56" s="20">
        <f t="shared" si="187"/>
        <v>120771931</v>
      </c>
      <c r="CZ56" s="20">
        <f t="shared" si="188"/>
        <v>177500699</v>
      </c>
      <c r="DA56" s="9">
        <v>207389698</v>
      </c>
      <c r="DB56" s="9">
        <v>223952130</v>
      </c>
      <c r="DC56" s="9">
        <v>215401124</v>
      </c>
      <c r="DD56" s="9">
        <v>221853001</v>
      </c>
      <c r="DE56" s="9">
        <v>218682288</v>
      </c>
      <c r="DF56" s="9">
        <v>202676489</v>
      </c>
      <c r="DG56" s="9">
        <v>188030077</v>
      </c>
      <c r="DH56" s="95">
        <f t="shared" si="189"/>
        <v>48136161</v>
      </c>
      <c r="DI56" s="95">
        <f t="shared" si="190"/>
        <v>7232995</v>
      </c>
      <c r="DJ56" s="95">
        <f t="shared" si="191"/>
        <v>76300655</v>
      </c>
      <c r="DK56" s="95">
        <f t="shared" si="192"/>
        <v>85574768</v>
      </c>
      <c r="DL56" s="95">
        <f t="shared" si="193"/>
        <v>87726026</v>
      </c>
      <c r="DM56" s="95">
        <f t="shared" si="194"/>
        <v>90101863</v>
      </c>
      <c r="DN56" s="95">
        <f t="shared" si="195"/>
        <v>87453365</v>
      </c>
      <c r="DO56" s="95">
        <f t="shared" si="196"/>
        <v>89182104</v>
      </c>
      <c r="DP56" s="95">
        <f t="shared" si="197"/>
        <v>102870068</v>
      </c>
      <c r="DQ56" s="95">
        <f t="shared" si="198"/>
        <v>120771931</v>
      </c>
      <c r="DR56" s="95">
        <f t="shared" si="199"/>
        <v>177500699</v>
      </c>
      <c r="DS56" s="95">
        <f t="shared" si="200"/>
        <v>207389698</v>
      </c>
      <c r="DT56" s="95">
        <f t="shared" si="201"/>
        <v>223952130</v>
      </c>
      <c r="DU56" s="95">
        <f t="shared" si="202"/>
        <v>215401124</v>
      </c>
      <c r="DV56" s="95">
        <f t="shared" si="203"/>
        <v>221853001</v>
      </c>
      <c r="DW56" s="95">
        <f t="shared" si="204"/>
        <v>218682288</v>
      </c>
      <c r="DX56" s="95">
        <f t="shared" si="205"/>
        <v>202676489</v>
      </c>
      <c r="DY56" s="95">
        <f t="shared" si="206"/>
        <v>188030077</v>
      </c>
      <c r="DZ56" s="139"/>
      <c r="EA56" s="91">
        <f t="shared" si="207"/>
        <v>0</v>
      </c>
      <c r="EB56" s="91">
        <f t="shared" si="208"/>
        <v>0</v>
      </c>
      <c r="EC56" s="91">
        <f t="shared" si="209"/>
        <v>0</v>
      </c>
      <c r="ED56" s="91">
        <f t="shared" si="210"/>
        <v>0</v>
      </c>
      <c r="EE56" s="91">
        <f t="shared" si="211"/>
        <v>0</v>
      </c>
      <c r="EF56" s="91">
        <f t="shared" si="212"/>
        <v>0</v>
      </c>
      <c r="EG56" s="91">
        <f t="shared" si="213"/>
        <v>0</v>
      </c>
      <c r="EH56" s="91">
        <f t="shared" si="214"/>
        <v>0</v>
      </c>
      <c r="EI56" s="91">
        <f t="shared" si="215"/>
        <v>0</v>
      </c>
      <c r="EJ56" s="91">
        <f t="shared" si="216"/>
        <v>0</v>
      </c>
      <c r="EK56" s="91">
        <f t="shared" si="217"/>
        <v>0</v>
      </c>
      <c r="EL56" s="91">
        <f t="shared" si="218"/>
        <v>0</v>
      </c>
      <c r="EM56" s="91">
        <f t="shared" si="219"/>
        <v>0</v>
      </c>
      <c r="EN56" s="91">
        <f t="shared" si="220"/>
        <v>0</v>
      </c>
      <c r="EO56" s="91">
        <f t="shared" si="221"/>
        <v>0</v>
      </c>
      <c r="EP56" s="91">
        <f t="shared" si="222"/>
        <v>0</v>
      </c>
      <c r="EQ56" s="91">
        <f t="shared" si="223"/>
        <v>0</v>
      </c>
      <c r="ER56" s="91">
        <f t="shared" si="224"/>
        <v>0</v>
      </c>
    </row>
    <row r="57" spans="1:148">
      <c r="A57" s="39" t="s">
        <v>44</v>
      </c>
      <c r="B57" s="31">
        <v>3471616</v>
      </c>
      <c r="C57" s="10">
        <v>3218180</v>
      </c>
      <c r="D57" s="10">
        <v>4187627</v>
      </c>
      <c r="E57" s="10">
        <v>5020840</v>
      </c>
      <c r="F57" s="10">
        <v>5639899</v>
      </c>
      <c r="G57" s="9">
        <v>6077311</v>
      </c>
      <c r="H57" s="9">
        <v>4213729</v>
      </c>
      <c r="I57" s="9">
        <v>5169047</v>
      </c>
      <c r="J57" s="9">
        <v>5832283</v>
      </c>
      <c r="K57" s="9">
        <v>7672344</v>
      </c>
      <c r="L57" s="9">
        <v>14166993</v>
      </c>
      <c r="M57" s="9">
        <v>18511402</v>
      </c>
      <c r="N57" s="9">
        <v>18765271</v>
      </c>
      <c r="O57" s="9">
        <v>17875549</v>
      </c>
      <c r="P57" s="9">
        <v>17875551</v>
      </c>
      <c r="Q57" s="9">
        <v>18468098</v>
      </c>
      <c r="R57" s="9">
        <v>18270400</v>
      </c>
      <c r="S57" s="9">
        <v>14927186</v>
      </c>
      <c r="T57" s="18">
        <v>517301</v>
      </c>
      <c r="U57" s="10">
        <v>514610</v>
      </c>
      <c r="V57" s="10">
        <v>533573</v>
      </c>
      <c r="W57" s="10">
        <v>590187</v>
      </c>
      <c r="X57" s="10">
        <v>572107</v>
      </c>
      <c r="Y57" s="9">
        <v>433905</v>
      </c>
      <c r="Z57" s="9">
        <v>382554</v>
      </c>
      <c r="AA57" s="9">
        <v>676215</v>
      </c>
      <c r="AB57" s="9">
        <v>552013</v>
      </c>
      <c r="AC57" s="9">
        <v>595047</v>
      </c>
      <c r="AD57" s="9">
        <v>882529</v>
      </c>
      <c r="AE57" s="9">
        <v>786772</v>
      </c>
      <c r="AF57" s="9">
        <v>643255</v>
      </c>
      <c r="AG57" s="9">
        <v>990891</v>
      </c>
      <c r="AH57" s="9">
        <v>990896</v>
      </c>
      <c r="AI57" s="9">
        <v>816735</v>
      </c>
      <c r="AJ57" s="9">
        <v>752585</v>
      </c>
      <c r="AK57" s="9">
        <v>709964</v>
      </c>
      <c r="AL57" s="18">
        <v>65271</v>
      </c>
      <c r="AM57" s="10">
        <v>269</v>
      </c>
      <c r="AN57" s="10"/>
      <c r="AO57" s="10"/>
      <c r="AP57" s="10"/>
      <c r="AQ57" s="9">
        <v>178580</v>
      </c>
      <c r="AR57" s="9">
        <v>127481</v>
      </c>
      <c r="AS57" s="9">
        <v>265729</v>
      </c>
      <c r="AT57" s="9">
        <v>116769</v>
      </c>
      <c r="AU57" s="9">
        <v>191090</v>
      </c>
      <c r="AV57" s="9">
        <v>2207508</v>
      </c>
      <c r="AW57" s="9">
        <v>2664903</v>
      </c>
      <c r="AX57" s="9">
        <v>1113222</v>
      </c>
      <c r="AY57" s="9">
        <v>165496</v>
      </c>
      <c r="AZ57" s="9">
        <v>165500</v>
      </c>
      <c r="BA57" s="9">
        <v>1875849</v>
      </c>
      <c r="BB57" s="9">
        <v>1970726</v>
      </c>
      <c r="BC57" s="9">
        <v>1545180</v>
      </c>
      <c r="BD57" s="18"/>
      <c r="BE57" s="10">
        <v>1769</v>
      </c>
      <c r="BF57" s="10"/>
      <c r="BG57" s="10"/>
      <c r="BH57" s="10"/>
      <c r="BI57" s="9">
        <v>6973</v>
      </c>
      <c r="BJ57" s="9">
        <v>17735</v>
      </c>
      <c r="BK57" s="9">
        <v>63417</v>
      </c>
      <c r="BL57" s="9">
        <v>131398</v>
      </c>
      <c r="BM57" s="9">
        <v>235911</v>
      </c>
      <c r="BN57" s="9">
        <v>497085</v>
      </c>
      <c r="BO57" s="9">
        <v>268537</v>
      </c>
      <c r="BP57" s="9"/>
      <c r="BQ57" s="9">
        <v>467897</v>
      </c>
      <c r="BR57" s="9">
        <v>467900</v>
      </c>
      <c r="BS57" s="9"/>
      <c r="BT57" s="9">
        <v>254700</v>
      </c>
      <c r="BU57" s="9">
        <v>16400</v>
      </c>
      <c r="BV57" s="19">
        <v>17525</v>
      </c>
      <c r="BW57" s="12">
        <v>15590</v>
      </c>
      <c r="BX57" s="18">
        <v>317099</v>
      </c>
      <c r="BY57" s="36">
        <v>397264</v>
      </c>
      <c r="BZ57" s="36">
        <v>452626</v>
      </c>
      <c r="CA57" s="36">
        <v>770293</v>
      </c>
      <c r="CB57" s="36">
        <v>601574</v>
      </c>
      <c r="CC57" s="9">
        <v>516489</v>
      </c>
      <c r="CD57" s="9">
        <v>1106351</v>
      </c>
      <c r="CE57" s="9">
        <v>1148623</v>
      </c>
      <c r="CF57" s="9">
        <v>1029101</v>
      </c>
      <c r="CG57" s="9">
        <v>1160949</v>
      </c>
      <c r="CH57" s="9">
        <v>1180061</v>
      </c>
      <c r="CI57" s="9">
        <v>1231245</v>
      </c>
      <c r="CJ57" s="9">
        <v>1251690</v>
      </c>
      <c r="CK57" s="9">
        <v>1253183</v>
      </c>
      <c r="CL57" s="9">
        <v>1253184</v>
      </c>
      <c r="CM57" s="9">
        <v>1400393</v>
      </c>
      <c r="CN57" s="9">
        <v>682616</v>
      </c>
      <c r="CO57" s="9">
        <v>2049016</v>
      </c>
      <c r="CP57" s="18">
        <v>4371287</v>
      </c>
      <c r="CQ57" s="10">
        <v>4132092</v>
      </c>
      <c r="CR57" s="10">
        <v>5173826</v>
      </c>
      <c r="CS57" s="10">
        <v>6381320</v>
      </c>
      <c r="CT57" s="10">
        <v>6813580</v>
      </c>
      <c r="CU57" s="20">
        <f t="shared" si="186"/>
        <v>7213258</v>
      </c>
      <c r="CV57" s="9">
        <v>5847850</v>
      </c>
      <c r="CW57" s="9">
        <v>7323031</v>
      </c>
      <c r="CX57" s="9">
        <v>7661564</v>
      </c>
      <c r="CY57" s="20">
        <f t="shared" si="187"/>
        <v>9855341</v>
      </c>
      <c r="CZ57" s="20">
        <f t="shared" si="188"/>
        <v>18934176</v>
      </c>
      <c r="DA57" s="9">
        <v>23462859</v>
      </c>
      <c r="DB57" s="9">
        <v>21773438</v>
      </c>
      <c r="DC57" s="9">
        <v>20753016</v>
      </c>
      <c r="DD57" s="9">
        <v>20753031</v>
      </c>
      <c r="DE57" s="9">
        <v>22561075</v>
      </c>
      <c r="DF57" s="9">
        <v>21931027</v>
      </c>
      <c r="DG57" s="9">
        <v>19247746</v>
      </c>
      <c r="DH57" s="95">
        <f t="shared" si="189"/>
        <v>4371287</v>
      </c>
      <c r="DI57" s="95">
        <f t="shared" si="190"/>
        <v>4132092</v>
      </c>
      <c r="DJ57" s="95">
        <f t="shared" si="191"/>
        <v>5173826</v>
      </c>
      <c r="DK57" s="95">
        <f t="shared" si="192"/>
        <v>6381320</v>
      </c>
      <c r="DL57" s="95">
        <f t="shared" si="193"/>
        <v>6813580</v>
      </c>
      <c r="DM57" s="95">
        <f t="shared" si="194"/>
        <v>7213258</v>
      </c>
      <c r="DN57" s="95">
        <f t="shared" si="195"/>
        <v>5847850</v>
      </c>
      <c r="DO57" s="95">
        <f t="shared" si="196"/>
        <v>7323031</v>
      </c>
      <c r="DP57" s="95">
        <f t="shared" si="197"/>
        <v>7661564</v>
      </c>
      <c r="DQ57" s="95">
        <f t="shared" si="198"/>
        <v>9855341</v>
      </c>
      <c r="DR57" s="95">
        <f t="shared" si="199"/>
        <v>18934176</v>
      </c>
      <c r="DS57" s="95">
        <f t="shared" si="200"/>
        <v>23462859</v>
      </c>
      <c r="DT57" s="95">
        <f t="shared" si="201"/>
        <v>21773438</v>
      </c>
      <c r="DU57" s="95">
        <f t="shared" si="202"/>
        <v>20753016</v>
      </c>
      <c r="DV57" s="95">
        <f t="shared" si="203"/>
        <v>20753031</v>
      </c>
      <c r="DW57" s="95">
        <f t="shared" si="204"/>
        <v>22561075</v>
      </c>
      <c r="DX57" s="95">
        <f t="shared" si="205"/>
        <v>21931027</v>
      </c>
      <c r="DY57" s="95">
        <f t="shared" si="206"/>
        <v>19247746</v>
      </c>
      <c r="DZ57" s="139"/>
      <c r="EA57" s="91">
        <f t="shared" si="207"/>
        <v>0</v>
      </c>
      <c r="EB57" s="91">
        <f t="shared" si="208"/>
        <v>0</v>
      </c>
      <c r="EC57" s="91">
        <f t="shared" si="209"/>
        <v>0</v>
      </c>
      <c r="ED57" s="91">
        <f t="shared" si="210"/>
        <v>0</v>
      </c>
      <c r="EE57" s="91">
        <f t="shared" si="211"/>
        <v>0</v>
      </c>
      <c r="EF57" s="91">
        <f t="shared" si="212"/>
        <v>0</v>
      </c>
      <c r="EG57" s="91">
        <f t="shared" si="213"/>
        <v>0</v>
      </c>
      <c r="EH57" s="91">
        <f t="shared" si="214"/>
        <v>0</v>
      </c>
      <c r="EI57" s="91">
        <f t="shared" si="215"/>
        <v>0</v>
      </c>
      <c r="EJ57" s="91">
        <f t="shared" si="216"/>
        <v>0</v>
      </c>
      <c r="EK57" s="91">
        <f t="shared" si="217"/>
        <v>0</v>
      </c>
      <c r="EL57" s="91">
        <f t="shared" si="218"/>
        <v>0</v>
      </c>
      <c r="EM57" s="91">
        <f t="shared" si="219"/>
        <v>0</v>
      </c>
      <c r="EN57" s="91">
        <f t="shared" si="220"/>
        <v>0</v>
      </c>
      <c r="EO57" s="91">
        <f t="shared" si="221"/>
        <v>0</v>
      </c>
      <c r="EP57" s="91">
        <f t="shared" si="222"/>
        <v>0</v>
      </c>
      <c r="EQ57" s="91">
        <f t="shared" si="223"/>
        <v>0</v>
      </c>
      <c r="ER57" s="91">
        <f t="shared" si="224"/>
        <v>0</v>
      </c>
    </row>
    <row r="58" spans="1:148">
      <c r="A58" s="39" t="s">
        <v>45</v>
      </c>
      <c r="B58" s="31">
        <v>38535377</v>
      </c>
      <c r="C58" s="10">
        <v>57264424</v>
      </c>
      <c r="D58" s="10">
        <v>68820151</v>
      </c>
      <c r="E58" s="10">
        <v>83574974</v>
      </c>
      <c r="F58" s="10">
        <v>95635685</v>
      </c>
      <c r="G58" s="9">
        <v>100359919</v>
      </c>
      <c r="H58" s="9">
        <v>97538129</v>
      </c>
      <c r="I58" s="9">
        <v>100947943</v>
      </c>
      <c r="J58" s="9">
        <v>115812912</v>
      </c>
      <c r="K58" s="9">
        <v>140975670</v>
      </c>
      <c r="L58" s="9">
        <v>235622590</v>
      </c>
      <c r="M58" s="9">
        <v>273796554</v>
      </c>
      <c r="N58" s="9">
        <v>286458506</v>
      </c>
      <c r="O58" s="9">
        <v>274546640</v>
      </c>
      <c r="P58" s="9">
        <v>275675735</v>
      </c>
      <c r="Q58" s="9">
        <v>272068832</v>
      </c>
      <c r="R58" s="9">
        <v>246562615</v>
      </c>
      <c r="S58" s="9">
        <v>224924842</v>
      </c>
      <c r="T58" s="18">
        <v>3585790</v>
      </c>
      <c r="U58" s="10">
        <v>4705044</v>
      </c>
      <c r="V58" s="10">
        <v>9444723</v>
      </c>
      <c r="W58" s="10">
        <v>8189528</v>
      </c>
      <c r="X58" s="10">
        <v>14387528</v>
      </c>
      <c r="Y58" s="9">
        <v>14206121</v>
      </c>
      <c r="Z58" s="9">
        <v>14368544</v>
      </c>
      <c r="AA58" s="9">
        <v>18255496</v>
      </c>
      <c r="AB58" s="9">
        <v>20340672</v>
      </c>
      <c r="AC58" s="9">
        <v>22037950</v>
      </c>
      <c r="AD58" s="9">
        <v>31047803</v>
      </c>
      <c r="AE58" s="9">
        <v>29841112</v>
      </c>
      <c r="AF58" s="9">
        <v>28197056</v>
      </c>
      <c r="AG58" s="9">
        <v>13154726</v>
      </c>
      <c r="AH58" s="9">
        <v>13437728</v>
      </c>
      <c r="AI58" s="9">
        <v>10282414</v>
      </c>
      <c r="AJ58" s="9">
        <v>7697378</v>
      </c>
      <c r="AK58" s="9">
        <v>8349154</v>
      </c>
      <c r="AL58" s="18">
        <v>18751578</v>
      </c>
      <c r="AM58" s="10">
        <v>22562321</v>
      </c>
      <c r="AN58" s="10">
        <v>42302211</v>
      </c>
      <c r="AO58" s="10">
        <v>27961224</v>
      </c>
      <c r="AP58" s="10">
        <v>36137807</v>
      </c>
      <c r="AQ58" s="9">
        <v>37519033</v>
      </c>
      <c r="AR58" s="9">
        <v>40779731</v>
      </c>
      <c r="AS58" s="9">
        <v>48562431</v>
      </c>
      <c r="AT58" s="9">
        <v>53820241</v>
      </c>
      <c r="AU58" s="9">
        <v>63160918</v>
      </c>
      <c r="AV58" s="9">
        <v>74438318</v>
      </c>
      <c r="AW58" s="9">
        <v>58504383</v>
      </c>
      <c r="AX58" s="9">
        <v>58248638</v>
      </c>
      <c r="AY58" s="9">
        <v>56808453</v>
      </c>
      <c r="AZ58" s="9">
        <v>59595908</v>
      </c>
      <c r="BA58" s="9">
        <v>56008571</v>
      </c>
      <c r="BB58" s="9">
        <v>51066127</v>
      </c>
      <c r="BC58" s="9">
        <v>45576173</v>
      </c>
      <c r="BD58" s="18">
        <v>97448</v>
      </c>
      <c r="BE58" s="10">
        <v>150770</v>
      </c>
      <c r="BF58" s="10">
        <v>1032438</v>
      </c>
      <c r="BG58" s="10">
        <v>1220350</v>
      </c>
      <c r="BH58" s="10">
        <v>1567546</v>
      </c>
      <c r="BI58" s="9">
        <v>445302</v>
      </c>
      <c r="BJ58" s="9">
        <v>497557</v>
      </c>
      <c r="BK58" s="9">
        <v>1100871</v>
      </c>
      <c r="BL58" s="9">
        <v>1367391</v>
      </c>
      <c r="BM58" s="9">
        <v>1912942</v>
      </c>
      <c r="BN58" s="9">
        <v>1826752</v>
      </c>
      <c r="BO58" s="9">
        <v>1398850</v>
      </c>
      <c r="BP58" s="9">
        <v>1101333</v>
      </c>
      <c r="BQ58" s="9">
        <v>734455</v>
      </c>
      <c r="BR58" s="9">
        <v>1184678</v>
      </c>
      <c r="BS58" s="9">
        <v>399847</v>
      </c>
      <c r="BT58" s="9">
        <v>375559</v>
      </c>
      <c r="BU58" s="9">
        <v>317156</v>
      </c>
      <c r="BV58" s="19">
        <v>726450</v>
      </c>
      <c r="BW58" s="12">
        <v>1659300</v>
      </c>
      <c r="BX58" s="18">
        <v>1399709</v>
      </c>
      <c r="BY58" s="36">
        <v>2610980</v>
      </c>
      <c r="BZ58" s="36">
        <v>11104400</v>
      </c>
      <c r="CA58" s="36">
        <v>13240439</v>
      </c>
      <c r="CB58" s="36">
        <v>4589344</v>
      </c>
      <c r="CC58" s="9">
        <v>5240751</v>
      </c>
      <c r="CD58" s="9">
        <v>6784192</v>
      </c>
      <c r="CE58" s="9">
        <v>6584159</v>
      </c>
      <c r="CF58" s="9">
        <v>5067534</v>
      </c>
      <c r="CG58" s="9">
        <v>6284724</v>
      </c>
      <c r="CH58" s="9">
        <v>5185570</v>
      </c>
      <c r="CI58" s="9">
        <v>5893914</v>
      </c>
      <c r="CJ58" s="9">
        <v>7213391</v>
      </c>
      <c r="CK58" s="9">
        <v>8468691</v>
      </c>
      <c r="CL58" s="9">
        <v>8400438</v>
      </c>
      <c r="CM58" s="9">
        <v>6853671</v>
      </c>
      <c r="CN58" s="9">
        <v>6477396</v>
      </c>
      <c r="CO58" s="9">
        <v>6962787</v>
      </c>
      <c r="CP58" s="18">
        <v>62369902</v>
      </c>
      <c r="CQ58" s="10">
        <v>87293539</v>
      </c>
      <c r="CR58" s="10">
        <v>132703923</v>
      </c>
      <c r="CS58" s="10">
        <v>134186515</v>
      </c>
      <c r="CT58" s="10">
        <v>152317910</v>
      </c>
      <c r="CU58" s="20">
        <f t="shared" si="186"/>
        <v>157771126</v>
      </c>
      <c r="CV58" s="9">
        <v>159968153</v>
      </c>
      <c r="CW58" s="9">
        <v>175450900</v>
      </c>
      <c r="CX58" s="9">
        <v>196408750</v>
      </c>
      <c r="CY58" s="20">
        <f t="shared" si="187"/>
        <v>234372204</v>
      </c>
      <c r="CZ58" s="20">
        <f t="shared" si="188"/>
        <v>348121033</v>
      </c>
      <c r="DA58" s="9">
        <v>369434813</v>
      </c>
      <c r="DB58" s="9">
        <v>381218924</v>
      </c>
      <c r="DC58" s="9">
        <v>353712965</v>
      </c>
      <c r="DD58" s="9">
        <v>358294487</v>
      </c>
      <c r="DE58" s="9">
        <v>345613335</v>
      </c>
      <c r="DF58" s="9">
        <v>312179075</v>
      </c>
      <c r="DG58" s="9">
        <v>286130112</v>
      </c>
      <c r="DH58" s="95">
        <f t="shared" si="189"/>
        <v>62369902</v>
      </c>
      <c r="DI58" s="95">
        <f t="shared" si="190"/>
        <v>87293539</v>
      </c>
      <c r="DJ58" s="95">
        <f t="shared" si="191"/>
        <v>132703923</v>
      </c>
      <c r="DK58" s="95">
        <f t="shared" si="192"/>
        <v>134186515</v>
      </c>
      <c r="DL58" s="95">
        <f t="shared" si="193"/>
        <v>152317910</v>
      </c>
      <c r="DM58" s="95">
        <f t="shared" si="194"/>
        <v>157771126</v>
      </c>
      <c r="DN58" s="95">
        <f t="shared" si="195"/>
        <v>159968153</v>
      </c>
      <c r="DO58" s="95">
        <f t="shared" si="196"/>
        <v>175450900</v>
      </c>
      <c r="DP58" s="95">
        <f t="shared" si="197"/>
        <v>196408750</v>
      </c>
      <c r="DQ58" s="95">
        <f t="shared" si="198"/>
        <v>234372204</v>
      </c>
      <c r="DR58" s="95">
        <f t="shared" si="199"/>
        <v>348121033</v>
      </c>
      <c r="DS58" s="95">
        <f t="shared" si="200"/>
        <v>369434813</v>
      </c>
      <c r="DT58" s="95">
        <f t="shared" si="201"/>
        <v>381218924</v>
      </c>
      <c r="DU58" s="95">
        <f t="shared" si="202"/>
        <v>353712965</v>
      </c>
      <c r="DV58" s="95">
        <f t="shared" si="203"/>
        <v>358294487</v>
      </c>
      <c r="DW58" s="95">
        <f t="shared" si="204"/>
        <v>345613335</v>
      </c>
      <c r="DX58" s="95">
        <f t="shared" si="205"/>
        <v>312179075</v>
      </c>
      <c r="DY58" s="95">
        <f t="shared" si="206"/>
        <v>286130112</v>
      </c>
      <c r="DZ58" s="139"/>
      <c r="EA58" s="91">
        <f t="shared" si="207"/>
        <v>0</v>
      </c>
      <c r="EB58" s="91">
        <f t="shared" si="208"/>
        <v>0</v>
      </c>
      <c r="EC58" s="91">
        <f t="shared" si="209"/>
        <v>0</v>
      </c>
      <c r="ED58" s="91">
        <f t="shared" si="210"/>
        <v>0</v>
      </c>
      <c r="EE58" s="91">
        <f t="shared" si="211"/>
        <v>0</v>
      </c>
      <c r="EF58" s="91">
        <f t="shared" si="212"/>
        <v>0</v>
      </c>
      <c r="EG58" s="91">
        <f t="shared" si="213"/>
        <v>0</v>
      </c>
      <c r="EH58" s="91">
        <f t="shared" si="214"/>
        <v>0</v>
      </c>
      <c r="EI58" s="91">
        <f t="shared" si="215"/>
        <v>0</v>
      </c>
      <c r="EJ58" s="91">
        <f t="shared" si="216"/>
        <v>0</v>
      </c>
      <c r="EK58" s="91">
        <f t="shared" si="217"/>
        <v>0</v>
      </c>
      <c r="EL58" s="91">
        <f t="shared" si="218"/>
        <v>0</v>
      </c>
      <c r="EM58" s="91">
        <f t="shared" si="219"/>
        <v>0</v>
      </c>
      <c r="EN58" s="91">
        <f t="shared" si="220"/>
        <v>0</v>
      </c>
      <c r="EO58" s="91">
        <f t="shared" si="221"/>
        <v>0</v>
      </c>
      <c r="EP58" s="91">
        <f t="shared" si="222"/>
        <v>0</v>
      </c>
      <c r="EQ58" s="91">
        <f t="shared" si="223"/>
        <v>0</v>
      </c>
      <c r="ER58" s="91">
        <f t="shared" si="224"/>
        <v>0</v>
      </c>
    </row>
    <row r="59" spans="1:148">
      <c r="A59" s="39" t="s">
        <v>47</v>
      </c>
      <c r="B59" s="31">
        <v>134875653</v>
      </c>
      <c r="C59" s="10">
        <v>10083000</v>
      </c>
      <c r="D59" s="10">
        <v>205878943</v>
      </c>
      <c r="E59" s="10">
        <v>231413630</v>
      </c>
      <c r="F59" s="10">
        <v>244445929</v>
      </c>
      <c r="G59" s="9">
        <v>252136857</v>
      </c>
      <c r="H59" s="9">
        <v>237825525</v>
      </c>
      <c r="I59" s="9">
        <v>235018021</v>
      </c>
      <c r="J59" s="9">
        <v>261229066</v>
      </c>
      <c r="K59" s="9">
        <v>326770354</v>
      </c>
      <c r="L59" s="9">
        <v>502179452</v>
      </c>
      <c r="M59" s="9">
        <v>587677868</v>
      </c>
      <c r="N59" s="9">
        <v>598274308</v>
      </c>
      <c r="O59" s="9">
        <v>615030180</v>
      </c>
      <c r="P59" s="9">
        <v>616511192</v>
      </c>
      <c r="Q59" s="9">
        <v>618179487</v>
      </c>
      <c r="R59" s="9">
        <v>565886701</v>
      </c>
      <c r="S59" s="9">
        <v>533057863</v>
      </c>
      <c r="T59" s="18">
        <v>6155030</v>
      </c>
      <c r="U59" s="10">
        <v>141989</v>
      </c>
      <c r="V59" s="10">
        <v>20024365</v>
      </c>
      <c r="W59" s="10">
        <v>23512890</v>
      </c>
      <c r="X59" s="10">
        <v>26682957</v>
      </c>
      <c r="Y59" s="9">
        <v>25242767</v>
      </c>
      <c r="Z59" s="9">
        <v>22587589</v>
      </c>
      <c r="AA59" s="9">
        <v>23343646</v>
      </c>
      <c r="AB59" s="9">
        <v>21776593</v>
      </c>
      <c r="AC59" s="9">
        <v>28657693</v>
      </c>
      <c r="AD59" s="9">
        <v>32296230</v>
      </c>
      <c r="AE59" s="9">
        <v>33602008</v>
      </c>
      <c r="AF59" s="9">
        <v>28951969</v>
      </c>
      <c r="AG59" s="9">
        <v>27924130</v>
      </c>
      <c r="AH59" s="9">
        <v>10587873</v>
      </c>
      <c r="AI59" s="9">
        <v>11828327</v>
      </c>
      <c r="AJ59" s="9">
        <v>8868720</v>
      </c>
      <c r="AK59" s="9">
        <v>10467574</v>
      </c>
      <c r="AL59" s="18">
        <v>117761014</v>
      </c>
      <c r="AM59" s="10">
        <v>370650</v>
      </c>
      <c r="AN59" s="10">
        <v>108632318</v>
      </c>
      <c r="AO59" s="10">
        <v>114228451</v>
      </c>
      <c r="AP59" s="10">
        <v>132988785</v>
      </c>
      <c r="AQ59" s="9">
        <v>143452049</v>
      </c>
      <c r="AR59" s="9">
        <v>143536007</v>
      </c>
      <c r="AS59" s="9">
        <v>140349533</v>
      </c>
      <c r="AT59" s="9">
        <v>151102356</v>
      </c>
      <c r="AU59" s="9">
        <v>165239937</v>
      </c>
      <c r="AV59" s="9">
        <v>173537862</v>
      </c>
      <c r="AW59" s="9">
        <v>166930642</v>
      </c>
      <c r="AX59" s="9">
        <v>197485867</v>
      </c>
      <c r="AY59" s="9">
        <v>219742492</v>
      </c>
      <c r="AZ59" s="9">
        <v>243463900</v>
      </c>
      <c r="BA59" s="9">
        <v>254278493</v>
      </c>
      <c r="BB59" s="9">
        <v>241821017</v>
      </c>
      <c r="BC59" s="9">
        <v>229462102</v>
      </c>
      <c r="BD59" s="18">
        <v>1234506</v>
      </c>
      <c r="BE59" s="10">
        <v>0</v>
      </c>
      <c r="BF59" s="10">
        <v>2124751</v>
      </c>
      <c r="BG59" s="10">
        <v>2458952</v>
      </c>
      <c r="BH59" s="10">
        <v>6824368</v>
      </c>
      <c r="BI59" s="9">
        <v>7918918</v>
      </c>
      <c r="BJ59" s="9">
        <v>8305229</v>
      </c>
      <c r="BK59" s="9">
        <v>12266716</v>
      </c>
      <c r="BL59" s="9">
        <v>4630515</v>
      </c>
      <c r="BM59" s="9">
        <v>5327687</v>
      </c>
      <c r="BN59" s="9">
        <v>4869832</v>
      </c>
      <c r="BO59" s="9">
        <v>5166468</v>
      </c>
      <c r="BP59" s="9">
        <v>3814734</v>
      </c>
      <c r="BQ59" s="9">
        <v>3139742</v>
      </c>
      <c r="BR59" s="9">
        <v>4069347</v>
      </c>
      <c r="BS59" s="9">
        <v>5667307</v>
      </c>
      <c r="BT59" s="9">
        <v>5844897</v>
      </c>
      <c r="BU59" s="9">
        <v>7418392</v>
      </c>
      <c r="BV59" s="19">
        <v>1681731</v>
      </c>
      <c r="BW59" s="12">
        <v>305000</v>
      </c>
      <c r="BX59" s="18">
        <v>6932239</v>
      </c>
      <c r="BY59" s="36">
        <v>2284361</v>
      </c>
      <c r="BZ59" s="36">
        <v>14447240</v>
      </c>
      <c r="CA59" s="36">
        <v>12525748</v>
      </c>
      <c r="CB59" s="36">
        <v>20253139</v>
      </c>
      <c r="CC59" s="9">
        <v>23468877</v>
      </c>
      <c r="CD59" s="9">
        <v>27696036</v>
      </c>
      <c r="CE59" s="9">
        <v>23544751</v>
      </c>
      <c r="CF59" s="9">
        <v>28418717</v>
      </c>
      <c r="CG59" s="9">
        <v>17433972</v>
      </c>
      <c r="CH59" s="9">
        <v>25279910</v>
      </c>
      <c r="CI59" s="9">
        <v>35689507</v>
      </c>
      <c r="CJ59" s="9">
        <v>49083852</v>
      </c>
      <c r="CK59" s="9">
        <v>46892350</v>
      </c>
      <c r="CL59" s="9">
        <v>47566543</v>
      </c>
      <c r="CM59" s="9">
        <v>51117958</v>
      </c>
      <c r="CN59" s="9">
        <v>61162311</v>
      </c>
      <c r="CO59" s="9">
        <v>66659477</v>
      </c>
      <c r="CP59" s="18">
        <v>266958442</v>
      </c>
      <c r="CQ59" s="10">
        <v>12880000</v>
      </c>
      <c r="CR59" s="10">
        <v>351107617</v>
      </c>
      <c r="CS59" s="10">
        <v>384139671</v>
      </c>
      <c r="CT59" s="10">
        <v>431195178</v>
      </c>
      <c r="CU59" s="20">
        <f t="shared" si="186"/>
        <v>452219468</v>
      </c>
      <c r="CV59" s="9">
        <v>439950386</v>
      </c>
      <c r="CW59" s="9">
        <v>434522667</v>
      </c>
      <c r="CX59" s="9">
        <v>467157247</v>
      </c>
      <c r="CY59" s="20">
        <f t="shared" si="187"/>
        <v>543429643</v>
      </c>
      <c r="CZ59" s="20">
        <f t="shared" si="188"/>
        <v>738163286</v>
      </c>
      <c r="DA59" s="9">
        <v>829066493</v>
      </c>
      <c r="DB59" s="9">
        <v>877610730</v>
      </c>
      <c r="DC59" s="9">
        <v>912728894</v>
      </c>
      <c r="DD59" s="9">
        <v>922198855</v>
      </c>
      <c r="DE59" s="9">
        <v>941071572</v>
      </c>
      <c r="DF59" s="9">
        <v>883583646</v>
      </c>
      <c r="DG59" s="9">
        <v>847065408</v>
      </c>
      <c r="DH59" s="95">
        <f t="shared" si="189"/>
        <v>266958442</v>
      </c>
      <c r="DI59" s="95">
        <f t="shared" si="190"/>
        <v>12880000</v>
      </c>
      <c r="DJ59" s="95">
        <f t="shared" si="191"/>
        <v>351107617</v>
      </c>
      <c r="DK59" s="95">
        <f t="shared" si="192"/>
        <v>384139671</v>
      </c>
      <c r="DL59" s="95">
        <f t="shared" si="193"/>
        <v>431195178</v>
      </c>
      <c r="DM59" s="95">
        <f t="shared" si="194"/>
        <v>452219468</v>
      </c>
      <c r="DN59" s="95">
        <f t="shared" si="195"/>
        <v>439950386</v>
      </c>
      <c r="DO59" s="95">
        <f t="shared" si="196"/>
        <v>434522667</v>
      </c>
      <c r="DP59" s="95">
        <f t="shared" si="197"/>
        <v>467157247</v>
      </c>
      <c r="DQ59" s="95">
        <f t="shared" si="198"/>
        <v>543429643</v>
      </c>
      <c r="DR59" s="95">
        <f t="shared" si="199"/>
        <v>738163286</v>
      </c>
      <c r="DS59" s="95">
        <f t="shared" si="200"/>
        <v>829066493</v>
      </c>
      <c r="DT59" s="95">
        <f t="shared" si="201"/>
        <v>877610730</v>
      </c>
      <c r="DU59" s="95">
        <f t="shared" si="202"/>
        <v>912728894</v>
      </c>
      <c r="DV59" s="95">
        <f t="shared" si="203"/>
        <v>922198855</v>
      </c>
      <c r="DW59" s="95">
        <f t="shared" si="204"/>
        <v>941071572</v>
      </c>
      <c r="DX59" s="95">
        <f t="shared" si="205"/>
        <v>883583646</v>
      </c>
      <c r="DY59" s="95">
        <f t="shared" si="206"/>
        <v>847065408</v>
      </c>
      <c r="DZ59" s="139"/>
      <c r="EA59" s="91">
        <f t="shared" si="207"/>
        <v>0</v>
      </c>
      <c r="EB59" s="91">
        <f t="shared" si="208"/>
        <v>0</v>
      </c>
      <c r="EC59" s="91">
        <f t="shared" si="209"/>
        <v>0</v>
      </c>
      <c r="ED59" s="91">
        <f t="shared" si="210"/>
        <v>0</v>
      </c>
      <c r="EE59" s="91">
        <f t="shared" si="211"/>
        <v>0</v>
      </c>
      <c r="EF59" s="91">
        <f t="shared" si="212"/>
        <v>0</v>
      </c>
      <c r="EG59" s="91">
        <f t="shared" si="213"/>
        <v>0</v>
      </c>
      <c r="EH59" s="91">
        <f t="shared" si="214"/>
        <v>0</v>
      </c>
      <c r="EI59" s="91">
        <f t="shared" si="215"/>
        <v>0</v>
      </c>
      <c r="EJ59" s="91">
        <f t="shared" si="216"/>
        <v>0</v>
      </c>
      <c r="EK59" s="91">
        <f t="shared" si="217"/>
        <v>0</v>
      </c>
      <c r="EL59" s="91">
        <f t="shared" si="218"/>
        <v>0</v>
      </c>
      <c r="EM59" s="91">
        <f t="shared" si="219"/>
        <v>0</v>
      </c>
      <c r="EN59" s="91">
        <f t="shared" si="220"/>
        <v>0</v>
      </c>
      <c r="EO59" s="91">
        <f t="shared" si="221"/>
        <v>0</v>
      </c>
      <c r="EP59" s="91">
        <f t="shared" si="222"/>
        <v>0</v>
      </c>
      <c r="EQ59" s="91">
        <f t="shared" si="223"/>
        <v>0</v>
      </c>
      <c r="ER59" s="91">
        <f t="shared" si="224"/>
        <v>0</v>
      </c>
    </row>
    <row r="60" spans="1:148">
      <c r="A60" s="39" t="s">
        <v>51</v>
      </c>
      <c r="B60" s="31">
        <v>38221729</v>
      </c>
      <c r="C60" s="10">
        <v>46645392</v>
      </c>
      <c r="D60" s="10">
        <v>60728078</v>
      </c>
      <c r="E60" s="10">
        <v>70335651</v>
      </c>
      <c r="F60" s="10">
        <v>79541315</v>
      </c>
      <c r="G60" s="9">
        <v>85629094</v>
      </c>
      <c r="H60" s="9">
        <v>81979660</v>
      </c>
      <c r="I60" s="9">
        <v>85859540</v>
      </c>
      <c r="J60" s="9">
        <v>98114208</v>
      </c>
      <c r="K60" s="9">
        <v>117886623</v>
      </c>
      <c r="L60" s="9">
        <v>194096473</v>
      </c>
      <c r="M60" s="9">
        <v>229785197</v>
      </c>
      <c r="N60" s="9">
        <v>230507057</v>
      </c>
      <c r="O60" s="9">
        <v>227754094</v>
      </c>
      <c r="P60" s="9">
        <v>219395617</v>
      </c>
      <c r="Q60" s="9">
        <v>216408397</v>
      </c>
      <c r="R60" s="9">
        <v>201487067</v>
      </c>
      <c r="S60" s="9">
        <v>189933002</v>
      </c>
      <c r="T60" s="18">
        <v>4679129</v>
      </c>
      <c r="U60" s="10">
        <v>6166317</v>
      </c>
      <c r="V60" s="10">
        <v>8789256</v>
      </c>
      <c r="W60" s="10">
        <v>7922186</v>
      </c>
      <c r="X60" s="10">
        <v>7586633</v>
      </c>
      <c r="Y60" s="9">
        <v>9404931</v>
      </c>
      <c r="Z60" s="9">
        <v>7264263</v>
      </c>
      <c r="AA60" s="9">
        <v>5992101</v>
      </c>
      <c r="AB60" s="9">
        <v>6393923</v>
      </c>
      <c r="AC60" s="9">
        <v>8369555</v>
      </c>
      <c r="AD60" s="9">
        <v>14317047</v>
      </c>
      <c r="AE60" s="9">
        <v>12229025</v>
      </c>
      <c r="AF60" s="9">
        <v>6448048</v>
      </c>
      <c r="AG60" s="9">
        <v>6353127</v>
      </c>
      <c r="AH60" s="9">
        <v>6485134</v>
      </c>
      <c r="AI60" s="9">
        <v>6177894</v>
      </c>
      <c r="AJ60" s="9">
        <v>5833740</v>
      </c>
      <c r="AK60" s="9">
        <v>7194892</v>
      </c>
      <c r="AL60" s="18">
        <v>7201932</v>
      </c>
      <c r="AM60" s="10">
        <v>8688601</v>
      </c>
      <c r="AN60" s="10">
        <v>9605015</v>
      </c>
      <c r="AO60" s="10">
        <v>11276012</v>
      </c>
      <c r="AP60" s="10">
        <v>13217818</v>
      </c>
      <c r="AQ60" s="9">
        <v>15513496</v>
      </c>
      <c r="AR60" s="9">
        <v>21322317</v>
      </c>
      <c r="AS60" s="9">
        <v>23232120</v>
      </c>
      <c r="AT60" s="9">
        <v>21829493</v>
      </c>
      <c r="AU60" s="9">
        <v>16479237</v>
      </c>
      <c r="AV60" s="9">
        <v>18638839</v>
      </c>
      <c r="AW60" s="9">
        <v>16598176</v>
      </c>
      <c r="AX60" s="9">
        <v>24207607</v>
      </c>
      <c r="AY60" s="9">
        <v>26904896</v>
      </c>
      <c r="AZ60" s="9">
        <v>28584667</v>
      </c>
      <c r="BA60" s="9">
        <v>30191449</v>
      </c>
      <c r="BB60" s="9">
        <v>27650321</v>
      </c>
      <c r="BC60" s="9">
        <v>28946544</v>
      </c>
      <c r="BD60" s="18">
        <v>6988</v>
      </c>
      <c r="BE60" s="10">
        <v>46710</v>
      </c>
      <c r="BF60" s="10">
        <v>168861</v>
      </c>
      <c r="BG60" s="10">
        <v>1540671</v>
      </c>
      <c r="BH60" s="10">
        <v>2004319</v>
      </c>
      <c r="BI60" s="9">
        <v>3352497</v>
      </c>
      <c r="BJ60" s="9">
        <v>2246812</v>
      </c>
      <c r="BK60" s="9">
        <v>1558757</v>
      </c>
      <c r="BL60" s="9">
        <v>1715003</v>
      </c>
      <c r="BM60" s="9">
        <v>2444751</v>
      </c>
      <c r="BN60" s="9">
        <v>545057</v>
      </c>
      <c r="BO60" s="9">
        <v>48321</v>
      </c>
      <c r="BP60" s="9">
        <v>41447</v>
      </c>
      <c r="BQ60" s="9">
        <v>25638</v>
      </c>
      <c r="BR60" s="9">
        <v>23826</v>
      </c>
      <c r="BS60" s="9">
        <v>9071</v>
      </c>
      <c r="BT60" s="9">
        <v>25442</v>
      </c>
      <c r="BU60" s="9">
        <v>27121</v>
      </c>
      <c r="BV60" s="19">
        <v>1331653</v>
      </c>
      <c r="BW60" s="12">
        <v>2568110</v>
      </c>
      <c r="BX60" s="18">
        <v>3511014</v>
      </c>
      <c r="BY60" s="36">
        <v>5928033</v>
      </c>
      <c r="BZ60" s="36">
        <v>6492964</v>
      </c>
      <c r="CA60" s="36">
        <v>7449631</v>
      </c>
      <c r="CB60" s="36">
        <v>8181251</v>
      </c>
      <c r="CC60" s="9">
        <v>9453943</v>
      </c>
      <c r="CD60" s="9">
        <v>9225990</v>
      </c>
      <c r="CE60" s="9">
        <v>10899373</v>
      </c>
      <c r="CF60" s="9">
        <v>12005737</v>
      </c>
      <c r="CG60" s="9">
        <v>13428136</v>
      </c>
      <c r="CH60" s="9">
        <v>15868343</v>
      </c>
      <c r="CI60" s="9">
        <v>20051582</v>
      </c>
      <c r="CJ60" s="9">
        <v>19178713</v>
      </c>
      <c r="CK60" s="9">
        <v>20856606</v>
      </c>
      <c r="CL60" s="9">
        <v>21283546</v>
      </c>
      <c r="CM60" s="9">
        <v>21443998</v>
      </c>
      <c r="CN60" s="9">
        <v>22888085</v>
      </c>
      <c r="CO60" s="9">
        <v>25633366</v>
      </c>
      <c r="CP60" s="18">
        <v>53620792</v>
      </c>
      <c r="CQ60" s="10">
        <v>67475053</v>
      </c>
      <c r="CR60" s="10">
        <v>85784174</v>
      </c>
      <c r="CS60" s="10">
        <v>98524151</v>
      </c>
      <c r="CT60" s="10">
        <v>110531336</v>
      </c>
      <c r="CU60" s="20">
        <f t="shared" si="186"/>
        <v>123353961</v>
      </c>
      <c r="CV60" s="9">
        <v>122039042</v>
      </c>
      <c r="CW60" s="9">
        <v>127541891</v>
      </c>
      <c r="CX60" s="9">
        <v>140058364</v>
      </c>
      <c r="CY60" s="20">
        <f t="shared" si="187"/>
        <v>158608302</v>
      </c>
      <c r="CZ60" s="20">
        <f t="shared" si="188"/>
        <v>243465759</v>
      </c>
      <c r="DA60" s="9">
        <v>278712301</v>
      </c>
      <c r="DB60" s="9">
        <v>280382872</v>
      </c>
      <c r="DC60" s="9">
        <v>281894361</v>
      </c>
      <c r="DD60" s="9">
        <v>275772790</v>
      </c>
      <c r="DE60" s="9">
        <v>274230809</v>
      </c>
      <c r="DF60" s="9">
        <v>257884655</v>
      </c>
      <c r="DG60" s="9">
        <v>251734925</v>
      </c>
      <c r="DH60" s="95">
        <f t="shared" si="189"/>
        <v>53620792</v>
      </c>
      <c r="DI60" s="95">
        <f t="shared" si="190"/>
        <v>67475053</v>
      </c>
      <c r="DJ60" s="95">
        <f t="shared" si="191"/>
        <v>85784174</v>
      </c>
      <c r="DK60" s="95">
        <f t="shared" si="192"/>
        <v>98524151</v>
      </c>
      <c r="DL60" s="95">
        <f t="shared" si="193"/>
        <v>110531336</v>
      </c>
      <c r="DM60" s="95">
        <f t="shared" si="194"/>
        <v>123353961</v>
      </c>
      <c r="DN60" s="95">
        <f t="shared" si="195"/>
        <v>122039042</v>
      </c>
      <c r="DO60" s="95">
        <f t="shared" si="196"/>
        <v>127541891</v>
      </c>
      <c r="DP60" s="95">
        <f t="shared" si="197"/>
        <v>140058364</v>
      </c>
      <c r="DQ60" s="95">
        <f t="shared" si="198"/>
        <v>158608302</v>
      </c>
      <c r="DR60" s="95">
        <f t="shared" si="199"/>
        <v>243465759</v>
      </c>
      <c r="DS60" s="95">
        <f t="shared" si="200"/>
        <v>278712301</v>
      </c>
      <c r="DT60" s="95">
        <f t="shared" si="201"/>
        <v>280382872</v>
      </c>
      <c r="DU60" s="95">
        <f t="shared" si="202"/>
        <v>281894361</v>
      </c>
      <c r="DV60" s="95">
        <f t="shared" si="203"/>
        <v>275772790</v>
      </c>
      <c r="DW60" s="95">
        <f t="shared" si="204"/>
        <v>274230809</v>
      </c>
      <c r="DX60" s="95">
        <f t="shared" si="205"/>
        <v>257884655</v>
      </c>
      <c r="DY60" s="95">
        <f t="shared" si="206"/>
        <v>251734925</v>
      </c>
      <c r="DZ60" s="139"/>
      <c r="EA60" s="91">
        <f t="shared" si="207"/>
        <v>0</v>
      </c>
      <c r="EB60" s="91">
        <f t="shared" si="208"/>
        <v>0</v>
      </c>
      <c r="EC60" s="91">
        <f t="shared" si="209"/>
        <v>0</v>
      </c>
      <c r="ED60" s="91">
        <f t="shared" si="210"/>
        <v>0</v>
      </c>
      <c r="EE60" s="91">
        <f t="shared" si="211"/>
        <v>0</v>
      </c>
      <c r="EF60" s="91">
        <f t="shared" si="212"/>
        <v>0</v>
      </c>
      <c r="EG60" s="91">
        <f t="shared" si="213"/>
        <v>0</v>
      </c>
      <c r="EH60" s="91">
        <f t="shared" si="214"/>
        <v>0</v>
      </c>
      <c r="EI60" s="91">
        <f t="shared" si="215"/>
        <v>0</v>
      </c>
      <c r="EJ60" s="91">
        <f t="shared" si="216"/>
        <v>0</v>
      </c>
      <c r="EK60" s="91">
        <f t="shared" si="217"/>
        <v>0</v>
      </c>
      <c r="EL60" s="91">
        <f t="shared" si="218"/>
        <v>0</v>
      </c>
      <c r="EM60" s="91">
        <f t="shared" si="219"/>
        <v>0</v>
      </c>
      <c r="EN60" s="91">
        <f t="shared" si="220"/>
        <v>0</v>
      </c>
      <c r="EO60" s="91">
        <f t="shared" si="221"/>
        <v>0</v>
      </c>
      <c r="EP60" s="91">
        <f t="shared" si="222"/>
        <v>0</v>
      </c>
      <c r="EQ60" s="91">
        <f t="shared" si="223"/>
        <v>0</v>
      </c>
      <c r="ER60" s="91">
        <f t="shared" si="224"/>
        <v>0</v>
      </c>
    </row>
    <row r="61" spans="1:148">
      <c r="A61" s="39" t="s">
        <v>52</v>
      </c>
      <c r="B61" s="31">
        <v>4770237</v>
      </c>
      <c r="C61" s="10">
        <v>4847827</v>
      </c>
      <c r="D61" s="10">
        <v>6314350</v>
      </c>
      <c r="E61" s="10">
        <v>6849133</v>
      </c>
      <c r="F61" s="10">
        <v>7759805</v>
      </c>
      <c r="G61" s="9">
        <v>7939143</v>
      </c>
      <c r="H61" s="9">
        <v>7595651</v>
      </c>
      <c r="I61" s="9">
        <v>8210399</v>
      </c>
      <c r="J61" s="9">
        <v>10148451</v>
      </c>
      <c r="K61" s="9">
        <v>12829921</v>
      </c>
      <c r="L61" s="9">
        <v>17911846</v>
      </c>
      <c r="M61" s="9">
        <v>23136871</v>
      </c>
      <c r="N61" s="9">
        <v>26662990</v>
      </c>
      <c r="O61" s="9">
        <v>27420361</v>
      </c>
      <c r="P61" s="9">
        <v>28275292</v>
      </c>
      <c r="Q61" s="9">
        <v>27689176</v>
      </c>
      <c r="R61" s="9">
        <v>24752820</v>
      </c>
      <c r="S61" s="9">
        <v>22884645</v>
      </c>
      <c r="T61" s="18">
        <v>366561</v>
      </c>
      <c r="U61" s="10">
        <v>239110</v>
      </c>
      <c r="V61" s="10">
        <v>274704</v>
      </c>
      <c r="W61" s="10">
        <v>285750</v>
      </c>
      <c r="X61" s="10">
        <v>311412</v>
      </c>
      <c r="Y61" s="9">
        <v>338240</v>
      </c>
      <c r="Z61" s="9">
        <v>318777</v>
      </c>
      <c r="AA61" s="9">
        <v>277995</v>
      </c>
      <c r="AB61" s="9">
        <v>416919</v>
      </c>
      <c r="AC61" s="9">
        <v>531994</v>
      </c>
      <c r="AD61" s="9">
        <v>702672</v>
      </c>
      <c r="AE61" s="9">
        <v>545177</v>
      </c>
      <c r="AF61" s="9">
        <v>400919</v>
      </c>
      <c r="AG61" s="9">
        <v>412238</v>
      </c>
      <c r="AH61" s="9">
        <v>397247</v>
      </c>
      <c r="AI61" s="9">
        <v>466597</v>
      </c>
      <c r="AJ61" s="9">
        <v>489245</v>
      </c>
      <c r="AK61" s="9">
        <v>484748</v>
      </c>
      <c r="AL61" s="18">
        <v>805225</v>
      </c>
      <c r="AM61" s="10">
        <v>681710</v>
      </c>
      <c r="AN61" s="10">
        <v>722775</v>
      </c>
      <c r="AO61" s="10">
        <v>684285</v>
      </c>
      <c r="AP61" s="10">
        <v>1517535</v>
      </c>
      <c r="AQ61" s="9">
        <v>2003025</v>
      </c>
      <c r="AR61" s="9"/>
      <c r="AS61" s="9"/>
      <c r="AT61" s="9"/>
      <c r="AU61" s="9">
        <v>6176</v>
      </c>
      <c r="AV61" s="9">
        <v>14091</v>
      </c>
      <c r="AW61" s="9">
        <v>15440</v>
      </c>
      <c r="AX61" s="9">
        <v>10828</v>
      </c>
      <c r="AY61" s="9">
        <v>27250</v>
      </c>
      <c r="AZ61" s="9">
        <v>49278</v>
      </c>
      <c r="BA61" s="9">
        <v>76383</v>
      </c>
      <c r="BB61" s="9">
        <v>3416100</v>
      </c>
      <c r="BC61" s="9">
        <v>3354507</v>
      </c>
      <c r="BD61" s="18"/>
      <c r="BE61" s="10">
        <v>0</v>
      </c>
      <c r="BF61" s="10"/>
      <c r="BG61" s="10"/>
      <c r="BH61" s="10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>
        <v>0</v>
      </c>
      <c r="BV61" s="19"/>
      <c r="BW61" s="12">
        <v>0</v>
      </c>
      <c r="BX61" s="18">
        <v>1002485</v>
      </c>
      <c r="BY61" s="36">
        <v>744330</v>
      </c>
      <c r="BZ61" s="36">
        <v>816901</v>
      </c>
      <c r="CA61" s="36">
        <v>789728</v>
      </c>
      <c r="CB61" s="36">
        <v>761574</v>
      </c>
      <c r="CC61" s="9">
        <v>966780</v>
      </c>
      <c r="CD61" s="9">
        <v>768235</v>
      </c>
      <c r="CE61" s="9">
        <v>879450</v>
      </c>
      <c r="CF61" s="9">
        <v>1003083</v>
      </c>
      <c r="CG61" s="9">
        <v>1350885</v>
      </c>
      <c r="CH61" s="9">
        <v>2057673</v>
      </c>
      <c r="CI61" s="9">
        <v>2380889</v>
      </c>
      <c r="CJ61" s="9">
        <v>2818884</v>
      </c>
      <c r="CK61" s="9">
        <v>2792876</v>
      </c>
      <c r="CL61" s="9">
        <v>2513165</v>
      </c>
      <c r="CM61" s="9">
        <v>2426186</v>
      </c>
      <c r="CN61" s="9">
        <v>2256155</v>
      </c>
      <c r="CO61" s="9">
        <v>2473067</v>
      </c>
      <c r="CP61" s="18">
        <v>6944508</v>
      </c>
      <c r="CQ61" s="10">
        <v>6512977</v>
      </c>
      <c r="CR61" s="10">
        <v>8128730</v>
      </c>
      <c r="CS61" s="10">
        <v>8608896</v>
      </c>
      <c r="CT61" s="10">
        <v>10350326</v>
      </c>
      <c r="CU61" s="20">
        <f t="shared" si="186"/>
        <v>11247188</v>
      </c>
      <c r="CV61" s="9">
        <v>8682663</v>
      </c>
      <c r="CW61" s="9">
        <v>9367844</v>
      </c>
      <c r="CX61" s="9">
        <v>11568453</v>
      </c>
      <c r="CY61" s="20">
        <f t="shared" si="187"/>
        <v>14718976</v>
      </c>
      <c r="CZ61" s="20">
        <f t="shared" si="188"/>
        <v>20686282</v>
      </c>
      <c r="DA61" s="9">
        <v>26078377</v>
      </c>
      <c r="DB61" s="9">
        <v>29893621</v>
      </c>
      <c r="DC61" s="9">
        <v>30652725</v>
      </c>
      <c r="DD61" s="9">
        <v>31234982</v>
      </c>
      <c r="DE61" s="9">
        <v>30658342</v>
      </c>
      <c r="DF61" s="9">
        <v>30914320</v>
      </c>
      <c r="DG61" s="9">
        <v>29196967</v>
      </c>
      <c r="DH61" s="95">
        <f t="shared" si="189"/>
        <v>6944508</v>
      </c>
      <c r="DI61" s="95">
        <f t="shared" si="190"/>
        <v>6512977</v>
      </c>
      <c r="DJ61" s="95">
        <f t="shared" si="191"/>
        <v>8128730</v>
      </c>
      <c r="DK61" s="95">
        <f t="shared" si="192"/>
        <v>8608896</v>
      </c>
      <c r="DL61" s="95">
        <f t="shared" si="193"/>
        <v>10350326</v>
      </c>
      <c r="DM61" s="95">
        <f t="shared" si="194"/>
        <v>11247188</v>
      </c>
      <c r="DN61" s="95">
        <f t="shared" si="195"/>
        <v>8682663</v>
      </c>
      <c r="DO61" s="95">
        <f t="shared" si="196"/>
        <v>9367844</v>
      </c>
      <c r="DP61" s="95">
        <f t="shared" si="197"/>
        <v>11568453</v>
      </c>
      <c r="DQ61" s="95">
        <f t="shared" si="198"/>
        <v>14718976</v>
      </c>
      <c r="DR61" s="95">
        <f t="shared" si="199"/>
        <v>20686282</v>
      </c>
      <c r="DS61" s="95">
        <f t="shared" si="200"/>
        <v>26078377</v>
      </c>
      <c r="DT61" s="95">
        <f t="shared" si="201"/>
        <v>29893621</v>
      </c>
      <c r="DU61" s="95">
        <f t="shared" si="202"/>
        <v>30652725</v>
      </c>
      <c r="DV61" s="95">
        <f t="shared" si="203"/>
        <v>31234982</v>
      </c>
      <c r="DW61" s="95">
        <f t="shared" si="204"/>
        <v>30658342</v>
      </c>
      <c r="DX61" s="95">
        <f t="shared" si="205"/>
        <v>30914320</v>
      </c>
      <c r="DY61" s="95">
        <f t="shared" si="206"/>
        <v>29196967</v>
      </c>
      <c r="DZ61" s="139"/>
      <c r="EA61" s="91">
        <f t="shared" si="207"/>
        <v>0</v>
      </c>
      <c r="EB61" s="91">
        <f t="shared" si="208"/>
        <v>0</v>
      </c>
      <c r="EC61" s="91">
        <f t="shared" si="209"/>
        <v>0</v>
      </c>
      <c r="ED61" s="91">
        <f t="shared" si="210"/>
        <v>0</v>
      </c>
      <c r="EE61" s="91">
        <f t="shared" si="211"/>
        <v>0</v>
      </c>
      <c r="EF61" s="91">
        <f t="shared" si="212"/>
        <v>0</v>
      </c>
      <c r="EG61" s="91">
        <f t="shared" si="213"/>
        <v>0</v>
      </c>
      <c r="EH61" s="91">
        <f t="shared" si="214"/>
        <v>0</v>
      </c>
      <c r="EI61" s="91">
        <f t="shared" si="215"/>
        <v>0</v>
      </c>
      <c r="EJ61" s="91">
        <f t="shared" si="216"/>
        <v>0</v>
      </c>
      <c r="EK61" s="91">
        <f t="shared" si="217"/>
        <v>0</v>
      </c>
      <c r="EL61" s="91">
        <f t="shared" si="218"/>
        <v>0</v>
      </c>
      <c r="EM61" s="91">
        <f t="shared" si="219"/>
        <v>0</v>
      </c>
      <c r="EN61" s="91">
        <f t="shared" si="220"/>
        <v>0</v>
      </c>
      <c r="EO61" s="91">
        <f t="shared" si="221"/>
        <v>0</v>
      </c>
      <c r="EP61" s="91">
        <f t="shared" si="222"/>
        <v>0</v>
      </c>
      <c r="EQ61" s="91">
        <f t="shared" si="223"/>
        <v>0</v>
      </c>
      <c r="ER61" s="91">
        <f t="shared" si="224"/>
        <v>0</v>
      </c>
    </row>
    <row r="62" spans="1:148">
      <c r="A62" s="41" t="s">
        <v>55</v>
      </c>
      <c r="B62" s="32">
        <v>2260230</v>
      </c>
      <c r="C62" s="11">
        <v>2853105</v>
      </c>
      <c r="D62" s="11">
        <v>3365888</v>
      </c>
      <c r="E62" s="11">
        <v>3978247</v>
      </c>
      <c r="F62" s="11">
        <v>4390797</v>
      </c>
      <c r="G62" s="14">
        <v>4319656</v>
      </c>
      <c r="H62" s="14">
        <v>3836548</v>
      </c>
      <c r="I62" s="14">
        <v>3833085</v>
      </c>
      <c r="J62" s="14">
        <v>4093251</v>
      </c>
      <c r="K62" s="14">
        <v>6034158</v>
      </c>
      <c r="L62" s="14">
        <v>7943965</v>
      </c>
      <c r="M62" s="14">
        <v>10557545</v>
      </c>
      <c r="N62" s="14">
        <v>9582190</v>
      </c>
      <c r="O62" s="14">
        <v>12160989</v>
      </c>
      <c r="P62" s="14">
        <v>11017352</v>
      </c>
      <c r="Q62" s="14">
        <v>10066451</v>
      </c>
      <c r="R62" s="14">
        <v>6985057</v>
      </c>
      <c r="S62" s="14">
        <v>6265737</v>
      </c>
      <c r="T62" s="33">
        <v>150080</v>
      </c>
      <c r="U62" s="11">
        <v>157786</v>
      </c>
      <c r="V62" s="11">
        <v>216496</v>
      </c>
      <c r="W62" s="11">
        <v>472796</v>
      </c>
      <c r="X62" s="11">
        <v>388816</v>
      </c>
      <c r="Y62" s="14">
        <v>325967</v>
      </c>
      <c r="Z62" s="14">
        <v>402885</v>
      </c>
      <c r="AA62" s="14">
        <v>330276</v>
      </c>
      <c r="AB62" s="14">
        <v>282981</v>
      </c>
      <c r="AC62" s="14">
        <v>776198</v>
      </c>
      <c r="AD62" s="14">
        <v>262749</v>
      </c>
      <c r="AE62" s="14">
        <v>335388</v>
      </c>
      <c r="AF62" s="14">
        <v>298259</v>
      </c>
      <c r="AG62" s="14">
        <v>789841</v>
      </c>
      <c r="AH62" s="14">
        <v>1018640</v>
      </c>
      <c r="AI62" s="14">
        <v>982932</v>
      </c>
      <c r="AJ62" s="14">
        <v>550519</v>
      </c>
      <c r="AK62" s="14">
        <v>250127</v>
      </c>
      <c r="AL62" s="33">
        <v>663689</v>
      </c>
      <c r="AM62" s="11">
        <v>458315</v>
      </c>
      <c r="AN62" s="11">
        <v>481398</v>
      </c>
      <c r="AO62" s="11">
        <v>695234</v>
      </c>
      <c r="AP62" s="11">
        <v>558500</v>
      </c>
      <c r="AQ62" s="14">
        <v>434735</v>
      </c>
      <c r="AR62" s="14">
        <v>529966</v>
      </c>
      <c r="AS62" s="14">
        <v>319083</v>
      </c>
      <c r="AT62" s="14">
        <v>384816</v>
      </c>
      <c r="AU62" s="14">
        <v>932968</v>
      </c>
      <c r="AV62" s="14">
        <v>265535</v>
      </c>
      <c r="AW62" s="14">
        <v>286760</v>
      </c>
      <c r="AX62" s="14">
        <v>344248</v>
      </c>
      <c r="AY62" s="14">
        <v>1269179</v>
      </c>
      <c r="AZ62" s="14">
        <v>1897798</v>
      </c>
      <c r="BA62" s="14">
        <v>1670956</v>
      </c>
      <c r="BB62" s="14">
        <v>1034637</v>
      </c>
      <c r="BC62" s="14">
        <v>154138</v>
      </c>
      <c r="BD62" s="33"/>
      <c r="BE62" s="11">
        <v>0</v>
      </c>
      <c r="BF62" s="11"/>
      <c r="BG62" s="11"/>
      <c r="BH62" s="11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>
        <v>0</v>
      </c>
      <c r="BV62" s="34">
        <v>18952</v>
      </c>
      <c r="BW62" s="13">
        <v>61231</v>
      </c>
      <c r="BX62" s="33">
        <v>117439</v>
      </c>
      <c r="BY62" s="37">
        <v>356813</v>
      </c>
      <c r="BZ62" s="37">
        <v>525313</v>
      </c>
      <c r="CA62" s="37">
        <v>415555</v>
      </c>
      <c r="CB62" s="37">
        <v>370213</v>
      </c>
      <c r="CC62" s="14">
        <v>70757</v>
      </c>
      <c r="CD62" s="14">
        <v>292075</v>
      </c>
      <c r="CE62" s="14">
        <v>32917</v>
      </c>
      <c r="CF62" s="14">
        <v>123517</v>
      </c>
      <c r="CG62" s="14">
        <v>1054813</v>
      </c>
      <c r="CH62" s="14">
        <v>503407</v>
      </c>
      <c r="CI62" s="14">
        <v>372553</v>
      </c>
      <c r="CJ62" s="14">
        <v>318513</v>
      </c>
      <c r="CK62" s="14">
        <v>1207493</v>
      </c>
      <c r="CL62" s="14">
        <v>1474479</v>
      </c>
      <c r="CM62" s="14">
        <v>1671817</v>
      </c>
      <c r="CN62" s="14">
        <v>496164</v>
      </c>
      <c r="CO62" s="14">
        <v>238407</v>
      </c>
      <c r="CP62" s="33">
        <v>3191438</v>
      </c>
      <c r="CQ62" s="11">
        <v>3826019</v>
      </c>
      <c r="CR62" s="11">
        <v>4589095</v>
      </c>
      <c r="CS62" s="11">
        <v>5561832</v>
      </c>
      <c r="CT62" s="11">
        <v>5708326</v>
      </c>
      <c r="CU62" s="21">
        <f t="shared" si="186"/>
        <v>5151115</v>
      </c>
      <c r="CV62" s="14">
        <v>5061474</v>
      </c>
      <c r="CW62" s="14">
        <v>4515361</v>
      </c>
      <c r="CX62" s="14">
        <v>4884565</v>
      </c>
      <c r="CY62" s="21">
        <f t="shared" si="187"/>
        <v>8798137</v>
      </c>
      <c r="CZ62" s="21">
        <f t="shared" si="188"/>
        <v>8975656</v>
      </c>
      <c r="DA62" s="14">
        <v>11552246</v>
      </c>
      <c r="DB62" s="14">
        <v>10543210</v>
      </c>
      <c r="DC62" s="14">
        <v>15427502</v>
      </c>
      <c r="DD62" s="14">
        <v>15408269</v>
      </c>
      <c r="DE62" s="14">
        <v>14392156</v>
      </c>
      <c r="DF62" s="14">
        <v>9066377</v>
      </c>
      <c r="DG62" s="14">
        <v>6908409</v>
      </c>
      <c r="DH62" s="94">
        <f t="shared" si="189"/>
        <v>3191438</v>
      </c>
      <c r="DI62" s="94">
        <f t="shared" si="190"/>
        <v>3826019</v>
      </c>
      <c r="DJ62" s="94">
        <f t="shared" si="191"/>
        <v>4589095</v>
      </c>
      <c r="DK62" s="94">
        <f t="shared" si="192"/>
        <v>5561832</v>
      </c>
      <c r="DL62" s="94">
        <f t="shared" si="193"/>
        <v>5708326</v>
      </c>
      <c r="DM62" s="94">
        <f t="shared" si="194"/>
        <v>5151115</v>
      </c>
      <c r="DN62" s="94">
        <f t="shared" si="195"/>
        <v>5061474</v>
      </c>
      <c r="DO62" s="94">
        <f t="shared" si="196"/>
        <v>4515361</v>
      </c>
      <c r="DP62" s="94">
        <f t="shared" si="197"/>
        <v>4884565</v>
      </c>
      <c r="DQ62" s="94">
        <f t="shared" si="198"/>
        <v>8798137</v>
      </c>
      <c r="DR62" s="94">
        <f t="shared" si="199"/>
        <v>8975656</v>
      </c>
      <c r="DS62" s="94">
        <f t="shared" si="200"/>
        <v>11552246</v>
      </c>
      <c r="DT62" s="94">
        <f t="shared" si="201"/>
        <v>10543210</v>
      </c>
      <c r="DU62" s="94">
        <f t="shared" si="202"/>
        <v>15427502</v>
      </c>
      <c r="DV62" s="94">
        <f t="shared" si="203"/>
        <v>15408269</v>
      </c>
      <c r="DW62" s="94">
        <f t="shared" si="204"/>
        <v>14392156</v>
      </c>
      <c r="DX62" s="94">
        <f t="shared" si="205"/>
        <v>9066377</v>
      </c>
      <c r="DY62" s="94">
        <f t="shared" si="206"/>
        <v>6908409</v>
      </c>
      <c r="DZ62" s="140"/>
      <c r="EA62" s="90">
        <f t="shared" si="207"/>
        <v>0</v>
      </c>
      <c r="EB62" s="90">
        <f t="shared" si="208"/>
        <v>0</v>
      </c>
      <c r="EC62" s="90">
        <f t="shared" si="209"/>
        <v>0</v>
      </c>
      <c r="ED62" s="90">
        <f t="shared" si="210"/>
        <v>0</v>
      </c>
      <c r="EE62" s="90">
        <f t="shared" si="211"/>
        <v>0</v>
      </c>
      <c r="EF62" s="90">
        <f t="shared" si="212"/>
        <v>0</v>
      </c>
      <c r="EG62" s="90">
        <f t="shared" si="213"/>
        <v>0</v>
      </c>
      <c r="EH62" s="90">
        <f t="shared" si="214"/>
        <v>0</v>
      </c>
      <c r="EI62" s="90">
        <f t="shared" si="215"/>
        <v>0</v>
      </c>
      <c r="EJ62" s="90">
        <f t="shared" si="216"/>
        <v>0</v>
      </c>
      <c r="EK62" s="90">
        <f t="shared" si="217"/>
        <v>0</v>
      </c>
      <c r="EL62" s="90">
        <f t="shared" si="218"/>
        <v>0</v>
      </c>
      <c r="EM62" s="90">
        <f t="shared" si="219"/>
        <v>0</v>
      </c>
      <c r="EN62" s="90">
        <f t="shared" si="220"/>
        <v>0</v>
      </c>
      <c r="EO62" s="90">
        <f t="shared" si="221"/>
        <v>0</v>
      </c>
      <c r="EP62" s="90">
        <f t="shared" si="222"/>
        <v>0</v>
      </c>
      <c r="EQ62" s="90">
        <f t="shared" si="223"/>
        <v>0</v>
      </c>
      <c r="ER62" s="90">
        <f t="shared" si="224"/>
        <v>0</v>
      </c>
    </row>
    <row r="63" spans="1:148">
      <c r="A63" s="43" t="s">
        <v>59</v>
      </c>
      <c r="B63" s="44"/>
      <c r="C63" s="45"/>
      <c r="D63" s="45"/>
      <c r="E63" s="45"/>
      <c r="F63" s="4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7"/>
      <c r="U63" s="45"/>
      <c r="V63" s="45"/>
      <c r="W63" s="45"/>
      <c r="X63" s="45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7"/>
      <c r="AM63" s="45"/>
      <c r="AN63" s="45"/>
      <c r="AO63" s="45"/>
      <c r="AP63" s="45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7"/>
      <c r="BE63" s="45"/>
      <c r="BF63" s="45"/>
      <c r="BG63" s="45"/>
      <c r="BH63" s="45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8"/>
      <c r="BW63" s="45"/>
      <c r="BX63" s="47"/>
      <c r="BY63" s="49"/>
      <c r="BZ63" s="49"/>
      <c r="CA63" s="49"/>
      <c r="CB63" s="49">
        <v>0</v>
      </c>
      <c r="CC63" s="46"/>
      <c r="CD63" s="46">
        <v>0</v>
      </c>
      <c r="CE63" s="46">
        <v>0</v>
      </c>
      <c r="CF63" s="46">
        <v>0</v>
      </c>
      <c r="CG63" s="46"/>
      <c r="CH63" s="46"/>
      <c r="CI63" s="46"/>
      <c r="CJ63" s="46"/>
      <c r="CK63" s="46"/>
      <c r="CL63" s="46"/>
      <c r="CM63" s="46"/>
      <c r="CN63" s="46"/>
      <c r="CO63" s="46"/>
      <c r="CP63" s="47"/>
      <c r="CQ63" s="45"/>
      <c r="CR63" s="45"/>
      <c r="CS63" s="45"/>
      <c r="CT63" s="45"/>
      <c r="CU63" s="50">
        <f t="shared" si="186"/>
        <v>0</v>
      </c>
      <c r="CV63" s="46"/>
      <c r="CW63" s="46"/>
      <c r="CX63" s="46"/>
      <c r="CY63" s="50">
        <f t="shared" si="187"/>
        <v>0</v>
      </c>
      <c r="CZ63" s="50">
        <f t="shared" si="188"/>
        <v>0</v>
      </c>
      <c r="DA63" s="46"/>
      <c r="DB63" s="46"/>
      <c r="DC63" s="46"/>
      <c r="DD63" s="46"/>
      <c r="DE63" s="46"/>
      <c r="DF63" s="46"/>
      <c r="DG63" s="46"/>
      <c r="DH63" s="96">
        <f t="shared" si="189"/>
        <v>0</v>
      </c>
      <c r="DI63" s="96">
        <f t="shared" si="190"/>
        <v>0</v>
      </c>
      <c r="DJ63" s="96">
        <f t="shared" si="191"/>
        <v>0</v>
      </c>
      <c r="DK63" s="96">
        <f t="shared" si="192"/>
        <v>0</v>
      </c>
      <c r="DL63" s="96">
        <f t="shared" si="193"/>
        <v>0</v>
      </c>
      <c r="DM63" s="96">
        <f t="shared" si="194"/>
        <v>0</v>
      </c>
      <c r="DN63" s="96">
        <f t="shared" si="195"/>
        <v>0</v>
      </c>
      <c r="DO63" s="96">
        <f t="shared" si="196"/>
        <v>0</v>
      </c>
      <c r="DP63" s="96">
        <f t="shared" si="197"/>
        <v>0</v>
      </c>
      <c r="DQ63" s="96">
        <f t="shared" si="198"/>
        <v>0</v>
      </c>
      <c r="DR63" s="96">
        <f t="shared" si="199"/>
        <v>0</v>
      </c>
      <c r="DS63" s="96">
        <f t="shared" si="200"/>
        <v>0</v>
      </c>
      <c r="DT63" s="96">
        <f t="shared" si="201"/>
        <v>0</v>
      </c>
      <c r="DU63" s="96">
        <f t="shared" si="202"/>
        <v>0</v>
      </c>
      <c r="DV63" s="96">
        <f t="shared" si="203"/>
        <v>0</v>
      </c>
      <c r="DW63" s="96">
        <f t="shared" si="204"/>
        <v>0</v>
      </c>
      <c r="DX63" s="96">
        <f t="shared" si="205"/>
        <v>0</v>
      </c>
      <c r="DY63" s="96">
        <f t="shared" si="206"/>
        <v>0</v>
      </c>
      <c r="DZ63" s="141"/>
      <c r="EA63" s="92">
        <f t="shared" si="207"/>
        <v>0</v>
      </c>
      <c r="EB63" s="92">
        <f t="shared" si="208"/>
        <v>0</v>
      </c>
      <c r="EC63" s="92">
        <f t="shared" si="209"/>
        <v>0</v>
      </c>
      <c r="ED63" s="92">
        <f t="shared" si="210"/>
        <v>0</v>
      </c>
      <c r="EE63" s="92">
        <f t="shared" si="211"/>
        <v>0</v>
      </c>
      <c r="EF63" s="92">
        <f t="shared" si="212"/>
        <v>0</v>
      </c>
      <c r="EG63" s="92">
        <f t="shared" si="213"/>
        <v>0</v>
      </c>
      <c r="EH63" s="92">
        <f t="shared" si="214"/>
        <v>0</v>
      </c>
      <c r="EI63" s="92">
        <f t="shared" si="215"/>
        <v>0</v>
      </c>
      <c r="EJ63" s="92">
        <f t="shared" si="216"/>
        <v>0</v>
      </c>
      <c r="EK63" s="92">
        <f t="shared" si="217"/>
        <v>0</v>
      </c>
      <c r="EL63" s="92">
        <f t="shared" si="218"/>
        <v>0</v>
      </c>
      <c r="EM63" s="92">
        <f t="shared" si="219"/>
        <v>0</v>
      </c>
      <c r="EN63" s="92">
        <f t="shared" si="220"/>
        <v>0</v>
      </c>
      <c r="EO63" s="92">
        <f t="shared" si="221"/>
        <v>0</v>
      </c>
      <c r="EP63" s="92">
        <f t="shared" si="222"/>
        <v>0</v>
      </c>
      <c r="EQ63" s="92">
        <f t="shared" si="223"/>
        <v>0</v>
      </c>
      <c r="ER63" s="92">
        <f t="shared" si="224"/>
        <v>0</v>
      </c>
    </row>
  </sheetData>
  <phoneticPr fontId="3" type="noConversion"/>
  <conditionalFormatting sqref="EA53:ER63 EA39:ER51 EA24:ER37 EA6:ER22">
    <cfRule type="cellIs" dxfId="0" priority="1" stopIfTrue="1" operator="notEqual">
      <formula>0</formula>
    </cfRule>
  </conditionalFormatting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 98</vt:lpstr>
      <vt:lpstr>Table 99</vt:lpstr>
      <vt:lpstr>Public 4-year</vt:lpstr>
      <vt:lpstr>Public 2-year</vt:lpstr>
      <vt:lpstr>'Table 98'!Print_Area</vt:lpstr>
      <vt:lpstr>'Table 99'!Print_Area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Lounsbury</dc:creator>
  <cp:lastModifiedBy>Christiana Datubo-Brown</cp:lastModifiedBy>
  <cp:lastPrinted>2015-05-14T19:27:11Z</cp:lastPrinted>
  <dcterms:created xsi:type="dcterms:W3CDTF">2004-11-30T16:27:17Z</dcterms:created>
  <dcterms:modified xsi:type="dcterms:W3CDTF">2019-07-10T16:03:54Z</dcterms:modified>
</cp:coreProperties>
</file>